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505" windowHeight="5985" activeTab="0"/>
  </bookViews>
  <sheets>
    <sheet name="Table 1.4" sheetId="1" r:id="rId1"/>
  </sheets>
  <definedNames/>
  <calcPr fullCalcOnLoad="1"/>
</workbook>
</file>

<file path=xl/sharedStrings.xml><?xml version="1.0" encoding="utf-8"?>
<sst xmlns="http://schemas.openxmlformats.org/spreadsheetml/2006/main" count="283" uniqueCount="79">
  <si>
    <t>Rural</t>
  </si>
  <si>
    <t xml:space="preserve">      Semi-Urban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</si>
  <si>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</si>
  <si>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</si>
  <si>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</si>
  <si>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</si>
  <si>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</si>
  <si>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</si>
  <si>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</si>
  <si>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</si>
  <si>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</si>
  <si>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</si>
  <si>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Northern Region</t>
  </si>
  <si>
    <t xml:space="preserve">Haryana            </t>
  </si>
  <si>
    <t xml:space="preserve">Himachal Pradesh   </t>
  </si>
  <si>
    <t xml:space="preserve">Jammu &amp; Kashmir    </t>
  </si>
  <si>
    <t xml:space="preserve">Punjab             </t>
  </si>
  <si>
    <t xml:space="preserve">Rajasthan          </t>
  </si>
  <si>
    <t xml:space="preserve">Chandigarh         </t>
  </si>
  <si>
    <t xml:space="preserve">Delhi              </t>
  </si>
  <si>
    <t>North Eastern Region</t>
  </si>
  <si>
    <t xml:space="preserve">Arunachal Pradesh  </t>
  </si>
  <si>
    <t xml:space="preserve">Assam              </t>
  </si>
  <si>
    <t xml:space="preserve">Manipur            </t>
  </si>
  <si>
    <t xml:space="preserve">Meghalaya          </t>
  </si>
  <si>
    <t xml:space="preserve">Mizoram            </t>
  </si>
  <si>
    <t xml:space="preserve">Nagaland           </t>
  </si>
  <si>
    <t xml:space="preserve">Tripura            </t>
  </si>
  <si>
    <t>Eastern Region</t>
  </si>
  <si>
    <t xml:space="preserve">Bihar              </t>
  </si>
  <si>
    <t xml:space="preserve">Orissa             </t>
  </si>
  <si>
    <t xml:space="preserve">Sikkim             </t>
  </si>
  <si>
    <t xml:space="preserve">West Bengal        </t>
  </si>
  <si>
    <t>Central Region</t>
  </si>
  <si>
    <t xml:space="preserve">Madhya Pradesh     </t>
  </si>
  <si>
    <t xml:space="preserve">Uttar Pradesh      </t>
  </si>
  <si>
    <t>Western Region</t>
  </si>
  <si>
    <t xml:space="preserve">Goa                </t>
  </si>
  <si>
    <t xml:space="preserve">Gujarat            </t>
  </si>
  <si>
    <t xml:space="preserve">Maharashtra        </t>
  </si>
  <si>
    <t xml:space="preserve">Dadra &amp; Nagar Haveli </t>
  </si>
  <si>
    <t xml:space="preserve">Daman &amp; Diu        </t>
  </si>
  <si>
    <t>Southern Region</t>
  </si>
  <si>
    <t xml:space="preserve">Andhra Pradesh     </t>
  </si>
  <si>
    <t>Karnataka</t>
  </si>
  <si>
    <t xml:space="preserve">Kerala             </t>
  </si>
  <si>
    <t xml:space="preserve">Tamil Nadu         </t>
  </si>
  <si>
    <t xml:space="preserve">Lakshadweep        </t>
  </si>
  <si>
    <t>All India</t>
  </si>
  <si>
    <t>Urban</t>
  </si>
  <si>
    <t>Metropolitan</t>
  </si>
  <si>
    <t>Total</t>
  </si>
  <si>
    <t xml:space="preserve"> Semi-Urban</t>
  </si>
  <si>
    <t>Himachal Pradesh</t>
  </si>
  <si>
    <t>Jharkhand</t>
  </si>
  <si>
    <t xml:space="preserve">Karnataka          </t>
  </si>
  <si>
    <t>Andaman &amp; Nicobar</t>
  </si>
  <si>
    <t>Chhattisgarh</t>
  </si>
  <si>
    <t>Uttarakhand</t>
  </si>
  <si>
    <t xml:space="preserve">Puducherry        </t>
  </si>
  <si>
    <t xml:space="preserve">         As on March 31, 2010</t>
  </si>
  <si>
    <t xml:space="preserve">         As on  March 31, 2011</t>
  </si>
  <si>
    <t xml:space="preserve"> TABLE 1.4 : STATE AND POPULATION GROUP-WISE DISTRIBUTION OF CENTRES AND  OFFICES OF COMMERCIAL BANKS - 2010 AND 2011</t>
  </si>
  <si>
    <t>Region/State/Union Territory</t>
  </si>
  <si>
    <t>No. of centres</t>
  </si>
  <si>
    <t>No. of offices</t>
  </si>
  <si>
    <r>
      <t>Notes</t>
    </r>
    <r>
      <rPr>
        <sz val="10"/>
        <rFont val="Arial"/>
        <family val="0"/>
      </rPr>
      <t xml:space="preserve"> : 1. Data is as per information reported by banks.</t>
    </r>
  </si>
  <si>
    <t xml:space="preserve">            2. Data on number of offices include administrative offices.</t>
  </si>
  <si>
    <r>
      <t>Source</t>
    </r>
    <r>
      <rPr>
        <sz val="10"/>
        <rFont val="Arial"/>
        <family val="0"/>
      </rPr>
      <t xml:space="preserve"> : Master Office File on commercial banks (latest updated version), Department of Statistics and Information Management, RBI.</t>
    </r>
  </si>
  <si>
    <r>
      <t xml:space="preserve"> TABLE 1.4 : STATE AND POPULATION GROUP-WISE DISTRIBUTION OF CENTRES AND  OFFICES OF COMMERCIAL BANKS - 2010 AND 2011 </t>
    </r>
    <r>
      <rPr>
        <i/>
        <sz val="10"/>
        <rFont val="Arial"/>
        <family val="2"/>
      </rPr>
      <t>(Concld.)</t>
    </r>
  </si>
  <si>
    <t xml:space="preserve">           2. Data on number of offices include administrative offices.</t>
  </si>
  <si>
    <t xml:space="preserve">  </t>
  </si>
  <si>
    <t>-</t>
  </si>
  <si>
    <t>(15.2)</t>
  </si>
  <si>
    <t>(22.1)</t>
  </si>
  <si>
    <t>(9.1)</t>
  </si>
  <si>
    <t>(10.2)</t>
  </si>
  <si>
    <t>(24.2)</t>
  </si>
  <si>
    <t>(13.9)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</si>
</sst>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"/>
    <numFmt numFmtId="185" formatCode="\(0.0\);\(\-0.0\)"/>
    <numFmt numFmtId="186" formatCode="0.0"/>
    <numFmt numFmtId="187" formatCode="\(0.0\)"/>
    <numFmt numFmtId="188" formatCode="0.0_);\(0.0\)"/>
    <numFmt numFmtId="189" formatCode="0.0000000000000_);\(0.0000000000000\)"/>
    <numFmt numFmtId="190" formatCode="0.0_);[Red]\(0.0\)"/>
  </numFmts>
  <fonts count="6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 horizontal="left" wrapText="1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justify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justify"/>
      <protection/>
    </xf>
    <xf numFmtId="1" fontId="2" fillId="2" borderId="1" xfId="0" applyNumberFormat="1" applyFont="1" applyFill="1" applyBorder="1" applyAlignment="1" applyProtection="1">
      <alignment/>
      <protection/>
    </xf>
    <xf numFmtId="187" fontId="2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85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left" wrapText="1"/>
      <protection/>
    </xf>
    <xf numFmtId="0" fontId="2" fillId="2" borderId="1" xfId="0" applyFont="1" applyFill="1" applyBorder="1" applyAlignment="1" applyProtection="1">
      <alignment horizontal="center" vertical="justify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 horizontal="right"/>
    </xf>
    <xf numFmtId="187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 quotePrefix="1">
      <alignment horizontal="right"/>
    </xf>
    <xf numFmtId="188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188" fontId="2" fillId="2" borderId="1" xfId="0" applyNumberFormat="1" applyFont="1" applyFill="1" applyBorder="1" applyAlignment="1">
      <alignment horizontal="right"/>
    </xf>
    <xf numFmtId="187" fontId="1" fillId="2" borderId="1" xfId="0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 applyProtection="1">
      <alignment horizontal="center" vertical="justify"/>
      <protection/>
    </xf>
    <xf numFmtId="0" fontId="2" fillId="2" borderId="3" xfId="0" applyFont="1" applyFill="1" applyBorder="1" applyAlignment="1" applyProtection="1">
      <alignment horizontal="center" vertical="justify"/>
      <protection/>
    </xf>
    <xf numFmtId="0" fontId="2" fillId="2" borderId="4" xfId="0" applyFont="1" applyFill="1" applyBorder="1" applyAlignment="1" applyProtection="1">
      <alignment horizontal="center" vertic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2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7" customWidth="1"/>
    <col min="2" max="2" width="19.88671875" style="17" customWidth="1"/>
    <col min="3" max="3" width="7.77734375" style="17" customWidth="1"/>
    <col min="4" max="4" width="8.5546875" style="17" customWidth="1"/>
    <col min="5" max="5" width="0.10546875" style="17" customWidth="1"/>
    <col min="6" max="6" width="5.5546875" style="17" bestFit="1" customWidth="1"/>
    <col min="7" max="7" width="5.21484375" style="17" bestFit="1" customWidth="1"/>
    <col min="8" max="8" width="0.3359375" style="17" customWidth="1"/>
    <col min="9" max="10" width="7.5546875" style="17" customWidth="1"/>
    <col min="11" max="11" width="0.3359375" style="17" customWidth="1"/>
    <col min="12" max="12" width="7.6640625" style="17" customWidth="1"/>
    <col min="13" max="13" width="6.77734375" style="17" customWidth="1"/>
    <col min="14" max="14" width="0.3359375" style="17" customWidth="1"/>
    <col min="15" max="15" width="5.5546875" style="17" bestFit="1" customWidth="1"/>
    <col min="16" max="16" width="6.88671875" style="17" customWidth="1"/>
    <col min="17" max="16384" width="8.88671875" style="17" customWidth="1"/>
  </cols>
  <sheetData>
    <row r="2" spans="2:16" ht="27" customHeight="1">
      <c r="B2" s="29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2:16" ht="15">
      <c r="B3" s="2"/>
      <c r="C3" s="3" t="s">
        <v>60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5">
      <c r="B4" s="4" t="s">
        <v>63</v>
      </c>
      <c r="C4" s="3" t="s">
        <v>0</v>
      </c>
      <c r="D4" s="3"/>
      <c r="E4" s="5"/>
      <c r="F4" s="3" t="s">
        <v>52</v>
      </c>
      <c r="G4" s="3"/>
      <c r="H4" s="5"/>
      <c r="I4" s="3" t="s">
        <v>49</v>
      </c>
      <c r="J4" s="3"/>
      <c r="K4" s="5"/>
      <c r="L4" s="3" t="s">
        <v>50</v>
      </c>
      <c r="M4" s="3"/>
      <c r="N4" s="5"/>
      <c r="O4" s="3" t="s">
        <v>51</v>
      </c>
      <c r="P4" s="3"/>
    </row>
    <row r="5" spans="2:16" ht="25.5">
      <c r="B5" s="4"/>
      <c r="C5" s="5" t="s">
        <v>64</v>
      </c>
      <c r="D5" s="5" t="s">
        <v>65</v>
      </c>
      <c r="E5" s="5"/>
      <c r="F5" s="5" t="s">
        <v>64</v>
      </c>
      <c r="G5" s="5" t="s">
        <v>65</v>
      </c>
      <c r="H5" s="5"/>
      <c r="I5" s="5" t="s">
        <v>64</v>
      </c>
      <c r="J5" s="5" t="s">
        <v>65</v>
      </c>
      <c r="K5" s="5"/>
      <c r="L5" s="5" t="s">
        <v>64</v>
      </c>
      <c r="M5" s="5" t="s">
        <v>65</v>
      </c>
      <c r="N5" s="5"/>
      <c r="O5" s="5" t="s">
        <v>64</v>
      </c>
      <c r="P5" s="5" t="s">
        <v>65</v>
      </c>
    </row>
    <row r="6" spans="2:16" ht="15">
      <c r="B6" s="2"/>
      <c r="C6" s="5" t="s">
        <v>2</v>
      </c>
      <c r="D6" s="5" t="s">
        <v>3</v>
      </c>
      <c r="E6" s="5"/>
      <c r="F6" s="5" t="s">
        <v>4</v>
      </c>
      <c r="G6" s="5" t="s">
        <v>5</v>
      </c>
      <c r="H6" s="5"/>
      <c r="I6" s="5" t="s">
        <v>6</v>
      </c>
      <c r="J6" s="5" t="s">
        <v>7</v>
      </c>
      <c r="K6" s="5"/>
      <c r="L6" s="5" t="s">
        <v>8</v>
      </c>
      <c r="M6" s="5" t="s">
        <v>9</v>
      </c>
      <c r="N6" s="5"/>
      <c r="O6" s="5" t="s">
        <v>10</v>
      </c>
      <c r="P6" s="5" t="s">
        <v>11</v>
      </c>
    </row>
    <row r="7" spans="2:16" ht="15">
      <c r="B7" s="6" t="s">
        <v>12</v>
      </c>
      <c r="C7" s="18">
        <f aca="true" t="shared" si="0" ref="C7:P7">SUM(C9:C15)</f>
        <v>4368</v>
      </c>
      <c r="D7" s="18">
        <f t="shared" si="0"/>
        <v>5117</v>
      </c>
      <c r="E7" s="18"/>
      <c r="F7" s="18">
        <f t="shared" si="0"/>
        <v>614</v>
      </c>
      <c r="G7" s="18">
        <f t="shared" si="0"/>
        <v>3144</v>
      </c>
      <c r="H7" s="18"/>
      <c r="I7" s="18">
        <f t="shared" si="0"/>
        <v>54</v>
      </c>
      <c r="J7" s="18">
        <f t="shared" si="0"/>
        <v>3445</v>
      </c>
      <c r="K7" s="18"/>
      <c r="L7" s="18">
        <f t="shared" si="0"/>
        <v>5</v>
      </c>
      <c r="M7" s="18">
        <f t="shared" si="0"/>
        <v>3583</v>
      </c>
      <c r="N7" s="18"/>
      <c r="O7" s="18">
        <f t="shared" si="0"/>
        <v>5041</v>
      </c>
      <c r="P7" s="18">
        <f t="shared" si="0"/>
        <v>15289</v>
      </c>
    </row>
    <row r="8" spans="2:16" ht="15">
      <c r="B8" s="7"/>
      <c r="C8" s="19">
        <f>C7/C54*100</f>
        <v>15.334924870102515</v>
      </c>
      <c r="D8" s="19">
        <f>D7/D54*100</f>
        <v>15.730578868086939</v>
      </c>
      <c r="E8" s="19"/>
      <c r="F8" s="19">
        <f>F7/F54*100</f>
        <v>10.390929091216789</v>
      </c>
      <c r="G8" s="19">
        <f>G7/G54*100</f>
        <v>14.955760631719151</v>
      </c>
      <c r="H8" s="19"/>
      <c r="I8" s="19">
        <f>I7/I54*100</f>
        <v>13.670886075949367</v>
      </c>
      <c r="J8" s="19">
        <f>J7/J54*100</f>
        <v>18.837489063867014</v>
      </c>
      <c r="K8" s="19"/>
      <c r="L8" s="19">
        <f>L7/L54*100</f>
        <v>15.151515151515152</v>
      </c>
      <c r="M8" s="19">
        <f>M7/M54*100</f>
        <v>21.89562454167685</v>
      </c>
      <c r="N8" s="19"/>
      <c r="O8" s="19">
        <f>O7/O54*100</f>
        <v>14.476896125901037</v>
      </c>
      <c r="P8" s="19">
        <f>P7/P54*100</f>
        <v>17.333877532510233</v>
      </c>
    </row>
    <row r="9" spans="2:16" ht="15">
      <c r="B9" s="8" t="s">
        <v>18</v>
      </c>
      <c r="C9" s="20">
        <v>12</v>
      </c>
      <c r="D9" s="20">
        <v>24</v>
      </c>
      <c r="E9" s="20"/>
      <c r="F9" s="20">
        <v>1</v>
      </c>
      <c r="G9" s="20">
        <v>1</v>
      </c>
      <c r="H9" s="20"/>
      <c r="I9" s="20">
        <v>1</v>
      </c>
      <c r="J9" s="20">
        <v>302</v>
      </c>
      <c r="K9" s="20"/>
      <c r="L9" s="21" t="s">
        <v>72</v>
      </c>
      <c r="M9" s="21" t="s">
        <v>72</v>
      </c>
      <c r="N9" s="20"/>
      <c r="O9" s="20">
        <v>14</v>
      </c>
      <c r="P9" s="20">
        <v>327</v>
      </c>
    </row>
    <row r="10" spans="2:16" ht="15">
      <c r="B10" s="8" t="s">
        <v>19</v>
      </c>
      <c r="C10" s="20">
        <v>47</v>
      </c>
      <c r="D10" s="20">
        <v>56</v>
      </c>
      <c r="E10" s="20"/>
      <c r="F10" s="20">
        <v>22</v>
      </c>
      <c r="G10" s="20">
        <v>37</v>
      </c>
      <c r="H10" s="20"/>
      <c r="I10" s="21" t="s">
        <v>72</v>
      </c>
      <c r="J10" s="21" t="s">
        <v>72</v>
      </c>
      <c r="K10" s="20"/>
      <c r="L10" s="20">
        <v>1</v>
      </c>
      <c r="M10" s="20">
        <v>2415</v>
      </c>
      <c r="N10" s="20"/>
      <c r="O10" s="20">
        <v>70</v>
      </c>
      <c r="P10" s="20">
        <v>2508</v>
      </c>
    </row>
    <row r="11" spans="2:16" ht="15">
      <c r="B11" s="8" t="s">
        <v>13</v>
      </c>
      <c r="C11" s="20">
        <v>629</v>
      </c>
      <c r="D11" s="20">
        <v>742</v>
      </c>
      <c r="E11" s="20"/>
      <c r="F11" s="20">
        <v>137</v>
      </c>
      <c r="G11" s="20">
        <v>557</v>
      </c>
      <c r="H11" s="20"/>
      <c r="I11" s="20">
        <v>19</v>
      </c>
      <c r="J11" s="20">
        <v>1033</v>
      </c>
      <c r="K11" s="20"/>
      <c r="L11" s="20">
        <v>1</v>
      </c>
      <c r="M11" s="20">
        <v>138</v>
      </c>
      <c r="N11" s="20"/>
      <c r="O11" s="20">
        <v>786</v>
      </c>
      <c r="P11" s="20">
        <v>2470</v>
      </c>
    </row>
    <row r="12" spans="2:16" ht="15">
      <c r="B12" s="8" t="s">
        <v>53</v>
      </c>
      <c r="C12" s="20">
        <v>619</v>
      </c>
      <c r="D12" s="20">
        <v>770</v>
      </c>
      <c r="E12" s="20"/>
      <c r="F12" s="20">
        <v>12</v>
      </c>
      <c r="G12" s="20">
        <v>187</v>
      </c>
      <c r="H12" s="20"/>
      <c r="I12" s="20">
        <v>1</v>
      </c>
      <c r="J12" s="20">
        <v>77</v>
      </c>
      <c r="K12" s="20"/>
      <c r="L12" s="21" t="s">
        <v>72</v>
      </c>
      <c r="M12" s="21" t="s">
        <v>72</v>
      </c>
      <c r="N12" s="20"/>
      <c r="O12" s="20">
        <v>632</v>
      </c>
      <c r="P12" s="20">
        <v>1034</v>
      </c>
    </row>
    <row r="13" spans="2:16" ht="15">
      <c r="B13" s="8" t="s">
        <v>15</v>
      </c>
      <c r="C13" s="20">
        <v>448</v>
      </c>
      <c r="D13" s="20">
        <v>551</v>
      </c>
      <c r="E13" s="20"/>
      <c r="F13" s="20">
        <v>39</v>
      </c>
      <c r="G13" s="20">
        <v>208</v>
      </c>
      <c r="H13" s="20"/>
      <c r="I13" s="20">
        <v>3</v>
      </c>
      <c r="J13" s="20">
        <v>281</v>
      </c>
      <c r="K13" s="20"/>
      <c r="L13" s="21" t="s">
        <v>72</v>
      </c>
      <c r="M13" s="21" t="s">
        <v>72</v>
      </c>
      <c r="N13" s="20"/>
      <c r="O13" s="20">
        <v>490</v>
      </c>
      <c r="P13" s="20">
        <v>1040</v>
      </c>
    </row>
    <row r="14" spans="2:16" ht="15">
      <c r="B14" s="8" t="s">
        <v>16</v>
      </c>
      <c r="C14" s="20">
        <v>987</v>
      </c>
      <c r="D14" s="20">
        <v>1192</v>
      </c>
      <c r="E14" s="20"/>
      <c r="F14" s="20">
        <v>133</v>
      </c>
      <c r="G14" s="20">
        <v>1080</v>
      </c>
      <c r="H14" s="20"/>
      <c r="I14" s="20">
        <v>12</v>
      </c>
      <c r="J14" s="20">
        <v>809</v>
      </c>
      <c r="K14" s="20"/>
      <c r="L14" s="20">
        <v>2</v>
      </c>
      <c r="M14" s="20">
        <v>566</v>
      </c>
      <c r="N14" s="20"/>
      <c r="O14" s="20">
        <v>1134</v>
      </c>
      <c r="P14" s="20">
        <v>3647</v>
      </c>
    </row>
    <row r="15" spans="2:16" ht="15">
      <c r="B15" s="8" t="s">
        <v>17</v>
      </c>
      <c r="C15" s="20">
        <v>1626</v>
      </c>
      <c r="D15" s="20">
        <v>1782</v>
      </c>
      <c r="E15" s="20"/>
      <c r="F15" s="20">
        <v>270</v>
      </c>
      <c r="G15" s="20">
        <v>1074</v>
      </c>
      <c r="H15" s="20"/>
      <c r="I15" s="20">
        <v>18</v>
      </c>
      <c r="J15" s="20">
        <v>943</v>
      </c>
      <c r="K15" s="20"/>
      <c r="L15" s="20">
        <v>1</v>
      </c>
      <c r="M15" s="20">
        <v>464</v>
      </c>
      <c r="N15" s="20"/>
      <c r="O15" s="20">
        <v>1915</v>
      </c>
      <c r="P15" s="20">
        <v>4263</v>
      </c>
    </row>
    <row r="16" spans="2:16" ht="15">
      <c r="B16" s="9" t="s">
        <v>20</v>
      </c>
      <c r="C16" s="18">
        <f aca="true" t="shared" si="1" ref="C16:P16">SUM(C18:C24)</f>
        <v>1092</v>
      </c>
      <c r="D16" s="18">
        <f t="shared" si="1"/>
        <v>1224</v>
      </c>
      <c r="E16" s="18"/>
      <c r="F16" s="18">
        <f t="shared" si="1"/>
        <v>145</v>
      </c>
      <c r="G16" s="18">
        <f t="shared" si="1"/>
        <v>581</v>
      </c>
      <c r="H16" s="18"/>
      <c r="I16" s="18">
        <f t="shared" si="1"/>
        <v>12</v>
      </c>
      <c r="J16" s="18">
        <f t="shared" si="1"/>
        <v>495</v>
      </c>
      <c r="K16" s="18"/>
      <c r="L16" s="18">
        <f t="shared" si="1"/>
        <v>0</v>
      </c>
      <c r="M16" s="18">
        <f t="shared" si="1"/>
        <v>0</v>
      </c>
      <c r="N16" s="18"/>
      <c r="O16" s="18">
        <f t="shared" si="1"/>
        <v>1249</v>
      </c>
      <c r="P16" s="18">
        <f t="shared" si="1"/>
        <v>2300</v>
      </c>
    </row>
    <row r="17" spans="2:16" ht="15">
      <c r="B17" s="7"/>
      <c r="C17" s="19">
        <f>C16/C54*100</f>
        <v>3.833731217525629</v>
      </c>
      <c r="D17" s="19">
        <f>D16/D54*100</f>
        <v>3.762796274093885</v>
      </c>
      <c r="E17" s="19"/>
      <c r="F17" s="19">
        <f>F16/F54*100</f>
        <v>2.4538839059062445</v>
      </c>
      <c r="G17" s="19">
        <f>G16/G54*100</f>
        <v>2.763771287222909</v>
      </c>
      <c r="H17" s="19"/>
      <c r="I17" s="19">
        <f>I16/I54*100</f>
        <v>3.0379746835443036</v>
      </c>
      <c r="J17" s="19">
        <f>J16/J54*100</f>
        <v>2.706692913385827</v>
      </c>
      <c r="K17" s="19"/>
      <c r="L17" s="19">
        <f>L16/L54*100</f>
        <v>0</v>
      </c>
      <c r="M17" s="19">
        <f>M16/M54*100</f>
        <v>0</v>
      </c>
      <c r="N17" s="19"/>
      <c r="O17" s="19">
        <f>O16/O54*100</f>
        <v>3.5869159415295364</v>
      </c>
      <c r="P17" s="19">
        <f>P16/P54*100</f>
        <v>2.6076210559731527</v>
      </c>
    </row>
    <row r="18" spans="2:16" ht="15">
      <c r="B18" s="8" t="s">
        <v>21</v>
      </c>
      <c r="C18" s="20">
        <v>48</v>
      </c>
      <c r="D18" s="20">
        <v>51</v>
      </c>
      <c r="E18" s="20"/>
      <c r="F18" s="20">
        <v>10</v>
      </c>
      <c r="G18" s="20">
        <v>30</v>
      </c>
      <c r="H18" s="20"/>
      <c r="I18" s="21" t="s">
        <v>72</v>
      </c>
      <c r="J18" s="21" t="s">
        <v>72</v>
      </c>
      <c r="K18" s="20"/>
      <c r="L18" s="21" t="s">
        <v>72</v>
      </c>
      <c r="M18" s="21" t="s">
        <v>72</v>
      </c>
      <c r="N18" s="20"/>
      <c r="O18" s="20">
        <v>58</v>
      </c>
      <c r="P18" s="20">
        <v>81</v>
      </c>
    </row>
    <row r="19" spans="2:16" ht="15">
      <c r="B19" s="8" t="s">
        <v>22</v>
      </c>
      <c r="C19" s="20">
        <v>700</v>
      </c>
      <c r="D19" s="20">
        <v>799</v>
      </c>
      <c r="E19" s="20"/>
      <c r="F19" s="20">
        <v>67</v>
      </c>
      <c r="G19" s="20">
        <v>369</v>
      </c>
      <c r="H19" s="20"/>
      <c r="I19" s="20">
        <v>6</v>
      </c>
      <c r="J19" s="20">
        <v>326</v>
      </c>
      <c r="K19" s="20"/>
      <c r="L19" s="21" t="s">
        <v>72</v>
      </c>
      <c r="M19" s="21" t="s">
        <v>72</v>
      </c>
      <c r="N19" s="20"/>
      <c r="O19" s="20">
        <v>773</v>
      </c>
      <c r="P19" s="20">
        <v>1494</v>
      </c>
    </row>
    <row r="20" spans="2:16" ht="15">
      <c r="B20" s="8" t="s">
        <v>23</v>
      </c>
      <c r="C20" s="20">
        <v>33</v>
      </c>
      <c r="D20" s="20">
        <v>35</v>
      </c>
      <c r="E20" s="20"/>
      <c r="F20" s="20">
        <v>12</v>
      </c>
      <c r="G20" s="20">
        <v>20</v>
      </c>
      <c r="H20" s="20"/>
      <c r="I20" s="20">
        <v>2</v>
      </c>
      <c r="J20" s="20">
        <v>26</v>
      </c>
      <c r="K20" s="20"/>
      <c r="L20" s="21" t="s">
        <v>72</v>
      </c>
      <c r="M20" s="21" t="s">
        <v>72</v>
      </c>
      <c r="N20" s="20"/>
      <c r="O20" s="20">
        <v>47</v>
      </c>
      <c r="P20" s="20">
        <v>81</v>
      </c>
    </row>
    <row r="21" spans="2:16" ht="15">
      <c r="B21" s="8" t="s">
        <v>24</v>
      </c>
      <c r="C21" s="20">
        <v>117</v>
      </c>
      <c r="D21" s="20">
        <v>126</v>
      </c>
      <c r="E21" s="20"/>
      <c r="F21" s="20">
        <v>13</v>
      </c>
      <c r="G21" s="20">
        <v>34</v>
      </c>
      <c r="H21" s="20"/>
      <c r="I21" s="20">
        <v>2</v>
      </c>
      <c r="J21" s="20">
        <v>54</v>
      </c>
      <c r="K21" s="20"/>
      <c r="L21" s="21" t="s">
        <v>72</v>
      </c>
      <c r="M21" s="21" t="s">
        <v>72</v>
      </c>
      <c r="N21" s="20"/>
      <c r="O21" s="20">
        <v>132</v>
      </c>
      <c r="P21" s="20">
        <v>214</v>
      </c>
    </row>
    <row r="22" spans="2:16" ht="15">
      <c r="B22" s="8" t="s">
        <v>25</v>
      </c>
      <c r="C22" s="20">
        <v>53</v>
      </c>
      <c r="D22" s="20">
        <v>55</v>
      </c>
      <c r="E22" s="20"/>
      <c r="F22" s="20">
        <v>8</v>
      </c>
      <c r="G22" s="20">
        <v>14</v>
      </c>
      <c r="H22" s="20"/>
      <c r="I22" s="20">
        <v>1</v>
      </c>
      <c r="J22" s="20">
        <v>30</v>
      </c>
      <c r="K22" s="20"/>
      <c r="L22" s="21" t="s">
        <v>72</v>
      </c>
      <c r="M22" s="21" t="s">
        <v>72</v>
      </c>
      <c r="N22" s="20"/>
      <c r="O22" s="20">
        <v>62</v>
      </c>
      <c r="P22" s="20">
        <v>99</v>
      </c>
    </row>
    <row r="23" spans="2:16" ht="15">
      <c r="B23" s="8" t="s">
        <v>26</v>
      </c>
      <c r="C23" s="20">
        <v>35</v>
      </c>
      <c r="D23" s="20">
        <v>38</v>
      </c>
      <c r="E23" s="20"/>
      <c r="F23" s="20">
        <v>11</v>
      </c>
      <c r="G23" s="20">
        <v>53</v>
      </c>
      <c r="H23" s="20"/>
      <c r="I23" s="21" t="s">
        <v>72</v>
      </c>
      <c r="J23" s="21" t="s">
        <v>72</v>
      </c>
      <c r="K23" s="20"/>
      <c r="L23" s="21" t="s">
        <v>72</v>
      </c>
      <c r="M23" s="21" t="s">
        <v>72</v>
      </c>
      <c r="N23" s="20"/>
      <c r="O23" s="20">
        <v>46</v>
      </c>
      <c r="P23" s="20">
        <v>91</v>
      </c>
    </row>
    <row r="24" spans="2:16" ht="15">
      <c r="B24" s="8" t="s">
        <v>27</v>
      </c>
      <c r="C24" s="20">
        <v>106</v>
      </c>
      <c r="D24" s="20">
        <v>120</v>
      </c>
      <c r="E24" s="20"/>
      <c r="F24" s="20">
        <v>24</v>
      </c>
      <c r="G24" s="20">
        <v>61</v>
      </c>
      <c r="H24" s="20"/>
      <c r="I24" s="20">
        <v>1</v>
      </c>
      <c r="J24" s="20">
        <v>59</v>
      </c>
      <c r="K24" s="20"/>
      <c r="L24" s="21" t="s">
        <v>72</v>
      </c>
      <c r="M24" s="21" t="s">
        <v>72</v>
      </c>
      <c r="N24" s="20"/>
      <c r="O24" s="20">
        <v>131</v>
      </c>
      <c r="P24" s="20">
        <v>240</v>
      </c>
    </row>
    <row r="25" spans="2:16" ht="15">
      <c r="B25" s="9" t="s">
        <v>28</v>
      </c>
      <c r="C25" s="18">
        <f aca="true" t="shared" si="2" ref="C25:P25">SUM(C27:C32)</f>
        <v>6773</v>
      </c>
      <c r="D25" s="18">
        <f t="shared" si="2"/>
        <v>7561</v>
      </c>
      <c r="E25" s="18"/>
      <c r="F25" s="18">
        <f t="shared" si="2"/>
        <v>925</v>
      </c>
      <c r="G25" s="18">
        <f t="shared" si="2"/>
        <v>2678</v>
      </c>
      <c r="H25" s="18"/>
      <c r="I25" s="18">
        <f t="shared" si="2"/>
        <v>91</v>
      </c>
      <c r="J25" s="18">
        <f t="shared" si="2"/>
        <v>2659</v>
      </c>
      <c r="K25" s="18"/>
      <c r="L25" s="18">
        <f t="shared" si="2"/>
        <v>3</v>
      </c>
      <c r="M25" s="18">
        <f t="shared" si="2"/>
        <v>1692</v>
      </c>
      <c r="N25" s="18"/>
      <c r="O25" s="18">
        <f t="shared" si="2"/>
        <v>7792</v>
      </c>
      <c r="P25" s="18">
        <f t="shared" si="2"/>
        <v>14590</v>
      </c>
    </row>
    <row r="26" spans="2:16" ht="15">
      <c r="B26" s="7"/>
      <c r="C26" s="19">
        <f>C25/C54*100</f>
        <v>23.778261480129196</v>
      </c>
      <c r="D26" s="19">
        <f>D25/D54*100</f>
        <v>23.24387469642473</v>
      </c>
      <c r="E26" s="19"/>
      <c r="F26" s="19">
        <f>F25/F54*100</f>
        <v>15.65408698595363</v>
      </c>
      <c r="G26" s="19">
        <f>G25/G54*100</f>
        <v>12.7390352963562</v>
      </c>
      <c r="H26" s="19"/>
      <c r="I26" s="19">
        <f>I25/I54*100</f>
        <v>23.037974683544306</v>
      </c>
      <c r="J26" s="19">
        <f>J25/J54*100</f>
        <v>14.539588801399825</v>
      </c>
      <c r="K26" s="19"/>
      <c r="L26" s="19">
        <f>L25/L54*100</f>
        <v>9.090909090909092</v>
      </c>
      <c r="M26" s="19">
        <f>M25/M54*100</f>
        <v>10.339770227328282</v>
      </c>
      <c r="N26" s="19"/>
      <c r="O26" s="19">
        <f>O25/O54*100</f>
        <v>22.37730105396169</v>
      </c>
      <c r="P26" s="19">
        <f>P25/P54*100</f>
        <v>16.541387481151435</v>
      </c>
    </row>
    <row r="27" spans="2:16" ht="15">
      <c r="B27" s="8" t="s">
        <v>56</v>
      </c>
      <c r="C27" s="20">
        <v>16</v>
      </c>
      <c r="D27" s="20">
        <v>19</v>
      </c>
      <c r="E27" s="20"/>
      <c r="F27" s="20">
        <v>2</v>
      </c>
      <c r="G27" s="20">
        <v>21</v>
      </c>
      <c r="H27" s="20"/>
      <c r="I27" s="21" t="s">
        <v>72</v>
      </c>
      <c r="J27" s="21" t="s">
        <v>72</v>
      </c>
      <c r="K27" s="20"/>
      <c r="L27" s="21" t="s">
        <v>72</v>
      </c>
      <c r="M27" s="21" t="s">
        <v>72</v>
      </c>
      <c r="N27" s="20"/>
      <c r="O27" s="20">
        <v>18</v>
      </c>
      <c r="P27" s="20">
        <v>40</v>
      </c>
    </row>
    <row r="28" spans="2:16" ht="15">
      <c r="B28" s="8" t="s">
        <v>29</v>
      </c>
      <c r="C28" s="20">
        <v>2195</v>
      </c>
      <c r="D28" s="20">
        <v>2401</v>
      </c>
      <c r="E28" s="20"/>
      <c r="F28" s="20">
        <v>431</v>
      </c>
      <c r="G28" s="20">
        <v>951</v>
      </c>
      <c r="H28" s="20"/>
      <c r="I28" s="20">
        <v>18</v>
      </c>
      <c r="J28" s="20">
        <v>521</v>
      </c>
      <c r="K28" s="20"/>
      <c r="L28" s="20">
        <v>1</v>
      </c>
      <c r="M28" s="20">
        <v>307</v>
      </c>
      <c r="N28" s="20"/>
      <c r="O28" s="20">
        <v>2645</v>
      </c>
      <c r="P28" s="20">
        <v>4180</v>
      </c>
    </row>
    <row r="29" spans="2:16" ht="15">
      <c r="B29" s="8" t="s">
        <v>54</v>
      </c>
      <c r="C29" s="20">
        <v>886</v>
      </c>
      <c r="D29" s="20">
        <v>999</v>
      </c>
      <c r="E29" s="20"/>
      <c r="F29" s="20">
        <v>95</v>
      </c>
      <c r="G29" s="20">
        <v>425</v>
      </c>
      <c r="H29" s="20"/>
      <c r="I29" s="20">
        <v>7</v>
      </c>
      <c r="J29" s="20">
        <v>461</v>
      </c>
      <c r="K29" s="20"/>
      <c r="L29" s="21" t="s">
        <v>72</v>
      </c>
      <c r="M29" s="21" t="s">
        <v>72</v>
      </c>
      <c r="N29" s="20"/>
      <c r="O29" s="20">
        <v>988</v>
      </c>
      <c r="P29" s="20">
        <v>1885</v>
      </c>
    </row>
    <row r="30" spans="2:16" ht="15">
      <c r="B30" s="8" t="s">
        <v>30</v>
      </c>
      <c r="C30" s="20">
        <v>1513</v>
      </c>
      <c r="D30" s="20">
        <v>1706</v>
      </c>
      <c r="E30" s="20"/>
      <c r="F30" s="20">
        <v>104</v>
      </c>
      <c r="G30" s="20">
        <v>574</v>
      </c>
      <c r="H30" s="20"/>
      <c r="I30" s="20">
        <v>8</v>
      </c>
      <c r="J30" s="20">
        <v>629</v>
      </c>
      <c r="K30" s="20"/>
      <c r="L30" s="21" t="s">
        <v>72</v>
      </c>
      <c r="M30" s="21" t="s">
        <v>72</v>
      </c>
      <c r="N30" s="20"/>
      <c r="O30" s="20">
        <v>1625</v>
      </c>
      <c r="P30" s="20">
        <v>2909</v>
      </c>
    </row>
    <row r="31" spans="2:16" ht="15">
      <c r="B31" s="8" t="s">
        <v>31</v>
      </c>
      <c r="C31" s="20">
        <v>33</v>
      </c>
      <c r="D31" s="20">
        <v>50</v>
      </c>
      <c r="E31" s="20"/>
      <c r="F31" s="20">
        <v>1</v>
      </c>
      <c r="G31" s="20">
        <v>27</v>
      </c>
      <c r="H31" s="20"/>
      <c r="I31" s="21" t="s">
        <v>72</v>
      </c>
      <c r="J31" s="21" t="s">
        <v>72</v>
      </c>
      <c r="K31" s="20"/>
      <c r="L31" s="21" t="s">
        <v>72</v>
      </c>
      <c r="M31" s="21" t="s">
        <v>72</v>
      </c>
      <c r="N31" s="20"/>
      <c r="O31" s="20">
        <v>34</v>
      </c>
      <c r="P31" s="20">
        <v>77</v>
      </c>
    </row>
    <row r="32" spans="2:16" ht="15">
      <c r="B32" s="8" t="s">
        <v>32</v>
      </c>
      <c r="C32" s="20">
        <v>2130</v>
      </c>
      <c r="D32" s="20">
        <v>2386</v>
      </c>
      <c r="E32" s="20"/>
      <c r="F32" s="20">
        <v>292</v>
      </c>
      <c r="G32" s="20">
        <v>680</v>
      </c>
      <c r="H32" s="20"/>
      <c r="I32" s="20">
        <v>58</v>
      </c>
      <c r="J32" s="20">
        <v>1048</v>
      </c>
      <c r="K32" s="20"/>
      <c r="L32" s="20">
        <v>2</v>
      </c>
      <c r="M32" s="20">
        <v>1385</v>
      </c>
      <c r="N32" s="20"/>
      <c r="O32" s="20">
        <v>2482</v>
      </c>
      <c r="P32" s="20">
        <v>5499</v>
      </c>
    </row>
    <row r="33" spans="2:16" ht="15">
      <c r="B33" s="9" t="s">
        <v>33</v>
      </c>
      <c r="C33" s="18">
        <f aca="true" t="shared" si="3" ref="C33:P33">SUM(C35:C38)</f>
        <v>6943</v>
      </c>
      <c r="D33" s="18">
        <f t="shared" si="3"/>
        <v>7987</v>
      </c>
      <c r="E33" s="18"/>
      <c r="F33" s="18">
        <f t="shared" si="3"/>
        <v>1020</v>
      </c>
      <c r="G33" s="18">
        <f t="shared" si="3"/>
        <v>3667</v>
      </c>
      <c r="H33" s="18"/>
      <c r="I33" s="18">
        <f t="shared" si="3"/>
        <v>80</v>
      </c>
      <c r="J33" s="18">
        <f t="shared" si="3"/>
        <v>3512</v>
      </c>
      <c r="K33" s="18"/>
      <c r="L33" s="18">
        <f t="shared" si="3"/>
        <v>8</v>
      </c>
      <c r="M33" s="18">
        <f t="shared" si="3"/>
        <v>2307</v>
      </c>
      <c r="N33" s="18"/>
      <c r="O33" s="18">
        <f t="shared" si="3"/>
        <v>8051</v>
      </c>
      <c r="P33" s="18">
        <f t="shared" si="3"/>
        <v>17473</v>
      </c>
    </row>
    <row r="34" spans="2:16" ht="15">
      <c r="B34" s="7"/>
      <c r="C34" s="19">
        <f>C33/C54*100</f>
        <v>24.37508776857183</v>
      </c>
      <c r="D34" s="19">
        <f>D33/D54*100</f>
        <v>24.553475360447603</v>
      </c>
      <c r="E34" s="19"/>
      <c r="F34" s="19">
        <f>F33/F54*100</f>
        <v>17.261804027754273</v>
      </c>
      <c r="G34" s="19">
        <f>G33/G54*100</f>
        <v>17.44363048235182</v>
      </c>
      <c r="H34" s="19"/>
      <c r="I34" s="19">
        <f>I33/I54*100</f>
        <v>20.253164556962027</v>
      </c>
      <c r="J34" s="19">
        <f>J33/J54*100</f>
        <v>19.20384951881015</v>
      </c>
      <c r="K34" s="19"/>
      <c r="L34" s="19">
        <f>L33/L54*100</f>
        <v>24.242424242424242</v>
      </c>
      <c r="M34" s="19">
        <f>M33/M54*100</f>
        <v>14.098020043999021</v>
      </c>
      <c r="N34" s="19"/>
      <c r="O34" s="19">
        <f>O33/O54*100</f>
        <v>23.121105080267654</v>
      </c>
      <c r="P34" s="19">
        <f>P33/P54*100</f>
        <v>19.80998378739952</v>
      </c>
    </row>
    <row r="35" spans="2:16" ht="15">
      <c r="B35" s="8" t="s">
        <v>57</v>
      </c>
      <c r="C35" s="20">
        <v>576</v>
      </c>
      <c r="D35" s="20">
        <v>677</v>
      </c>
      <c r="E35" s="20"/>
      <c r="F35" s="20">
        <v>72</v>
      </c>
      <c r="G35" s="20">
        <v>279</v>
      </c>
      <c r="H35" s="20"/>
      <c r="I35" s="20">
        <v>7</v>
      </c>
      <c r="J35" s="20">
        <v>400</v>
      </c>
      <c r="K35" s="20"/>
      <c r="L35" s="21" t="s">
        <v>72</v>
      </c>
      <c r="M35" s="21" t="s">
        <v>72</v>
      </c>
      <c r="N35" s="20"/>
      <c r="O35" s="20">
        <v>655</v>
      </c>
      <c r="P35" s="20">
        <v>1356</v>
      </c>
    </row>
    <row r="36" spans="2:16" ht="15">
      <c r="B36" s="8" t="s">
        <v>34</v>
      </c>
      <c r="C36" s="20">
        <v>1507</v>
      </c>
      <c r="D36" s="20">
        <v>1763</v>
      </c>
      <c r="E36" s="20"/>
      <c r="F36" s="20">
        <v>271</v>
      </c>
      <c r="G36" s="20">
        <v>1072</v>
      </c>
      <c r="H36" s="20"/>
      <c r="I36" s="20">
        <v>23</v>
      </c>
      <c r="J36" s="20">
        <v>872</v>
      </c>
      <c r="K36" s="20"/>
      <c r="L36" s="20">
        <v>2</v>
      </c>
      <c r="M36" s="20">
        <v>612</v>
      </c>
      <c r="N36" s="20"/>
      <c r="O36" s="20">
        <v>1803</v>
      </c>
      <c r="P36" s="20">
        <v>4319</v>
      </c>
    </row>
    <row r="37" spans="2:16" ht="15">
      <c r="B37" s="8" t="s">
        <v>35</v>
      </c>
      <c r="C37" s="20">
        <v>4367</v>
      </c>
      <c r="D37" s="20">
        <v>4953</v>
      </c>
      <c r="E37" s="20"/>
      <c r="F37" s="20">
        <v>640</v>
      </c>
      <c r="G37" s="20">
        <v>1974</v>
      </c>
      <c r="H37" s="20"/>
      <c r="I37" s="20">
        <v>47</v>
      </c>
      <c r="J37" s="20">
        <v>1963</v>
      </c>
      <c r="K37" s="20"/>
      <c r="L37" s="20">
        <v>6</v>
      </c>
      <c r="M37" s="20">
        <v>1695</v>
      </c>
      <c r="N37" s="20"/>
      <c r="O37" s="20">
        <v>5060</v>
      </c>
      <c r="P37" s="20">
        <v>10585</v>
      </c>
    </row>
    <row r="38" spans="2:16" ht="15">
      <c r="B38" s="8" t="s">
        <v>58</v>
      </c>
      <c r="C38" s="20">
        <v>493</v>
      </c>
      <c r="D38" s="20">
        <v>594</v>
      </c>
      <c r="E38" s="20"/>
      <c r="F38" s="20">
        <v>37</v>
      </c>
      <c r="G38" s="20">
        <v>342</v>
      </c>
      <c r="H38" s="20"/>
      <c r="I38" s="20">
        <v>3</v>
      </c>
      <c r="J38" s="20">
        <v>277</v>
      </c>
      <c r="K38" s="20"/>
      <c r="L38" s="21" t="s">
        <v>72</v>
      </c>
      <c r="M38" s="21" t="s">
        <v>72</v>
      </c>
      <c r="N38" s="20"/>
      <c r="O38" s="20">
        <v>533</v>
      </c>
      <c r="P38" s="20">
        <v>1213</v>
      </c>
    </row>
    <row r="39" spans="2:16" ht="15">
      <c r="B39" s="9" t="s">
        <v>36</v>
      </c>
      <c r="C39" s="18">
        <f>SUM(C41:C45)</f>
        <v>3405</v>
      </c>
      <c r="D39" s="18">
        <f>SUM(D41:D45)</f>
        <v>3889</v>
      </c>
      <c r="E39" s="18"/>
      <c r="F39" s="18">
        <f>SUM(F41:F45)</f>
        <v>787</v>
      </c>
      <c r="G39" s="18">
        <f>SUM(G41:G45)</f>
        <v>2976</v>
      </c>
      <c r="H39" s="18"/>
      <c r="I39" s="18">
        <f>SUM(I41:I45)</f>
        <v>54</v>
      </c>
      <c r="J39" s="18">
        <f>SUM(J41:J45)</f>
        <v>2005</v>
      </c>
      <c r="K39" s="18"/>
      <c r="L39" s="18">
        <f>SUM(L41:L45)</f>
        <v>12</v>
      </c>
      <c r="M39" s="18">
        <f>SUM(M41:M45)</f>
        <v>4881</v>
      </c>
      <c r="N39" s="18"/>
      <c r="O39" s="18">
        <f>SUM(O41:O45)</f>
        <v>4258</v>
      </c>
      <c r="P39" s="18">
        <f>SUM(P41:P45)</f>
        <v>13751</v>
      </c>
    </row>
    <row r="40" spans="2:16" ht="15">
      <c r="B40" s="7"/>
      <c r="C40" s="19">
        <f>C39/C54*100</f>
        <v>11.95407948321865</v>
      </c>
      <c r="D40" s="19">
        <f>D39/D54*100</f>
        <v>11.955485874143072</v>
      </c>
      <c r="E40" s="19"/>
      <c r="F40" s="19">
        <f>F39/F54*100</f>
        <v>13.31866644102217</v>
      </c>
      <c r="G40" s="19">
        <f>G39/G54*100</f>
        <v>14.156597849871563</v>
      </c>
      <c r="H40" s="19"/>
      <c r="I40" s="19">
        <f>I39/I54*100</f>
        <v>13.670886075949367</v>
      </c>
      <c r="J40" s="19">
        <f>J39/J54*100</f>
        <v>10.96347331583552</v>
      </c>
      <c r="K40" s="19"/>
      <c r="L40" s="19">
        <f>L39/L54*100</f>
        <v>36.36363636363637</v>
      </c>
      <c r="M40" s="19">
        <f>M39/M54*100</f>
        <v>29.827670496211194</v>
      </c>
      <c r="N40" s="19"/>
      <c r="O40" s="19">
        <f>O39/O54*100</f>
        <v>12.228253065678757</v>
      </c>
      <c r="P40" s="19">
        <f>P39/P54*100</f>
        <v>15.590172669863836</v>
      </c>
    </row>
    <row r="41" spans="2:16" ht="15">
      <c r="B41" s="8" t="s">
        <v>40</v>
      </c>
      <c r="C41" s="20">
        <v>4</v>
      </c>
      <c r="D41" s="20">
        <v>7</v>
      </c>
      <c r="E41" s="20"/>
      <c r="F41" s="20">
        <v>2</v>
      </c>
      <c r="G41" s="20">
        <v>21</v>
      </c>
      <c r="H41" s="20"/>
      <c r="I41" s="21" t="s">
        <v>72</v>
      </c>
      <c r="J41" s="21" t="s">
        <v>72</v>
      </c>
      <c r="K41" s="20"/>
      <c r="L41" s="21" t="s">
        <v>72</v>
      </c>
      <c r="M41" s="21" t="s">
        <v>72</v>
      </c>
      <c r="N41" s="20"/>
      <c r="O41" s="20">
        <v>6</v>
      </c>
      <c r="P41" s="20">
        <v>28</v>
      </c>
    </row>
    <row r="42" spans="2:16" ht="15">
      <c r="B42" s="8" t="s">
        <v>41</v>
      </c>
      <c r="C42" s="21" t="s">
        <v>72</v>
      </c>
      <c r="D42" s="21" t="s">
        <v>72</v>
      </c>
      <c r="E42" s="20"/>
      <c r="F42" s="20">
        <v>3</v>
      </c>
      <c r="G42" s="20">
        <v>20</v>
      </c>
      <c r="H42" s="20"/>
      <c r="I42" s="21" t="s">
        <v>72</v>
      </c>
      <c r="J42" s="21" t="s">
        <v>72</v>
      </c>
      <c r="K42" s="20"/>
      <c r="L42" s="21" t="s">
        <v>72</v>
      </c>
      <c r="M42" s="21" t="s">
        <v>72</v>
      </c>
      <c r="N42" s="20"/>
      <c r="O42" s="20">
        <v>3</v>
      </c>
      <c r="P42" s="20">
        <v>20</v>
      </c>
    </row>
    <row r="43" spans="2:16" ht="15">
      <c r="B43" s="8" t="s">
        <v>37</v>
      </c>
      <c r="C43" s="20">
        <v>128</v>
      </c>
      <c r="D43" s="20">
        <v>168</v>
      </c>
      <c r="E43" s="20"/>
      <c r="F43" s="20">
        <v>23</v>
      </c>
      <c r="G43" s="20">
        <v>283</v>
      </c>
      <c r="H43" s="20"/>
      <c r="I43" s="21" t="s">
        <v>72</v>
      </c>
      <c r="J43" s="21" t="s">
        <v>72</v>
      </c>
      <c r="K43" s="20"/>
      <c r="L43" s="21" t="s">
        <v>72</v>
      </c>
      <c r="M43" s="21" t="s">
        <v>72</v>
      </c>
      <c r="N43" s="20"/>
      <c r="O43" s="20">
        <v>151</v>
      </c>
      <c r="P43" s="20">
        <v>451</v>
      </c>
    </row>
    <row r="44" spans="2:16" ht="15">
      <c r="B44" s="8" t="s">
        <v>38</v>
      </c>
      <c r="C44" s="20">
        <v>1321</v>
      </c>
      <c r="D44" s="20">
        <v>1529</v>
      </c>
      <c r="E44" s="20"/>
      <c r="F44" s="20">
        <v>278</v>
      </c>
      <c r="G44" s="20">
        <v>1089</v>
      </c>
      <c r="H44" s="20"/>
      <c r="I44" s="20">
        <v>21</v>
      </c>
      <c r="J44" s="20">
        <v>703</v>
      </c>
      <c r="K44" s="20"/>
      <c r="L44" s="20">
        <v>4</v>
      </c>
      <c r="M44" s="20">
        <v>1475</v>
      </c>
      <c r="N44" s="20"/>
      <c r="O44" s="20">
        <v>1624</v>
      </c>
      <c r="P44" s="20">
        <v>4796</v>
      </c>
    </row>
    <row r="45" spans="2:16" ht="15">
      <c r="B45" s="8" t="s">
        <v>39</v>
      </c>
      <c r="C45" s="20">
        <v>1952</v>
      </c>
      <c r="D45" s="20">
        <v>2185</v>
      </c>
      <c r="E45" s="20"/>
      <c r="F45" s="20">
        <v>481</v>
      </c>
      <c r="G45" s="20">
        <v>1563</v>
      </c>
      <c r="H45" s="20"/>
      <c r="I45" s="20">
        <v>33</v>
      </c>
      <c r="J45" s="20">
        <v>1302</v>
      </c>
      <c r="K45" s="20"/>
      <c r="L45" s="20">
        <v>8</v>
      </c>
      <c r="M45" s="20">
        <v>3406</v>
      </c>
      <c r="N45" s="20"/>
      <c r="O45" s="20">
        <v>2474</v>
      </c>
      <c r="P45" s="20">
        <v>8456</v>
      </c>
    </row>
    <row r="46" spans="2:16" ht="15">
      <c r="B46" s="9" t="s">
        <v>42</v>
      </c>
      <c r="C46" s="18">
        <f aca="true" t="shared" si="4" ref="C46:P46">SUM(C48:C53)</f>
        <v>5903</v>
      </c>
      <c r="D46" s="18">
        <f t="shared" si="4"/>
        <v>6751</v>
      </c>
      <c r="E46" s="18"/>
      <c r="F46" s="18">
        <f t="shared" si="4"/>
        <v>2418</v>
      </c>
      <c r="G46" s="18">
        <f t="shared" si="4"/>
        <v>7976</v>
      </c>
      <c r="H46" s="18"/>
      <c r="I46" s="18">
        <f t="shared" si="4"/>
        <v>104</v>
      </c>
      <c r="J46" s="18">
        <f t="shared" si="4"/>
        <v>6172</v>
      </c>
      <c r="K46" s="18"/>
      <c r="L46" s="18">
        <f t="shared" si="4"/>
        <v>5</v>
      </c>
      <c r="M46" s="18">
        <f t="shared" si="4"/>
        <v>3901</v>
      </c>
      <c r="N46" s="18"/>
      <c r="O46" s="18">
        <f t="shared" si="4"/>
        <v>8430</v>
      </c>
      <c r="P46" s="18">
        <f t="shared" si="4"/>
        <v>24800</v>
      </c>
    </row>
    <row r="47" spans="2:16" ht="15">
      <c r="B47" s="7"/>
      <c r="C47" s="19">
        <f>C46/C54*100</f>
        <v>20.723915180452185</v>
      </c>
      <c r="D47" s="19">
        <f>D46/D54*100</f>
        <v>20.753788926803775</v>
      </c>
      <c r="E47" s="19"/>
      <c r="F47" s="19">
        <f>F46/F54*100</f>
        <v>40.92062954814689</v>
      </c>
      <c r="G47" s="19">
        <f>G46/G54*100</f>
        <v>37.94120445247835</v>
      </c>
      <c r="H47" s="19"/>
      <c r="I47" s="19">
        <f>I46/I54*100</f>
        <v>26.329113924050635</v>
      </c>
      <c r="J47" s="19">
        <f>J46/J54*100</f>
        <v>33.74890638670166</v>
      </c>
      <c r="K47" s="19"/>
      <c r="L47" s="19">
        <f>L46/L54*100</f>
        <v>15.151515151515152</v>
      </c>
      <c r="M47" s="19">
        <f>M46/M54*100</f>
        <v>23.838914690784648</v>
      </c>
      <c r="N47" s="19"/>
      <c r="O47" s="19">
        <f>O46/O54*100</f>
        <v>24.209528732661326</v>
      </c>
      <c r="P47" s="19">
        <f>P46/P54*100</f>
        <v>28.116957473101824</v>
      </c>
    </row>
    <row r="48" spans="2:16" ht="15">
      <c r="B48" s="8" t="s">
        <v>43</v>
      </c>
      <c r="C48" s="20">
        <v>2177</v>
      </c>
      <c r="D48" s="20">
        <v>2479</v>
      </c>
      <c r="E48" s="20"/>
      <c r="F48" s="20">
        <v>547</v>
      </c>
      <c r="G48" s="20">
        <v>1688</v>
      </c>
      <c r="H48" s="20"/>
      <c r="I48" s="20">
        <v>45</v>
      </c>
      <c r="J48" s="20">
        <v>1902</v>
      </c>
      <c r="K48" s="20"/>
      <c r="L48" s="20">
        <v>3</v>
      </c>
      <c r="M48" s="20">
        <v>1171</v>
      </c>
      <c r="N48" s="20"/>
      <c r="O48" s="20">
        <v>2772</v>
      </c>
      <c r="P48" s="20">
        <v>7240</v>
      </c>
    </row>
    <row r="49" spans="2:16" ht="15">
      <c r="B49" s="8" t="s">
        <v>55</v>
      </c>
      <c r="C49" s="20">
        <v>1896</v>
      </c>
      <c r="D49" s="20">
        <v>2161</v>
      </c>
      <c r="E49" s="20"/>
      <c r="F49" s="20">
        <v>294</v>
      </c>
      <c r="G49" s="20">
        <v>1287</v>
      </c>
      <c r="H49" s="20"/>
      <c r="I49" s="20">
        <v>23</v>
      </c>
      <c r="J49" s="20">
        <v>1415</v>
      </c>
      <c r="K49" s="20"/>
      <c r="L49" s="20">
        <v>1</v>
      </c>
      <c r="M49" s="20">
        <v>1508</v>
      </c>
      <c r="N49" s="20"/>
      <c r="O49" s="20">
        <v>2214</v>
      </c>
      <c r="P49" s="20">
        <v>6371</v>
      </c>
    </row>
    <row r="50" spans="2:16" ht="15">
      <c r="B50" s="8" t="s">
        <v>45</v>
      </c>
      <c r="C50" s="20">
        <v>262</v>
      </c>
      <c r="D50" s="20">
        <v>327</v>
      </c>
      <c r="E50" s="20"/>
      <c r="F50" s="20">
        <v>1017</v>
      </c>
      <c r="G50" s="20">
        <v>2904</v>
      </c>
      <c r="H50" s="20"/>
      <c r="I50" s="20">
        <v>10</v>
      </c>
      <c r="J50" s="20">
        <v>1233</v>
      </c>
      <c r="K50" s="20"/>
      <c r="L50" s="21" t="s">
        <v>72</v>
      </c>
      <c r="M50" s="21" t="s">
        <v>72</v>
      </c>
      <c r="N50" s="20"/>
      <c r="O50" s="20">
        <v>1289</v>
      </c>
      <c r="P50" s="20">
        <v>4464</v>
      </c>
    </row>
    <row r="51" spans="2:16" ht="15">
      <c r="B51" s="8" t="s">
        <v>47</v>
      </c>
      <c r="C51" s="20">
        <v>7</v>
      </c>
      <c r="D51" s="20">
        <v>8</v>
      </c>
      <c r="E51" s="20"/>
      <c r="F51" s="20">
        <v>2</v>
      </c>
      <c r="G51" s="20">
        <v>4</v>
      </c>
      <c r="H51" s="20"/>
      <c r="I51" s="21" t="s">
        <v>72</v>
      </c>
      <c r="J51" s="21" t="s">
        <v>72</v>
      </c>
      <c r="K51" s="20"/>
      <c r="L51" s="21" t="s">
        <v>72</v>
      </c>
      <c r="M51" s="21" t="s">
        <v>72</v>
      </c>
      <c r="N51" s="20"/>
      <c r="O51" s="20">
        <v>9</v>
      </c>
      <c r="P51" s="20">
        <v>12</v>
      </c>
    </row>
    <row r="52" spans="2:16" ht="15">
      <c r="B52" s="8" t="s">
        <v>59</v>
      </c>
      <c r="C52" s="20">
        <v>27</v>
      </c>
      <c r="D52" s="20">
        <v>35</v>
      </c>
      <c r="E52" s="20"/>
      <c r="F52" s="20">
        <v>7</v>
      </c>
      <c r="G52" s="20">
        <v>37</v>
      </c>
      <c r="H52" s="20"/>
      <c r="I52" s="20">
        <v>1</v>
      </c>
      <c r="J52" s="20">
        <v>76</v>
      </c>
      <c r="K52" s="20"/>
      <c r="L52" s="21" t="s">
        <v>72</v>
      </c>
      <c r="M52" s="21" t="s">
        <v>72</v>
      </c>
      <c r="N52" s="20"/>
      <c r="O52" s="20">
        <v>35</v>
      </c>
      <c r="P52" s="20">
        <v>148</v>
      </c>
    </row>
    <row r="53" spans="2:16" ht="15">
      <c r="B53" s="8" t="s">
        <v>46</v>
      </c>
      <c r="C53" s="20">
        <v>1534</v>
      </c>
      <c r="D53" s="20">
        <v>1741</v>
      </c>
      <c r="E53" s="20"/>
      <c r="F53" s="20">
        <v>551</v>
      </c>
      <c r="G53" s="20">
        <v>2056</v>
      </c>
      <c r="H53" s="20"/>
      <c r="I53" s="20">
        <v>25</v>
      </c>
      <c r="J53" s="20">
        <v>1546</v>
      </c>
      <c r="K53" s="20"/>
      <c r="L53" s="20">
        <v>1</v>
      </c>
      <c r="M53" s="20">
        <v>1222</v>
      </c>
      <c r="N53" s="20"/>
      <c r="O53" s="20">
        <v>2111</v>
      </c>
      <c r="P53" s="20">
        <v>6565</v>
      </c>
    </row>
    <row r="54" spans="2:16" ht="15">
      <c r="B54" s="9" t="s">
        <v>48</v>
      </c>
      <c r="C54" s="18">
        <f>SUM(C7+C16+C25+C33+C39+C46)</f>
        <v>28484</v>
      </c>
      <c r="D54" s="18">
        <f aca="true" t="shared" si="5" ref="D54:P54">SUM(D7+D16+D25+D33+D39+D46)</f>
        <v>32529</v>
      </c>
      <c r="E54" s="18"/>
      <c r="F54" s="18">
        <f t="shared" si="5"/>
        <v>5909</v>
      </c>
      <c r="G54" s="18">
        <f t="shared" si="5"/>
        <v>21022</v>
      </c>
      <c r="H54" s="18"/>
      <c r="I54" s="18">
        <f t="shared" si="5"/>
        <v>395</v>
      </c>
      <c r="J54" s="18">
        <f t="shared" si="5"/>
        <v>18288</v>
      </c>
      <c r="K54" s="18"/>
      <c r="L54" s="18">
        <f t="shared" si="5"/>
        <v>33</v>
      </c>
      <c r="M54" s="18">
        <f t="shared" si="5"/>
        <v>16364</v>
      </c>
      <c r="N54" s="18"/>
      <c r="O54" s="18">
        <f t="shared" si="5"/>
        <v>34821</v>
      </c>
      <c r="P54" s="18">
        <f t="shared" si="5"/>
        <v>88203</v>
      </c>
    </row>
    <row r="55" spans="2:16" ht="15">
      <c r="B55" s="10"/>
      <c r="C55" s="22">
        <v>-100</v>
      </c>
      <c r="D55" s="22">
        <v>-100</v>
      </c>
      <c r="E55" s="22"/>
      <c r="F55" s="22">
        <v>-100</v>
      </c>
      <c r="G55" s="22">
        <v>-100</v>
      </c>
      <c r="H55" s="22"/>
      <c r="I55" s="22">
        <v>-100</v>
      </c>
      <c r="J55" s="22">
        <v>-100</v>
      </c>
      <c r="K55" s="22"/>
      <c r="L55" s="22">
        <v>-100</v>
      </c>
      <c r="M55" s="22">
        <v>-100</v>
      </c>
      <c r="N55" s="22"/>
      <c r="O55" s="22">
        <v>-100</v>
      </c>
      <c r="P55" s="22">
        <v>-100</v>
      </c>
    </row>
    <row r="56" spans="2:16" ht="15">
      <c r="B56" s="11" t="s">
        <v>66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5">
      <c r="B57" s="12" t="s">
        <v>67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2:16" ht="15">
      <c r="B58" s="13" t="s">
        <v>68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2:16" ht="15">
      <c r="B59" s="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1" spans="2:16" ht="27.75" customHeight="1">
      <c r="B61" s="14" t="s">
        <v>69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">
      <c r="B62" s="2"/>
      <c r="C62" s="15" t="s">
        <v>61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15">
      <c r="B63" s="4" t="s">
        <v>63</v>
      </c>
      <c r="C63" s="3" t="s">
        <v>0</v>
      </c>
      <c r="D63" s="3"/>
      <c r="E63" s="5"/>
      <c r="F63" s="3" t="s">
        <v>1</v>
      </c>
      <c r="G63" s="3"/>
      <c r="H63" s="5"/>
      <c r="I63" s="3" t="s">
        <v>49</v>
      </c>
      <c r="J63" s="3"/>
      <c r="K63" s="5"/>
      <c r="L63" s="3" t="s">
        <v>50</v>
      </c>
      <c r="M63" s="3"/>
      <c r="N63" s="5"/>
      <c r="O63" s="3" t="s">
        <v>51</v>
      </c>
      <c r="P63" s="3"/>
    </row>
    <row r="64" spans="2:16" ht="25.5">
      <c r="B64" s="4"/>
      <c r="C64" s="5" t="s">
        <v>64</v>
      </c>
      <c r="D64" s="5" t="s">
        <v>65</v>
      </c>
      <c r="E64" s="5"/>
      <c r="F64" s="5" t="s">
        <v>64</v>
      </c>
      <c r="G64" s="5" t="s">
        <v>65</v>
      </c>
      <c r="H64" s="5"/>
      <c r="I64" s="5" t="s">
        <v>64</v>
      </c>
      <c r="J64" s="5" t="s">
        <v>65</v>
      </c>
      <c r="K64" s="5"/>
      <c r="L64" s="5" t="s">
        <v>64</v>
      </c>
      <c r="M64" s="5" t="s">
        <v>65</v>
      </c>
      <c r="N64" s="5"/>
      <c r="O64" s="5" t="s">
        <v>64</v>
      </c>
      <c r="P64" s="5" t="s">
        <v>65</v>
      </c>
    </row>
    <row r="65" spans="2:16" ht="15">
      <c r="B65" s="2"/>
      <c r="C65" s="5" t="s">
        <v>2</v>
      </c>
      <c r="D65" s="5" t="s">
        <v>3</v>
      </c>
      <c r="E65" s="5"/>
      <c r="F65" s="5" t="s">
        <v>4</v>
      </c>
      <c r="G65" s="5" t="s">
        <v>5</v>
      </c>
      <c r="H65" s="5"/>
      <c r="I65" s="5" t="s">
        <v>6</v>
      </c>
      <c r="J65" s="5" t="s">
        <v>7</v>
      </c>
      <c r="K65" s="5"/>
      <c r="L65" s="5" t="s">
        <v>8</v>
      </c>
      <c r="M65" s="5" t="s">
        <v>9</v>
      </c>
      <c r="N65" s="5"/>
      <c r="O65" s="5" t="s">
        <v>10</v>
      </c>
      <c r="P65" s="5" t="s">
        <v>11</v>
      </c>
    </row>
    <row r="66" spans="2:16" ht="15">
      <c r="B66" s="9" t="s">
        <v>12</v>
      </c>
      <c r="C66" s="18">
        <f>SUM(C68:C74)</f>
        <v>4476</v>
      </c>
      <c r="D66" s="18">
        <f>SUM(D68:D74)</f>
        <v>5422</v>
      </c>
      <c r="E66" s="18"/>
      <c r="F66" s="18">
        <f>SUM(F68:F74)</f>
        <v>620</v>
      </c>
      <c r="G66" s="18">
        <f>SUM(G68:G74)</f>
        <v>3567</v>
      </c>
      <c r="H66" s="18"/>
      <c r="I66" s="18">
        <f>SUM(I68:I74)</f>
        <v>54</v>
      </c>
      <c r="J66" s="18">
        <v>3595</v>
      </c>
      <c r="K66" s="18"/>
      <c r="L66" s="18">
        <f>SUM(L68:L74)</f>
        <v>5</v>
      </c>
      <c r="M66" s="18">
        <f>SUM(M68:M74)</f>
        <v>3823</v>
      </c>
      <c r="N66" s="18"/>
      <c r="O66" s="18">
        <f>SUM(O68:O74)</f>
        <v>5155</v>
      </c>
      <c r="P66" s="18">
        <f>SUM(P68:P74)</f>
        <v>16407</v>
      </c>
    </row>
    <row r="67" spans="2:16" ht="15">
      <c r="B67" s="7"/>
      <c r="C67" s="19">
        <f>C66/C118*100</f>
        <v>15.465947963097337</v>
      </c>
      <c r="D67" s="19">
        <f>D66/D118*100</f>
        <v>16.135944289030416</v>
      </c>
      <c r="E67" s="19"/>
      <c r="F67" s="19">
        <f>F66/F118*100</f>
        <v>10.390480978716273</v>
      </c>
      <c r="G67" s="19">
        <f>G66/G118*100</f>
        <v>15.476397084345713</v>
      </c>
      <c r="H67" s="19"/>
      <c r="I67" s="19">
        <f>I66/I118*100</f>
        <v>13.602015113350127</v>
      </c>
      <c r="J67" s="19">
        <f>J66/J118*100</f>
        <v>18.76696596366674</v>
      </c>
      <c r="K67" s="19"/>
      <c r="L67" s="21" t="s">
        <v>73</v>
      </c>
      <c r="M67" s="21" t="s">
        <v>74</v>
      </c>
      <c r="N67" s="19"/>
      <c r="O67" s="19">
        <f>O66/O118*100</f>
        <v>14.587695964683911</v>
      </c>
      <c r="P67" s="19">
        <f>P66/P118*100</f>
        <v>17.62677266867211</v>
      </c>
    </row>
    <row r="68" spans="2:16" ht="15">
      <c r="B68" s="16" t="s">
        <v>18</v>
      </c>
      <c r="C68" s="25">
        <v>12</v>
      </c>
      <c r="D68" s="25">
        <v>24</v>
      </c>
      <c r="E68" s="25"/>
      <c r="F68" s="25">
        <v>1</v>
      </c>
      <c r="G68" s="25">
        <v>1</v>
      </c>
      <c r="H68" s="25"/>
      <c r="I68" s="25">
        <v>1</v>
      </c>
      <c r="J68" s="25">
        <v>312</v>
      </c>
      <c r="K68" s="25"/>
      <c r="L68" s="21" t="s">
        <v>72</v>
      </c>
      <c r="M68" s="21" t="s">
        <v>72</v>
      </c>
      <c r="N68" s="25"/>
      <c r="O68" s="25">
        <v>14</v>
      </c>
      <c r="P68" s="25">
        <v>337</v>
      </c>
    </row>
    <row r="69" spans="2:16" ht="15">
      <c r="B69" s="16" t="s">
        <v>19</v>
      </c>
      <c r="C69" s="25">
        <v>50</v>
      </c>
      <c r="D69" s="25">
        <v>60</v>
      </c>
      <c r="E69" s="25"/>
      <c r="F69" s="25">
        <v>23</v>
      </c>
      <c r="G69" s="25">
        <v>38</v>
      </c>
      <c r="H69" s="25"/>
      <c r="I69" s="21" t="s">
        <v>72</v>
      </c>
      <c r="J69" s="21" t="s">
        <v>72</v>
      </c>
      <c r="K69" s="25"/>
      <c r="L69" s="25">
        <v>1</v>
      </c>
      <c r="M69" s="25">
        <v>2587</v>
      </c>
      <c r="N69" s="25"/>
      <c r="O69" s="25">
        <v>74</v>
      </c>
      <c r="P69" s="25">
        <v>2685</v>
      </c>
    </row>
    <row r="70" spans="2:16" ht="15">
      <c r="B70" s="16" t="s">
        <v>13</v>
      </c>
      <c r="C70" s="25">
        <v>666</v>
      </c>
      <c r="D70" s="25">
        <v>817</v>
      </c>
      <c r="E70" s="25"/>
      <c r="F70" s="25">
        <v>139</v>
      </c>
      <c r="G70" s="25">
        <v>645</v>
      </c>
      <c r="H70" s="25"/>
      <c r="I70" s="25">
        <v>19</v>
      </c>
      <c r="J70" s="25">
        <v>1101</v>
      </c>
      <c r="K70" s="25"/>
      <c r="L70" s="25">
        <v>1</v>
      </c>
      <c r="M70" s="25">
        <v>153</v>
      </c>
      <c r="N70" s="25"/>
      <c r="O70" s="25">
        <v>825</v>
      </c>
      <c r="P70" s="25">
        <v>2716</v>
      </c>
    </row>
    <row r="71" spans="2:16" ht="15">
      <c r="B71" s="16" t="s">
        <v>14</v>
      </c>
      <c r="C71" s="25">
        <v>623</v>
      </c>
      <c r="D71" s="25">
        <v>801</v>
      </c>
      <c r="E71" s="25"/>
      <c r="F71" s="25">
        <v>12</v>
      </c>
      <c r="G71" s="25">
        <v>203</v>
      </c>
      <c r="H71" s="25"/>
      <c r="I71" s="25">
        <v>1</v>
      </c>
      <c r="J71" s="25">
        <v>78</v>
      </c>
      <c r="K71" s="25"/>
      <c r="L71" s="21" t="s">
        <v>72</v>
      </c>
      <c r="M71" s="21" t="s">
        <v>72</v>
      </c>
      <c r="N71" s="25"/>
      <c r="O71" s="25">
        <v>636</v>
      </c>
      <c r="P71" s="25">
        <v>1082</v>
      </c>
    </row>
    <row r="72" spans="2:16" ht="15">
      <c r="B72" s="16" t="s">
        <v>15</v>
      </c>
      <c r="C72" s="25">
        <v>456</v>
      </c>
      <c r="D72" s="25">
        <v>569</v>
      </c>
      <c r="E72" s="25"/>
      <c r="F72" s="25">
        <v>39</v>
      </c>
      <c r="G72" s="25">
        <v>219</v>
      </c>
      <c r="H72" s="25"/>
      <c r="I72" s="25">
        <v>3</v>
      </c>
      <c r="J72" s="25">
        <v>283</v>
      </c>
      <c r="K72" s="25"/>
      <c r="L72" s="21" t="s">
        <v>72</v>
      </c>
      <c r="M72" s="21" t="s">
        <v>72</v>
      </c>
      <c r="N72" s="25"/>
      <c r="O72" s="25">
        <v>498</v>
      </c>
      <c r="P72" s="25">
        <v>1071</v>
      </c>
    </row>
    <row r="73" spans="2:16" ht="15">
      <c r="B73" s="16" t="s">
        <v>16</v>
      </c>
      <c r="C73" s="25">
        <v>1025</v>
      </c>
      <c r="D73" s="25">
        <v>1316</v>
      </c>
      <c r="E73" s="25"/>
      <c r="F73" s="25">
        <v>134</v>
      </c>
      <c r="G73" s="25">
        <v>1237</v>
      </c>
      <c r="H73" s="25"/>
      <c r="I73" s="25">
        <v>12</v>
      </c>
      <c r="J73" s="25">
        <v>838</v>
      </c>
      <c r="K73" s="25"/>
      <c r="L73" s="25">
        <v>2</v>
      </c>
      <c r="M73" s="25">
        <v>593</v>
      </c>
      <c r="N73" s="25"/>
      <c r="O73" s="25">
        <v>1173</v>
      </c>
      <c r="P73" s="25">
        <v>3984</v>
      </c>
    </row>
    <row r="74" spans="2:16" ht="15">
      <c r="B74" s="16" t="s">
        <v>17</v>
      </c>
      <c r="C74" s="25">
        <v>1644</v>
      </c>
      <c r="D74" s="25">
        <v>1835</v>
      </c>
      <c r="E74" s="25"/>
      <c r="F74" s="25">
        <v>272</v>
      </c>
      <c r="G74" s="25">
        <v>1224</v>
      </c>
      <c r="H74" s="25"/>
      <c r="I74" s="25">
        <v>18</v>
      </c>
      <c r="J74" s="25">
        <v>983</v>
      </c>
      <c r="K74" s="25"/>
      <c r="L74" s="25">
        <v>1</v>
      </c>
      <c r="M74" s="25">
        <v>490</v>
      </c>
      <c r="N74" s="25"/>
      <c r="O74" s="25">
        <v>1935</v>
      </c>
      <c r="P74" s="25">
        <v>4532</v>
      </c>
    </row>
    <row r="75" spans="2:16" ht="15">
      <c r="B75" s="1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2:16" ht="15">
      <c r="B76" s="9" t="s">
        <v>20</v>
      </c>
      <c r="C76" s="18">
        <f>SUM(C78:C84)</f>
        <v>1097</v>
      </c>
      <c r="D76" s="18">
        <f>SUM(D78:D84)</f>
        <v>1236</v>
      </c>
      <c r="E76" s="18"/>
      <c r="F76" s="18">
        <f>SUM(F78:F84)</f>
        <v>146</v>
      </c>
      <c r="G76" s="18">
        <f>SUM(G78:G84)</f>
        <v>632</v>
      </c>
      <c r="H76" s="18"/>
      <c r="I76" s="18">
        <f>SUM(I78:I84)</f>
        <v>12</v>
      </c>
      <c r="J76" s="18">
        <f>SUM(J78:J84)</f>
        <v>528</v>
      </c>
      <c r="K76" s="18"/>
      <c r="L76" s="21" t="s">
        <v>72</v>
      </c>
      <c r="M76" s="21" t="s">
        <v>72</v>
      </c>
      <c r="N76" s="18"/>
      <c r="O76" s="18">
        <f>SUM(O78:O84)</f>
        <v>1255</v>
      </c>
      <c r="P76" s="18">
        <f>SUM(P78:P84)</f>
        <v>2396</v>
      </c>
    </row>
    <row r="77" spans="2:16" ht="15">
      <c r="B77" s="7"/>
      <c r="C77" s="19">
        <f>C76/C118*100</f>
        <v>3.7904702670951242</v>
      </c>
      <c r="D77" s="19">
        <f>D76/D118*100</f>
        <v>3.6783524790191064</v>
      </c>
      <c r="E77" s="19"/>
      <c r="F77" s="19">
        <f>F76/F118*100</f>
        <v>2.4467906820847998</v>
      </c>
      <c r="G77" s="19">
        <f>G76/G118*100</f>
        <v>2.742103436306838</v>
      </c>
      <c r="H77" s="19"/>
      <c r="I77" s="19">
        <f>I76/I118*100</f>
        <v>3.022670025188917</v>
      </c>
      <c r="J77" s="19">
        <f>J76/J118*100</f>
        <v>2.7563165587805387</v>
      </c>
      <c r="K77" s="26"/>
      <c r="L77" s="21" t="s">
        <v>72</v>
      </c>
      <c r="M77" s="21" t="s">
        <v>72</v>
      </c>
      <c r="N77" s="26"/>
      <c r="O77" s="19">
        <f>O76/O118*100</f>
        <v>3.551417737279982</v>
      </c>
      <c r="P77" s="19">
        <f>P76/P118*100</f>
        <v>2.5741297808336916</v>
      </c>
    </row>
    <row r="78" spans="2:16" ht="15">
      <c r="B78" s="16" t="s">
        <v>21</v>
      </c>
      <c r="C78" s="25">
        <v>48</v>
      </c>
      <c r="D78" s="25">
        <v>51</v>
      </c>
      <c r="E78" s="25"/>
      <c r="F78" s="25">
        <v>10</v>
      </c>
      <c r="G78" s="25">
        <v>37</v>
      </c>
      <c r="H78" s="25"/>
      <c r="I78" s="21" t="s">
        <v>72</v>
      </c>
      <c r="J78" s="21" t="s">
        <v>72</v>
      </c>
      <c r="K78" s="25"/>
      <c r="L78" s="21" t="s">
        <v>72</v>
      </c>
      <c r="M78" s="21" t="s">
        <v>72</v>
      </c>
      <c r="N78" s="25"/>
      <c r="O78" s="25">
        <v>58</v>
      </c>
      <c r="P78" s="25">
        <v>88</v>
      </c>
    </row>
    <row r="79" spans="2:16" ht="15">
      <c r="B79" s="16" t="s">
        <v>22</v>
      </c>
      <c r="C79" s="25">
        <v>704</v>
      </c>
      <c r="D79" s="25">
        <v>807</v>
      </c>
      <c r="E79" s="25"/>
      <c r="F79" s="25">
        <v>67</v>
      </c>
      <c r="G79" s="25">
        <v>401</v>
      </c>
      <c r="H79" s="25"/>
      <c r="I79" s="25">
        <v>6</v>
      </c>
      <c r="J79" s="25">
        <v>350</v>
      </c>
      <c r="K79" s="25"/>
      <c r="L79" s="21" t="s">
        <v>72</v>
      </c>
      <c r="M79" s="21" t="s">
        <v>72</v>
      </c>
      <c r="N79" s="25"/>
      <c r="O79" s="25">
        <v>777</v>
      </c>
      <c r="P79" s="25">
        <v>1558</v>
      </c>
    </row>
    <row r="80" spans="2:16" ht="15">
      <c r="B80" s="16" t="s">
        <v>23</v>
      </c>
      <c r="C80" s="25">
        <v>34</v>
      </c>
      <c r="D80" s="25">
        <v>36</v>
      </c>
      <c r="E80" s="25"/>
      <c r="F80" s="25">
        <v>12</v>
      </c>
      <c r="G80" s="25">
        <v>20</v>
      </c>
      <c r="H80" s="25"/>
      <c r="I80" s="25">
        <v>2</v>
      </c>
      <c r="J80" s="25">
        <v>28</v>
      </c>
      <c r="K80" s="25"/>
      <c r="L80" s="21" t="s">
        <v>72</v>
      </c>
      <c r="M80" s="21" t="s">
        <v>72</v>
      </c>
      <c r="N80" s="25"/>
      <c r="O80" s="25">
        <v>48</v>
      </c>
      <c r="P80" s="25">
        <v>84</v>
      </c>
    </row>
    <row r="81" spans="2:16" ht="15">
      <c r="B81" s="16" t="s">
        <v>24</v>
      </c>
      <c r="C81" s="25">
        <v>117</v>
      </c>
      <c r="D81" s="25">
        <v>127</v>
      </c>
      <c r="E81" s="25"/>
      <c r="F81" s="25">
        <v>13</v>
      </c>
      <c r="G81" s="25">
        <v>36</v>
      </c>
      <c r="H81" s="25"/>
      <c r="I81" s="25">
        <v>2</v>
      </c>
      <c r="J81" s="25">
        <v>58</v>
      </c>
      <c r="K81" s="25"/>
      <c r="L81" s="21" t="s">
        <v>72</v>
      </c>
      <c r="M81" s="21" t="s">
        <v>72</v>
      </c>
      <c r="N81" s="25"/>
      <c r="O81" s="25">
        <v>132</v>
      </c>
      <c r="P81" s="25">
        <v>221</v>
      </c>
    </row>
    <row r="82" spans="2:16" ht="15">
      <c r="B82" s="16" t="s">
        <v>25</v>
      </c>
      <c r="C82" s="25">
        <v>53</v>
      </c>
      <c r="D82" s="25">
        <v>55</v>
      </c>
      <c r="E82" s="25"/>
      <c r="F82" s="25">
        <v>8</v>
      </c>
      <c r="G82" s="25">
        <v>15</v>
      </c>
      <c r="H82" s="25"/>
      <c r="I82" s="25">
        <v>1</v>
      </c>
      <c r="J82" s="25">
        <v>31</v>
      </c>
      <c r="K82" s="25"/>
      <c r="L82" s="21" t="s">
        <v>72</v>
      </c>
      <c r="M82" s="21" t="s">
        <v>72</v>
      </c>
      <c r="N82" s="25"/>
      <c r="O82" s="25">
        <v>62</v>
      </c>
      <c r="P82" s="25">
        <v>101</v>
      </c>
    </row>
    <row r="83" spans="2:16" ht="15">
      <c r="B83" s="16" t="s">
        <v>26</v>
      </c>
      <c r="C83" s="25">
        <v>34</v>
      </c>
      <c r="D83" s="25">
        <v>37</v>
      </c>
      <c r="E83" s="25"/>
      <c r="F83" s="25">
        <v>12</v>
      </c>
      <c r="G83" s="25">
        <v>59</v>
      </c>
      <c r="H83" s="25"/>
      <c r="I83" s="21" t="s">
        <v>72</v>
      </c>
      <c r="J83" s="21" t="s">
        <v>72</v>
      </c>
      <c r="K83" s="25"/>
      <c r="L83" s="21" t="s">
        <v>72</v>
      </c>
      <c r="M83" s="21" t="s">
        <v>72</v>
      </c>
      <c r="N83" s="25"/>
      <c r="O83" s="25">
        <v>46</v>
      </c>
      <c r="P83" s="25">
        <v>96</v>
      </c>
    </row>
    <row r="84" spans="2:16" ht="15">
      <c r="B84" s="16" t="s">
        <v>27</v>
      </c>
      <c r="C84" s="25">
        <v>107</v>
      </c>
      <c r="D84" s="25">
        <v>123</v>
      </c>
      <c r="E84" s="25"/>
      <c r="F84" s="25">
        <v>24</v>
      </c>
      <c r="G84" s="25">
        <v>64</v>
      </c>
      <c r="H84" s="25"/>
      <c r="I84" s="25">
        <v>1</v>
      </c>
      <c r="J84" s="25">
        <v>61</v>
      </c>
      <c r="K84" s="25"/>
      <c r="L84" s="21" t="s">
        <v>72</v>
      </c>
      <c r="M84" s="21" t="s">
        <v>72</v>
      </c>
      <c r="N84" s="25"/>
      <c r="O84" s="25">
        <v>132</v>
      </c>
      <c r="P84" s="25">
        <v>248</v>
      </c>
    </row>
    <row r="85" spans="2:16" ht="15">
      <c r="B85" s="1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2:16" ht="15">
      <c r="B86" s="9" t="s">
        <v>28</v>
      </c>
      <c r="C86" s="18">
        <f aca="true" t="shared" si="6" ref="C86:P86">SUM(C88:C93)</f>
        <v>6852</v>
      </c>
      <c r="D86" s="18">
        <f t="shared" si="6"/>
        <v>7729</v>
      </c>
      <c r="E86" s="18"/>
      <c r="F86" s="18">
        <f t="shared" si="6"/>
        <v>934</v>
      </c>
      <c r="G86" s="18">
        <f t="shared" si="6"/>
        <v>2964</v>
      </c>
      <c r="H86" s="18"/>
      <c r="I86" s="18">
        <f t="shared" si="6"/>
        <v>91</v>
      </c>
      <c r="J86" s="18">
        <f t="shared" si="6"/>
        <v>2792</v>
      </c>
      <c r="K86" s="18"/>
      <c r="L86" s="18">
        <f t="shared" si="6"/>
        <v>3</v>
      </c>
      <c r="M86" s="18">
        <f t="shared" si="6"/>
        <v>1762</v>
      </c>
      <c r="N86" s="18"/>
      <c r="O86" s="18">
        <f t="shared" si="6"/>
        <v>7880</v>
      </c>
      <c r="P86" s="18">
        <f t="shared" si="6"/>
        <v>15247</v>
      </c>
    </row>
    <row r="87" spans="2:16" ht="15">
      <c r="B87" s="7"/>
      <c r="C87" s="19">
        <f>C86/C118*100</f>
        <v>23.675754120451952</v>
      </c>
      <c r="D87" s="19">
        <f>D86/D118*100</f>
        <v>23.00160704719957</v>
      </c>
      <c r="E87" s="19"/>
      <c r="F87" s="19">
        <f>F86/F118*100</f>
        <v>15.652756829227418</v>
      </c>
      <c r="G87" s="19">
        <f>G86/G118*100</f>
        <v>12.86011801457827</v>
      </c>
      <c r="H87" s="19"/>
      <c r="I87" s="19">
        <f>I86/I118*100</f>
        <v>22.921914357682617</v>
      </c>
      <c r="J87" s="19">
        <f>J86/J118*100</f>
        <v>14.575067863854668</v>
      </c>
      <c r="K87" s="19"/>
      <c r="L87" s="27" t="s">
        <v>75</v>
      </c>
      <c r="M87" s="27" t="s">
        <v>76</v>
      </c>
      <c r="N87" s="19"/>
      <c r="O87" s="19">
        <f>O86/O118*100</f>
        <v>22.298941649216143</v>
      </c>
      <c r="P87" s="19">
        <f>P86/P118*100</f>
        <v>16.380532874946283</v>
      </c>
    </row>
    <row r="88" spans="2:16" ht="15">
      <c r="B88" s="16" t="s">
        <v>56</v>
      </c>
      <c r="C88" s="25">
        <v>16</v>
      </c>
      <c r="D88" s="25">
        <v>19</v>
      </c>
      <c r="E88" s="25"/>
      <c r="F88" s="25">
        <v>2</v>
      </c>
      <c r="G88" s="25">
        <v>23</v>
      </c>
      <c r="H88" s="25"/>
      <c r="I88" s="21" t="s">
        <v>72</v>
      </c>
      <c r="J88" s="21" t="s">
        <v>72</v>
      </c>
      <c r="K88" s="25"/>
      <c r="L88" s="21" t="s">
        <v>72</v>
      </c>
      <c r="M88" s="21" t="s">
        <v>72</v>
      </c>
      <c r="N88" s="25"/>
      <c r="O88" s="25">
        <v>18</v>
      </c>
      <c r="P88" s="25">
        <v>42</v>
      </c>
    </row>
    <row r="89" spans="2:16" ht="15">
      <c r="B89" s="16" t="s">
        <v>29</v>
      </c>
      <c r="C89" s="25">
        <v>2218</v>
      </c>
      <c r="D89" s="25">
        <v>2444</v>
      </c>
      <c r="E89" s="25"/>
      <c r="F89" s="25">
        <v>434</v>
      </c>
      <c r="G89" s="25">
        <v>1026</v>
      </c>
      <c r="H89" s="25"/>
      <c r="I89" s="25">
        <v>18</v>
      </c>
      <c r="J89" s="25">
        <v>559</v>
      </c>
      <c r="K89" s="25"/>
      <c r="L89" s="25">
        <v>1</v>
      </c>
      <c r="M89" s="25">
        <v>319</v>
      </c>
      <c r="N89" s="25"/>
      <c r="O89" s="25">
        <v>2671</v>
      </c>
      <c r="P89" s="25">
        <v>4348</v>
      </c>
    </row>
    <row r="90" spans="2:16" ht="15">
      <c r="B90" s="16" t="s">
        <v>54</v>
      </c>
      <c r="C90" s="25">
        <v>900</v>
      </c>
      <c r="D90" s="25">
        <v>1031</v>
      </c>
      <c r="E90" s="25" t="s">
        <v>71</v>
      </c>
      <c r="F90" s="25">
        <v>97</v>
      </c>
      <c r="G90" s="25">
        <v>479</v>
      </c>
      <c r="H90" s="25"/>
      <c r="I90" s="25">
        <v>7</v>
      </c>
      <c r="J90" s="25">
        <v>489</v>
      </c>
      <c r="K90" s="25"/>
      <c r="L90" s="21" t="s">
        <v>72</v>
      </c>
      <c r="M90" s="21" t="s">
        <v>72</v>
      </c>
      <c r="N90" s="25"/>
      <c r="O90" s="25">
        <v>1004</v>
      </c>
      <c r="P90" s="25">
        <v>1999</v>
      </c>
    </row>
    <row r="91" spans="2:16" ht="15">
      <c r="B91" s="16" t="s">
        <v>30</v>
      </c>
      <c r="C91" s="25">
        <v>1528</v>
      </c>
      <c r="D91" s="25">
        <v>1741</v>
      </c>
      <c r="E91" s="25"/>
      <c r="F91" s="25">
        <v>104</v>
      </c>
      <c r="G91" s="25">
        <v>674</v>
      </c>
      <c r="H91" s="25"/>
      <c r="I91" s="25">
        <v>8</v>
      </c>
      <c r="J91" s="25">
        <v>653</v>
      </c>
      <c r="K91" s="25"/>
      <c r="L91" s="21" t="s">
        <v>72</v>
      </c>
      <c r="M91" s="21" t="s">
        <v>72</v>
      </c>
      <c r="N91" s="25"/>
      <c r="O91" s="25">
        <v>1640</v>
      </c>
      <c r="P91" s="25">
        <v>3068</v>
      </c>
    </row>
    <row r="92" spans="2:16" ht="15">
      <c r="B92" s="16" t="s">
        <v>31</v>
      </c>
      <c r="C92" s="25">
        <v>34</v>
      </c>
      <c r="D92" s="25">
        <v>54</v>
      </c>
      <c r="E92" s="25"/>
      <c r="F92" s="25">
        <v>1</v>
      </c>
      <c r="G92" s="25">
        <v>29</v>
      </c>
      <c r="H92" s="25"/>
      <c r="I92" s="21" t="s">
        <v>72</v>
      </c>
      <c r="J92" s="21" t="s">
        <v>72</v>
      </c>
      <c r="K92" s="25"/>
      <c r="L92" s="21" t="s">
        <v>72</v>
      </c>
      <c r="M92" s="21" t="s">
        <v>72</v>
      </c>
      <c r="N92" s="25"/>
      <c r="O92" s="25">
        <v>35</v>
      </c>
      <c r="P92" s="25">
        <v>83</v>
      </c>
    </row>
    <row r="93" spans="2:16" ht="15">
      <c r="B93" s="16" t="s">
        <v>32</v>
      </c>
      <c r="C93" s="25">
        <v>2156</v>
      </c>
      <c r="D93" s="25">
        <v>2440</v>
      </c>
      <c r="E93" s="25"/>
      <c r="F93" s="25">
        <v>296</v>
      </c>
      <c r="G93" s="25">
        <v>733</v>
      </c>
      <c r="H93" s="25"/>
      <c r="I93" s="25">
        <v>58</v>
      </c>
      <c r="J93" s="25">
        <v>1091</v>
      </c>
      <c r="K93" s="25"/>
      <c r="L93" s="25">
        <v>2</v>
      </c>
      <c r="M93" s="25">
        <v>1443</v>
      </c>
      <c r="N93" s="25"/>
      <c r="O93" s="25">
        <v>2512</v>
      </c>
      <c r="P93" s="25">
        <v>5707</v>
      </c>
    </row>
    <row r="94" spans="2:16" ht="15">
      <c r="B94" s="16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2:16" ht="15">
      <c r="B95" s="9" t="s">
        <v>33</v>
      </c>
      <c r="C95" s="18">
        <f>SUM(C97:C100)</f>
        <v>7039</v>
      </c>
      <c r="D95" s="18">
        <f>SUM(D97:D100)</f>
        <v>8192</v>
      </c>
      <c r="E95" s="18"/>
      <c r="F95" s="18">
        <f>SUM(F97:F100)</f>
        <v>1027</v>
      </c>
      <c r="G95" s="18">
        <f>SUM(G97:G100)</f>
        <v>4053</v>
      </c>
      <c r="H95" s="18"/>
      <c r="I95" s="18">
        <f>SUM(I97:I100)</f>
        <v>81</v>
      </c>
      <c r="J95" s="18">
        <f>SUM(J97:J100)</f>
        <v>3699</v>
      </c>
      <c r="K95" s="18"/>
      <c r="L95" s="18">
        <f>SUM(L97:L100)</f>
        <v>8</v>
      </c>
      <c r="M95" s="18">
        <f>SUM(M97:M100)</f>
        <v>2408</v>
      </c>
      <c r="N95" s="18"/>
      <c r="O95" s="18">
        <f>SUM(O97:O100)</f>
        <v>8155</v>
      </c>
      <c r="P95" s="18">
        <f>SUM(P97:P100)</f>
        <v>18352</v>
      </c>
    </row>
    <row r="96" spans="2:16" ht="15">
      <c r="B96" s="7"/>
      <c r="C96" s="19">
        <f>C95/C118*100</f>
        <v>24.321896271725237</v>
      </c>
      <c r="D96" s="19">
        <f>D95/D118*100</f>
        <v>24.379501220165466</v>
      </c>
      <c r="E96" s="19"/>
      <c r="F96" s="19">
        <f>F95/F118*100</f>
        <v>17.21132897603486</v>
      </c>
      <c r="G96" s="19">
        <f>G95/G118*100</f>
        <v>17.585039916695592</v>
      </c>
      <c r="H96" s="19"/>
      <c r="I96" s="19">
        <f>I95/I118*100</f>
        <v>20.40302267002519</v>
      </c>
      <c r="J96" s="19">
        <f>J95/J118*100</f>
        <v>19.309876801002297</v>
      </c>
      <c r="K96" s="19"/>
      <c r="L96" s="27" t="s">
        <v>77</v>
      </c>
      <c r="M96" s="27" t="s">
        <v>78</v>
      </c>
      <c r="N96" s="19"/>
      <c r="O96" s="19">
        <f>O95/O118*100</f>
        <v>23.077140754994623</v>
      </c>
      <c r="P96" s="19">
        <f>P95/P118*100</f>
        <v>19.716373012462398</v>
      </c>
    </row>
    <row r="97" spans="2:16" ht="15">
      <c r="B97" s="16" t="s">
        <v>57</v>
      </c>
      <c r="C97" s="25">
        <v>581</v>
      </c>
      <c r="D97" s="25">
        <v>692</v>
      </c>
      <c r="E97" s="25"/>
      <c r="F97" s="25">
        <v>72</v>
      </c>
      <c r="G97" s="25">
        <v>324</v>
      </c>
      <c r="H97" s="25"/>
      <c r="I97" s="25">
        <v>8</v>
      </c>
      <c r="J97" s="25">
        <v>426</v>
      </c>
      <c r="K97" s="25"/>
      <c r="L97" s="21" t="s">
        <v>72</v>
      </c>
      <c r="M97" s="21" t="s">
        <v>72</v>
      </c>
      <c r="N97" s="25"/>
      <c r="O97" s="25">
        <v>661</v>
      </c>
      <c r="P97" s="25">
        <v>1442</v>
      </c>
    </row>
    <row r="98" spans="2:16" ht="15">
      <c r="B98" s="16" t="s">
        <v>34</v>
      </c>
      <c r="C98" s="25">
        <v>1511</v>
      </c>
      <c r="D98" s="25">
        <v>1783</v>
      </c>
      <c r="E98" s="25"/>
      <c r="F98" s="25">
        <v>271</v>
      </c>
      <c r="G98" s="25">
        <v>1166</v>
      </c>
      <c r="H98" s="25"/>
      <c r="I98" s="25">
        <v>23</v>
      </c>
      <c r="J98" s="25">
        <v>910</v>
      </c>
      <c r="K98" s="25"/>
      <c r="L98" s="25">
        <v>2</v>
      </c>
      <c r="M98" s="25">
        <v>641</v>
      </c>
      <c r="N98" s="25"/>
      <c r="O98" s="25">
        <v>1807</v>
      </c>
      <c r="P98" s="25">
        <v>4500</v>
      </c>
    </row>
    <row r="99" spans="2:16" ht="15">
      <c r="B99" s="16" t="s">
        <v>35</v>
      </c>
      <c r="C99" s="25">
        <v>4448</v>
      </c>
      <c r="D99" s="25">
        <v>5100</v>
      </c>
      <c r="E99" s="25"/>
      <c r="F99" s="25">
        <v>646</v>
      </c>
      <c r="G99" s="25">
        <v>2178</v>
      </c>
      <c r="H99" s="25"/>
      <c r="I99" s="25">
        <v>47</v>
      </c>
      <c r="J99" s="25">
        <v>2074</v>
      </c>
      <c r="K99" s="25"/>
      <c r="L99" s="25">
        <v>6</v>
      </c>
      <c r="M99" s="25">
        <v>1767</v>
      </c>
      <c r="N99" s="25"/>
      <c r="O99" s="25">
        <v>5147</v>
      </c>
      <c r="P99" s="25">
        <v>11119</v>
      </c>
    </row>
    <row r="100" spans="2:16" ht="15">
      <c r="B100" s="16" t="s">
        <v>58</v>
      </c>
      <c r="C100" s="25">
        <v>499</v>
      </c>
      <c r="D100" s="25">
        <v>617</v>
      </c>
      <c r="E100" s="25"/>
      <c r="F100" s="25">
        <v>38</v>
      </c>
      <c r="G100" s="25">
        <v>385</v>
      </c>
      <c r="H100" s="25"/>
      <c r="I100" s="25">
        <v>3</v>
      </c>
      <c r="J100" s="25">
        <v>289</v>
      </c>
      <c r="K100" s="25"/>
      <c r="L100" s="21" t="s">
        <v>72</v>
      </c>
      <c r="M100" s="21" t="s">
        <v>72</v>
      </c>
      <c r="N100" s="25"/>
      <c r="O100" s="25">
        <v>540</v>
      </c>
      <c r="P100" s="25">
        <v>1291</v>
      </c>
    </row>
    <row r="101" spans="2:16" ht="15">
      <c r="B101" s="1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2:16" ht="15">
      <c r="B102" s="9" t="s">
        <v>36</v>
      </c>
      <c r="C102" s="18">
        <f>SUM(C104:C108)</f>
        <v>3460</v>
      </c>
      <c r="D102" s="18">
        <f>SUM(D104:D108)</f>
        <v>4027</v>
      </c>
      <c r="E102" s="18"/>
      <c r="F102" s="18">
        <f>SUM(F104:F108)</f>
        <v>790</v>
      </c>
      <c r="G102" s="18">
        <f>SUM(G104:G108)</f>
        <v>3255</v>
      </c>
      <c r="H102" s="18"/>
      <c r="I102" s="18">
        <f>SUM(I104:I108)</f>
        <v>54</v>
      </c>
      <c r="J102" s="18">
        <f>SUM(J104:J108)</f>
        <v>2125</v>
      </c>
      <c r="K102" s="18"/>
      <c r="L102" s="18">
        <f>SUM(L104:L108)</f>
        <v>12</v>
      </c>
      <c r="M102" s="18">
        <f>SUM(M104:M108)</f>
        <v>5180</v>
      </c>
      <c r="N102" s="18"/>
      <c r="O102" s="18">
        <f>SUM(O104:O108)</f>
        <v>4316</v>
      </c>
      <c r="P102" s="18">
        <f>SUM(P104:P108)</f>
        <v>14587</v>
      </c>
    </row>
    <row r="103" spans="2:16" ht="15">
      <c r="B103" s="7"/>
      <c r="C103" s="19">
        <f>C102/C118*100</f>
        <v>11.955357451366574</v>
      </c>
      <c r="D103" s="19">
        <f>D102/D118*100</f>
        <v>11.984405690137493</v>
      </c>
      <c r="E103" s="19"/>
      <c r="F103" s="19">
        <f>F102/F118*100</f>
        <v>13.239483827719123</v>
      </c>
      <c r="G103" s="19">
        <f>G102/G118*100</f>
        <v>14.122700451232213</v>
      </c>
      <c r="H103" s="19"/>
      <c r="I103" s="19">
        <f>I102/I118*100</f>
        <v>13.602015113350127</v>
      </c>
      <c r="J103" s="19">
        <f>J102/J118*100</f>
        <v>11.0931300897891</v>
      </c>
      <c r="K103" s="19"/>
      <c r="L103" s="19">
        <f>L102/L118*100</f>
        <v>36.36363636363637</v>
      </c>
      <c r="M103" s="19">
        <f>M102/M118*100</f>
        <v>29.987264096329746</v>
      </c>
      <c r="N103" s="19"/>
      <c r="O103" s="19">
        <f>O102/O118*100</f>
        <v>12.213481238327013</v>
      </c>
      <c r="P103" s="19">
        <f>P102/P118*100</f>
        <v>15.671465406102278</v>
      </c>
    </row>
    <row r="104" spans="2:16" ht="15">
      <c r="B104" s="16" t="s">
        <v>40</v>
      </c>
      <c r="C104" s="25">
        <v>7</v>
      </c>
      <c r="D104" s="25">
        <v>10</v>
      </c>
      <c r="E104" s="25"/>
      <c r="F104" s="25">
        <v>2</v>
      </c>
      <c r="G104" s="25">
        <v>25</v>
      </c>
      <c r="H104" s="25"/>
      <c r="I104" s="21" t="s">
        <v>72</v>
      </c>
      <c r="J104" s="21" t="s">
        <v>72</v>
      </c>
      <c r="K104" s="25"/>
      <c r="L104" s="21" t="s">
        <v>72</v>
      </c>
      <c r="M104" s="21" t="s">
        <v>72</v>
      </c>
      <c r="N104" s="25"/>
      <c r="O104" s="25">
        <v>9</v>
      </c>
      <c r="P104" s="25">
        <v>35</v>
      </c>
    </row>
    <row r="105" spans="2:16" ht="15">
      <c r="B105" s="16" t="s">
        <v>41</v>
      </c>
      <c r="C105" s="25">
        <v>2</v>
      </c>
      <c r="D105" s="25">
        <v>2</v>
      </c>
      <c r="E105" s="25"/>
      <c r="F105" s="25">
        <v>3</v>
      </c>
      <c r="G105" s="25">
        <v>22</v>
      </c>
      <c r="H105" s="25"/>
      <c r="I105" s="21" t="s">
        <v>72</v>
      </c>
      <c r="J105" s="21" t="s">
        <v>72</v>
      </c>
      <c r="K105" s="25"/>
      <c r="L105" s="21" t="s">
        <v>72</v>
      </c>
      <c r="M105" s="21" t="s">
        <v>72</v>
      </c>
      <c r="N105" s="25"/>
      <c r="O105" s="25">
        <v>5</v>
      </c>
      <c r="P105" s="25">
        <v>24</v>
      </c>
    </row>
    <row r="106" spans="2:16" ht="15">
      <c r="B106" s="16" t="s">
        <v>37</v>
      </c>
      <c r="C106" s="25">
        <v>130</v>
      </c>
      <c r="D106" s="25">
        <v>180</v>
      </c>
      <c r="E106" s="25"/>
      <c r="F106" s="25">
        <v>23</v>
      </c>
      <c r="G106" s="25">
        <v>299</v>
      </c>
      <c r="H106" s="25"/>
      <c r="I106" s="21" t="s">
        <v>72</v>
      </c>
      <c r="J106" s="21" t="s">
        <v>72</v>
      </c>
      <c r="K106" s="25"/>
      <c r="L106" s="21" t="s">
        <v>72</v>
      </c>
      <c r="M106" s="21" t="s">
        <v>72</v>
      </c>
      <c r="N106" s="25"/>
      <c r="O106" s="25">
        <v>153</v>
      </c>
      <c r="P106" s="25">
        <v>479</v>
      </c>
    </row>
    <row r="107" spans="2:16" ht="15">
      <c r="B107" s="16" t="s">
        <v>38</v>
      </c>
      <c r="C107" s="25">
        <v>1345</v>
      </c>
      <c r="D107" s="25">
        <v>1594</v>
      </c>
      <c r="E107" s="25"/>
      <c r="F107" s="25">
        <v>280</v>
      </c>
      <c r="G107" s="25">
        <v>1229</v>
      </c>
      <c r="H107" s="25"/>
      <c r="I107" s="25">
        <v>21</v>
      </c>
      <c r="J107" s="25">
        <v>747</v>
      </c>
      <c r="K107" s="25"/>
      <c r="L107" s="25">
        <v>4</v>
      </c>
      <c r="M107" s="25">
        <v>1541</v>
      </c>
      <c r="N107" s="25"/>
      <c r="O107" s="25">
        <v>1650</v>
      </c>
      <c r="P107" s="25">
        <v>5111</v>
      </c>
    </row>
    <row r="108" spans="2:16" ht="15">
      <c r="B108" s="16" t="s">
        <v>39</v>
      </c>
      <c r="C108" s="25">
        <v>1976</v>
      </c>
      <c r="D108" s="25">
        <v>2241</v>
      </c>
      <c r="E108" s="25"/>
      <c r="F108" s="25">
        <v>482</v>
      </c>
      <c r="G108" s="25">
        <v>1680</v>
      </c>
      <c r="H108" s="25"/>
      <c r="I108" s="25">
        <v>33</v>
      </c>
      <c r="J108" s="25">
        <v>1378</v>
      </c>
      <c r="K108" s="25"/>
      <c r="L108" s="25">
        <v>8</v>
      </c>
      <c r="M108" s="25">
        <v>3639</v>
      </c>
      <c r="N108" s="25"/>
      <c r="O108" s="25">
        <v>2499</v>
      </c>
      <c r="P108" s="25">
        <v>8938</v>
      </c>
    </row>
    <row r="109" spans="2:16" ht="15">
      <c r="B109" s="1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2:16" ht="15">
      <c r="B110" s="9" t="s">
        <v>42</v>
      </c>
      <c r="C110" s="18">
        <f aca="true" t="shared" si="7" ref="C110:P110">SUM(C112:C117)</f>
        <v>6017</v>
      </c>
      <c r="D110" s="18">
        <f t="shared" si="7"/>
        <v>6996</v>
      </c>
      <c r="E110" s="18"/>
      <c r="F110" s="18">
        <f t="shared" si="7"/>
        <v>2450</v>
      </c>
      <c r="G110" s="18">
        <f t="shared" si="7"/>
        <v>8577</v>
      </c>
      <c r="H110" s="18"/>
      <c r="I110" s="18">
        <f t="shared" si="7"/>
        <v>105</v>
      </c>
      <c r="J110" s="18">
        <f t="shared" si="7"/>
        <v>6417</v>
      </c>
      <c r="K110" s="18"/>
      <c r="L110" s="18">
        <f t="shared" si="7"/>
        <v>5</v>
      </c>
      <c r="M110" s="18">
        <f t="shared" si="7"/>
        <v>4101</v>
      </c>
      <c r="N110" s="18"/>
      <c r="O110" s="18">
        <f t="shared" si="7"/>
        <v>8577</v>
      </c>
      <c r="P110" s="18">
        <f t="shared" si="7"/>
        <v>26091</v>
      </c>
    </row>
    <row r="111" spans="2:16" ht="15">
      <c r="B111" s="7"/>
      <c r="C111" s="19">
        <f>C110/C118*100</f>
        <v>20.79057392626378</v>
      </c>
      <c r="D111" s="19">
        <f>D110/D118*100</f>
        <v>20.82018927444795</v>
      </c>
      <c r="E111" s="19"/>
      <c r="F111" s="19">
        <f>F110/F118*100</f>
        <v>41.05915870621753</v>
      </c>
      <c r="G111" s="19">
        <f>G110/G118*100</f>
        <v>37.21364109684138</v>
      </c>
      <c r="H111" s="19"/>
      <c r="I111" s="19">
        <f>I110/I118*100</f>
        <v>26.448362720403022</v>
      </c>
      <c r="J111" s="19">
        <f>J110/J118*100</f>
        <v>33.498642722906666</v>
      </c>
      <c r="K111" s="19"/>
      <c r="L111" s="19">
        <f>L110/L118*100</f>
        <v>15.151515151515152</v>
      </c>
      <c r="M111" s="19">
        <f>M110/M118*100</f>
        <v>23.74088225078152</v>
      </c>
      <c r="N111" s="19"/>
      <c r="O111" s="19">
        <f>O110/O118*100</f>
        <v>24.27132265549833</v>
      </c>
      <c r="P111" s="19">
        <f>P110/P118*100</f>
        <v>28.03072625698324</v>
      </c>
    </row>
    <row r="112" spans="2:16" ht="15">
      <c r="B112" s="16" t="s">
        <v>43</v>
      </c>
      <c r="C112" s="25">
        <v>2227</v>
      </c>
      <c r="D112" s="25">
        <v>2599</v>
      </c>
      <c r="E112" s="25"/>
      <c r="F112" s="25">
        <v>550</v>
      </c>
      <c r="G112" s="25">
        <v>1831</v>
      </c>
      <c r="H112" s="25"/>
      <c r="I112" s="25">
        <v>45</v>
      </c>
      <c r="J112" s="25">
        <v>2001</v>
      </c>
      <c r="K112" s="25"/>
      <c r="L112" s="25">
        <v>3</v>
      </c>
      <c r="M112" s="25">
        <v>1252</v>
      </c>
      <c r="N112" s="25"/>
      <c r="O112" s="25">
        <v>2825</v>
      </c>
      <c r="P112" s="25">
        <v>7683</v>
      </c>
    </row>
    <row r="113" spans="2:16" ht="15">
      <c r="B113" s="16" t="s">
        <v>44</v>
      </c>
      <c r="C113" s="25">
        <v>1925</v>
      </c>
      <c r="D113" s="25">
        <v>2212</v>
      </c>
      <c r="E113" s="25"/>
      <c r="F113" s="25">
        <v>297</v>
      </c>
      <c r="G113" s="25">
        <v>1375</v>
      </c>
      <c r="H113" s="25"/>
      <c r="I113" s="25">
        <v>23</v>
      </c>
      <c r="J113" s="25">
        <v>1457</v>
      </c>
      <c r="K113" s="25"/>
      <c r="L113" s="25">
        <v>1</v>
      </c>
      <c r="M113" s="25">
        <v>1573</v>
      </c>
      <c r="N113" s="25"/>
      <c r="O113" s="25">
        <v>2246</v>
      </c>
      <c r="P113" s="25">
        <v>6617</v>
      </c>
    </row>
    <row r="114" spans="2:16" ht="15">
      <c r="B114" s="16" t="s">
        <v>45</v>
      </c>
      <c r="C114" s="25">
        <v>265</v>
      </c>
      <c r="D114" s="25">
        <v>340</v>
      </c>
      <c r="E114" s="25"/>
      <c r="F114" s="25">
        <v>1033</v>
      </c>
      <c r="G114" s="25">
        <v>3094</v>
      </c>
      <c r="H114" s="25"/>
      <c r="I114" s="25">
        <v>10</v>
      </c>
      <c r="J114" s="25">
        <v>1277</v>
      </c>
      <c r="K114" s="25"/>
      <c r="L114" s="21" t="s">
        <v>72</v>
      </c>
      <c r="M114" s="21" t="s">
        <v>72</v>
      </c>
      <c r="N114" s="25"/>
      <c r="O114" s="25">
        <v>1308</v>
      </c>
      <c r="P114" s="25">
        <v>4711</v>
      </c>
    </row>
    <row r="115" spans="2:16" ht="15">
      <c r="B115" s="16" t="s">
        <v>47</v>
      </c>
      <c r="C115" s="25">
        <v>7</v>
      </c>
      <c r="D115" s="25">
        <v>8</v>
      </c>
      <c r="E115" s="25"/>
      <c r="F115" s="25">
        <v>2</v>
      </c>
      <c r="G115" s="25">
        <v>4</v>
      </c>
      <c r="H115" s="25"/>
      <c r="I115" s="21" t="s">
        <v>72</v>
      </c>
      <c r="J115" s="21" t="s">
        <v>72</v>
      </c>
      <c r="K115" s="25"/>
      <c r="L115" s="21" t="s">
        <v>72</v>
      </c>
      <c r="M115" s="21" t="s">
        <v>72</v>
      </c>
      <c r="N115" s="25"/>
      <c r="O115" s="25">
        <v>9</v>
      </c>
      <c r="P115" s="25">
        <v>12</v>
      </c>
    </row>
    <row r="116" spans="2:16" ht="15">
      <c r="B116" s="16" t="s">
        <v>59</v>
      </c>
      <c r="C116" s="25">
        <v>28</v>
      </c>
      <c r="D116" s="25">
        <v>37</v>
      </c>
      <c r="E116" s="25"/>
      <c r="F116" s="25">
        <v>7</v>
      </c>
      <c r="G116" s="25">
        <v>39</v>
      </c>
      <c r="H116" s="25"/>
      <c r="I116" s="25">
        <v>2</v>
      </c>
      <c r="J116" s="25">
        <v>83</v>
      </c>
      <c r="K116" s="25"/>
      <c r="L116" s="21" t="s">
        <v>72</v>
      </c>
      <c r="M116" s="21" t="s">
        <v>72</v>
      </c>
      <c r="N116" s="25"/>
      <c r="O116" s="25">
        <v>37</v>
      </c>
      <c r="P116" s="25">
        <v>159</v>
      </c>
    </row>
    <row r="117" spans="2:16" ht="15">
      <c r="B117" s="16" t="s">
        <v>46</v>
      </c>
      <c r="C117" s="25">
        <v>1565</v>
      </c>
      <c r="D117" s="25">
        <v>1800</v>
      </c>
      <c r="E117" s="25"/>
      <c r="F117" s="25">
        <v>561</v>
      </c>
      <c r="G117" s="25">
        <v>2234</v>
      </c>
      <c r="H117" s="25"/>
      <c r="I117" s="25">
        <v>25</v>
      </c>
      <c r="J117" s="25">
        <v>1599</v>
      </c>
      <c r="K117" s="25"/>
      <c r="L117" s="25">
        <v>1</v>
      </c>
      <c r="M117" s="25">
        <v>1276</v>
      </c>
      <c r="N117" s="25"/>
      <c r="O117" s="25">
        <v>2152</v>
      </c>
      <c r="P117" s="25">
        <v>6909</v>
      </c>
    </row>
    <row r="118" spans="2:16" ht="15">
      <c r="B118" s="9" t="s">
        <v>48</v>
      </c>
      <c r="C118" s="18">
        <f>SUM(C66+C76+C86+C95+C102+C110)</f>
        <v>28941</v>
      </c>
      <c r="D118" s="18">
        <f>SUM(D66+D76+D86+D95+D102+D110)</f>
        <v>33602</v>
      </c>
      <c r="E118" s="18"/>
      <c r="F118" s="18">
        <f>SUM(F66+F76+F86+F95+F102+F110)</f>
        <v>5967</v>
      </c>
      <c r="G118" s="18">
        <f>SUM(G66+G76+G86+G95+G102+G110)</f>
        <v>23048</v>
      </c>
      <c r="H118" s="18"/>
      <c r="I118" s="18">
        <f>SUM(I66+I76+I86+I95+I102+I110)</f>
        <v>397</v>
      </c>
      <c r="J118" s="18">
        <f>SUM(J66+J76+J86+J95+J102+J110)</f>
        <v>19156</v>
      </c>
      <c r="K118" s="18"/>
      <c r="L118" s="18">
        <f>SUM(L66+L86+L95+L102+L110)</f>
        <v>33</v>
      </c>
      <c r="M118" s="18">
        <f>SUM(M66+M86+M95+M102+M110)</f>
        <v>17274</v>
      </c>
      <c r="N118" s="18"/>
      <c r="O118" s="18">
        <f>SUM(O66+O76+O86+O95+O102+O110)</f>
        <v>35338</v>
      </c>
      <c r="P118" s="18">
        <f>SUM(P66+P76+P86+P95+P102+P110)</f>
        <v>93080</v>
      </c>
    </row>
    <row r="119" spans="2:16" ht="15">
      <c r="B119" s="7"/>
      <c r="C119" s="22">
        <v>-100</v>
      </c>
      <c r="D119" s="22">
        <v>-100</v>
      </c>
      <c r="E119" s="22"/>
      <c r="F119" s="22">
        <v>-100</v>
      </c>
      <c r="G119" s="22">
        <v>-100</v>
      </c>
      <c r="H119" s="22"/>
      <c r="I119" s="22">
        <v>-100</v>
      </c>
      <c r="J119" s="22">
        <v>-100</v>
      </c>
      <c r="K119" s="22"/>
      <c r="L119" s="22">
        <v>-100</v>
      </c>
      <c r="M119" s="22">
        <v>-100</v>
      </c>
      <c r="N119" s="22"/>
      <c r="O119" s="22">
        <v>-100</v>
      </c>
      <c r="P119" s="22">
        <v>-100</v>
      </c>
    </row>
    <row r="120" spans="2:16" ht="15">
      <c r="B120" s="11" t="s">
        <v>66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2:16" ht="15">
      <c r="B121" s="12" t="s">
        <v>70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2:16" ht="15">
      <c r="B122" s="13" t="s">
        <v>68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</sheetData>
  <mergeCells count="22">
    <mergeCell ref="B2:P2"/>
    <mergeCell ref="C3:P3"/>
    <mergeCell ref="B4:B5"/>
    <mergeCell ref="C4:D4"/>
    <mergeCell ref="F4:G4"/>
    <mergeCell ref="I4:J4"/>
    <mergeCell ref="L4:M4"/>
    <mergeCell ref="O4:P4"/>
    <mergeCell ref="B61:P61"/>
    <mergeCell ref="C62:P62"/>
    <mergeCell ref="B56:P56"/>
    <mergeCell ref="B57:P57"/>
    <mergeCell ref="B58:P58"/>
    <mergeCell ref="L63:M63"/>
    <mergeCell ref="O63:P63"/>
    <mergeCell ref="B122:P122"/>
    <mergeCell ref="B63:B64"/>
    <mergeCell ref="C63:D63"/>
    <mergeCell ref="F63:G63"/>
    <mergeCell ref="I63:J63"/>
    <mergeCell ref="B120:P120"/>
    <mergeCell ref="B121:P121"/>
  </mergeCell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 c</dc:creator>
  <cp:keywords/>
  <dc:description/>
  <cp:lastModifiedBy>Admin</cp:lastModifiedBy>
  <cp:lastPrinted>2011-10-15T08:43:23Z</cp:lastPrinted>
  <dcterms:created xsi:type="dcterms:W3CDTF">1998-04-09T05:11:17Z</dcterms:created>
  <dcterms:modified xsi:type="dcterms:W3CDTF">2011-11-04T08:34:17Z</dcterms:modified>
  <cp:category/>
  <cp:version/>
  <cp:contentType/>
  <cp:contentStatus/>
</cp:coreProperties>
</file>