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APT_I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<sst xmlns="http://schemas.openxmlformats.org/spreadsheetml/2006/main" count="87" uniqueCount="56">
  <si>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Balance Sheet Operations</t>
  </si>
  <si>
    <t>2011-12</t>
  </si>
  <si>
    <t>Percentage variation</t>
  </si>
  <si>
    <t>Items</t>
  </si>
  <si>
    <t>Profitability</t>
  </si>
  <si>
    <t>Capital Adequacy</t>
  </si>
  <si>
    <t>Asset Quality</t>
  </si>
  <si>
    <t>Agriculture</t>
  </si>
  <si>
    <t>Industry</t>
  </si>
  <si>
    <t>Services</t>
  </si>
  <si>
    <t>Personal loans</t>
  </si>
  <si>
    <t>Number of ATMs</t>
  </si>
  <si>
    <t>Number of new bank branches opened</t>
  </si>
  <si>
    <t>Number of villages covered under Financial Inclusion Plan (FIP)</t>
  </si>
  <si>
    <t>-</t>
  </si>
  <si>
    <t>Total number of credit cards (in million)</t>
  </si>
  <si>
    <t>Total number of debit cards (in million)</t>
  </si>
  <si>
    <t>Appendix Table IV.1 : Indian Banking Sector at a Glance</t>
  </si>
  <si>
    <t>Percentage of complaints addressed</t>
  </si>
  <si>
    <t>Total number of complaints received*</t>
  </si>
  <si>
    <t>Total number of complaints addressed*</t>
  </si>
  <si>
    <t>Credit-deposit ratio (Per cent)</t>
  </si>
  <si>
    <t>2012-13</t>
  </si>
  <si>
    <t>Provision Coverage Ratio (Per cent)**</t>
  </si>
  <si>
    <t xml:space="preserve">Total Liabilities/assets </t>
  </si>
  <si>
    <t xml:space="preserve">Deposits </t>
  </si>
  <si>
    <t xml:space="preserve">Borrowings </t>
  </si>
  <si>
    <t xml:space="preserve">Loans and advances </t>
  </si>
  <si>
    <t xml:space="preserve">Investments </t>
  </si>
  <si>
    <t xml:space="preserve">Off-balance sheet exposure (as percentage of on-balance sheet liabilities) </t>
  </si>
  <si>
    <t xml:space="preserve">Total consolidated international claims </t>
  </si>
  <si>
    <t xml:space="preserve">Net profit </t>
  </si>
  <si>
    <t xml:space="preserve">Return on Asset (RoA) (Per cent) </t>
  </si>
  <si>
    <t xml:space="preserve">Capital to risk weighted asset ratio (CRAR) (under Basel I) </t>
  </si>
  <si>
    <t xml:space="preserve">Capital to risk weighted asset ratio (CRAR) (under Basel II) </t>
  </si>
  <si>
    <t xml:space="preserve">CRAR (tier I) (Basel I) (Per cent) </t>
  </si>
  <si>
    <t xml:space="preserve">CRAR (tier I) (Basel II) (Per cent) </t>
  </si>
  <si>
    <t xml:space="preserve">Gross NPAs </t>
  </si>
  <si>
    <t xml:space="preserve">Net NPAs </t>
  </si>
  <si>
    <t xml:space="preserve">Net NPA ratio (Net NPAs as percentage of net advances) </t>
  </si>
  <si>
    <t xml:space="preserve">Slippage ratio (Per cent) </t>
  </si>
  <si>
    <t xml:space="preserve">Customer Services* </t>
  </si>
  <si>
    <t xml:space="preserve">Financial Inclusion </t>
  </si>
  <si>
    <t>** Based on off-site returns.</t>
  </si>
  <si>
    <t>Sr. No</t>
  </si>
  <si>
    <t xml:space="preserve">Amount Outstanding </t>
  </si>
  <si>
    <t>(as at end-March)</t>
  </si>
  <si>
    <t xml:space="preserve">Sectoral Deployment of Bank Credit </t>
  </si>
  <si>
    <r>
      <t xml:space="preserve">(Amount in </t>
    </r>
    <r>
      <rPr>
        <sz val="12"/>
        <color indexed="8"/>
        <rFont val="Rupee Foradian"/>
        <family val="2"/>
      </rPr>
      <t xml:space="preserve">` </t>
    </r>
    <r>
      <rPr>
        <sz val="12"/>
        <color indexed="8"/>
        <rFont val="Times New Roman"/>
        <family val="1"/>
      </rPr>
      <t>billion)</t>
    </r>
  </si>
  <si>
    <t>Gross NPA ratio (Gross NPAs as percentage of gross advances)</t>
  </si>
  <si>
    <t xml:space="preserve">Technological Development </t>
  </si>
  <si>
    <t xml:space="preserve">Return on Equity (RoE) (Per cent) </t>
  </si>
  <si>
    <t xml:space="preserve">Net Interest Margin (NIM) (Per cent) </t>
  </si>
  <si>
    <t xml:space="preserve">Tier I capital (as percentage of total capital) </t>
  </si>
  <si>
    <t>Gross bank credit</t>
  </si>
  <si>
    <r>
      <t>Notes: *</t>
    </r>
    <r>
      <rPr>
        <sz val="12"/>
        <color indexed="8"/>
        <rFont val="Times New Roman"/>
        <family val="1"/>
      </rPr>
      <t>Position as on end-June 2012. Also, number of complaints received and addressed are inclusive of RRBs and co-operatives.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</si>
</sst>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Rupee Foradian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Rupee Foradian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1" fillId="24" borderId="10" xfId="0" applyFont="1" applyFill="1" applyBorder="1" applyAlignment="1">
      <alignment horizontal="left"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3" fontId="22" fillId="24" borderId="0" xfId="0" applyNumberFormat="1" applyFont="1" applyFill="1" applyAlignment="1">
      <alignment horizontal="right" vertical="top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2" fontId="23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 horizontal="right" vertical="top" wrapText="1"/>
    </xf>
    <xf numFmtId="3" fontId="27" fillId="24" borderId="0" xfId="0" applyNumberFormat="1" applyFont="1" applyFill="1" applyBorder="1" applyAlignment="1">
      <alignment horizontal="right" vertical="top" wrapText="1"/>
    </xf>
    <xf numFmtId="0" fontId="28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vertical="top" wrapText="1"/>
    </xf>
    <xf numFmtId="3" fontId="2" fillId="24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165" fontId="2" fillId="24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horizontal="right" vertical="top"/>
    </xf>
    <xf numFmtId="0" fontId="2" fillId="24" borderId="10" xfId="0" applyFont="1" applyFill="1" applyBorder="1" applyAlignment="1">
      <alignment horizontal="right" vertical="top"/>
    </xf>
    <xf numFmtId="164" fontId="2" fillId="24" borderId="10" xfId="0" applyNumberFormat="1" applyFont="1" applyFill="1" applyBorder="1" applyAlignment="1">
      <alignment horizontal="right" vertical="top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0" xfId="0" applyFont="1" applyFill="1" applyBorder="1" applyAlignment="1">
      <alignment vertical="top"/>
    </xf>
    <xf numFmtId="0" fontId="2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4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.28125" style="1" customWidth="1"/>
    <col min="2" max="2" width="7.8515625" style="1" customWidth="1"/>
    <col min="3" max="3" width="69.140625" style="4" customWidth="1"/>
    <col min="4" max="4" width="15.140625" style="1" customWidth="1"/>
    <col min="5" max="5" width="19.421875" style="1" customWidth="1"/>
    <col min="6" max="6" width="11.140625" style="1" customWidth="1"/>
    <col min="7" max="7" width="11.57421875" style="1" customWidth="1"/>
    <col min="8" max="8" width="9.140625" style="6" customWidth="1"/>
    <col min="9" max="9" width="11.140625" style="7" customWidth="1"/>
    <col min="10" max="12" width="9.140625" style="7" customWidth="1"/>
    <col min="13" max="13" width="9.57421875" style="7" bestFit="1" customWidth="1"/>
    <col min="14" max="27" width="9.140625" style="7" customWidth="1"/>
    <col min="28" max="35" width="9.140625" style="6" customWidth="1"/>
    <col min="36" max="16384" width="9.140625" style="1" customWidth="1"/>
  </cols>
  <sheetData>
    <row r="2" spans="2:7" ht="15.75">
      <c r="B2" s="39" t="s">
        <v>17</v>
      </c>
      <c r="C2" s="39"/>
      <c r="D2" s="39"/>
      <c r="E2" s="39"/>
      <c r="F2" s="39"/>
      <c r="G2" s="39"/>
    </row>
    <row r="3" spans="2:7" ht="15.75">
      <c r="B3" s="15"/>
      <c r="C3" s="41" t="s">
        <v>48</v>
      </c>
      <c r="D3" s="41"/>
      <c r="E3" s="41"/>
      <c r="F3" s="41"/>
      <c r="G3" s="41"/>
    </row>
    <row r="4" spans="2:7" ht="15.75">
      <c r="B4" s="17" t="s">
        <v>44</v>
      </c>
      <c r="C4" s="18" t="s">
        <v>3</v>
      </c>
      <c r="D4" s="39" t="s">
        <v>45</v>
      </c>
      <c r="E4" s="39"/>
      <c r="F4" s="39" t="s">
        <v>2</v>
      </c>
      <c r="G4" s="39"/>
    </row>
    <row r="5" spans="2:7" ht="15.75">
      <c r="B5" s="17"/>
      <c r="C5" s="18"/>
      <c r="D5" s="39" t="s">
        <v>46</v>
      </c>
      <c r="E5" s="39"/>
      <c r="F5" s="42"/>
      <c r="G5" s="42"/>
    </row>
    <row r="6" spans="2:13" ht="15.75">
      <c r="B6" s="15"/>
      <c r="C6" s="19"/>
      <c r="D6" s="16">
        <v>2012</v>
      </c>
      <c r="E6" s="16">
        <v>2013</v>
      </c>
      <c r="F6" s="16" t="s">
        <v>1</v>
      </c>
      <c r="G6" s="16" t="s">
        <v>22</v>
      </c>
      <c r="I6" s="8"/>
      <c r="M6" s="9">
        <v>2011</v>
      </c>
    </row>
    <row r="7" spans="2:7" ht="15.75">
      <c r="B7" s="2">
        <v>1</v>
      </c>
      <c r="C7" s="43" t="s">
        <v>0</v>
      </c>
      <c r="D7" s="44"/>
      <c r="E7" s="44"/>
      <c r="F7" s="44"/>
      <c r="G7" s="45"/>
    </row>
    <row r="8" spans="2:13" ht="15.75">
      <c r="B8" s="20">
        <v>1.1</v>
      </c>
      <c r="C8" s="21" t="s">
        <v>24</v>
      </c>
      <c r="D8" s="22">
        <v>83209.39</v>
      </c>
      <c r="E8" s="22">
        <v>95733.34</v>
      </c>
      <c r="F8" s="23">
        <f>(D8-M8)/M8*100</f>
        <v>15.835695029009953</v>
      </c>
      <c r="G8" s="23">
        <f>(E8-D8)/D8*100</f>
        <v>15.051125840485065</v>
      </c>
      <c r="M8" s="7">
        <v>71833.98</v>
      </c>
    </row>
    <row r="9" spans="2:13" ht="15.75">
      <c r="B9" s="20">
        <v>1.2</v>
      </c>
      <c r="C9" s="21" t="s">
        <v>25</v>
      </c>
      <c r="D9" s="22">
        <v>64535.49</v>
      </c>
      <c r="E9" s="22">
        <v>74295.32</v>
      </c>
      <c r="F9" s="23">
        <f>(D9-M9)/M9*100</f>
        <v>14.916200042949681</v>
      </c>
      <c r="G9" s="23">
        <f aca="true" t="shared" si="0" ref="G9:G14">(E9-D9)/D9*100</f>
        <v>15.123198103865034</v>
      </c>
      <c r="M9" s="10">
        <v>56158.74</v>
      </c>
    </row>
    <row r="10" spans="2:13" ht="15.75">
      <c r="B10" s="20">
        <v>1.3</v>
      </c>
      <c r="C10" s="21" t="s">
        <v>26</v>
      </c>
      <c r="D10" s="22">
        <v>8437.74</v>
      </c>
      <c r="E10" s="22">
        <v>10105.32</v>
      </c>
      <c r="F10" s="23">
        <f>(D10-M10)/M10*100</f>
        <v>24.906036324232772</v>
      </c>
      <c r="G10" s="23">
        <f t="shared" si="0"/>
        <v>19.763348953629762</v>
      </c>
      <c r="M10" s="10">
        <v>6755.27</v>
      </c>
    </row>
    <row r="11" spans="2:13" ht="15.75">
      <c r="B11" s="20">
        <v>1.4</v>
      </c>
      <c r="C11" s="21" t="s">
        <v>27</v>
      </c>
      <c r="D11" s="22">
        <v>50735.59</v>
      </c>
      <c r="E11" s="22">
        <v>58797.03</v>
      </c>
      <c r="F11" s="23">
        <f>(D11-M11)/M11*100</f>
        <v>18.058712438522225</v>
      </c>
      <c r="G11" s="23">
        <f t="shared" si="0"/>
        <v>15.8891224089441</v>
      </c>
      <c r="M11" s="10">
        <v>42974.88</v>
      </c>
    </row>
    <row r="12" spans="2:13" ht="15.75">
      <c r="B12" s="20">
        <v>1.5</v>
      </c>
      <c r="C12" s="21" t="s">
        <v>28</v>
      </c>
      <c r="D12" s="22">
        <v>22339.03</v>
      </c>
      <c r="E12" s="22">
        <v>26132.75</v>
      </c>
      <c r="F12" s="23">
        <f>(D12-M12)/M12*100</f>
        <v>16.129376029627256</v>
      </c>
      <c r="G12" s="23">
        <f t="shared" si="0"/>
        <v>16.98247417188661</v>
      </c>
      <c r="M12" s="10">
        <v>19236.33</v>
      </c>
    </row>
    <row r="13" spans="2:13" ht="15.75">
      <c r="B13" s="20">
        <v>1.6</v>
      </c>
      <c r="C13" s="21" t="s">
        <v>29</v>
      </c>
      <c r="D13" s="24">
        <v>175.42</v>
      </c>
      <c r="E13" s="24">
        <v>138.49</v>
      </c>
      <c r="F13" s="25" t="s">
        <v>14</v>
      </c>
      <c r="G13" s="25" t="s">
        <v>14</v>
      </c>
      <c r="M13" s="11">
        <f>105316.79/M8*100</f>
        <v>146.61138085346238</v>
      </c>
    </row>
    <row r="14" spans="2:7" ht="15.75">
      <c r="B14" s="20">
        <v>1.7</v>
      </c>
      <c r="C14" s="21" t="s">
        <v>30</v>
      </c>
      <c r="D14" s="26">
        <v>2809.3</v>
      </c>
      <c r="E14" s="26">
        <v>3312</v>
      </c>
      <c r="F14" s="23">
        <v>14</v>
      </c>
      <c r="G14" s="23">
        <f t="shared" si="0"/>
        <v>17.894137329583877</v>
      </c>
    </row>
    <row r="15" spans="2:7" ht="15.75">
      <c r="B15" s="2">
        <v>2</v>
      </c>
      <c r="C15" s="43" t="s">
        <v>4</v>
      </c>
      <c r="D15" s="44"/>
      <c r="E15" s="44"/>
      <c r="F15" s="44"/>
      <c r="G15" s="45"/>
    </row>
    <row r="16" spans="2:13" ht="15.75">
      <c r="B16" s="20">
        <v>2.1</v>
      </c>
      <c r="C16" s="27" t="s">
        <v>31</v>
      </c>
      <c r="D16" s="28">
        <v>816.58</v>
      </c>
      <c r="E16" s="28">
        <v>911.65</v>
      </c>
      <c r="F16" s="23">
        <f>(D16-M16)/M16*100</f>
        <v>16.105273634670358</v>
      </c>
      <c r="G16" s="23">
        <f>(E16-D16)/D16*100</f>
        <v>11.642460016164973</v>
      </c>
      <c r="M16" s="7">
        <v>703.31</v>
      </c>
    </row>
    <row r="17" spans="2:16" ht="15.75">
      <c r="B17" s="20">
        <v>2.2</v>
      </c>
      <c r="C17" s="27" t="s">
        <v>32</v>
      </c>
      <c r="D17" s="29">
        <v>1.08</v>
      </c>
      <c r="E17" s="29">
        <v>1.03</v>
      </c>
      <c r="F17" s="25" t="s">
        <v>14</v>
      </c>
      <c r="G17" s="25" t="s">
        <v>14</v>
      </c>
      <c r="M17" s="7">
        <v>1.05</v>
      </c>
      <c r="O17" s="12">
        <v>2011</v>
      </c>
      <c r="P17" s="12">
        <v>2012</v>
      </c>
    </row>
    <row r="18" spans="2:16" ht="15.75">
      <c r="B18" s="20">
        <v>2.3</v>
      </c>
      <c r="C18" s="27" t="s">
        <v>51</v>
      </c>
      <c r="D18" s="29">
        <v>14.6</v>
      </c>
      <c r="E18" s="29">
        <v>13.84</v>
      </c>
      <c r="F18" s="25" t="s">
        <v>14</v>
      </c>
      <c r="G18" s="25" t="s">
        <v>14</v>
      </c>
      <c r="M18" s="7">
        <v>14.31</v>
      </c>
      <c r="O18" s="13">
        <v>6703</v>
      </c>
      <c r="P18" s="13">
        <v>7768</v>
      </c>
    </row>
    <row r="19" spans="2:16" ht="15.75">
      <c r="B19" s="20">
        <v>2.4</v>
      </c>
      <c r="C19" s="27" t="s">
        <v>52</v>
      </c>
      <c r="D19" s="23">
        <v>2.9</v>
      </c>
      <c r="E19" s="23">
        <v>2.8</v>
      </c>
      <c r="F19" s="16" t="s">
        <v>14</v>
      </c>
      <c r="G19" s="16" t="s">
        <v>14</v>
      </c>
      <c r="O19" s="13">
        <v>4745</v>
      </c>
      <c r="P19" s="13">
        <v>5662</v>
      </c>
    </row>
    <row r="20" spans="2:7" ht="15.75">
      <c r="B20" s="2">
        <v>3</v>
      </c>
      <c r="C20" s="39" t="s">
        <v>5</v>
      </c>
      <c r="D20" s="39"/>
      <c r="E20" s="39"/>
      <c r="F20" s="39"/>
      <c r="G20" s="39"/>
    </row>
    <row r="21" spans="2:16" ht="15.75">
      <c r="B21" s="20">
        <v>3.1</v>
      </c>
      <c r="C21" s="27" t="s">
        <v>33</v>
      </c>
      <c r="D21" s="23">
        <v>12.9</v>
      </c>
      <c r="E21" s="15">
        <v>12.8</v>
      </c>
      <c r="F21" s="16" t="s">
        <v>14</v>
      </c>
      <c r="G21" s="16" t="s">
        <v>14</v>
      </c>
      <c r="M21" s="7">
        <v>13.6</v>
      </c>
      <c r="O21" s="7">
        <f>O19/O18</f>
        <v>0.7078919886617933</v>
      </c>
      <c r="P21" s="7">
        <f>P19/P18</f>
        <v>0.7288877445932029</v>
      </c>
    </row>
    <row r="22" spans="2:13" ht="15.75">
      <c r="B22" s="20">
        <v>3.2</v>
      </c>
      <c r="C22" s="27" t="s">
        <v>34</v>
      </c>
      <c r="D22" s="15">
        <v>14.2</v>
      </c>
      <c r="E22" s="15">
        <v>13.9</v>
      </c>
      <c r="F22" s="16" t="s">
        <v>14</v>
      </c>
      <c r="G22" s="16" t="s">
        <v>14</v>
      </c>
      <c r="M22" s="7">
        <v>14.5</v>
      </c>
    </row>
    <row r="23" spans="2:7" ht="15.75">
      <c r="B23" s="20">
        <v>3.3</v>
      </c>
      <c r="C23" s="27" t="s">
        <v>53</v>
      </c>
      <c r="D23" s="15">
        <v>72.8</v>
      </c>
      <c r="E23" s="15">
        <v>74.1</v>
      </c>
      <c r="F23" s="16" t="s">
        <v>14</v>
      </c>
      <c r="G23" s="16" t="s">
        <v>14</v>
      </c>
    </row>
    <row r="24" spans="2:7" ht="15.75">
      <c r="B24" s="20">
        <v>3.4</v>
      </c>
      <c r="C24" s="27" t="s">
        <v>35</v>
      </c>
      <c r="D24" s="15">
        <v>9.4</v>
      </c>
      <c r="E24" s="15">
        <v>9.5</v>
      </c>
      <c r="F24" s="16" t="s">
        <v>14</v>
      </c>
      <c r="G24" s="16" t="s">
        <v>14</v>
      </c>
    </row>
    <row r="25" spans="2:7" ht="15.75">
      <c r="B25" s="20">
        <v>3.5</v>
      </c>
      <c r="C25" s="27" t="s">
        <v>36</v>
      </c>
      <c r="D25" s="23">
        <v>10.4</v>
      </c>
      <c r="E25" s="15">
        <v>10.3</v>
      </c>
      <c r="F25" s="16" t="s">
        <v>14</v>
      </c>
      <c r="G25" s="16" t="s">
        <v>14</v>
      </c>
    </row>
    <row r="26" spans="2:7" ht="15.75">
      <c r="B26" s="2">
        <v>4</v>
      </c>
      <c r="C26" s="39" t="s">
        <v>6</v>
      </c>
      <c r="D26" s="39"/>
      <c r="E26" s="39"/>
      <c r="F26" s="39"/>
      <c r="G26" s="39"/>
    </row>
    <row r="27" spans="2:13" ht="15.75">
      <c r="B27" s="20">
        <v>4.1</v>
      </c>
      <c r="C27" s="27" t="s">
        <v>37</v>
      </c>
      <c r="D27" s="22">
        <v>1429</v>
      </c>
      <c r="E27" s="22">
        <v>1940</v>
      </c>
      <c r="F27" s="25">
        <v>46</v>
      </c>
      <c r="G27" s="25">
        <f>(E27-D27)/D27*100</f>
        <v>35.759272218334495</v>
      </c>
      <c r="M27" s="7">
        <v>2.39</v>
      </c>
    </row>
    <row r="28" spans="2:8" ht="15.75">
      <c r="B28" s="20">
        <v>4.2</v>
      </c>
      <c r="C28" s="27" t="s">
        <v>38</v>
      </c>
      <c r="D28" s="22">
        <v>652</v>
      </c>
      <c r="E28" s="22">
        <v>986</v>
      </c>
      <c r="F28" s="25">
        <v>56.4</v>
      </c>
      <c r="G28" s="25">
        <f>(E28-D28)/D28*100</f>
        <v>51.22699386503068</v>
      </c>
      <c r="H28" s="10"/>
    </row>
    <row r="29" spans="2:7" ht="15.75">
      <c r="B29" s="20">
        <v>4.3</v>
      </c>
      <c r="C29" s="27" t="s">
        <v>49</v>
      </c>
      <c r="D29" s="15">
        <v>3.1</v>
      </c>
      <c r="E29" s="15">
        <v>3.6</v>
      </c>
      <c r="F29" s="16" t="s">
        <v>14</v>
      </c>
      <c r="G29" s="16" t="s">
        <v>14</v>
      </c>
    </row>
    <row r="30" spans="2:13" ht="15.75">
      <c r="B30" s="20">
        <v>4.4</v>
      </c>
      <c r="C30" s="27" t="s">
        <v>39</v>
      </c>
      <c r="D30" s="15">
        <v>1.3</v>
      </c>
      <c r="E30" s="15">
        <v>1.7</v>
      </c>
      <c r="F30" s="16" t="s">
        <v>14</v>
      </c>
      <c r="G30" s="16" t="s">
        <v>14</v>
      </c>
      <c r="M30" s="7">
        <v>1.11</v>
      </c>
    </row>
    <row r="31" spans="2:7" ht="15.75">
      <c r="B31" s="20">
        <v>4.5</v>
      </c>
      <c r="C31" s="27" t="s">
        <v>23</v>
      </c>
      <c r="D31" s="23">
        <v>51.9</v>
      </c>
      <c r="E31" s="23">
        <v>51</v>
      </c>
      <c r="F31" s="16" t="s">
        <v>14</v>
      </c>
      <c r="G31" s="16" t="s">
        <v>14</v>
      </c>
    </row>
    <row r="32" spans="2:7" ht="15.75">
      <c r="B32" s="20">
        <v>4.6</v>
      </c>
      <c r="C32" s="27" t="s">
        <v>40</v>
      </c>
      <c r="D32" s="15">
        <v>2.5</v>
      </c>
      <c r="E32" s="15">
        <v>2.7</v>
      </c>
      <c r="F32" s="16" t="s">
        <v>14</v>
      </c>
      <c r="G32" s="16" t="s">
        <v>14</v>
      </c>
    </row>
    <row r="33" spans="2:7" ht="15.75">
      <c r="B33" s="2">
        <v>5</v>
      </c>
      <c r="C33" s="39" t="s">
        <v>47</v>
      </c>
      <c r="D33" s="39"/>
      <c r="E33" s="39"/>
      <c r="F33" s="39"/>
      <c r="G33" s="39"/>
    </row>
    <row r="34" spans="2:13" ht="15.75">
      <c r="B34" s="20">
        <v>5.1</v>
      </c>
      <c r="C34" s="27" t="s">
        <v>54</v>
      </c>
      <c r="D34" s="30">
        <v>43793</v>
      </c>
      <c r="E34" s="30">
        <v>49642</v>
      </c>
      <c r="F34" s="31">
        <v>16.8</v>
      </c>
      <c r="G34" s="32">
        <f>(E34-D34)/D34*100</f>
        <v>13.35601580161213</v>
      </c>
      <c r="M34" s="11">
        <v>30400.07</v>
      </c>
    </row>
    <row r="35" spans="2:13" ht="15.75">
      <c r="B35" s="20">
        <v>5.2</v>
      </c>
      <c r="C35" s="27" t="s">
        <v>7</v>
      </c>
      <c r="D35" s="30">
        <v>5477</v>
      </c>
      <c r="E35" s="30">
        <v>5899</v>
      </c>
      <c r="F35" s="31">
        <v>13.3</v>
      </c>
      <c r="G35" s="32">
        <f>(E35-D35)/D35*100</f>
        <v>7.704947964213986</v>
      </c>
      <c r="M35" s="7">
        <v>4161.33</v>
      </c>
    </row>
    <row r="36" spans="2:13" ht="15.75">
      <c r="B36" s="20">
        <v>5.3</v>
      </c>
      <c r="C36" s="27" t="s">
        <v>8</v>
      </c>
      <c r="D36" s="30">
        <v>19408</v>
      </c>
      <c r="E36" s="30">
        <v>22302</v>
      </c>
      <c r="F36" s="31">
        <v>20.3</v>
      </c>
      <c r="G36" s="32">
        <f>(E36-D36)/D36*100</f>
        <v>14.911376751854904</v>
      </c>
      <c r="M36" s="11">
        <v>13114.51</v>
      </c>
    </row>
    <row r="37" spans="2:13" ht="15.75">
      <c r="B37" s="20">
        <v>5.4</v>
      </c>
      <c r="C37" s="27" t="s">
        <v>9</v>
      </c>
      <c r="D37" s="30">
        <v>10188</v>
      </c>
      <c r="E37" s="30">
        <v>11486</v>
      </c>
      <c r="F37" s="31">
        <v>14.4</v>
      </c>
      <c r="G37" s="32">
        <f>(E37-D37)/D37*100</f>
        <v>12.740478994895957</v>
      </c>
      <c r="M37" s="11">
        <v>7267.9</v>
      </c>
    </row>
    <row r="38" spans="2:13" ht="15.75">
      <c r="B38" s="20">
        <v>5.5</v>
      </c>
      <c r="C38" s="27" t="s">
        <v>10</v>
      </c>
      <c r="D38" s="30">
        <v>7900</v>
      </c>
      <c r="E38" s="30">
        <v>9009</v>
      </c>
      <c r="F38" s="32">
        <v>12.9</v>
      </c>
      <c r="G38" s="32">
        <f>(E38-D38)/D38*100</f>
        <v>14.037974683544304</v>
      </c>
      <c r="M38" s="7">
        <v>5856.33</v>
      </c>
    </row>
    <row r="39" spans="2:7" ht="15.75">
      <c r="B39" s="2">
        <v>6</v>
      </c>
      <c r="C39" s="39" t="s">
        <v>50</v>
      </c>
      <c r="D39" s="39"/>
      <c r="E39" s="39"/>
      <c r="F39" s="39"/>
      <c r="G39" s="39"/>
    </row>
    <row r="40" spans="2:13" ht="15.75">
      <c r="B40" s="20">
        <v>6.1</v>
      </c>
      <c r="C40" s="27" t="s">
        <v>15</v>
      </c>
      <c r="D40" s="22">
        <v>17.65</v>
      </c>
      <c r="E40" s="22">
        <v>19.5</v>
      </c>
      <c r="F40" s="23">
        <f>(D40-M40)/M40*100</f>
        <v>-2.1618625277161896</v>
      </c>
      <c r="G40" s="23">
        <f>(E40-D40)/D40*100</f>
        <v>10.481586402266299</v>
      </c>
      <c r="M40" s="7">
        <v>18.04</v>
      </c>
    </row>
    <row r="41" spans="2:7" ht="15.75">
      <c r="B41" s="20">
        <v>6.2</v>
      </c>
      <c r="C41" s="27" t="s">
        <v>16</v>
      </c>
      <c r="D41" s="22">
        <v>278.4</v>
      </c>
      <c r="E41" s="22">
        <v>331.2</v>
      </c>
      <c r="F41" s="23">
        <v>22.1</v>
      </c>
      <c r="G41" s="23">
        <f>(E41-D41)/D41*100</f>
        <v>18.965517241379317</v>
      </c>
    </row>
    <row r="42" spans="2:13" ht="15.75">
      <c r="B42" s="20">
        <v>6.3</v>
      </c>
      <c r="C42" s="27" t="s">
        <v>11</v>
      </c>
      <c r="D42" s="22">
        <v>95686</v>
      </c>
      <c r="E42" s="22">
        <v>114014</v>
      </c>
      <c r="F42" s="23">
        <f>(D42-M42)/M42*100</f>
        <v>28.42896449902691</v>
      </c>
      <c r="G42" s="23">
        <f>(E42-D42)/D42*100</f>
        <v>19.1543172459921</v>
      </c>
      <c r="M42" s="10">
        <v>74505</v>
      </c>
    </row>
    <row r="43" spans="2:7" ht="15.75">
      <c r="B43" s="2">
        <v>7</v>
      </c>
      <c r="C43" s="39" t="s">
        <v>41</v>
      </c>
      <c r="D43" s="39"/>
      <c r="E43" s="39"/>
      <c r="F43" s="39"/>
      <c r="G43" s="39"/>
    </row>
    <row r="44" spans="2:35" s="3" customFormat="1" ht="15.75">
      <c r="B44" s="33">
        <v>7.1</v>
      </c>
      <c r="C44" s="34" t="s">
        <v>19</v>
      </c>
      <c r="D44" s="35">
        <v>72889</v>
      </c>
      <c r="E44" s="35">
        <v>70541</v>
      </c>
      <c r="F44" s="36">
        <f>(D44-M44)/M44*100</f>
        <v>-4.891829118713954</v>
      </c>
      <c r="G44" s="36">
        <f>(E44-D44)/D44*100</f>
        <v>-3.221336552840621</v>
      </c>
      <c r="H44" s="7"/>
      <c r="I44" s="7"/>
      <c r="J44" s="7"/>
      <c r="K44" s="7"/>
      <c r="L44" s="7"/>
      <c r="M44" s="10">
        <v>76638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6"/>
      <c r="AC44" s="6"/>
      <c r="AD44" s="6"/>
      <c r="AE44" s="6"/>
      <c r="AF44" s="6"/>
      <c r="AG44" s="6"/>
      <c r="AH44" s="6"/>
      <c r="AI44" s="6"/>
    </row>
    <row r="45" spans="2:35" s="3" customFormat="1" ht="15.75">
      <c r="B45" s="33">
        <v>7.2</v>
      </c>
      <c r="C45" s="34" t="s">
        <v>20</v>
      </c>
      <c r="D45" s="35">
        <v>72885</v>
      </c>
      <c r="E45" s="35">
        <v>69704</v>
      </c>
      <c r="F45" s="36">
        <f>(D45-M45)/M45*100</f>
        <v>1.1996501020535677</v>
      </c>
      <c r="G45" s="36">
        <f>(E45-D45)/D45*100</f>
        <v>-4.36440968649242</v>
      </c>
      <c r="H45" s="6"/>
      <c r="I45" s="7"/>
      <c r="J45" s="7"/>
      <c r="K45" s="7"/>
      <c r="L45" s="7"/>
      <c r="M45" s="14">
        <v>72021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6"/>
      <c r="AC45" s="6"/>
      <c r="AD45" s="6"/>
      <c r="AE45" s="6"/>
      <c r="AF45" s="6"/>
      <c r="AG45" s="6"/>
      <c r="AH45" s="6"/>
      <c r="AI45" s="6"/>
    </row>
    <row r="46" spans="2:35" s="3" customFormat="1" ht="15.75">
      <c r="B46" s="33">
        <v>7.3</v>
      </c>
      <c r="C46" s="34" t="s">
        <v>18</v>
      </c>
      <c r="D46" s="37">
        <f>(D45/D44)*100</f>
        <v>99.99451220348749</v>
      </c>
      <c r="E46" s="37">
        <f>(E45/E44)*100</f>
        <v>98.81345600430956</v>
      </c>
      <c r="F46" s="38" t="s">
        <v>14</v>
      </c>
      <c r="G46" s="38" t="s">
        <v>14</v>
      </c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6"/>
      <c r="AC46" s="6"/>
      <c r="AD46" s="6"/>
      <c r="AE46" s="6"/>
      <c r="AF46" s="6"/>
      <c r="AG46" s="6"/>
      <c r="AH46" s="6"/>
      <c r="AI46" s="6"/>
    </row>
    <row r="47" spans="2:7" ht="15.75">
      <c r="B47" s="2">
        <v>8</v>
      </c>
      <c r="C47" s="40" t="s">
        <v>42</v>
      </c>
      <c r="D47" s="40"/>
      <c r="E47" s="40"/>
      <c r="F47" s="40"/>
      <c r="G47" s="40"/>
    </row>
    <row r="48" spans="2:7" ht="15.75">
      <c r="B48" s="20">
        <v>8.1</v>
      </c>
      <c r="C48" s="27" t="s">
        <v>21</v>
      </c>
      <c r="D48" s="15">
        <v>78.6</v>
      </c>
      <c r="E48" s="15">
        <v>79.1</v>
      </c>
      <c r="F48" s="16" t="s">
        <v>14</v>
      </c>
      <c r="G48" s="16" t="s">
        <v>14</v>
      </c>
    </row>
    <row r="49" spans="2:7" ht="15.75">
      <c r="B49" s="20">
        <v>8.2</v>
      </c>
      <c r="C49" s="27" t="s">
        <v>12</v>
      </c>
      <c r="D49" s="22">
        <v>7401</v>
      </c>
      <c r="E49" s="22">
        <v>6897</v>
      </c>
      <c r="F49" s="16" t="s">
        <v>14</v>
      </c>
      <c r="G49" s="25" t="s">
        <v>14</v>
      </c>
    </row>
    <row r="50" spans="2:7" ht="15.75">
      <c r="B50" s="20">
        <v>8.3</v>
      </c>
      <c r="C50" s="27" t="s">
        <v>13</v>
      </c>
      <c r="D50" s="22">
        <v>181373</v>
      </c>
      <c r="E50" s="22">
        <v>268454</v>
      </c>
      <c r="F50" s="23">
        <v>56.4</v>
      </c>
      <c r="G50" s="23">
        <f>((E50-D50)/(D50))*100</f>
        <v>48.01210764557018</v>
      </c>
    </row>
    <row r="51" spans="2:7" ht="15.75">
      <c r="B51" s="15"/>
      <c r="C51" s="19"/>
      <c r="D51" s="15"/>
      <c r="E51" s="15"/>
      <c r="F51" s="15"/>
      <c r="G51" s="15"/>
    </row>
    <row r="52" spans="2:7" ht="15.75">
      <c r="B52" s="46" t="s">
        <v>55</v>
      </c>
      <c r="C52" s="19"/>
      <c r="D52" s="15"/>
      <c r="E52" s="15"/>
      <c r="F52" s="15"/>
      <c r="G52" s="15"/>
    </row>
    <row r="53" spans="2:7" ht="15.75">
      <c r="B53" s="47" t="s">
        <v>43</v>
      </c>
      <c r="C53" s="48"/>
      <c r="D53" s="15"/>
      <c r="E53" s="15"/>
      <c r="F53" s="15"/>
      <c r="G53" s="15"/>
    </row>
    <row r="54" spans="4:5" ht="15.75">
      <c r="D54" s="5"/>
      <c r="E54" s="5"/>
    </row>
  </sheetData>
  <sheetProtection/>
  <mergeCells count="15">
    <mergeCell ref="B53:C53"/>
    <mergeCell ref="C7:G7"/>
    <mergeCell ref="C15:G15"/>
    <mergeCell ref="D5:E5"/>
    <mergeCell ref="F5:G5"/>
    <mergeCell ref="B2:G2"/>
    <mergeCell ref="C47:G47"/>
    <mergeCell ref="C43:G43"/>
    <mergeCell ref="C39:G39"/>
    <mergeCell ref="C33:G33"/>
    <mergeCell ref="C3:G3"/>
    <mergeCell ref="C20:G20"/>
    <mergeCell ref="C26:G26"/>
    <mergeCell ref="F4:G4"/>
    <mergeCell ref="D4:E4"/>
  </mergeCells>
  <printOptions/>
  <pageMargins left="0.7" right="0.7" top="0.75" bottom="0.75" header="0.3" footer="0.3"/>
  <pageSetup fitToHeight="1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</dc:creator>
  <cp:keywords/>
  <dc:description/>
  <cp:lastModifiedBy>Gaush</cp:lastModifiedBy>
  <cp:lastPrinted>2013-09-06T05:27:33Z</cp:lastPrinted>
  <dcterms:created xsi:type="dcterms:W3CDTF">2012-09-05T15:51:18Z</dcterms:created>
  <dcterms:modified xsi:type="dcterms:W3CDTF">2013-11-18T10:52:26Z</dcterms:modified>
  <cp:category/>
  <cp:version/>
  <cp:contentType/>
  <cp:contentStatus/>
</cp:coreProperties>
</file>