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ppendix VI.2" sheetId="1" r:id="rId1"/>
  </sheets>
  <definedNames>
    <definedName name="_xlnm.Print_Area" localSheetId="0">'Appendix VI.2'!$A$1:$N$55</definedName>
  </definedNames>
  <calcPr fullCalcOnLoad="1"/>
</workbook>
</file>

<file path=xl/sharedStrings.xml><?xml version="1.0" encoding="utf-8"?>
<sst xmlns="http://schemas.openxmlformats.org/spreadsheetml/2006/main" count="95" uniqueCount="40">
  <si>
    <t>Appendix Table VI.2: Financial Performance of Primary Dealers</t>
  </si>
  <si>
    <t>(Amount in Rs. crore)</t>
  </si>
  <si>
    <t>Name of the Primary Dealers</t>
  </si>
  <si>
    <t>Year</t>
  </si>
  <si>
    <t>Income</t>
  </si>
  <si>
    <t>Expenditure</t>
  </si>
  <si>
    <t>Profit Before Tax</t>
  </si>
  <si>
    <t>Profit After Tax</t>
  </si>
  <si>
    <t>Return on Networth (per cent)</t>
  </si>
  <si>
    <t>Interest Income (including discount income)</t>
  </si>
  <si>
    <t>Trading Profit</t>
  </si>
  <si>
    <t>Other Income</t>
  </si>
  <si>
    <t>Total Income</t>
  </si>
  <si>
    <t>Interest Expenses</t>
  </si>
  <si>
    <t>Other Expenses</t>
  </si>
  <si>
    <t>Total Expenditure</t>
  </si>
  <si>
    <t>STCI-PD</t>
  </si>
  <si>
    <t>2007-08</t>
  </si>
  <si>
    <t>2008-09</t>
  </si>
  <si>
    <t>2009-10</t>
  </si>
  <si>
    <t>2010-11</t>
  </si>
  <si>
    <t>SBI DFHI LTD</t>
  </si>
  <si>
    <t>ICICI Securities Ltd</t>
  </si>
  <si>
    <t>PNB Gilts</t>
  </si>
  <si>
    <t>ABN AMRO Securities (India) Pvt Ltd</t>
  </si>
  <si>
    <t>-</t>
  </si>
  <si>
    <t>DSP Merrill Lynch Ltd</t>
  </si>
  <si>
    <t>Morgan Stanley - PD</t>
  </si>
  <si>
    <t>commenced PD operations w.e.f. July 20, 2009</t>
  </si>
  <si>
    <t>Nomura FI Sec. Ltd.</t>
  </si>
  <si>
    <t>commenced PD operations w.e.f. September 7, 2009</t>
  </si>
  <si>
    <t>Deutsche Securities (India) Pvt Ltd</t>
  </si>
  <si>
    <t>IDBI Gilts Ltd</t>
  </si>
  <si>
    <t>Lehman Brothers Fixed Income</t>
  </si>
  <si>
    <t>TOTAL</t>
  </si>
  <si>
    <t>All amounts rounded off to the nearest crore</t>
  </si>
  <si>
    <t>- : Not applicable</t>
  </si>
  <si>
    <t>Source: PDR IV returns (March 2010) and BFS note (March 2010)</t>
  </si>
  <si>
    <t>Sl. No.</t>
  </si>
  <si>
    <r>
      <t>Source:</t>
    </r>
    <r>
      <rPr>
        <sz val="10"/>
        <color indexed="8"/>
        <rFont val="Arial"/>
        <family val="2"/>
      </rPr>
      <t xml:space="preserve"> Primary Dealers' Returns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</si>
</sst>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top" wrapText="1"/>
    </xf>
    <xf numFmtId="164" fontId="3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 quotePrefix="1">
      <alignment horizontal="right" vertical="top" wrapText="1"/>
    </xf>
    <xf numFmtId="0" fontId="3" fillId="24" borderId="11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right" vertical="top" wrapText="1"/>
    </xf>
    <xf numFmtId="1" fontId="1" fillId="24" borderId="10" xfId="0" applyNumberFormat="1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top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3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4.421875" style="2" customWidth="1"/>
    <col min="3" max="3" width="32.28125" style="2" customWidth="1"/>
    <col min="4" max="4" width="8.140625" style="2" customWidth="1"/>
    <col min="5" max="5" width="10.421875" style="2" customWidth="1"/>
    <col min="6" max="7" width="7.8515625" style="2" customWidth="1"/>
    <col min="8" max="8" width="8.57421875" style="2" customWidth="1"/>
    <col min="9" max="9" width="10.00390625" style="2" customWidth="1"/>
    <col min="10" max="10" width="9.8515625" style="2" customWidth="1"/>
    <col min="11" max="12" width="7.140625" style="2" customWidth="1"/>
    <col min="13" max="13" width="6.28125" style="2" customWidth="1"/>
    <col min="14" max="14" width="9.28125" style="2" customWidth="1"/>
    <col min="15" max="16384" width="9.140625" style="2" customWidth="1"/>
  </cols>
  <sheetData>
    <row r="2" spans="2:14" ht="12.7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2.7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2.75" customHeight="1">
      <c r="B4" s="36" t="s">
        <v>38</v>
      </c>
      <c r="C4" s="33" t="s">
        <v>2</v>
      </c>
      <c r="D4" s="12" t="s">
        <v>3</v>
      </c>
      <c r="E4" s="19" t="s">
        <v>4</v>
      </c>
      <c r="F4" s="19"/>
      <c r="G4" s="19"/>
      <c r="H4" s="19"/>
      <c r="I4" s="19" t="s">
        <v>5</v>
      </c>
      <c r="J4" s="19"/>
      <c r="K4" s="19"/>
      <c r="L4" s="12" t="s">
        <v>6</v>
      </c>
      <c r="M4" s="12" t="s">
        <v>7</v>
      </c>
      <c r="N4" s="12" t="s">
        <v>8</v>
      </c>
    </row>
    <row r="5" spans="2:14" ht="0.75" customHeight="1">
      <c r="B5" s="36"/>
      <c r="C5" s="34"/>
      <c r="D5" s="13"/>
      <c r="E5" s="19"/>
      <c r="F5" s="19"/>
      <c r="G5" s="19"/>
      <c r="H5" s="19"/>
      <c r="I5" s="19"/>
      <c r="J5" s="19"/>
      <c r="K5" s="19"/>
      <c r="L5" s="13"/>
      <c r="M5" s="13"/>
      <c r="N5" s="13"/>
    </row>
    <row r="6" spans="2:14" ht="15" customHeight="1" hidden="1">
      <c r="B6" s="36"/>
      <c r="C6" s="34"/>
      <c r="D6" s="13"/>
      <c r="E6" s="19"/>
      <c r="F6" s="19"/>
      <c r="G6" s="19"/>
      <c r="H6" s="19"/>
      <c r="I6" s="19"/>
      <c r="J6" s="19"/>
      <c r="K6" s="19"/>
      <c r="L6" s="13"/>
      <c r="M6" s="13"/>
      <c r="N6" s="13"/>
    </row>
    <row r="7" spans="2:14" ht="12.75" customHeight="1">
      <c r="B7" s="36"/>
      <c r="C7" s="34"/>
      <c r="D7" s="13"/>
      <c r="E7" s="20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3"/>
      <c r="M7" s="13"/>
      <c r="N7" s="13"/>
    </row>
    <row r="8" spans="2:14" ht="12.75" customHeight="1">
      <c r="B8" s="36"/>
      <c r="C8" s="34"/>
      <c r="D8" s="13"/>
      <c r="E8" s="21"/>
      <c r="F8" s="13"/>
      <c r="G8" s="13"/>
      <c r="H8" s="13"/>
      <c r="I8" s="13"/>
      <c r="J8" s="13"/>
      <c r="K8" s="13"/>
      <c r="L8" s="13"/>
      <c r="M8" s="13"/>
      <c r="N8" s="13"/>
    </row>
    <row r="9" spans="2:14" ht="12.75" customHeight="1">
      <c r="B9" s="36"/>
      <c r="C9" s="34"/>
      <c r="D9" s="13"/>
      <c r="E9" s="21"/>
      <c r="F9" s="13"/>
      <c r="G9" s="13"/>
      <c r="H9" s="13"/>
      <c r="I9" s="13"/>
      <c r="J9" s="13"/>
      <c r="K9" s="13"/>
      <c r="L9" s="13"/>
      <c r="M9" s="13"/>
      <c r="N9" s="13"/>
    </row>
    <row r="10" spans="2:14" ht="12.75" customHeight="1">
      <c r="B10" s="36"/>
      <c r="C10" s="34"/>
      <c r="D10" s="13"/>
      <c r="E10" s="21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2.75" customHeight="1">
      <c r="B11" s="36"/>
      <c r="C11" s="35"/>
      <c r="D11" s="14"/>
      <c r="E11" s="22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2.75" customHeight="1">
      <c r="B12" s="37"/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</row>
    <row r="13" spans="2:14" ht="15" hidden="1">
      <c r="B13" s="23">
        <v>1</v>
      </c>
      <c r="C13" s="38" t="s">
        <v>16</v>
      </c>
      <c r="D13" s="4" t="s">
        <v>17</v>
      </c>
      <c r="E13" s="5">
        <v>56</v>
      </c>
      <c r="F13" s="5">
        <v>10</v>
      </c>
      <c r="G13" s="5">
        <v>6</v>
      </c>
      <c r="H13" s="5">
        <v>72</v>
      </c>
      <c r="I13" s="5">
        <v>39</v>
      </c>
      <c r="J13" s="5">
        <v>8</v>
      </c>
      <c r="K13" s="5">
        <v>48</v>
      </c>
      <c r="L13" s="5">
        <v>24</v>
      </c>
      <c r="M13" s="5">
        <v>16</v>
      </c>
      <c r="N13" s="5">
        <v>3.8</v>
      </c>
    </row>
    <row r="14" spans="2:14" ht="12.75" customHeight="1" hidden="1">
      <c r="B14" s="24"/>
      <c r="C14" s="39"/>
      <c r="D14" s="4" t="s">
        <v>18</v>
      </c>
      <c r="E14" s="5">
        <v>84</v>
      </c>
      <c r="F14" s="5">
        <v>90</v>
      </c>
      <c r="G14" s="5">
        <v>9</v>
      </c>
      <c r="H14" s="5">
        <f>+SUM(E14:G14)</f>
        <v>183</v>
      </c>
      <c r="I14" s="5">
        <v>62</v>
      </c>
      <c r="J14" s="5">
        <v>14</v>
      </c>
      <c r="K14" s="5">
        <f>+SUM(I14:J14)</f>
        <v>76</v>
      </c>
      <c r="L14" s="5">
        <v>107</v>
      </c>
      <c r="M14" s="5">
        <v>107</v>
      </c>
      <c r="N14" s="5">
        <v>44.2</v>
      </c>
    </row>
    <row r="15" spans="2:14" ht="12.75" customHeight="1">
      <c r="B15" s="24"/>
      <c r="C15" s="39"/>
      <c r="D15" s="4" t="s">
        <v>19</v>
      </c>
      <c r="E15" s="5">
        <v>100</v>
      </c>
      <c r="F15" s="5">
        <v>-31</v>
      </c>
      <c r="G15" s="5">
        <v>11</v>
      </c>
      <c r="H15" s="5">
        <f>+SUM(E15:G15)</f>
        <v>80</v>
      </c>
      <c r="I15" s="5">
        <v>44</v>
      </c>
      <c r="J15" s="5">
        <v>16</v>
      </c>
      <c r="K15" s="5">
        <f>+SUM(I15:J15)</f>
        <v>60</v>
      </c>
      <c r="L15" s="5">
        <f>+H15-K15</f>
        <v>20</v>
      </c>
      <c r="M15" s="5">
        <v>13</v>
      </c>
      <c r="N15" s="5">
        <v>4.7</v>
      </c>
    </row>
    <row r="16" spans="2:14" ht="12.75" customHeight="1">
      <c r="B16" s="25"/>
      <c r="C16" s="40"/>
      <c r="D16" s="4" t="s">
        <v>20</v>
      </c>
      <c r="E16" s="5">
        <v>137.5</v>
      </c>
      <c r="F16" s="5">
        <v>-13.3</v>
      </c>
      <c r="G16" s="5">
        <v>4.4</v>
      </c>
      <c r="H16" s="5">
        <f>+SUM(E16:G16)</f>
        <v>128.6</v>
      </c>
      <c r="I16" s="5">
        <v>104.9</v>
      </c>
      <c r="J16" s="5">
        <v>15.6</v>
      </c>
      <c r="K16" s="5">
        <f>+SUM(I16:J16)</f>
        <v>120.5</v>
      </c>
      <c r="L16" s="5">
        <f>+H16-K16</f>
        <v>8.099999999999994</v>
      </c>
      <c r="M16" s="5">
        <v>5.4</v>
      </c>
      <c r="N16" s="5">
        <v>1.9</v>
      </c>
    </row>
    <row r="17" spans="2:14" ht="12.75" customHeight="1" hidden="1">
      <c r="B17" s="23">
        <v>2</v>
      </c>
      <c r="C17" s="38" t="s">
        <v>21</v>
      </c>
      <c r="D17" s="4" t="s">
        <v>17</v>
      </c>
      <c r="E17" s="5">
        <v>124</v>
      </c>
      <c r="F17" s="5">
        <v>14</v>
      </c>
      <c r="G17" s="5">
        <v>5</v>
      </c>
      <c r="H17" s="5">
        <v>143</v>
      </c>
      <c r="I17" s="5">
        <v>34</v>
      </c>
      <c r="J17" s="5">
        <v>13</v>
      </c>
      <c r="K17" s="5">
        <v>47</v>
      </c>
      <c r="L17" s="5">
        <v>96</v>
      </c>
      <c r="M17" s="5">
        <v>86</v>
      </c>
      <c r="N17" s="5">
        <v>8.3</v>
      </c>
    </row>
    <row r="18" spans="2:14" ht="12.75" customHeight="1" hidden="1">
      <c r="B18" s="24"/>
      <c r="C18" s="39"/>
      <c r="D18" s="4" t="s">
        <v>18</v>
      </c>
      <c r="E18" s="5">
        <v>162</v>
      </c>
      <c r="F18" s="5">
        <v>22</v>
      </c>
      <c r="G18" s="5">
        <v>13</v>
      </c>
      <c r="H18" s="5">
        <f>+SUM(E18:G18)</f>
        <v>197</v>
      </c>
      <c r="I18" s="5">
        <v>56</v>
      </c>
      <c r="J18" s="5">
        <v>10</v>
      </c>
      <c r="K18" s="5">
        <f>+SUM(I18:J18)</f>
        <v>66</v>
      </c>
      <c r="L18" s="5">
        <v>102</v>
      </c>
      <c r="M18" s="5">
        <v>67</v>
      </c>
      <c r="N18" s="5">
        <v>6.2</v>
      </c>
    </row>
    <row r="19" spans="2:14" ht="12.75" customHeight="1">
      <c r="B19" s="24"/>
      <c r="C19" s="39"/>
      <c r="D19" s="4" t="s">
        <v>19</v>
      </c>
      <c r="E19" s="5">
        <v>127</v>
      </c>
      <c r="F19" s="5">
        <v>50</v>
      </c>
      <c r="G19" s="5">
        <v>15</v>
      </c>
      <c r="H19" s="5">
        <f>+SUM(E19:G19)</f>
        <v>192</v>
      </c>
      <c r="I19" s="5">
        <v>40</v>
      </c>
      <c r="J19" s="5">
        <v>14</v>
      </c>
      <c r="K19" s="5">
        <f>+SUM(I19:J19)</f>
        <v>54</v>
      </c>
      <c r="L19" s="5">
        <v>135</v>
      </c>
      <c r="M19" s="5">
        <v>89</v>
      </c>
      <c r="N19" s="5">
        <v>7.9</v>
      </c>
    </row>
    <row r="20" spans="2:14" ht="12.75" customHeight="1">
      <c r="B20" s="25"/>
      <c r="C20" s="40"/>
      <c r="D20" s="4" t="s">
        <v>20</v>
      </c>
      <c r="E20" s="5">
        <v>145.3</v>
      </c>
      <c r="F20" s="5">
        <v>23.4</v>
      </c>
      <c r="G20" s="5">
        <v>2.7</v>
      </c>
      <c r="H20" s="5">
        <f>+SUM(E20:G20)</f>
        <v>171.4</v>
      </c>
      <c r="I20" s="5">
        <v>67.4</v>
      </c>
      <c r="J20" s="5">
        <v>18.7</v>
      </c>
      <c r="K20" s="5">
        <f>+SUM(I20:J20)</f>
        <v>86.10000000000001</v>
      </c>
      <c r="L20" s="5">
        <f>+H20-K20</f>
        <v>85.3</v>
      </c>
      <c r="M20" s="5">
        <v>53.2</v>
      </c>
      <c r="N20" s="5">
        <v>5.3</v>
      </c>
    </row>
    <row r="21" spans="2:14" ht="12.75" customHeight="1" hidden="1">
      <c r="B21" s="23">
        <v>3</v>
      </c>
      <c r="C21" s="38" t="s">
        <v>22</v>
      </c>
      <c r="D21" s="4" t="s">
        <v>17</v>
      </c>
      <c r="E21" s="5">
        <v>266</v>
      </c>
      <c r="F21" s="5">
        <v>196</v>
      </c>
      <c r="G21" s="5">
        <v>55</v>
      </c>
      <c r="H21" s="5">
        <v>517</v>
      </c>
      <c r="I21" s="5">
        <v>203</v>
      </c>
      <c r="J21" s="5">
        <v>103</v>
      </c>
      <c r="K21" s="5">
        <v>307</v>
      </c>
      <c r="L21" s="5">
        <v>211</v>
      </c>
      <c r="M21" s="5">
        <v>140</v>
      </c>
      <c r="N21" s="5">
        <v>31.6</v>
      </c>
    </row>
    <row r="22" spans="2:14" ht="12.75" customHeight="1" hidden="1">
      <c r="B22" s="24"/>
      <c r="C22" s="39"/>
      <c r="D22" s="4" t="s">
        <v>18</v>
      </c>
      <c r="E22" s="5">
        <v>309</v>
      </c>
      <c r="F22" s="5">
        <v>388</v>
      </c>
      <c r="G22" s="5">
        <v>32</v>
      </c>
      <c r="H22" s="5">
        <f>+SUM(E22:G22)</f>
        <v>729</v>
      </c>
      <c r="I22" s="5">
        <v>229</v>
      </c>
      <c r="J22" s="5">
        <v>83</v>
      </c>
      <c r="K22" s="5">
        <f>+I22+J22</f>
        <v>312</v>
      </c>
      <c r="L22" s="5">
        <v>418</v>
      </c>
      <c r="M22" s="5">
        <v>272</v>
      </c>
      <c r="N22" s="5">
        <v>53.3</v>
      </c>
    </row>
    <row r="23" spans="2:14" ht="12.75" customHeight="1">
      <c r="B23" s="24"/>
      <c r="C23" s="39"/>
      <c r="D23" s="4" t="s">
        <v>19</v>
      </c>
      <c r="E23" s="5">
        <v>245</v>
      </c>
      <c r="F23" s="5">
        <v>24</v>
      </c>
      <c r="G23" s="5">
        <v>52</v>
      </c>
      <c r="H23" s="5">
        <f>+SUM(E23:G23)</f>
        <v>321</v>
      </c>
      <c r="I23" s="5">
        <v>134</v>
      </c>
      <c r="J23" s="5">
        <v>72</v>
      </c>
      <c r="K23" s="5">
        <f>+I23+J23</f>
        <v>206</v>
      </c>
      <c r="L23" s="5">
        <v>116</v>
      </c>
      <c r="M23" s="5">
        <v>85</v>
      </c>
      <c r="N23" s="6">
        <v>15</v>
      </c>
    </row>
    <row r="24" spans="2:14" ht="12.75" customHeight="1">
      <c r="B24" s="25"/>
      <c r="C24" s="40"/>
      <c r="D24" s="4" t="s">
        <v>20</v>
      </c>
      <c r="E24" s="5">
        <v>301.1</v>
      </c>
      <c r="F24" s="5">
        <v>35.6</v>
      </c>
      <c r="G24" s="5">
        <v>22.2</v>
      </c>
      <c r="H24" s="5">
        <f>+SUM(E24:G24)</f>
        <v>358.90000000000003</v>
      </c>
      <c r="I24" s="5">
        <v>225.5</v>
      </c>
      <c r="J24" s="5">
        <v>53.1</v>
      </c>
      <c r="K24" s="5">
        <f>+I24+J24</f>
        <v>278.6</v>
      </c>
      <c r="L24" s="5">
        <f>+H24-K24</f>
        <v>80.30000000000001</v>
      </c>
      <c r="M24" s="5">
        <v>52.8</v>
      </c>
      <c r="N24" s="6">
        <v>9</v>
      </c>
    </row>
    <row r="25" spans="2:14" ht="12.75" customHeight="1" hidden="1">
      <c r="B25" s="23">
        <v>4</v>
      </c>
      <c r="C25" s="38" t="s">
        <v>23</v>
      </c>
      <c r="D25" s="4" t="s">
        <v>17</v>
      </c>
      <c r="E25" s="5">
        <v>151</v>
      </c>
      <c r="F25" s="5">
        <v>-6</v>
      </c>
      <c r="G25" s="5">
        <v>28</v>
      </c>
      <c r="H25" s="5">
        <v>173</v>
      </c>
      <c r="I25" s="5">
        <v>99</v>
      </c>
      <c r="J25" s="5">
        <v>7</v>
      </c>
      <c r="K25" s="5">
        <v>106</v>
      </c>
      <c r="L25" s="5">
        <v>67</v>
      </c>
      <c r="M25" s="5">
        <v>45</v>
      </c>
      <c r="N25" s="5">
        <v>8.7</v>
      </c>
    </row>
    <row r="26" spans="2:14" ht="12.75" customHeight="1" hidden="1">
      <c r="B26" s="24"/>
      <c r="C26" s="39"/>
      <c r="D26" s="4" t="s">
        <v>18</v>
      </c>
      <c r="E26" s="5">
        <v>112</v>
      </c>
      <c r="F26" s="5">
        <v>-29</v>
      </c>
      <c r="G26" s="5">
        <v>29</v>
      </c>
      <c r="H26" s="5">
        <f>+SUM(E26:G26)</f>
        <v>112</v>
      </c>
      <c r="I26" s="5">
        <v>67</v>
      </c>
      <c r="J26" s="5">
        <v>7</v>
      </c>
      <c r="K26" s="5">
        <f>+I26+J26</f>
        <v>74</v>
      </c>
      <c r="L26" s="5">
        <v>38</v>
      </c>
      <c r="M26" s="5">
        <v>25</v>
      </c>
      <c r="N26" s="5">
        <v>4.7</v>
      </c>
    </row>
    <row r="27" spans="2:14" ht="12.75" customHeight="1">
      <c r="B27" s="24"/>
      <c r="C27" s="39"/>
      <c r="D27" s="4" t="s">
        <v>19</v>
      </c>
      <c r="E27" s="5">
        <v>101</v>
      </c>
      <c r="F27" s="5">
        <v>-30</v>
      </c>
      <c r="G27" s="5">
        <v>31</v>
      </c>
      <c r="H27" s="5">
        <f>+E27+F27+G27</f>
        <v>102</v>
      </c>
      <c r="I27" s="5">
        <v>35</v>
      </c>
      <c r="J27" s="5">
        <v>11</v>
      </c>
      <c r="K27" s="5">
        <f>+I27+J27</f>
        <v>46</v>
      </c>
      <c r="L27" s="5">
        <v>56</v>
      </c>
      <c r="M27" s="5">
        <v>37</v>
      </c>
      <c r="N27" s="5">
        <v>6.5</v>
      </c>
    </row>
    <row r="28" spans="2:14" ht="12.75" customHeight="1">
      <c r="B28" s="25"/>
      <c r="C28" s="40"/>
      <c r="D28" s="4" t="s">
        <v>20</v>
      </c>
      <c r="E28" s="5">
        <v>98.9</v>
      </c>
      <c r="F28" s="5">
        <v>-11.2</v>
      </c>
      <c r="G28" s="5">
        <v>15.4</v>
      </c>
      <c r="H28" s="5">
        <f>+E28+F28+G28</f>
        <v>103.10000000000001</v>
      </c>
      <c r="I28" s="5">
        <v>51.6</v>
      </c>
      <c r="J28" s="5">
        <v>7.5</v>
      </c>
      <c r="K28" s="5">
        <f>+I28+J28</f>
        <v>59.1</v>
      </c>
      <c r="L28" s="6">
        <f>+H28-K28</f>
        <v>44.00000000000001</v>
      </c>
      <c r="M28" s="5">
        <v>30.6</v>
      </c>
      <c r="N28" s="5">
        <v>5.3</v>
      </c>
    </row>
    <row r="29" spans="2:14" ht="12.75" customHeight="1" hidden="1">
      <c r="B29" s="23">
        <v>5</v>
      </c>
      <c r="C29" s="38" t="s">
        <v>24</v>
      </c>
      <c r="D29" s="4" t="s">
        <v>17</v>
      </c>
      <c r="E29" s="5">
        <v>65</v>
      </c>
      <c r="F29" s="5">
        <v>2</v>
      </c>
      <c r="G29" s="5">
        <v>39</v>
      </c>
      <c r="H29" s="5">
        <v>106</v>
      </c>
      <c r="I29" s="5">
        <v>43</v>
      </c>
      <c r="J29" s="5">
        <v>9</v>
      </c>
      <c r="K29" s="5">
        <v>52</v>
      </c>
      <c r="L29" s="5">
        <v>54</v>
      </c>
      <c r="M29" s="5">
        <v>35</v>
      </c>
      <c r="N29" s="5">
        <v>17.6</v>
      </c>
    </row>
    <row r="30" spans="2:14" ht="12.75" customHeight="1" hidden="1">
      <c r="B30" s="25"/>
      <c r="C30" s="40"/>
      <c r="D30" s="4" t="s">
        <v>18</v>
      </c>
      <c r="E30" s="7" t="s">
        <v>25</v>
      </c>
      <c r="F30" s="7" t="s">
        <v>25</v>
      </c>
      <c r="G30" s="7" t="s">
        <v>25</v>
      </c>
      <c r="H30" s="7" t="s">
        <v>25</v>
      </c>
      <c r="I30" s="7" t="s">
        <v>25</v>
      </c>
      <c r="J30" s="7" t="s">
        <v>25</v>
      </c>
      <c r="K30" s="7" t="s">
        <v>25</v>
      </c>
      <c r="L30" s="7" t="s">
        <v>25</v>
      </c>
      <c r="M30" s="7" t="s">
        <v>25</v>
      </c>
      <c r="N30" s="7" t="s">
        <v>25</v>
      </c>
    </row>
    <row r="31" spans="2:14" ht="12.75" customHeight="1" hidden="1">
      <c r="B31" s="23">
        <v>6</v>
      </c>
      <c r="C31" s="38" t="s">
        <v>26</v>
      </c>
      <c r="D31" s="4" t="s">
        <v>17</v>
      </c>
      <c r="E31" s="5">
        <v>135</v>
      </c>
      <c r="F31" s="5">
        <v>10</v>
      </c>
      <c r="G31" s="5">
        <v>2</v>
      </c>
      <c r="H31" s="5">
        <v>146</v>
      </c>
      <c r="I31" s="5">
        <v>106</v>
      </c>
      <c r="J31" s="5">
        <v>15</v>
      </c>
      <c r="K31" s="5">
        <v>121</v>
      </c>
      <c r="L31" s="5">
        <v>25</v>
      </c>
      <c r="M31" s="5">
        <v>17</v>
      </c>
      <c r="N31" s="5">
        <v>5.8</v>
      </c>
    </row>
    <row r="32" spans="2:14" ht="12.75" customHeight="1" hidden="1">
      <c r="B32" s="25"/>
      <c r="C32" s="40"/>
      <c r="D32" s="4" t="s">
        <v>18</v>
      </c>
      <c r="E32" s="5">
        <v>116</v>
      </c>
      <c r="F32" s="5">
        <v>387</v>
      </c>
      <c r="G32" s="5">
        <v>3</v>
      </c>
      <c r="H32" s="5">
        <f>+SUM(E32:G32)</f>
        <v>506</v>
      </c>
      <c r="I32" s="5">
        <v>69</v>
      </c>
      <c r="J32" s="5">
        <v>22</v>
      </c>
      <c r="K32" s="5">
        <f>+I32+J32</f>
        <v>91</v>
      </c>
      <c r="L32" s="5">
        <v>415</v>
      </c>
      <c r="M32" s="5">
        <v>271</v>
      </c>
      <c r="N32" s="5">
        <v>71.1</v>
      </c>
    </row>
    <row r="33" spans="2:14" ht="12.75" customHeight="1" hidden="1">
      <c r="B33" s="23">
        <v>5</v>
      </c>
      <c r="C33" s="38" t="s">
        <v>27</v>
      </c>
      <c r="D33" s="4" t="s">
        <v>18</v>
      </c>
      <c r="E33" s="26" t="s">
        <v>28</v>
      </c>
      <c r="F33" s="27"/>
      <c r="G33" s="27"/>
      <c r="H33" s="27"/>
      <c r="I33" s="27"/>
      <c r="J33" s="27"/>
      <c r="K33" s="27"/>
      <c r="L33" s="27"/>
      <c r="M33" s="27"/>
      <c r="N33" s="28"/>
    </row>
    <row r="34" spans="2:14" ht="12.75" customHeight="1">
      <c r="B34" s="24"/>
      <c r="C34" s="39"/>
      <c r="D34" s="4" t="s">
        <v>19</v>
      </c>
      <c r="E34" s="5">
        <v>29</v>
      </c>
      <c r="F34" s="5">
        <v>3</v>
      </c>
      <c r="G34" s="5">
        <v>7</v>
      </c>
      <c r="H34" s="5">
        <f>+E34+F34+G34</f>
        <v>39</v>
      </c>
      <c r="I34" s="5">
        <v>13</v>
      </c>
      <c r="J34" s="5">
        <v>17</v>
      </c>
      <c r="K34" s="5">
        <f>+I34+J34</f>
        <v>30</v>
      </c>
      <c r="L34" s="5">
        <v>10</v>
      </c>
      <c r="M34" s="5">
        <v>5</v>
      </c>
      <c r="N34" s="5">
        <v>1.9</v>
      </c>
    </row>
    <row r="35" spans="2:14" ht="12.75" customHeight="1">
      <c r="B35" s="25"/>
      <c r="C35" s="40"/>
      <c r="D35" s="8" t="s">
        <v>20</v>
      </c>
      <c r="E35" s="5">
        <v>109.5</v>
      </c>
      <c r="F35" s="5">
        <v>13.6</v>
      </c>
      <c r="G35" s="5">
        <v>2.7</v>
      </c>
      <c r="H35" s="5">
        <f>+E35+F35+G35</f>
        <v>125.8</v>
      </c>
      <c r="I35" s="5">
        <v>79.7</v>
      </c>
      <c r="J35" s="5">
        <v>18.7</v>
      </c>
      <c r="K35" s="5">
        <f>+I35+J35</f>
        <v>98.4</v>
      </c>
      <c r="L35" s="5">
        <f>+H35-K35</f>
        <v>27.39999999999999</v>
      </c>
      <c r="M35" s="5">
        <v>18.2</v>
      </c>
      <c r="N35" s="5">
        <v>6.5</v>
      </c>
    </row>
    <row r="36" spans="2:14" ht="12.75" customHeight="1" hidden="1">
      <c r="B36" s="23">
        <v>6</v>
      </c>
      <c r="C36" s="38" t="s">
        <v>29</v>
      </c>
      <c r="D36" s="8" t="s">
        <v>18</v>
      </c>
      <c r="E36" s="26" t="s">
        <v>30</v>
      </c>
      <c r="F36" s="27"/>
      <c r="G36" s="27"/>
      <c r="H36" s="27"/>
      <c r="I36" s="27"/>
      <c r="J36" s="27"/>
      <c r="K36" s="27"/>
      <c r="L36" s="27"/>
      <c r="M36" s="27"/>
      <c r="N36" s="28"/>
    </row>
    <row r="37" spans="2:14" ht="12.75" customHeight="1">
      <c r="B37" s="24"/>
      <c r="C37" s="39"/>
      <c r="D37" s="4" t="s">
        <v>19</v>
      </c>
      <c r="E37" s="5">
        <v>18</v>
      </c>
      <c r="F37" s="5">
        <v>-10</v>
      </c>
      <c r="G37" s="5">
        <v>15</v>
      </c>
      <c r="H37" s="5">
        <f>+E37+F37+G37</f>
        <v>23</v>
      </c>
      <c r="I37" s="5">
        <v>7</v>
      </c>
      <c r="J37" s="5">
        <v>14</v>
      </c>
      <c r="K37" s="5">
        <f>+I37+J37</f>
        <v>21</v>
      </c>
      <c r="L37" s="5">
        <v>1</v>
      </c>
      <c r="M37" s="5">
        <v>1</v>
      </c>
      <c r="N37" s="5">
        <v>0.4</v>
      </c>
    </row>
    <row r="38" spans="2:14" ht="12.75" customHeight="1">
      <c r="B38" s="25"/>
      <c r="C38" s="40"/>
      <c r="D38" s="4" t="s">
        <v>20</v>
      </c>
      <c r="E38" s="5">
        <v>101.4</v>
      </c>
      <c r="F38" s="5">
        <v>12.3</v>
      </c>
      <c r="G38" s="5">
        <v>0.8</v>
      </c>
      <c r="H38" s="5">
        <f>+E38+F38+G38</f>
        <v>114.5</v>
      </c>
      <c r="I38" s="5">
        <v>69.4</v>
      </c>
      <c r="J38" s="5">
        <v>26.8</v>
      </c>
      <c r="K38" s="5">
        <f>+I38+J38</f>
        <v>96.2</v>
      </c>
      <c r="L38" s="5">
        <f>+H38-K38</f>
        <v>18.299999999999997</v>
      </c>
      <c r="M38" s="5">
        <v>12.2</v>
      </c>
      <c r="N38" s="5">
        <v>3.3</v>
      </c>
    </row>
    <row r="39" spans="2:14" ht="12.75" customHeight="1" hidden="1">
      <c r="B39" s="23">
        <v>7</v>
      </c>
      <c r="C39" s="38" t="s">
        <v>31</v>
      </c>
      <c r="D39" s="4" t="s">
        <v>17</v>
      </c>
      <c r="E39" s="5">
        <v>75</v>
      </c>
      <c r="F39" s="5">
        <v>25</v>
      </c>
      <c r="G39" s="5">
        <v>2</v>
      </c>
      <c r="H39" s="5">
        <v>103</v>
      </c>
      <c r="I39" s="5">
        <v>46</v>
      </c>
      <c r="J39" s="5">
        <v>4</v>
      </c>
      <c r="K39" s="5">
        <v>50</v>
      </c>
      <c r="L39" s="5">
        <v>53</v>
      </c>
      <c r="M39" s="5">
        <v>34</v>
      </c>
      <c r="N39" s="5">
        <v>17.7</v>
      </c>
    </row>
    <row r="40" spans="2:14" ht="12.75" customHeight="1" hidden="1">
      <c r="B40" s="24"/>
      <c r="C40" s="39"/>
      <c r="D40" s="4" t="s">
        <v>18</v>
      </c>
      <c r="E40" s="5">
        <v>50</v>
      </c>
      <c r="F40" s="5">
        <v>15</v>
      </c>
      <c r="G40" s="5">
        <v>12</v>
      </c>
      <c r="H40" s="5">
        <f>+SUM(E40:G40)</f>
        <v>77</v>
      </c>
      <c r="I40" s="5">
        <v>30</v>
      </c>
      <c r="J40" s="5">
        <v>6</v>
      </c>
      <c r="K40" s="5">
        <f>+I40+J40</f>
        <v>36</v>
      </c>
      <c r="L40" s="5">
        <v>41</v>
      </c>
      <c r="M40" s="5">
        <v>27</v>
      </c>
      <c r="N40" s="5">
        <v>13.3</v>
      </c>
    </row>
    <row r="41" spans="2:14" ht="12.75" customHeight="1">
      <c r="B41" s="24"/>
      <c r="C41" s="39"/>
      <c r="D41" s="4" t="s">
        <v>19</v>
      </c>
      <c r="E41" s="5">
        <v>47</v>
      </c>
      <c r="F41" s="5">
        <v>-10</v>
      </c>
      <c r="G41" s="5">
        <v>7</v>
      </c>
      <c r="H41" s="5">
        <f>+E41+F41+G41</f>
        <v>44</v>
      </c>
      <c r="I41" s="5">
        <v>17</v>
      </c>
      <c r="J41" s="5">
        <v>4</v>
      </c>
      <c r="K41" s="5">
        <f>+I41+J41</f>
        <v>21</v>
      </c>
      <c r="L41" s="5">
        <v>23</v>
      </c>
      <c r="M41" s="5">
        <v>15</v>
      </c>
      <c r="N41" s="5">
        <v>6.7</v>
      </c>
    </row>
    <row r="42" spans="2:14" ht="12.75" customHeight="1">
      <c r="B42" s="25"/>
      <c r="C42" s="40"/>
      <c r="D42" s="4" t="s">
        <v>20</v>
      </c>
      <c r="E42" s="5">
        <v>37.3</v>
      </c>
      <c r="F42" s="5">
        <v>-8.3</v>
      </c>
      <c r="G42" s="5">
        <v>0.8</v>
      </c>
      <c r="H42" s="5">
        <f>+E42+F42+G42</f>
        <v>29.799999999999997</v>
      </c>
      <c r="I42" s="5">
        <v>18.7</v>
      </c>
      <c r="J42" s="5">
        <v>4.4</v>
      </c>
      <c r="K42" s="5">
        <f>+I42+J42</f>
        <v>23.1</v>
      </c>
      <c r="L42" s="5">
        <f>+H42-K42</f>
        <v>6.699999999999996</v>
      </c>
      <c r="M42" s="5">
        <v>4.5</v>
      </c>
      <c r="N42" s="6">
        <v>2</v>
      </c>
    </row>
    <row r="43" spans="2:14" ht="12.75" customHeight="1" hidden="1">
      <c r="B43" s="23">
        <v>8</v>
      </c>
      <c r="C43" s="38" t="s">
        <v>32</v>
      </c>
      <c r="D43" s="4" t="s">
        <v>17</v>
      </c>
      <c r="E43" s="5">
        <v>21</v>
      </c>
      <c r="F43" s="5">
        <v>-1</v>
      </c>
      <c r="G43" s="5">
        <v>1</v>
      </c>
      <c r="H43" s="5">
        <v>20</v>
      </c>
      <c r="I43" s="5">
        <v>14</v>
      </c>
      <c r="J43" s="5">
        <v>4</v>
      </c>
      <c r="K43" s="5">
        <v>19</v>
      </c>
      <c r="L43" s="5">
        <v>1</v>
      </c>
      <c r="M43" s="5">
        <v>1</v>
      </c>
      <c r="N43" s="5">
        <v>0.4</v>
      </c>
    </row>
    <row r="44" spans="2:14" ht="12.75" customHeight="1" hidden="1">
      <c r="B44" s="24"/>
      <c r="C44" s="39"/>
      <c r="D44" s="4" t="s">
        <v>18</v>
      </c>
      <c r="E44" s="5">
        <v>45</v>
      </c>
      <c r="F44" s="5">
        <v>-30</v>
      </c>
      <c r="G44" s="5">
        <v>6</v>
      </c>
      <c r="H44" s="5">
        <f>+SUM(E44:G44)</f>
        <v>21</v>
      </c>
      <c r="I44" s="5">
        <v>33</v>
      </c>
      <c r="J44" s="5">
        <v>7</v>
      </c>
      <c r="K44" s="5">
        <f>+I44+J44</f>
        <v>40</v>
      </c>
      <c r="L44" s="5">
        <v>-20</v>
      </c>
      <c r="M44" s="5">
        <v>-20</v>
      </c>
      <c r="N44" s="5">
        <v>-21.4</v>
      </c>
    </row>
    <row r="45" spans="2:14" ht="12.75" customHeight="1">
      <c r="B45" s="24"/>
      <c r="C45" s="39"/>
      <c r="D45" s="4" t="s">
        <v>19</v>
      </c>
      <c r="E45" s="5">
        <v>23</v>
      </c>
      <c r="F45" s="5">
        <v>-26</v>
      </c>
      <c r="G45" s="5">
        <v>6</v>
      </c>
      <c r="H45" s="5">
        <f>+E45+F45+G45</f>
        <v>3</v>
      </c>
      <c r="I45" s="5">
        <v>13</v>
      </c>
      <c r="J45" s="5">
        <v>9</v>
      </c>
      <c r="K45" s="5">
        <f>+I45+J45</f>
        <v>22</v>
      </c>
      <c r="L45" s="5">
        <v>-18</v>
      </c>
      <c r="M45" s="5">
        <v>-18</v>
      </c>
      <c r="N45" s="6">
        <v>-17</v>
      </c>
    </row>
    <row r="46" spans="2:14" ht="12.75" customHeight="1">
      <c r="B46" s="25"/>
      <c r="C46" s="40"/>
      <c r="D46" s="4" t="s">
        <v>20</v>
      </c>
      <c r="E46" s="5">
        <v>38.5</v>
      </c>
      <c r="F46" s="5">
        <v>5.7</v>
      </c>
      <c r="G46" s="5">
        <v>2.2</v>
      </c>
      <c r="H46" s="5">
        <f>+E46+F46+G46</f>
        <v>46.400000000000006</v>
      </c>
      <c r="I46" s="5">
        <v>36.2</v>
      </c>
      <c r="J46" s="5">
        <v>8.8</v>
      </c>
      <c r="K46" s="5">
        <f>+I46+J46</f>
        <v>45</v>
      </c>
      <c r="L46" s="5">
        <f>+H46-K46</f>
        <v>1.4000000000000057</v>
      </c>
      <c r="M46" s="5">
        <v>1.4</v>
      </c>
      <c r="N46" s="6">
        <v>0.9</v>
      </c>
    </row>
    <row r="47" spans="2:14" ht="12.75" customHeight="1" hidden="1">
      <c r="B47" s="23">
        <v>9</v>
      </c>
      <c r="C47" s="23" t="s">
        <v>33</v>
      </c>
      <c r="D47" s="4" t="s">
        <v>17</v>
      </c>
      <c r="E47" s="5">
        <v>21</v>
      </c>
      <c r="F47" s="5">
        <v>6</v>
      </c>
      <c r="G47" s="5">
        <v>0.5</v>
      </c>
      <c r="H47" s="5">
        <v>28</v>
      </c>
      <c r="I47" s="5">
        <v>11</v>
      </c>
      <c r="J47" s="5">
        <v>17</v>
      </c>
      <c r="K47" s="5">
        <v>27</v>
      </c>
      <c r="L47" s="5">
        <v>0.4</v>
      </c>
      <c r="M47" s="5">
        <v>-1</v>
      </c>
      <c r="N47" s="5">
        <f>N44-0.4</f>
        <v>-21.799999999999997</v>
      </c>
    </row>
    <row r="48" spans="2:14" ht="12.75" customHeight="1" hidden="1">
      <c r="B48" s="25"/>
      <c r="C48" s="25"/>
      <c r="D48" s="4" t="s">
        <v>18</v>
      </c>
      <c r="E48" s="7" t="s">
        <v>25</v>
      </c>
      <c r="F48" s="7" t="s">
        <v>25</v>
      </c>
      <c r="G48" s="7" t="s">
        <v>25</v>
      </c>
      <c r="H48" s="7" t="s">
        <v>25</v>
      </c>
      <c r="I48" s="7" t="s">
        <v>25</v>
      </c>
      <c r="J48" s="7" t="s">
        <v>25</v>
      </c>
      <c r="K48" s="7" t="s">
        <v>25</v>
      </c>
      <c r="L48" s="7" t="s">
        <v>25</v>
      </c>
      <c r="M48" s="7" t="s">
        <v>25</v>
      </c>
      <c r="N48" s="7" t="s">
        <v>25</v>
      </c>
    </row>
    <row r="49" spans="2:14" ht="12.75" customHeight="1" hidden="1">
      <c r="B49" s="16" t="s">
        <v>34</v>
      </c>
      <c r="C49" s="29"/>
      <c r="D49" s="9" t="s">
        <v>17</v>
      </c>
      <c r="E49" s="3">
        <v>914</v>
      </c>
      <c r="F49" s="3">
        <v>255</v>
      </c>
      <c r="G49" s="3">
        <v>138</v>
      </c>
      <c r="H49" s="10">
        <v>1307</v>
      </c>
      <c r="I49" s="3">
        <v>595</v>
      </c>
      <c r="J49" s="3">
        <v>180</v>
      </c>
      <c r="K49" s="3">
        <v>776</v>
      </c>
      <c r="L49" s="3">
        <v>531</v>
      </c>
      <c r="M49" s="3">
        <v>373</v>
      </c>
      <c r="N49" s="3">
        <v>10.8</v>
      </c>
    </row>
    <row r="50" spans="2:14" ht="12.75" customHeight="1" hidden="1">
      <c r="B50" s="17"/>
      <c r="C50" s="30"/>
      <c r="D50" s="9" t="s">
        <v>18</v>
      </c>
      <c r="E50" s="3">
        <f aca="true" t="shared" si="0" ref="E50:M50">+E14+E18+E22+E26+E32+E40+E44</f>
        <v>878</v>
      </c>
      <c r="F50" s="3">
        <f t="shared" si="0"/>
        <v>843</v>
      </c>
      <c r="G50" s="3">
        <f t="shared" si="0"/>
        <v>104</v>
      </c>
      <c r="H50" s="3">
        <f t="shared" si="0"/>
        <v>1825</v>
      </c>
      <c r="I50" s="3">
        <f t="shared" si="0"/>
        <v>546</v>
      </c>
      <c r="J50" s="3">
        <f t="shared" si="0"/>
        <v>149</v>
      </c>
      <c r="K50" s="3">
        <f t="shared" si="0"/>
        <v>695</v>
      </c>
      <c r="L50" s="3">
        <f t="shared" si="0"/>
        <v>1101</v>
      </c>
      <c r="M50" s="3">
        <f t="shared" si="0"/>
        <v>749</v>
      </c>
      <c r="N50" s="3">
        <v>22.8</v>
      </c>
    </row>
    <row r="51" spans="2:14" ht="12.75" customHeight="1">
      <c r="B51" s="17"/>
      <c r="C51" s="30"/>
      <c r="D51" s="9" t="s">
        <v>19</v>
      </c>
      <c r="E51" s="3">
        <f>+E15+E19+E23+E27+E34+E37+E41+E45</f>
        <v>690</v>
      </c>
      <c r="F51" s="3">
        <f aca="true" t="shared" si="1" ref="F51:M52">+F15+F19+F23+F27+F34+F37+F41+F45</f>
        <v>-30</v>
      </c>
      <c r="G51" s="3">
        <f t="shared" si="1"/>
        <v>144</v>
      </c>
      <c r="H51" s="11">
        <f t="shared" si="1"/>
        <v>804</v>
      </c>
      <c r="I51" s="3">
        <f t="shared" si="1"/>
        <v>303</v>
      </c>
      <c r="J51" s="3">
        <f t="shared" si="1"/>
        <v>157</v>
      </c>
      <c r="K51" s="3">
        <f>+K15+K19+K23+K27+K34+K37+K41+K45</f>
        <v>460</v>
      </c>
      <c r="L51" s="3">
        <f t="shared" si="1"/>
        <v>343</v>
      </c>
      <c r="M51" s="3">
        <f t="shared" si="1"/>
        <v>227</v>
      </c>
      <c r="N51" s="3">
        <v>6.9</v>
      </c>
    </row>
    <row r="52" spans="2:14" ht="12.75" customHeight="1">
      <c r="B52" s="18"/>
      <c r="C52" s="31"/>
      <c r="D52" s="9" t="s">
        <v>20</v>
      </c>
      <c r="E52" s="3">
        <f>+E16+E20+E24+E28+E35+E38+E42+E46</f>
        <v>969.5</v>
      </c>
      <c r="F52" s="3">
        <f t="shared" si="1"/>
        <v>57.80000000000001</v>
      </c>
      <c r="G52" s="3">
        <f t="shared" si="1"/>
        <v>51.2</v>
      </c>
      <c r="H52" s="3">
        <f t="shared" si="1"/>
        <v>1078.5000000000002</v>
      </c>
      <c r="I52" s="3">
        <f t="shared" si="1"/>
        <v>653.4000000000001</v>
      </c>
      <c r="J52" s="3">
        <f t="shared" si="1"/>
        <v>153.60000000000002</v>
      </c>
      <c r="K52" s="3">
        <f t="shared" si="1"/>
        <v>807.0000000000001</v>
      </c>
      <c r="L52" s="3">
        <v>271.7</v>
      </c>
      <c r="M52" s="3">
        <v>178.2</v>
      </c>
      <c r="N52" s="3">
        <v>5.1</v>
      </c>
    </row>
    <row r="53" spans="2:14" ht="12.75" customHeight="1">
      <c r="B53" s="41" t="s">
        <v>35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4"/>
    </row>
    <row r="54" spans="2:14" ht="12.75" customHeight="1">
      <c r="B54" s="45" t="s">
        <v>36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2:14" ht="15">
      <c r="B55" s="46" t="s">
        <v>39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63" ht="12.75" customHeight="1" hidden="1">
      <c r="B63" s="2" t="s">
        <v>37</v>
      </c>
    </row>
  </sheetData>
  <sheetProtection/>
  <mergeCells count="45">
    <mergeCell ref="B47:B48"/>
    <mergeCell ref="C47:C48"/>
    <mergeCell ref="C4:C11"/>
    <mergeCell ref="B4:B11"/>
    <mergeCell ref="B39:B42"/>
    <mergeCell ref="C39:C42"/>
    <mergeCell ref="B43:B46"/>
    <mergeCell ref="C43:C46"/>
    <mergeCell ref="B49:C52"/>
    <mergeCell ref="B53:L53"/>
    <mergeCell ref="B54:N54"/>
    <mergeCell ref="B55:N55"/>
    <mergeCell ref="E33:N33"/>
    <mergeCell ref="B36:B38"/>
    <mergeCell ref="C36:C38"/>
    <mergeCell ref="E36:N36"/>
    <mergeCell ref="B31:B32"/>
    <mergeCell ref="C31:C32"/>
    <mergeCell ref="B33:B35"/>
    <mergeCell ref="C33:C35"/>
    <mergeCell ref="B25:B28"/>
    <mergeCell ref="C25:C28"/>
    <mergeCell ref="B29:B30"/>
    <mergeCell ref="C29:C30"/>
    <mergeCell ref="B17:B20"/>
    <mergeCell ref="C17:C20"/>
    <mergeCell ref="B21:B24"/>
    <mergeCell ref="C21:C24"/>
    <mergeCell ref="I7:I11"/>
    <mergeCell ref="J7:J11"/>
    <mergeCell ref="B13:B16"/>
    <mergeCell ref="C13:C16"/>
    <mergeCell ref="E7:E11"/>
    <mergeCell ref="F7:F11"/>
    <mergeCell ref="G7:G11"/>
    <mergeCell ref="H7:H11"/>
    <mergeCell ref="K7:K11"/>
    <mergeCell ref="B2:N2"/>
    <mergeCell ref="B3:N3"/>
    <mergeCell ref="D4:D11"/>
    <mergeCell ref="E4:H6"/>
    <mergeCell ref="I4:K6"/>
    <mergeCell ref="L4:L11"/>
    <mergeCell ref="M4:M11"/>
    <mergeCell ref="N4:N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2011-11-11T11:27:51Z</dcterms:created>
  <dcterms:modified xsi:type="dcterms:W3CDTF">2011-11-12T11:25:36Z</dcterms:modified>
  <cp:category/>
  <cp:version/>
  <cp:contentType/>
  <cp:contentStatus/>
</cp:coreProperties>
</file>