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60" windowWidth="14805" windowHeight="8010" firstSheet="10" activeTab="10"/>
  </bookViews>
  <sheets>
    <sheet name="St-1" sheetId="1" state="hidden" r:id="rId1"/>
    <sheet name="St1" sheetId="2" state="hidden" r:id="rId2"/>
    <sheet name="St 2" sheetId="3" state="hidden" r:id="rId3"/>
    <sheet name="Sheet2" sheetId="4" state="hidden" r:id="rId4"/>
    <sheet name="Slide " sheetId="5" state="hidden" r:id="rId5"/>
    <sheet name="Sheet3" sheetId="6" state="hidden" r:id="rId6"/>
    <sheet name="Sheet1" sheetId="7" state="hidden" r:id="rId7"/>
    <sheet name="Sheet4" sheetId="8" state="hidden" r:id="rId8"/>
    <sheet name="S1 " sheetId="9" state="hidden" r:id="rId9"/>
    <sheet name="Revised St1" sheetId="10" state="hidden" r:id="rId10"/>
    <sheet name="Statement 1" sheetId="11" r:id="rId11"/>
    <sheet name="St2" sheetId="12" state="hidden" r:id="rId12"/>
    <sheet name="Sheet6" sheetId="13" state="hidden" r:id="rId13"/>
    <sheet name="Sheet5" sheetId="14" state="hidden" r:id="rId14"/>
    <sheet name="Sheet7" sheetId="15" state="hidden" r:id="rId15"/>
    <sheet name="Sheet8" sheetId="16" state="hidden" r:id="rId16"/>
    <sheet name="Sheet9" sheetId="17" state="hidden" r:id="rId17"/>
    <sheet name="Sheet10" sheetId="18" state="hidden" r:id="rId18"/>
  </sheets>
  <definedNames>
    <definedName name="_xlnm.Print_Area" localSheetId="9">'Revised St1'!$A$1:$Z$53</definedName>
    <definedName name="_xlnm.Print_Area" localSheetId="1">'St1'!$A$1:$K$53</definedName>
    <definedName name="_xlnm.Print_Area" localSheetId="0">'St-1'!$1:$53</definedName>
    <definedName name="_xlnm.Print_Area" localSheetId="11">'St2'!$A$1:$K$47</definedName>
    <definedName name="_xlnm.Print_Area" localSheetId="10">'Statement 1'!$B$2:$L$52</definedName>
  </definedNames>
  <calcPr fullCalcOnLoad="1"/>
</workbook>
</file>

<file path=xl/sharedStrings.xml><?xml version="1.0" encoding="utf-8"?>
<sst xmlns="http://schemas.openxmlformats.org/spreadsheetml/2006/main" count="1605" uniqueCount="254">
  <si>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</si>
  <si>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</si>
  <si>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</si>
  <si>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</si>
  <si>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</si>
  <si>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</si>
  <si>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</si>
  <si>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</si>
  <si>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</si>
  <si>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</si>
  <si>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</si>
  <si>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</si>
  <si>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</si>
  <si>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</si>
  <si>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</si>
  <si>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</si>
  <si>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</si>
  <si>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</si>
  <si>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</si>
  <si>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</si>
  <si>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</si>
  <si>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</si>
  <si>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</si>
  <si>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</si>
  <si>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</si>
  <si>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</si>
  <si>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</si>
  <si>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</si>
  <si>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</si>
  <si>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</si>
  <si>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</si>
  <si>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</si>
  <si>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</si>
  <si>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</si>
  <si>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</si>
  <si>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</si>
  <si>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</si>
  <si>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</si>
  <si>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</si>
  <si>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</si>
  <si>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</si>
  <si>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</si>
  <si>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</si>
  <si>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</si>
  <si>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</si>
  <si>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</si>
  <si>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</si>
  <si>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</si>
  <si>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</si>
  <si>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</si>
  <si>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</si>
  <si>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</si>
  <si>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</si>
  <si>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</si>
  <si>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</si>
  <si>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</si>
  <si>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</si>
  <si>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</si>
  <si>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</si>
  <si>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</si>
  <si>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</si>
  <si>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</si>
  <si>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</si>
  <si>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</si>
  <si>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</si>
  <si>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</si>
  <si>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</si>
  <si>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</si>
  <si>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</si>
  <si>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</si>
  <si>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</si>
  <si>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</si>
  <si>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</si>
  <si>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</si>
  <si>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</si>
  <si>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</si>
  <si>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</si>
  <si>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</si>
  <si>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</si>
  <si>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</si>
  <si>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</si>
  <si>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</si>
  <si>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</si>
  <si>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</si>
  <si>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</si>
  <si>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</si>
  <si>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</si>
  <si>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</si>
  <si>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</si>
  <si>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</si>
  <si>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</si>
  <si>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</si>
  <si>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</si>
  <si>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</si>
  <si>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</si>
  <si>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</si>
  <si>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</si>
  <si>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</si>
  <si>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</si>
  <si>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</si>
  <si>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</si>
  <si>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</si>
  <si>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</si>
  <si>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</si>
  <si>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</si>
  <si>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</si>
  <si>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</si>
  <si>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</si>
  <si>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</si>
  <si>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</si>
  <si>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</si>
  <si>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</si>
  <si>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</si>
  <si>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</si>
  <si>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</si>
  <si>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</si>
  <si>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</si>
  <si>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</si>
  <si>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</si>
  <si>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</si>
  <si>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</si>
  <si>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</si>
  <si>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</si>
  <si>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</si>
  <si>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</si>
  <si>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</si>
  <si>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</si>
  <si>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</si>
  <si>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</si>
  <si>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</si>
  <si>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</si>
  <si>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</si>
  <si>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</si>
  <si>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</si>
  <si>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</si>
  <si>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</si>
  <si>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</si>
  <si>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</si>
  <si>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</si>
  <si>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</si>
  <si>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</si>
  <si>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</si>
  <si>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</si>
  <si>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</si>
  <si>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</si>
  <si>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</si>
  <si>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</si>
  <si>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</si>
  <si>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</si>
  <si>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</si>
  <si>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</si>
  <si>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</si>
  <si>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</si>
  <si>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</si>
  <si>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</si>
  <si>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</si>
  <si>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</si>
  <si>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</si>
  <si>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</si>
  <si>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</si>
  <si>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</si>
  <si>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</si>
  <si>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</si>
  <si>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</si>
  <si>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</si>
  <si>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</si>
  <si>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</si>
  <si>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</si>
  <si>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</si>
  <si>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</si>
  <si>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</si>
  <si>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</si>
  <si>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</si>
  <si>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</si>
  <si>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</si>
  <si>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</si>
  <si>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</si>
  <si>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</si>
  <si>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</si>
  <si>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</si>
  <si>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</si>
  <si>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</si>
  <si>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</si>
  <si>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</si>
  <si>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</si>
  <si>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</si>
  <si>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</si>
  <si>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Variation (Financial Year)</t>
  </si>
  <si>
    <t>Variation (Year-on-Year)</t>
  </si>
  <si>
    <t>=</t>
  </si>
  <si>
    <t xml:space="preserve">7. Credit growth to agriculture in December 2012 are not strictly comparable with December 2011 due to definitional change effected in March 2011, when some of the items which were earlier classified as agriculture, de-classified from it.  </t>
  </si>
  <si>
    <t>Mar.23, 2012</t>
  </si>
  <si>
    <t>Jan.28, 2011</t>
  </si>
  <si>
    <t>Jan.27, 2012</t>
  </si>
  <si>
    <t>Jan.25, 2013</t>
  </si>
  <si>
    <t>Jan.27, 2012 / Jan.28, 2011</t>
  </si>
  <si>
    <t>Jan.25, 2013 / Jan.27, 2012</t>
  </si>
  <si>
    <t>Jan.27, 2012 /Mar 25, 2011</t>
  </si>
  <si>
    <t>Jan.25, 2013 /  Mar 23, 2012</t>
  </si>
  <si>
    <t>SBI (OLD) Jan.28, 2011</t>
  </si>
  <si>
    <t>Revised Jan.28, 2011</t>
  </si>
  <si>
    <t xml:space="preserve"> Mar.25, 2011</t>
  </si>
  <si>
    <t>Revised Mar.25, 2011</t>
  </si>
  <si>
    <t>SBI OLD Mar.25, 2011</t>
  </si>
  <si>
    <t>Revised Jan.27, 2012</t>
  </si>
  <si>
    <t>SBI (OLD) Jan.27, 2012</t>
  </si>
  <si>
    <t>SBI Jan. 2011</t>
  </si>
  <si>
    <t>SBI Mar.2011</t>
  </si>
  <si>
    <t>SBI Jan. 2012</t>
  </si>
  <si>
    <t>Revised Mar.23, 2012</t>
  </si>
  <si>
    <t>SBI (OLD) Mar.23, 2012</t>
  </si>
  <si>
    <t>SBI Mar. 2012</t>
  </si>
  <si>
    <t>Revised Jan.25, 2013</t>
  </si>
  <si>
    <t>SBI (OLD) Jan.25, 2013</t>
  </si>
  <si>
    <t>SBI Jan. 2013</t>
  </si>
  <si>
    <t xml:space="preserve">7. Credit growth to agriculture in January 2013 are not strictly comparable with January 2012 due to definitional change effected in March 2011, when some of the items which were earlier classified as agriculture, de-classified from it.  </t>
  </si>
  <si>
    <t>SBI(OLD) Jan.28, 2011</t>
  </si>
  <si>
    <t>SBI    Jan. 2011</t>
  </si>
  <si>
    <t xml:space="preserve"> Jan.28, 2011</t>
  </si>
  <si>
    <t xml:space="preserve">  SBI(OLD)  Mar.25, 2011</t>
  </si>
  <si>
    <t>SBI Mar. 2011</t>
  </si>
  <si>
    <t>SBI(OLD)Jan.27, 2012</t>
  </si>
  <si>
    <t xml:space="preserve"> Mar.23, 2012</t>
  </si>
  <si>
    <t xml:space="preserve"> SBI(OLD) Mar.23, 2012</t>
  </si>
  <si>
    <t>SBI(OLD)  Jan.25, 2013</t>
  </si>
  <si>
    <t>SBI Jan.25, 2013</t>
  </si>
  <si>
    <t>SBI(OLD)  Nov.30, 2012</t>
  </si>
  <si>
    <t>Jan. 28, 2011</t>
  </si>
  <si>
    <t>jan 27, 2012 / Jan 26, 2011</t>
  </si>
  <si>
    <t>Jan 25, 2013 / Jan 27, 2012</t>
  </si>
  <si>
    <t>Jan 27, 2012 /Mar 25, 2011</t>
  </si>
  <si>
    <t>Jan 25, 2013 /  Mar 23, 2012</t>
  </si>
  <si>
    <t>6. For details of priority sector, please refer RBI Circular RBI/2006-2007/358 RPCD. No. Plan.BC 13/04.09.01/ 2012-13 July 17, 2012.</t>
  </si>
  <si>
    <t>8. State Bank of India's data is related to respective month-end</t>
  </si>
  <si>
    <t>Services+Personal Loans</t>
  </si>
  <si>
    <t>Industr - Infra</t>
  </si>
  <si>
    <t>Apr.22, 2011</t>
  </si>
  <si>
    <t>Apr.20, 2012</t>
  </si>
  <si>
    <t>Mar.31, 2013</t>
  </si>
  <si>
    <t>Apr.19, 2013</t>
  </si>
  <si>
    <t>Mar.22, 2013</t>
  </si>
  <si>
    <t>2011-12</t>
  </si>
  <si>
    <t>2012-13</t>
  </si>
  <si>
    <t>Outstanding    as on       Mar.22, 2013</t>
  </si>
  <si>
    <t xml:space="preserve">7. Credit growth to agriculture in March 2013 are not strictly comparable with March 2012 due to definitional change effected in March 2011, when some of the items which were earlier classified as agriculture, de-classified from it.  </t>
  </si>
  <si>
    <t>8. State Bank of India's data is related to respective month-end.</t>
  </si>
  <si>
    <t>Tourism, Hotels and Restaurants</t>
  </si>
  <si>
    <t>Oct.21, 2011</t>
  </si>
  <si>
    <t>Oct.19, 2012</t>
  </si>
  <si>
    <t>Oct.18, 2013</t>
  </si>
  <si>
    <t>Oct. 19, 2012 / Oct.21, 2011</t>
  </si>
  <si>
    <t>Oct. 18, 2013 /            Oct. 19, 2012</t>
  </si>
  <si>
    <t>Oct.. 19, 2012 / Mar. 23, 2012</t>
  </si>
  <si>
    <t>Oct.. 18,2013 /  Mar. 22,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</si>
</sst>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d\-mmm\-yyyy"/>
    <numFmt numFmtId="174" formatCode="_(* #,##0.0_);_(* \(#,##0.0\);_(* &quot;-&quot;??_);_(@_)"/>
    <numFmt numFmtId="175" formatCode="0.0000000"/>
    <numFmt numFmtId="176" formatCode="0.000000"/>
    <numFmt numFmtId="177" formatCode="0.00000"/>
    <numFmt numFmtId="178" formatCode="0.0000"/>
    <numFmt numFmtId="179" formatCode="0.000"/>
    <numFmt numFmtId="180" formatCode="_(* #,##0_);_(* \(#,##0\);_(* &quot;-&quot;??_);_(@_)"/>
    <numFmt numFmtId="181" formatCode="[$-409]dddd\,\ mmmm\ dd\,\ yyyy"/>
    <numFmt numFmtId="182" formatCode="[$-409]mmmm\ d\,\ yyyy;@"/>
    <numFmt numFmtId="183" formatCode="mmm\-yyyy"/>
  </numFmts>
  <fonts count="47">
    <font>
      <sz val="11"/>
      <color theme="1"/>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1"/>
      <color indexed="8"/>
      <name val="Calibri"/>
      <family val="2"/>
    </font>
    <font>
      <b/>
      <sz val="10"/>
      <color indexed="8"/>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8"/>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32" borderId="7" applyNumberFormat="0" applyFont="0" applyAlignment="0" applyProtection="0"/>
    <xf numFmtId="0" fontId="43" fillId="27" borderId="8" applyNumberFormat="0" applyAlignment="0" applyProtection="0"/>
    <xf numFmtId="9" fontId="6"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0">
    <xf numFmtId="0" fontId="0" fillId="0" borderId="0" xfId="0" applyFont="1" applyAlignment="1">
      <alignment/>
    </xf>
    <xf numFmtId="0" fontId="2" fillId="0" borderId="10" xfId="0" applyFont="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right"/>
    </xf>
    <xf numFmtId="172" fontId="2" fillId="33" borderId="10" xfId="0" applyNumberFormat="1" applyFont="1" applyFill="1" applyBorder="1" applyAlignment="1">
      <alignment horizontal="right"/>
    </xf>
    <xf numFmtId="172" fontId="3" fillId="0" borderId="10" xfId="0" applyNumberFormat="1" applyFont="1" applyFill="1" applyBorder="1" applyAlignment="1">
      <alignment horizontal="right"/>
    </xf>
    <xf numFmtId="0" fontId="2" fillId="34" borderId="11" xfId="0" applyFont="1" applyFill="1" applyBorder="1" applyAlignment="1">
      <alignment vertical="top" wrapText="1"/>
    </xf>
    <xf numFmtId="0" fontId="2" fillId="34" borderId="10" xfId="0" applyFont="1" applyFill="1" applyBorder="1" applyAlignment="1">
      <alignment vertical="top" wrapText="1"/>
    </xf>
    <xf numFmtId="0" fontId="2" fillId="0" borderId="11" xfId="0" applyFont="1" applyBorder="1" applyAlignment="1">
      <alignment vertical="top" wrapText="1"/>
    </xf>
    <xf numFmtId="0" fontId="2" fillId="34" borderId="12" xfId="0" applyFont="1" applyFill="1" applyBorder="1" applyAlignment="1">
      <alignment vertical="top" wrapText="1"/>
    </xf>
    <xf numFmtId="172" fontId="3" fillId="0" borderId="12" xfId="0" applyNumberFormat="1" applyFont="1" applyFill="1" applyBorder="1" applyAlignment="1">
      <alignment horizontal="right"/>
    </xf>
    <xf numFmtId="0" fontId="2" fillId="33" borderId="13" xfId="0" applyFont="1" applyFill="1" applyBorder="1" applyAlignment="1">
      <alignment horizontal="left"/>
    </xf>
    <xf numFmtId="172" fontId="2" fillId="33" borderId="13" xfId="0" applyNumberFormat="1" applyFont="1" applyFill="1" applyBorder="1" applyAlignment="1">
      <alignment horizontal="right"/>
    </xf>
    <xf numFmtId="0" fontId="2" fillId="34" borderId="10" xfId="0" applyFont="1" applyFill="1" applyBorder="1" applyAlignment="1">
      <alignment horizontal="center" wrapText="1"/>
    </xf>
    <xf numFmtId="0" fontId="8" fillId="34" borderId="0" xfId="0" applyFont="1" applyFill="1" applyAlignment="1">
      <alignment/>
    </xf>
    <xf numFmtId="0" fontId="8" fillId="34" borderId="11" xfId="0" applyFont="1" applyFill="1" applyBorder="1" applyAlignment="1">
      <alignment/>
    </xf>
    <xf numFmtId="0" fontId="8" fillId="34" borderId="13" xfId="0" applyFont="1" applyFill="1" applyBorder="1" applyAlignment="1">
      <alignment vertical="top"/>
    </xf>
    <xf numFmtId="0" fontId="8" fillId="34" borderId="10" xfId="0" applyFont="1" applyFill="1" applyBorder="1" applyAlignment="1">
      <alignment/>
    </xf>
    <xf numFmtId="0" fontId="8" fillId="34" borderId="12" xfId="0" applyFont="1" applyFill="1" applyBorder="1" applyAlignment="1">
      <alignment/>
    </xf>
    <xf numFmtId="0" fontId="9" fillId="34" borderId="0" xfId="0" applyFont="1" applyFill="1" applyAlignment="1">
      <alignment/>
    </xf>
    <xf numFmtId="0" fontId="8" fillId="0" borderId="0" xfId="0" applyFont="1" applyAlignment="1">
      <alignment/>
    </xf>
    <xf numFmtId="0" fontId="2" fillId="34" borderId="10" xfId="0" applyFont="1" applyFill="1" applyBorder="1" applyAlignment="1">
      <alignment horizontal="left"/>
    </xf>
    <xf numFmtId="0" fontId="2" fillId="34" borderId="10" xfId="0" applyFont="1" applyFill="1" applyBorder="1" applyAlignment="1">
      <alignment horizontal="right"/>
    </xf>
    <xf numFmtId="172" fontId="2" fillId="34" borderId="10" xfId="0" applyNumberFormat="1" applyFont="1" applyFill="1" applyBorder="1" applyAlignment="1">
      <alignment horizontal="right"/>
    </xf>
    <xf numFmtId="0" fontId="0" fillId="34" borderId="10" xfId="0" applyFont="1" applyFill="1" applyBorder="1" applyAlignment="1">
      <alignment/>
    </xf>
    <xf numFmtId="172" fontId="3" fillId="34" borderId="10" xfId="0" applyNumberFormat="1" applyFont="1" applyFill="1" applyBorder="1" applyAlignment="1">
      <alignment horizontal="right"/>
    </xf>
    <xf numFmtId="0" fontId="10" fillId="34" borderId="10" xfId="0" applyFont="1" applyFill="1" applyBorder="1" applyAlignment="1">
      <alignment/>
    </xf>
    <xf numFmtId="0" fontId="2" fillId="33" borderId="11" xfId="0" applyFont="1" applyFill="1" applyBorder="1" applyAlignment="1">
      <alignment horizontal="left"/>
    </xf>
    <xf numFmtId="0" fontId="8" fillId="34" borderId="14" xfId="0" applyFont="1" applyFill="1" applyBorder="1" applyAlignment="1">
      <alignment/>
    </xf>
    <xf numFmtId="0" fontId="2" fillId="33" borderId="15" xfId="0" applyFont="1" applyFill="1" applyBorder="1" applyAlignment="1">
      <alignment horizontal="left"/>
    </xf>
    <xf numFmtId="0" fontId="3" fillId="0" borderId="10" xfId="0" applyFont="1" applyBorder="1" applyAlignment="1">
      <alignment/>
    </xf>
    <xf numFmtId="172" fontId="2" fillId="33" borderId="16" xfId="0" applyNumberFormat="1" applyFont="1" applyFill="1" applyBorder="1" applyAlignment="1">
      <alignment horizontal="right"/>
    </xf>
    <xf numFmtId="172" fontId="3" fillId="0" borderId="16" xfId="0" applyNumberFormat="1" applyFont="1" applyFill="1" applyBorder="1" applyAlignment="1">
      <alignment horizontal="right"/>
    </xf>
    <xf numFmtId="172" fontId="3" fillId="0" borderId="17" xfId="0" applyNumberFormat="1" applyFont="1" applyFill="1" applyBorder="1" applyAlignment="1">
      <alignment horizontal="right"/>
    </xf>
    <xf numFmtId="172" fontId="2" fillId="33" borderId="18" xfId="0" applyNumberFormat="1" applyFont="1" applyFill="1" applyBorder="1" applyAlignment="1">
      <alignment horizontal="right"/>
    </xf>
    <xf numFmtId="0" fontId="2" fillId="33" borderId="10" xfId="0" applyFont="1" applyFill="1" applyBorder="1" applyAlignment="1">
      <alignment horizontal="left" vertical="top"/>
    </xf>
    <xf numFmtId="0" fontId="2" fillId="33" borderId="10" xfId="0" applyFont="1" applyFill="1" applyBorder="1" applyAlignment="1">
      <alignment horizontal="right" vertical="top"/>
    </xf>
    <xf numFmtId="0" fontId="3" fillId="0" borderId="10" xfId="0" applyFont="1" applyBorder="1" applyAlignment="1">
      <alignment horizontal="right"/>
    </xf>
    <xf numFmtId="1" fontId="2" fillId="33" borderId="10" xfId="0" applyNumberFormat="1" applyFont="1" applyFill="1" applyBorder="1" applyAlignment="1">
      <alignment horizontal="right" vertical="top"/>
    </xf>
    <xf numFmtId="1" fontId="2" fillId="33" borderId="19" xfId="0" applyNumberFormat="1" applyFont="1" applyFill="1" applyBorder="1" applyAlignment="1">
      <alignment horizontal="right"/>
    </xf>
    <xf numFmtId="1" fontId="8" fillId="34" borderId="19" xfId="0" applyNumberFormat="1" applyFont="1" applyFill="1" applyBorder="1" applyAlignment="1">
      <alignment horizontal="right"/>
    </xf>
    <xf numFmtId="1" fontId="8" fillId="34" borderId="20" xfId="0" applyNumberFormat="1" applyFont="1" applyFill="1" applyBorder="1" applyAlignment="1">
      <alignment horizontal="right"/>
    </xf>
    <xf numFmtId="1" fontId="2" fillId="33" borderId="21" xfId="0" applyNumberFormat="1" applyFont="1" applyFill="1" applyBorder="1" applyAlignment="1">
      <alignment horizontal="right"/>
    </xf>
    <xf numFmtId="172" fontId="2" fillId="34" borderId="16" xfId="0" applyNumberFormat="1" applyFont="1" applyFill="1" applyBorder="1" applyAlignment="1">
      <alignment horizontal="right"/>
    </xf>
    <xf numFmtId="0" fontId="10" fillId="34" borderId="0" xfId="0" applyFont="1" applyFill="1" applyBorder="1" applyAlignment="1">
      <alignment/>
    </xf>
    <xf numFmtId="0" fontId="10" fillId="34" borderId="0" xfId="0" applyFont="1" applyFill="1" applyAlignment="1">
      <alignment/>
    </xf>
    <xf numFmtId="0" fontId="10" fillId="34" borderId="15" xfId="0" applyFont="1" applyFill="1" applyBorder="1" applyAlignment="1">
      <alignment/>
    </xf>
    <xf numFmtId="0" fontId="10" fillId="34" borderId="21" xfId="0" applyFont="1" applyFill="1" applyBorder="1" applyAlignment="1">
      <alignment/>
    </xf>
    <xf numFmtId="0" fontId="10" fillId="34" borderId="13" xfId="0" applyFont="1" applyFill="1" applyBorder="1" applyAlignment="1">
      <alignment vertical="top"/>
    </xf>
    <xf numFmtId="1" fontId="10" fillId="34" borderId="1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1" fontId="0" fillId="34" borderId="10" xfId="0" applyNumberFormat="1" applyFont="1" applyFill="1" applyBorder="1" applyAlignment="1">
      <alignment/>
    </xf>
    <xf numFmtId="172" fontId="3" fillId="34" borderId="16" xfId="0" applyNumberFormat="1" applyFont="1" applyFill="1" applyBorder="1" applyAlignment="1">
      <alignment horizontal="right"/>
    </xf>
    <xf numFmtId="0" fontId="10" fillId="34" borderId="10" xfId="0" applyFont="1" applyFill="1" applyBorder="1" applyAlignment="1">
      <alignment horizontal="left"/>
    </xf>
    <xf numFmtId="0" fontId="3" fillId="34" borderId="0" xfId="0" applyFont="1" applyFill="1" applyBorder="1" applyAlignment="1">
      <alignment wrapText="1"/>
    </xf>
    <xf numFmtId="0" fontId="3" fillId="34" borderId="15" xfId="0" applyFont="1" applyFill="1" applyBorder="1" applyAlignment="1">
      <alignment wrapText="1"/>
    </xf>
    <xf numFmtId="0" fontId="3" fillId="3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33"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33" borderId="10" xfId="0" applyFont="1" applyFill="1" applyBorder="1" applyAlignment="1">
      <alignment horizontal="center" vertical="top"/>
    </xf>
    <xf numFmtId="173"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8" fillId="34" borderId="10" xfId="0" applyFont="1" applyFill="1" applyBorder="1" applyAlignment="1">
      <alignment horizontal="left"/>
    </xf>
    <xf numFmtId="172" fontId="2" fillId="33" borderId="10" xfId="0" applyNumberFormat="1" applyFont="1" applyFill="1" applyBorder="1" applyAlignment="1">
      <alignment horizontal="right" vertical="top"/>
    </xf>
    <xf numFmtId="172" fontId="3" fillId="34" borderId="10" xfId="0" applyNumberFormat="1" applyFont="1" applyFill="1" applyBorder="1" applyAlignment="1">
      <alignment horizontal="right" vertical="top"/>
    </xf>
    <xf numFmtId="0" fontId="2" fillId="34" borderId="12" xfId="0" applyFont="1" applyFill="1" applyBorder="1" applyAlignment="1" quotePrefix="1">
      <alignment vertical="top" wrapText="1"/>
    </xf>
    <xf numFmtId="172" fontId="3" fillId="34" borderId="17" xfId="0" applyNumberFormat="1" applyFont="1" applyFill="1" applyBorder="1" applyAlignment="1">
      <alignment horizontal="right"/>
    </xf>
    <xf numFmtId="172" fontId="3" fillId="34" borderId="12" xfId="0" applyNumberFormat="1" applyFont="1" applyFill="1" applyBorder="1" applyAlignment="1">
      <alignment horizontal="right"/>
    </xf>
    <xf numFmtId="0" fontId="11" fillId="0" borderId="10" xfId="0" applyFont="1" applyBorder="1" applyAlignment="1">
      <alignment horizontal="center"/>
    </xf>
    <xf numFmtId="0" fontId="2" fillId="34" borderId="10" xfId="0" applyFont="1" applyFill="1" applyBorder="1" applyAlignment="1">
      <alignment horizontal="center" vertical="top"/>
    </xf>
    <xf numFmtId="0" fontId="11" fillId="34" borderId="16" xfId="0" applyFont="1" applyFill="1" applyBorder="1" applyAlignment="1">
      <alignment horizontal="center"/>
    </xf>
    <xf numFmtId="0" fontId="3" fillId="34" borderId="21" xfId="0" applyFont="1" applyFill="1" applyBorder="1" applyAlignment="1">
      <alignment horizontal="right" wrapText="1"/>
    </xf>
    <xf numFmtId="173" fontId="2" fillId="0" borderId="14" xfId="0" applyNumberFormat="1" applyFont="1" applyBorder="1" applyAlignment="1" quotePrefix="1">
      <alignment vertical="top" wrapText="1"/>
    </xf>
    <xf numFmtId="0" fontId="11" fillId="34" borderId="16" xfId="0" applyFont="1" applyFill="1" applyBorder="1" applyAlignment="1">
      <alignment horizontal="center" wrapText="1"/>
    </xf>
    <xf numFmtId="0" fontId="2" fillId="34" borderId="11" xfId="0" applyFont="1" applyFill="1" applyBorder="1" applyAlignment="1">
      <alignment horizontal="left"/>
    </xf>
    <xf numFmtId="172" fontId="3" fillId="34" borderId="12" xfId="0" applyNumberFormat="1" applyFont="1" applyFill="1" applyBorder="1" applyAlignment="1">
      <alignment horizontal="right" vertical="top"/>
    </xf>
    <xf numFmtId="172" fontId="2" fillId="33" borderId="13" xfId="0" applyNumberFormat="1" applyFont="1" applyFill="1" applyBorder="1" applyAlignment="1">
      <alignment horizontal="right" vertical="top"/>
    </xf>
    <xf numFmtId="174" fontId="2" fillId="33" borderId="10" xfId="42" applyNumberFormat="1" applyFont="1" applyFill="1" applyBorder="1" applyAlignment="1">
      <alignment horizontal="right" vertical="top"/>
    </xf>
    <xf numFmtId="174" fontId="2" fillId="33" borderId="10" xfId="42" applyNumberFormat="1" applyFont="1" applyFill="1" applyBorder="1" applyAlignment="1">
      <alignment horizontal="right"/>
    </xf>
    <xf numFmtId="174" fontId="3" fillId="34" borderId="10" xfId="42" applyNumberFormat="1" applyFont="1" applyFill="1" applyBorder="1" applyAlignment="1">
      <alignment horizontal="right"/>
    </xf>
    <xf numFmtId="174" fontId="3" fillId="34" borderId="10" xfId="42" applyNumberFormat="1" applyFont="1" applyFill="1" applyBorder="1" applyAlignment="1">
      <alignment horizontal="right" vertical="top"/>
    </xf>
    <xf numFmtId="174" fontId="2" fillId="34" borderId="10" xfId="42" applyNumberFormat="1" applyFont="1" applyFill="1" applyBorder="1" applyAlignment="1">
      <alignment horizontal="right" vertical="top"/>
    </xf>
    <xf numFmtId="172" fontId="0" fillId="0" borderId="10" xfId="0" applyNumberFormat="1" applyBorder="1" applyAlignment="1">
      <alignment/>
    </xf>
    <xf numFmtId="0" fontId="8" fillId="0" borderId="10" xfId="0" applyFont="1" applyFill="1" applyBorder="1" applyAlignment="1">
      <alignment/>
    </xf>
    <xf numFmtId="0" fontId="8" fillId="0" borderId="11" xfId="0" applyFont="1" applyFill="1" applyBorder="1" applyAlignment="1">
      <alignment/>
    </xf>
    <xf numFmtId="172" fontId="3" fillId="0" borderId="10" xfId="0" applyNumberFormat="1" applyFont="1" applyFill="1" applyBorder="1" applyAlignment="1">
      <alignment horizontal="right" vertical="top"/>
    </xf>
    <xf numFmtId="172" fontId="0" fillId="0" borderId="10" xfId="0" applyNumberFormat="1" applyFill="1" applyBorder="1" applyAlignment="1">
      <alignment/>
    </xf>
    <xf numFmtId="0" fontId="8" fillId="0" borderId="0" xfId="0" applyFont="1" applyFill="1" applyAlignment="1">
      <alignment/>
    </xf>
    <xf numFmtId="0" fontId="8" fillId="0" borderId="10" xfId="0" applyFont="1" applyFill="1" applyBorder="1" applyAlignment="1">
      <alignment horizontal="left"/>
    </xf>
    <xf numFmtId="0" fontId="5" fillId="34" borderId="20" xfId="0" applyFont="1" applyFill="1" applyBorder="1" applyAlignment="1">
      <alignment/>
    </xf>
    <xf numFmtId="0" fontId="1" fillId="34" borderId="0" xfId="0" applyFont="1" applyFill="1" applyBorder="1" applyAlignment="1">
      <alignment vertical="top"/>
    </xf>
    <xf numFmtId="0" fontId="1" fillId="34" borderId="0" xfId="0" applyFont="1" applyFill="1" applyAlignment="1">
      <alignment vertical="top"/>
    </xf>
    <xf numFmtId="0" fontId="3" fillId="34" borderId="0" xfId="0" applyFont="1" applyFill="1" applyBorder="1" applyAlignment="1">
      <alignment vertical="top" wrapText="1"/>
    </xf>
    <xf numFmtId="0" fontId="2" fillId="0" borderId="10" xfId="0" applyFont="1" applyBorder="1" applyAlignment="1">
      <alignment horizontal="center" vertical="top" wrapText="1"/>
    </xf>
    <xf numFmtId="0" fontId="2" fillId="34" borderId="10" xfId="0" applyFont="1" applyFill="1" applyBorder="1" applyAlignment="1">
      <alignment horizontal="center" vertical="top" wrapText="1"/>
    </xf>
    <xf numFmtId="0" fontId="1" fillId="34" borderId="10" xfId="0" applyFont="1" applyFill="1" applyBorder="1" applyAlignment="1">
      <alignment vertical="top"/>
    </xf>
    <xf numFmtId="0" fontId="1" fillId="0" borderId="10" xfId="0" applyFont="1" applyFill="1" applyBorder="1" applyAlignment="1">
      <alignment vertical="top"/>
    </xf>
    <xf numFmtId="0" fontId="1" fillId="0" borderId="0" xfId="0" applyFont="1" applyFill="1" applyAlignment="1">
      <alignment vertical="top"/>
    </xf>
    <xf numFmtId="0" fontId="1" fillId="0" borderId="10" xfId="0" applyFont="1" applyFill="1" applyBorder="1" applyAlignment="1">
      <alignment horizontal="left" vertical="top"/>
    </xf>
    <xf numFmtId="0" fontId="3" fillId="34" borderId="20" xfId="0" applyFont="1" applyFill="1" applyBorder="1" applyAlignment="1">
      <alignment vertical="top"/>
    </xf>
    <xf numFmtId="0" fontId="3" fillId="34" borderId="0" xfId="0" applyFont="1" applyFill="1" applyAlignment="1">
      <alignment vertical="top"/>
    </xf>
    <xf numFmtId="0" fontId="3" fillId="0" borderId="0" xfId="0" applyFont="1" applyAlignment="1">
      <alignment vertical="top"/>
    </xf>
    <xf numFmtId="0" fontId="1" fillId="0" borderId="0" xfId="0" applyFont="1" applyAlignment="1">
      <alignment vertical="top"/>
    </xf>
    <xf numFmtId="1" fontId="3" fillId="34" borderId="10" xfId="0" applyNumberFormat="1" applyFont="1" applyFill="1" applyBorder="1" applyAlignment="1">
      <alignment horizontal="right" vertical="top"/>
    </xf>
    <xf numFmtId="1" fontId="3" fillId="0" borderId="10" xfId="0" applyNumberFormat="1" applyFont="1" applyFill="1" applyBorder="1" applyAlignment="1">
      <alignment horizontal="right" vertical="top"/>
    </xf>
    <xf numFmtId="1" fontId="1" fillId="0" borderId="10" xfId="0" applyNumberFormat="1" applyFont="1" applyFill="1" applyBorder="1" applyAlignment="1">
      <alignment vertical="top"/>
    </xf>
    <xf numFmtId="1" fontId="1" fillId="0" borderId="10" xfId="0" applyNumberFormat="1" applyFont="1" applyBorder="1" applyAlignment="1">
      <alignment vertical="top"/>
    </xf>
    <xf numFmtId="1" fontId="2" fillId="0" borderId="10" xfId="0" applyNumberFormat="1" applyFont="1" applyBorder="1" applyAlignment="1">
      <alignment horizontal="right"/>
    </xf>
    <xf numFmtId="1" fontId="0" fillId="0" borderId="10" xfId="0" applyNumberFormat="1" applyBorder="1" applyAlignment="1">
      <alignment/>
    </xf>
    <xf numFmtId="0" fontId="2" fillId="35" borderId="10" xfId="0" applyFont="1" applyFill="1" applyBorder="1" applyAlignment="1">
      <alignment horizontal="left" vertical="top"/>
    </xf>
    <xf numFmtId="1" fontId="2" fillId="35" borderId="10" xfId="0" applyNumberFormat="1" applyFont="1" applyFill="1" applyBorder="1" applyAlignment="1">
      <alignment horizontal="right" vertical="top"/>
    </xf>
    <xf numFmtId="172" fontId="2" fillId="35" borderId="10" xfId="0" applyNumberFormat="1" applyFont="1" applyFill="1" applyBorder="1" applyAlignment="1">
      <alignment horizontal="right" vertical="top"/>
    </xf>
    <xf numFmtId="0" fontId="1" fillId="35" borderId="0" xfId="0" applyFont="1" applyFill="1" applyAlignment="1">
      <alignment vertical="top"/>
    </xf>
    <xf numFmtId="1" fontId="0" fillId="34" borderId="0" xfId="0" applyNumberFormat="1" applyFont="1" applyFill="1" applyAlignment="1">
      <alignment/>
    </xf>
    <xf numFmtId="0" fontId="2" fillId="34" borderId="14" xfId="0" applyFont="1" applyFill="1" applyBorder="1" applyAlignment="1">
      <alignment vertical="top" wrapText="1"/>
    </xf>
    <xf numFmtId="0" fontId="0" fillId="34" borderId="11" xfId="0" applyFont="1" applyFill="1" applyBorder="1" applyAlignment="1">
      <alignment/>
    </xf>
    <xf numFmtId="0" fontId="10" fillId="34" borderId="11" xfId="0" applyFont="1" applyFill="1" applyBorder="1" applyAlignment="1">
      <alignment horizontal="left"/>
    </xf>
    <xf numFmtId="0" fontId="7" fillId="0" borderId="10" xfId="0" applyFont="1" applyBorder="1" applyAlignment="1">
      <alignment vertical="top"/>
    </xf>
    <xf numFmtId="0" fontId="2" fillId="34" borderId="10" xfId="0" applyFont="1" applyFill="1" applyBorder="1" applyAlignment="1">
      <alignment vertical="top"/>
    </xf>
    <xf numFmtId="0" fontId="2" fillId="0" borderId="10" xfId="0" applyFont="1" applyBorder="1" applyAlignment="1">
      <alignment vertical="top" wrapText="1"/>
    </xf>
    <xf numFmtId="0" fontId="12" fillId="34" borderId="10" xfId="0" applyFont="1" applyFill="1" applyBorder="1" applyAlignment="1">
      <alignment/>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7" fillId="34" borderId="10" xfId="0" applyFont="1" applyFill="1" applyBorder="1" applyAlignment="1">
      <alignment horizontal="center" vertical="top"/>
    </xf>
    <xf numFmtId="1" fontId="3" fillId="0" borderId="10" xfId="0" applyNumberFormat="1" applyFont="1" applyBorder="1" applyAlignment="1">
      <alignment/>
    </xf>
    <xf numFmtId="1" fontId="3" fillId="0" borderId="10" xfId="0" applyNumberFormat="1" applyFont="1" applyBorder="1" applyAlignment="1">
      <alignment horizontal="right"/>
    </xf>
    <xf numFmtId="172" fontId="3" fillId="33" borderId="10" xfId="0" applyNumberFormat="1" applyFont="1" applyFill="1" applyBorder="1" applyAlignment="1">
      <alignment horizontal="right" vertical="top"/>
    </xf>
    <xf numFmtId="1" fontId="2" fillId="33" borderId="10" xfId="0" applyNumberFormat="1" applyFont="1" applyFill="1" applyBorder="1" applyAlignment="1">
      <alignment horizontal="right"/>
    </xf>
    <xf numFmtId="1" fontId="2" fillId="33" borderId="10" xfId="0" applyNumberFormat="1" applyFont="1" applyFill="1" applyBorder="1" applyAlignment="1">
      <alignment/>
    </xf>
    <xf numFmtId="0" fontId="2" fillId="0" borderId="0" xfId="0" applyFont="1" applyBorder="1" applyAlignment="1">
      <alignment horizontal="center"/>
    </xf>
    <xf numFmtId="0" fontId="7" fillId="0" borderId="11" xfId="0" applyFont="1" applyBorder="1" applyAlignment="1">
      <alignment vertical="top"/>
    </xf>
    <xf numFmtId="0" fontId="7" fillId="0" borderId="16" xfId="0" applyFont="1" applyBorder="1" applyAlignment="1">
      <alignment vertical="top"/>
    </xf>
    <xf numFmtId="0" fontId="2" fillId="34" borderId="11" xfId="0" applyFont="1" applyFill="1" applyBorder="1" applyAlignment="1">
      <alignment vertical="top"/>
    </xf>
    <xf numFmtId="0" fontId="2" fillId="34" borderId="16" xfId="0" applyFont="1" applyFill="1" applyBorder="1" applyAlignment="1">
      <alignment vertical="top"/>
    </xf>
    <xf numFmtId="0" fontId="7" fillId="34" borderId="0" xfId="0" applyFont="1" applyFill="1" applyAlignment="1">
      <alignment vertical="top"/>
    </xf>
    <xf numFmtId="0" fontId="2" fillId="34" borderId="22" xfId="0" applyFont="1" applyFill="1" applyBorder="1" applyAlignment="1">
      <alignment vertical="top" wrapText="1"/>
    </xf>
    <xf numFmtId="0" fontId="2" fillId="34" borderId="13" xfId="0" applyFont="1" applyFill="1" applyBorder="1" applyAlignment="1">
      <alignment vertical="top" wrapText="1"/>
    </xf>
    <xf numFmtId="172" fontId="2" fillId="33" borderId="16" xfId="0" applyNumberFormat="1" applyFont="1" applyFill="1" applyBorder="1" applyAlignment="1">
      <alignment horizontal="right" vertical="top"/>
    </xf>
    <xf numFmtId="0" fontId="2" fillId="33" borderId="11" xfId="0" applyFont="1" applyFill="1" applyBorder="1" applyAlignment="1">
      <alignment horizontal="left" vertical="top"/>
    </xf>
    <xf numFmtId="0" fontId="1" fillId="34" borderId="11" xfId="0" applyFont="1" applyFill="1" applyBorder="1" applyAlignment="1">
      <alignment vertical="top"/>
    </xf>
    <xf numFmtId="172" fontId="3" fillId="34" borderId="16" xfId="0" applyNumberFormat="1" applyFont="1" applyFill="1" applyBorder="1" applyAlignment="1">
      <alignment horizontal="right" vertical="top"/>
    </xf>
    <xf numFmtId="0" fontId="2" fillId="35" borderId="11" xfId="0" applyFont="1" applyFill="1" applyBorder="1" applyAlignment="1">
      <alignment horizontal="left" vertical="top"/>
    </xf>
    <xf numFmtId="172" fontId="2" fillId="35" borderId="16" xfId="0" applyNumberFormat="1" applyFont="1" applyFill="1" applyBorder="1" applyAlignment="1">
      <alignment horizontal="right" vertical="top"/>
    </xf>
    <xf numFmtId="0" fontId="7" fillId="35" borderId="0" xfId="0" applyFont="1" applyFill="1" applyAlignment="1">
      <alignment vertical="top"/>
    </xf>
    <xf numFmtId="0" fontId="1" fillId="0" borderId="11" xfId="0" applyFont="1" applyFill="1" applyBorder="1" applyAlignment="1">
      <alignment vertical="top"/>
    </xf>
    <xf numFmtId="0" fontId="1" fillId="34" borderId="12" xfId="0" applyFont="1" applyFill="1" applyBorder="1" applyAlignment="1">
      <alignment vertical="top"/>
    </xf>
    <xf numFmtId="0" fontId="1" fillId="34" borderId="14" xfId="0" applyFont="1" applyFill="1" applyBorder="1" applyAlignment="1">
      <alignment vertical="top"/>
    </xf>
    <xf numFmtId="1" fontId="3" fillId="34" borderId="12" xfId="0" applyNumberFormat="1" applyFont="1" applyFill="1" applyBorder="1" applyAlignment="1">
      <alignment horizontal="right" vertical="top"/>
    </xf>
    <xf numFmtId="0" fontId="2" fillId="35" borderId="13" xfId="0" applyFont="1" applyFill="1" applyBorder="1" applyAlignment="1">
      <alignment horizontal="left" vertical="top"/>
    </xf>
    <xf numFmtId="172" fontId="3" fillId="35" borderId="16" xfId="0" applyNumberFormat="1" applyFont="1" applyFill="1" applyBorder="1" applyAlignment="1">
      <alignment horizontal="right" vertical="top"/>
    </xf>
    <xf numFmtId="1" fontId="2" fillId="0" borderId="0" xfId="0" applyNumberFormat="1" applyFont="1" applyAlignment="1">
      <alignment horizontal="right"/>
    </xf>
    <xf numFmtId="1" fontId="3" fillId="0" borderId="0" xfId="0" applyNumberFormat="1" applyFont="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2" fillId="36" borderId="10" xfId="0" applyFont="1" applyFill="1" applyBorder="1" applyAlignment="1">
      <alignment horizontal="left" vertical="top"/>
    </xf>
    <xf numFmtId="1" fontId="2" fillId="36" borderId="10" xfId="0" applyNumberFormat="1" applyFont="1" applyFill="1" applyBorder="1" applyAlignment="1">
      <alignment horizontal="right" vertical="top"/>
    </xf>
    <xf numFmtId="1" fontId="2" fillId="36" borderId="10" xfId="0" applyNumberFormat="1" applyFont="1" applyFill="1" applyBorder="1" applyAlignment="1">
      <alignment horizontal="right"/>
    </xf>
    <xf numFmtId="1" fontId="3" fillId="36" borderId="10" xfId="0" applyNumberFormat="1" applyFont="1" applyFill="1" applyBorder="1" applyAlignment="1">
      <alignment/>
    </xf>
    <xf numFmtId="172" fontId="3" fillId="36" borderId="10" xfId="0" applyNumberFormat="1" applyFont="1" applyFill="1" applyBorder="1" applyAlignment="1">
      <alignment horizontal="right" vertical="top"/>
    </xf>
    <xf numFmtId="0" fontId="1" fillId="36" borderId="0" xfId="0" applyFont="1" applyFill="1" applyAlignment="1">
      <alignment vertical="top"/>
    </xf>
    <xf numFmtId="0" fontId="1" fillId="33" borderId="0" xfId="0" applyFont="1" applyFill="1" applyAlignment="1">
      <alignment vertical="top"/>
    </xf>
    <xf numFmtId="0" fontId="5" fillId="34" borderId="20" xfId="0" applyFont="1" applyFill="1" applyBorder="1" applyAlignment="1">
      <alignment vertical="top"/>
    </xf>
    <xf numFmtId="0" fontId="5" fillId="34" borderId="0" xfId="0" applyFont="1" applyFill="1" applyAlignment="1">
      <alignment vertical="top"/>
    </xf>
    <xf numFmtId="0" fontId="5" fillId="0" borderId="0" xfId="0" applyFont="1" applyAlignment="1">
      <alignment vertical="top"/>
    </xf>
    <xf numFmtId="0" fontId="13" fillId="34" borderId="0" xfId="0" applyFont="1" applyFill="1" applyAlignment="1">
      <alignment vertical="top"/>
    </xf>
    <xf numFmtId="1" fontId="1" fillId="34" borderId="0" xfId="0" applyNumberFormat="1" applyFont="1" applyFill="1" applyAlignment="1">
      <alignment vertical="top"/>
    </xf>
    <xf numFmtId="0" fontId="0" fillId="34" borderId="0" xfId="0" applyFill="1" applyAlignment="1">
      <alignment/>
    </xf>
    <xf numFmtId="172" fontId="0" fillId="34" borderId="0" xfId="0" applyNumberFormat="1" applyFont="1" applyFill="1" applyAlignment="1">
      <alignment/>
    </xf>
    <xf numFmtId="0" fontId="2" fillId="34" borderId="11" xfId="0" applyFont="1" applyFill="1" applyBorder="1" applyAlignment="1">
      <alignment horizontal="center" vertical="top" wrapText="1"/>
    </xf>
    <xf numFmtId="0" fontId="1" fillId="34" borderId="0" xfId="0" applyFont="1" applyFill="1" applyAlignment="1">
      <alignment/>
    </xf>
    <xf numFmtId="180" fontId="2" fillId="33" borderId="10" xfId="42" applyNumberFormat="1" applyFont="1" applyFill="1" applyBorder="1" applyAlignment="1">
      <alignment horizontal="right"/>
    </xf>
    <xf numFmtId="0" fontId="7" fillId="34" borderId="0" xfId="0" applyFont="1" applyFill="1" applyAlignment="1">
      <alignment/>
    </xf>
    <xf numFmtId="0" fontId="7" fillId="34" borderId="0" xfId="0" applyFont="1" applyFill="1" applyBorder="1" applyAlignment="1">
      <alignment/>
    </xf>
    <xf numFmtId="172" fontId="2" fillId="34" borderId="0" xfId="0" applyNumberFormat="1" applyFont="1" applyFill="1" applyBorder="1" applyAlignment="1">
      <alignment horizontal="right"/>
    </xf>
    <xf numFmtId="172" fontId="3" fillId="34" borderId="0" xfId="0" applyNumberFormat="1" applyFont="1" applyFill="1" applyBorder="1" applyAlignment="1">
      <alignment horizontal="right"/>
    </xf>
    <xf numFmtId="0" fontId="1" fillId="34" borderId="10" xfId="0" applyFont="1" applyFill="1" applyBorder="1" applyAlignment="1">
      <alignment/>
    </xf>
    <xf numFmtId="0" fontId="1" fillId="34" borderId="11" xfId="0" applyFont="1" applyFill="1" applyBorder="1" applyAlignment="1">
      <alignment/>
    </xf>
    <xf numFmtId="180" fontId="3" fillId="34" borderId="10" xfId="42" applyNumberFormat="1" applyFont="1" applyFill="1" applyBorder="1" applyAlignment="1">
      <alignment horizontal="right"/>
    </xf>
    <xf numFmtId="0" fontId="1" fillId="34" borderId="0" xfId="0" applyFont="1" applyFill="1" applyBorder="1" applyAlignment="1">
      <alignment/>
    </xf>
    <xf numFmtId="0" fontId="1" fillId="34" borderId="10" xfId="0" applyFont="1" applyFill="1" applyBorder="1" applyAlignment="1">
      <alignment horizontal="left"/>
    </xf>
    <xf numFmtId="0" fontId="1" fillId="34" borderId="11" xfId="0" applyFont="1" applyFill="1" applyBorder="1" applyAlignment="1">
      <alignment wrapText="1"/>
    </xf>
    <xf numFmtId="0" fontId="1" fillId="34" borderId="12" xfId="0" applyFont="1" applyFill="1" applyBorder="1" applyAlignment="1">
      <alignment/>
    </xf>
    <xf numFmtId="0" fontId="1" fillId="34" borderId="14" xfId="0" applyFont="1" applyFill="1" applyBorder="1" applyAlignment="1">
      <alignment/>
    </xf>
    <xf numFmtId="180" fontId="3" fillId="34" borderId="12" xfId="42" applyNumberFormat="1" applyFont="1" applyFill="1" applyBorder="1" applyAlignment="1">
      <alignment horizontal="right"/>
    </xf>
    <xf numFmtId="0" fontId="5" fillId="34" borderId="0" xfId="0" applyFont="1" applyFill="1" applyBorder="1" applyAlignment="1">
      <alignment vertical="top"/>
    </xf>
    <xf numFmtId="0" fontId="3" fillId="34" borderId="0" xfId="0" applyFont="1" applyFill="1" applyBorder="1" applyAlignment="1">
      <alignment vertical="top"/>
    </xf>
    <xf numFmtId="0" fontId="3" fillId="34" borderId="0" xfId="0" applyFont="1" applyFill="1" applyBorder="1" applyAlignment="1">
      <alignment horizontal="left" vertical="top"/>
    </xf>
    <xf numFmtId="0" fontId="5" fillId="34" borderId="0" xfId="0" applyFont="1" applyFill="1" applyAlignment="1">
      <alignment vertical="top" wrapText="1"/>
    </xf>
    <xf numFmtId="0" fontId="3" fillId="34" borderId="0" xfId="0" applyFont="1" applyFill="1" applyAlignment="1">
      <alignment vertical="top" wrapText="1"/>
    </xf>
    <xf numFmtId="0" fontId="7" fillId="34" borderId="10" xfId="0" applyFont="1" applyFill="1" applyBorder="1" applyAlignment="1">
      <alignment vertical="top"/>
    </xf>
    <xf numFmtId="0" fontId="2" fillId="34" borderId="10" xfId="0" applyFont="1" applyFill="1" applyBorder="1" applyAlignment="1">
      <alignment horizontal="left" vertical="top"/>
    </xf>
    <xf numFmtId="172" fontId="2" fillId="34" borderId="10" xfId="0" applyNumberFormat="1" applyFont="1" applyFill="1" applyBorder="1" applyAlignment="1">
      <alignment horizontal="right" vertical="top"/>
    </xf>
    <xf numFmtId="0" fontId="1" fillId="34" borderId="10" xfId="0" applyFont="1" applyFill="1" applyBorder="1" applyAlignment="1">
      <alignment horizontal="left" vertical="top"/>
    </xf>
    <xf numFmtId="0" fontId="2" fillId="34" borderId="0" xfId="0" applyFont="1" applyFill="1" applyBorder="1" applyAlignment="1">
      <alignment horizontal="left" vertical="top"/>
    </xf>
    <xf numFmtId="1" fontId="1" fillId="34" borderId="0" xfId="0" applyNumberFormat="1" applyFont="1" applyFill="1" applyBorder="1" applyAlignment="1">
      <alignment vertical="top"/>
    </xf>
    <xf numFmtId="172" fontId="3" fillId="34" borderId="0" xfId="0" applyNumberFormat="1" applyFont="1" applyFill="1" applyBorder="1" applyAlignment="1">
      <alignment horizontal="right" vertical="top"/>
    </xf>
    <xf numFmtId="172" fontId="2" fillId="36" borderId="10" xfId="0" applyNumberFormat="1" applyFont="1" applyFill="1" applyBorder="1" applyAlignment="1">
      <alignment horizontal="right"/>
    </xf>
    <xf numFmtId="172" fontId="3" fillId="36" borderId="10" xfId="0" applyNumberFormat="1" applyFont="1" applyFill="1" applyBorder="1" applyAlignment="1">
      <alignment horizontal="right"/>
    </xf>
    <xf numFmtId="0" fontId="2" fillId="36" borderId="10" xfId="0" applyFont="1" applyFill="1" applyBorder="1" applyAlignment="1">
      <alignment horizontal="left"/>
    </xf>
    <xf numFmtId="0" fontId="10" fillId="36" borderId="10" xfId="0" applyFont="1" applyFill="1" applyBorder="1" applyAlignment="1">
      <alignment/>
    </xf>
    <xf numFmtId="0" fontId="5" fillId="34" borderId="17" xfId="0" applyFont="1" applyFill="1" applyBorder="1" applyAlignment="1">
      <alignment vertical="top"/>
    </xf>
    <xf numFmtId="0" fontId="5" fillId="34" borderId="23" xfId="0" applyFont="1" applyFill="1" applyBorder="1" applyAlignment="1">
      <alignment vertical="top"/>
    </xf>
    <xf numFmtId="0" fontId="13" fillId="34" borderId="0" xfId="0" applyFont="1" applyFill="1" applyBorder="1" applyAlignment="1">
      <alignment vertical="top"/>
    </xf>
    <xf numFmtId="0" fontId="13" fillId="34" borderId="23" xfId="0" applyFont="1" applyFill="1" applyBorder="1" applyAlignment="1">
      <alignment vertical="top"/>
    </xf>
    <xf numFmtId="1" fontId="2" fillId="34" borderId="10" xfId="0" applyNumberFormat="1" applyFont="1" applyFill="1" applyBorder="1" applyAlignment="1">
      <alignment vertical="top"/>
    </xf>
    <xf numFmtId="1" fontId="7" fillId="0" borderId="10" xfId="0" applyNumberFormat="1" applyFont="1" applyBorder="1" applyAlignment="1">
      <alignment/>
    </xf>
    <xf numFmtId="1" fontId="3" fillId="34" borderId="10" xfId="0" applyNumberFormat="1" applyFont="1" applyFill="1" applyBorder="1" applyAlignment="1">
      <alignment vertical="top"/>
    </xf>
    <xf numFmtId="1" fontId="1" fillId="0" borderId="10" xfId="0" applyNumberFormat="1" applyFont="1" applyBorder="1" applyAlignment="1">
      <alignment/>
    </xf>
    <xf numFmtId="0" fontId="3" fillId="0" borderId="0" xfId="0" applyFont="1" applyAlignment="1">
      <alignment horizontal="left"/>
    </xf>
    <xf numFmtId="0" fontId="2" fillId="34" borderId="24" xfId="0" applyFont="1" applyFill="1" applyBorder="1" applyAlignment="1">
      <alignment vertical="top" wrapText="1"/>
    </xf>
    <xf numFmtId="0" fontId="4" fillId="34" borderId="0" xfId="0" applyFont="1" applyFill="1" applyAlignment="1">
      <alignment horizontal="left"/>
    </xf>
    <xf numFmtId="0" fontId="8" fillId="34" borderId="0" xfId="0" applyFont="1" applyFill="1" applyBorder="1" applyAlignment="1">
      <alignment horizontal="center"/>
    </xf>
    <xf numFmtId="0" fontId="2" fillId="34" borderId="0" xfId="0" applyFont="1" applyFill="1" applyBorder="1" applyAlignment="1">
      <alignment horizontal="center" wrapText="1"/>
    </xf>
    <xf numFmtId="0" fontId="8" fillId="34" borderId="10" xfId="0" applyFont="1" applyFill="1" applyBorder="1" applyAlignment="1">
      <alignment/>
    </xf>
    <xf numFmtId="0" fontId="11" fillId="0" borderId="10" xfId="0" applyFont="1" applyBorder="1" applyAlignment="1">
      <alignment horizontal="center"/>
    </xf>
    <xf numFmtId="0" fontId="2" fillId="34" borderId="10" xfId="0" applyFont="1" applyFill="1" applyBorder="1" applyAlignment="1">
      <alignment horizontal="center" vertical="top"/>
    </xf>
    <xf numFmtId="0" fontId="4" fillId="34" borderId="20" xfId="0" applyFont="1" applyFill="1" applyBorder="1" applyAlignment="1">
      <alignment horizontal="left"/>
    </xf>
    <xf numFmtId="0" fontId="4" fillId="34" borderId="0" xfId="0" applyFont="1" applyFill="1" applyAlignment="1">
      <alignment horizontal="left" vertical="top" wrapText="1"/>
    </xf>
    <xf numFmtId="0" fontId="4" fillId="34" borderId="0" xfId="0" applyFont="1" applyFill="1" applyAlignment="1">
      <alignment horizontal="left" vertical="center" wrapText="1"/>
    </xf>
    <xf numFmtId="0" fontId="3" fillId="34" borderId="0" xfId="0" applyFont="1" applyFill="1" applyAlignment="1">
      <alignment horizontal="left" vertical="top" wrapText="1"/>
    </xf>
    <xf numFmtId="0" fontId="2" fillId="34" borderId="0" xfId="0" applyFont="1" applyFill="1" applyBorder="1" applyAlignment="1">
      <alignment horizontal="center" vertical="top" wrapText="1"/>
    </xf>
    <xf numFmtId="0" fontId="3" fillId="34" borderId="20"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7" fillId="34" borderId="11" xfId="0" applyFont="1" applyFill="1" applyBorder="1" applyAlignment="1">
      <alignment horizontal="center" vertical="top"/>
    </xf>
    <xf numFmtId="0" fontId="7" fillId="34" borderId="19" xfId="0" applyFont="1" applyFill="1" applyBorder="1" applyAlignment="1">
      <alignment horizontal="center" vertical="top"/>
    </xf>
    <xf numFmtId="0" fontId="7" fillId="34" borderId="16" xfId="0" applyFont="1" applyFill="1" applyBorder="1" applyAlignment="1">
      <alignment horizontal="center" vertical="top"/>
    </xf>
    <xf numFmtId="0" fontId="2" fillId="0" borderId="10" xfId="0" applyFont="1" applyBorder="1" applyAlignment="1">
      <alignment horizontal="center" vertical="top" wrapText="1"/>
    </xf>
    <xf numFmtId="0" fontId="0" fillId="0" borderId="10" xfId="0" applyBorder="1" applyAlignment="1">
      <alignment vertical="top"/>
    </xf>
    <xf numFmtId="0" fontId="5" fillId="34" borderId="0" xfId="0" applyFont="1" applyFill="1" applyBorder="1" applyAlignment="1">
      <alignment horizontal="left"/>
    </xf>
    <xf numFmtId="0" fontId="12" fillId="34" borderId="0" xfId="0" applyFont="1" applyFill="1" applyBorder="1" applyAlignment="1">
      <alignment horizontal="left"/>
    </xf>
    <xf numFmtId="0" fontId="3" fillId="34" borderId="21" xfId="0" applyFont="1" applyFill="1" applyBorder="1" applyAlignment="1">
      <alignment horizontal="right" wrapText="1"/>
    </xf>
    <xf numFmtId="0" fontId="3" fillId="34" borderId="18" xfId="0" applyFont="1" applyFill="1" applyBorder="1" applyAlignment="1">
      <alignment horizontal="right" wrapText="1"/>
    </xf>
    <xf numFmtId="0" fontId="10" fillId="34" borderId="19" xfId="0" applyFont="1" applyFill="1" applyBorder="1" applyAlignment="1">
      <alignment vertical="top"/>
    </xf>
    <xf numFmtId="0" fontId="10" fillId="34" borderId="16" xfId="0" applyFont="1" applyFill="1" applyBorder="1" applyAlignment="1">
      <alignment vertical="top"/>
    </xf>
    <xf numFmtId="0" fontId="2" fillId="34" borderId="13"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2" fillId="34" borderId="13" xfId="0" applyFont="1" applyFill="1" applyBorder="1" applyAlignment="1">
      <alignment horizontal="center" vertical="top" wrapText="1"/>
    </xf>
    <xf numFmtId="0" fontId="11" fillId="0" borderId="11" xfId="0" applyFont="1" applyBorder="1" applyAlignment="1">
      <alignment horizontal="center"/>
    </xf>
    <xf numFmtId="0" fontId="11" fillId="0" borderId="16" xfId="0" applyFont="1" applyBorder="1" applyAlignment="1">
      <alignment horizontal="center"/>
    </xf>
    <xf numFmtId="0" fontId="2" fillId="34" borderId="11" xfId="0" applyFont="1" applyFill="1" applyBorder="1" applyAlignment="1">
      <alignment horizontal="center" vertical="top"/>
    </xf>
    <xf numFmtId="0" fontId="2" fillId="34" borderId="16" xfId="0" applyFont="1" applyFill="1" applyBorder="1" applyAlignment="1">
      <alignment horizontal="center" vertical="top"/>
    </xf>
    <xf numFmtId="0" fontId="2" fillId="34" borderId="14"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15" xfId="0" applyFont="1" applyFill="1" applyBorder="1" applyAlignment="1">
      <alignment horizontal="center" vertical="top" wrapText="1"/>
    </xf>
    <xf numFmtId="0" fontId="11" fillId="34" borderId="11" xfId="0" applyFont="1" applyFill="1" applyBorder="1" applyAlignment="1">
      <alignment horizontal="center"/>
    </xf>
    <xf numFmtId="0" fontId="11" fillId="34" borderId="19" xfId="0" applyFont="1" applyFill="1" applyBorder="1" applyAlignment="1">
      <alignment horizontal="center"/>
    </xf>
    <xf numFmtId="0" fontId="11" fillId="34" borderId="16" xfId="0" applyFont="1" applyFill="1" applyBorder="1" applyAlignment="1">
      <alignment horizontal="center"/>
    </xf>
    <xf numFmtId="0" fontId="2" fillId="0" borderId="10" xfId="0" applyFont="1" applyBorder="1" applyAlignment="1">
      <alignment horizontal="center" wrapText="1"/>
    </xf>
    <xf numFmtId="0" fontId="0" fillId="0" borderId="10" xfId="0"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7" fillId="34" borderId="10" xfId="0" applyFont="1" applyFill="1" applyBorder="1" applyAlignment="1">
      <alignment horizontal="center" vertical="top"/>
    </xf>
    <xf numFmtId="0" fontId="3" fillId="36" borderId="0" xfId="0" applyFont="1" applyFill="1" applyAlignment="1">
      <alignment horizontal="left" vertical="top" wrapText="1"/>
    </xf>
    <xf numFmtId="0" fontId="5" fillId="34" borderId="0" xfId="0" applyFont="1" applyFill="1" applyAlignment="1">
      <alignment horizontal="left" vertical="top" wrapText="1"/>
    </xf>
    <xf numFmtId="0" fontId="13" fillId="34" borderId="0" xfId="0" applyFont="1" applyFill="1" applyAlignment="1">
      <alignment horizontal="left" vertical="top"/>
    </xf>
    <xf numFmtId="0" fontId="5" fillId="34" borderId="14" xfId="0" applyFont="1" applyFill="1" applyBorder="1" applyAlignment="1">
      <alignment horizontal="left" vertical="top"/>
    </xf>
    <xf numFmtId="0" fontId="5" fillId="34" borderId="20" xfId="0" applyFont="1" applyFill="1" applyBorder="1" applyAlignment="1">
      <alignment horizontal="left" vertical="top"/>
    </xf>
    <xf numFmtId="0" fontId="5" fillId="34" borderId="24" xfId="0" applyFont="1" applyFill="1" applyBorder="1" applyAlignment="1">
      <alignment horizontal="left" vertical="top"/>
    </xf>
    <xf numFmtId="0" fontId="5" fillId="34" borderId="0" xfId="0" applyFont="1" applyFill="1" applyBorder="1" applyAlignment="1">
      <alignment horizontal="left" vertical="top"/>
    </xf>
    <xf numFmtId="0" fontId="5" fillId="34" borderId="24"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23" xfId="0" applyFont="1" applyFill="1" applyBorder="1" applyAlignment="1">
      <alignment horizontal="left" vertical="top" wrapText="1"/>
    </xf>
    <xf numFmtId="0" fontId="5" fillId="34" borderId="15" xfId="0" applyFont="1" applyFill="1" applyBorder="1" applyAlignment="1">
      <alignment horizontal="left" vertical="top" wrapText="1"/>
    </xf>
    <xf numFmtId="0" fontId="5" fillId="34" borderId="21" xfId="0" applyFont="1" applyFill="1" applyBorder="1" applyAlignment="1">
      <alignment horizontal="left" vertical="top" wrapText="1"/>
    </xf>
    <xf numFmtId="0" fontId="5" fillId="34" borderId="18" xfId="0" applyFont="1" applyFill="1" applyBorder="1" applyAlignment="1">
      <alignment horizontal="left" vertical="top" wrapText="1"/>
    </xf>
    <xf numFmtId="0" fontId="2" fillId="34" borderId="10" xfId="0" applyFont="1" applyFill="1" applyBorder="1" applyAlignment="1">
      <alignment horizontal="center" vertical="top" wrapText="1"/>
    </xf>
    <xf numFmtId="0" fontId="2" fillId="0" borderId="10" xfId="0" applyFont="1" applyBorder="1" applyAlignment="1">
      <alignment horizontal="center" vertical="top"/>
    </xf>
    <xf numFmtId="0" fontId="3" fillId="34" borderId="11" xfId="0" applyFont="1" applyFill="1" applyBorder="1" applyAlignment="1">
      <alignment horizontal="right" vertical="top" wrapText="1"/>
    </xf>
    <xf numFmtId="0" fontId="3" fillId="34" borderId="19" xfId="0" applyFont="1" applyFill="1" applyBorder="1" applyAlignment="1">
      <alignment horizontal="right" vertical="top" wrapText="1"/>
    </xf>
    <xf numFmtId="0" fontId="3" fillId="34" borderId="16" xfId="0" applyFont="1" applyFill="1" applyBorder="1" applyAlignment="1">
      <alignment horizontal="right" vertical="top" wrapText="1"/>
    </xf>
    <xf numFmtId="0" fontId="7" fillId="34" borderId="10" xfId="0" applyFont="1" applyFill="1" applyBorder="1" applyAlignment="1">
      <alignment horizontal="center"/>
    </xf>
    <xf numFmtId="0" fontId="5" fillId="34" borderId="0" xfId="0" applyFont="1" applyFill="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wrapText="1"/>
    </xf>
    <xf numFmtId="0" fontId="1" fillId="34" borderId="0" xfId="0" applyFont="1" applyFill="1" applyAlignment="1">
      <alignment horizontal="left" vertical="top"/>
    </xf>
    <xf numFmtId="0" fontId="1" fillId="34" borderId="0" xfId="0" applyFont="1" applyFill="1" applyBorder="1" applyAlignment="1">
      <alignment horizontal="center"/>
    </xf>
    <xf numFmtId="0" fontId="7" fillId="34" borderId="19" xfId="0" applyFont="1" applyFill="1" applyBorder="1" applyAlignment="1">
      <alignment horizontal="center"/>
    </xf>
    <xf numFmtId="0" fontId="7" fillId="34" borderId="16" xfId="0" applyFont="1" applyFill="1" applyBorder="1" applyAlignment="1">
      <alignment horizontal="center"/>
    </xf>
    <xf numFmtId="0" fontId="14" fillId="0" borderId="10" xfId="0" applyFont="1" applyBorder="1" applyAlignment="1">
      <alignment vertical="top"/>
    </xf>
    <xf numFmtId="0" fontId="2" fillId="0" borderId="12" xfId="0" applyFont="1" applyBorder="1" applyAlignment="1">
      <alignment horizontal="center" vertical="top" wrapText="1"/>
    </xf>
    <xf numFmtId="0" fontId="14" fillId="0" borderId="13" xfId="0" applyFont="1" applyBorder="1" applyAlignment="1">
      <alignment vertical="top"/>
    </xf>
    <xf numFmtId="0" fontId="2" fillId="34" borderId="10" xfId="0" applyFont="1" applyFill="1" applyBorder="1" applyAlignment="1">
      <alignment horizontal="center" wrapText="1"/>
    </xf>
    <xf numFmtId="0" fontId="0" fillId="34"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5"/>
      <c r="B3" s="55"/>
      <c r="C3" s="55"/>
      <c r="D3" s="55"/>
      <c r="E3" s="55"/>
      <c r="F3" s="55"/>
      <c r="G3" s="55"/>
      <c r="H3" s="55"/>
      <c r="I3" s="55"/>
      <c r="J3" s="55"/>
      <c r="K3" s="55" t="s">
        <v>87</v>
      </c>
    </row>
    <row r="4" spans="1:11" ht="13.5" customHeight="1">
      <c r="A4" s="17"/>
      <c r="B4" s="17"/>
      <c r="C4" s="218"/>
      <c r="D4" s="218"/>
      <c r="E4" s="218"/>
      <c r="F4" s="218"/>
      <c r="G4" s="218"/>
      <c r="H4" s="219" t="s">
        <v>84</v>
      </c>
      <c r="I4" s="219"/>
      <c r="J4" s="220" t="s">
        <v>85</v>
      </c>
      <c r="K4" s="220"/>
    </row>
    <row r="5" spans="1:11" ht="26.25" customHeight="1">
      <c r="A5" s="9" t="s">
        <v>1</v>
      </c>
      <c r="B5" s="9" t="s">
        <v>2</v>
      </c>
      <c r="C5" s="64" t="s">
        <v>170</v>
      </c>
      <c r="D5" s="9" t="s">
        <v>3</v>
      </c>
      <c r="E5" s="65" t="s">
        <v>171</v>
      </c>
      <c r="F5" s="9" t="s">
        <v>83</v>
      </c>
      <c r="G5" s="65" t="s">
        <v>172</v>
      </c>
      <c r="H5" s="8" t="s">
        <v>173</v>
      </c>
      <c r="I5" s="8" t="s">
        <v>174</v>
      </c>
      <c r="J5" s="6" t="s">
        <v>175</v>
      </c>
      <c r="K5" s="7" t="s">
        <v>176</v>
      </c>
    </row>
    <row r="6" spans="1:11" ht="12" customHeight="1">
      <c r="A6" s="16"/>
      <c r="B6" s="16"/>
      <c r="C6" s="62"/>
      <c r="D6" s="16"/>
      <c r="E6" s="62"/>
      <c r="F6" s="16"/>
      <c r="G6" s="62"/>
      <c r="H6" s="1" t="s">
        <v>4</v>
      </c>
      <c r="I6" s="1" t="s">
        <v>4</v>
      </c>
      <c r="J6" s="13" t="s">
        <v>4</v>
      </c>
      <c r="K6" s="13" t="s">
        <v>4</v>
      </c>
    </row>
    <row r="7" spans="1:11" ht="12" customHeight="1">
      <c r="A7" s="63" t="s">
        <v>165</v>
      </c>
      <c r="B7" s="35" t="s">
        <v>166</v>
      </c>
      <c r="C7" s="36">
        <v>2801925</v>
      </c>
      <c r="D7" s="38">
        <v>3088568.59</v>
      </c>
      <c r="E7" s="36">
        <v>3568125</v>
      </c>
      <c r="F7" s="38">
        <v>3731465.65</v>
      </c>
      <c r="G7" s="36">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5" t="s">
        <v>167</v>
      </c>
      <c r="B8" s="35" t="s">
        <v>168</v>
      </c>
      <c r="C8" s="36">
        <v>47500</v>
      </c>
      <c r="D8" s="38">
        <v>48561.59</v>
      </c>
      <c r="E8" s="36">
        <v>63302</v>
      </c>
      <c r="F8" s="38">
        <v>64111.28</v>
      </c>
      <c r="G8" s="36">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39">
        <v>3040007</v>
      </c>
      <c r="E9" s="3">
        <v>3504823</v>
      </c>
      <c r="F9" s="39">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39">
        <v>416132.8</v>
      </c>
      <c r="E10" s="3">
        <v>436355</v>
      </c>
      <c r="F10" s="39">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39">
        <v>1311451.18</v>
      </c>
      <c r="E11" s="3">
        <v>1551030</v>
      </c>
      <c r="F11" s="39">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7">
        <v>192052</v>
      </c>
      <c r="D12" s="40">
        <v>206401.07</v>
      </c>
      <c r="E12" s="37">
        <v>230302</v>
      </c>
      <c r="F12" s="40">
        <v>229101.42</v>
      </c>
      <c r="G12" s="37">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7">
        <v>121498</v>
      </c>
      <c r="D13" s="40">
        <v>132635.59</v>
      </c>
      <c r="E13" s="37">
        <v>158271</v>
      </c>
      <c r="F13" s="40">
        <v>184599.12</v>
      </c>
      <c r="G13" s="37">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7">
        <v>864866</v>
      </c>
      <c r="D14" s="40">
        <v>972414.52</v>
      </c>
      <c r="E14" s="30">
        <v>1162456</v>
      </c>
      <c r="F14" s="40">
        <v>1207148.2</v>
      </c>
      <c r="G14" s="37">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39">
        <v>726789.9</v>
      </c>
      <c r="E15" s="3">
        <v>856811</v>
      </c>
      <c r="F15" s="39">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7">
        <v>45366</v>
      </c>
      <c r="D16" s="40">
        <v>52515.6</v>
      </c>
      <c r="E16" s="30">
        <v>59186</v>
      </c>
      <c r="F16" s="40">
        <v>65463.1</v>
      </c>
      <c r="G16" s="37">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7">
        <v>10608</v>
      </c>
      <c r="D17" s="40">
        <v>12543.2</v>
      </c>
      <c r="E17" s="30">
        <v>14709</v>
      </c>
      <c r="F17" s="40">
        <v>15084.78</v>
      </c>
      <c r="G17" s="37">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7">
        <v>16677</v>
      </c>
      <c r="D18" s="40">
        <v>19410.05</v>
      </c>
      <c r="E18" s="30">
        <v>27956</v>
      </c>
      <c r="F18" s="40">
        <v>27729.27</v>
      </c>
      <c r="G18" s="37">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7">
        <v>9499</v>
      </c>
      <c r="D19" s="40">
        <v>9200.35</v>
      </c>
      <c r="E19" s="30">
        <v>9584</v>
      </c>
      <c r="F19" s="40">
        <v>9178.84</v>
      </c>
      <c r="G19" s="37">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7">
        <v>42283</v>
      </c>
      <c r="D20" s="40">
        <v>43401.36</v>
      </c>
      <c r="E20" s="30">
        <v>59493</v>
      </c>
      <c r="F20" s="40">
        <v>60270.51</v>
      </c>
      <c r="G20" s="37">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7">
        <v>157983</v>
      </c>
      <c r="D21" s="40">
        <v>164497.14</v>
      </c>
      <c r="E21" s="30">
        <v>185305</v>
      </c>
      <c r="F21" s="40">
        <v>186285.54</v>
      </c>
      <c r="G21" s="37">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7">
        <v>81665</v>
      </c>
      <c r="D22" s="40">
        <v>86356.76</v>
      </c>
      <c r="E22" s="30">
        <v>102723</v>
      </c>
      <c r="F22" s="40">
        <v>103583.72</v>
      </c>
      <c r="G22" s="37">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7">
        <v>76319</v>
      </c>
      <c r="D23" s="40">
        <v>78140.38</v>
      </c>
      <c r="E23" s="30">
        <v>82581</v>
      </c>
      <c r="F23" s="40">
        <v>82701.82</v>
      </c>
      <c r="G23" s="37">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7">
        <v>87558</v>
      </c>
      <c r="D24" s="40">
        <v>92127.74</v>
      </c>
      <c r="E24" s="30">
        <v>106062</v>
      </c>
      <c r="F24" s="40">
        <v>111836.22</v>
      </c>
      <c r="G24" s="37">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7">
        <v>102911</v>
      </c>
      <c r="D25" s="40">
        <v>113440.92</v>
      </c>
      <c r="E25" s="30">
        <v>154467</v>
      </c>
      <c r="F25" s="40">
        <v>175577.04</v>
      </c>
      <c r="G25" s="37">
        <v>210444</v>
      </c>
      <c r="H25" s="32">
        <f t="shared" si="0"/>
        <v>50.0976571989389</v>
      </c>
      <c r="I25" s="5">
        <f t="shared" si="1"/>
        <v>36.23880828914914</v>
      </c>
      <c r="J25" s="5">
        <f t="shared" si="2"/>
        <v>36.165150987844605</v>
      </c>
      <c r="K25" s="5">
        <f t="shared" si="3"/>
        <v>19.858496304528195</v>
      </c>
    </row>
    <row r="26" spans="1:11" ht="14.25" customHeight="1">
      <c r="A26" s="66">
        <v>3.9</v>
      </c>
      <c r="B26" s="15" t="s">
        <v>38</v>
      </c>
      <c r="C26" s="37">
        <v>188909</v>
      </c>
      <c r="D26" s="40">
        <v>219653.54</v>
      </c>
      <c r="E26" s="30">
        <v>240050</v>
      </c>
      <c r="F26" s="40">
        <v>249375.65</v>
      </c>
      <c r="G26" s="37">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39">
        <v>585633.12</v>
      </c>
      <c r="E27" s="3">
        <v>660628</v>
      </c>
      <c r="F27" s="39">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7">
        <v>7883</v>
      </c>
      <c r="D28" s="40">
        <v>8293.62</v>
      </c>
      <c r="E28" s="30">
        <v>9430</v>
      </c>
      <c r="F28" s="40">
        <v>10156.35</v>
      </c>
      <c r="G28" s="37">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7">
        <v>293649</v>
      </c>
      <c r="D29" s="40">
        <v>300928.7</v>
      </c>
      <c r="E29" s="30">
        <v>337596</v>
      </c>
      <c r="F29" s="40">
        <v>346109.88</v>
      </c>
      <c r="G29" s="37">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7">
        <v>44660</v>
      </c>
      <c r="D30" s="40">
        <v>48653.81</v>
      </c>
      <c r="E30" s="30">
        <v>56207</v>
      </c>
      <c r="F30" s="40">
        <v>60524.34</v>
      </c>
      <c r="G30" s="37">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7">
        <v>2510</v>
      </c>
      <c r="D31" s="40">
        <v>2863.03</v>
      </c>
      <c r="E31" s="30">
        <v>4794</v>
      </c>
      <c r="F31" s="40">
        <v>3612.7</v>
      </c>
      <c r="G31" s="37">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7">
        <v>21944</v>
      </c>
      <c r="D32" s="40">
        <v>20145.16</v>
      </c>
      <c r="E32" s="30">
        <v>18355</v>
      </c>
      <c r="F32" s="40">
        <v>18097.65</v>
      </c>
      <c r="G32" s="37">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7">
        <v>35019</v>
      </c>
      <c r="D33" s="40">
        <v>36863.35</v>
      </c>
      <c r="E33" s="30">
        <v>43229</v>
      </c>
      <c r="F33" s="40">
        <v>43709.98</v>
      </c>
      <c r="G33" s="37">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7">
        <v>59304</v>
      </c>
      <c r="D34" s="40">
        <v>63790.76</v>
      </c>
      <c r="E34" s="30">
        <v>76948</v>
      </c>
      <c r="F34" s="40">
        <v>79313.95</v>
      </c>
      <c r="G34" s="37">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8">
        <v>101150</v>
      </c>
      <c r="D35" s="41">
        <v>104094.69</v>
      </c>
      <c r="E35" s="59">
        <v>114069</v>
      </c>
      <c r="F35" s="41">
        <v>123847.29</v>
      </c>
      <c r="G35" s="58">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0">
        <v>940261</v>
      </c>
      <c r="D36" s="42">
        <v>1092178.5</v>
      </c>
      <c r="E36" s="60">
        <v>1214620</v>
      </c>
      <c r="F36" s="42">
        <v>1239386.09</v>
      </c>
      <c r="G36" s="60">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7">
        <v>348099</v>
      </c>
      <c r="D37" s="40">
        <v>416132.8</v>
      </c>
      <c r="E37" s="30">
        <v>436355</v>
      </c>
      <c r="F37" s="40">
        <v>460332.54</v>
      </c>
      <c r="G37" s="37">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7">
        <v>335217</v>
      </c>
      <c r="D38" s="40">
        <v>373530.46</v>
      </c>
      <c r="E38" s="30">
        <v>434478</v>
      </c>
      <c r="F38" s="40">
        <v>454994.92</v>
      </c>
      <c r="G38" s="37">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7">
        <v>192052</v>
      </c>
      <c r="D39" s="40">
        <v>206401.07</v>
      </c>
      <c r="E39" s="30">
        <v>230302</v>
      </c>
      <c r="F39" s="40">
        <v>229101.42</v>
      </c>
      <c r="G39" s="37">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7">
        <v>143165</v>
      </c>
      <c r="D40" s="40">
        <v>167129.39</v>
      </c>
      <c r="E40" s="30">
        <v>204176</v>
      </c>
      <c r="F40" s="40">
        <v>225893.5</v>
      </c>
      <c r="G40" s="37">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7">
        <v>212191</v>
      </c>
      <c r="D41" s="40">
        <v>217877.05</v>
      </c>
      <c r="E41" s="30">
        <v>234845</v>
      </c>
      <c r="F41" s="40">
        <v>230686.32</v>
      </c>
      <c r="G41" s="37">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7">
        <v>18934</v>
      </c>
      <c r="D42" s="40">
        <v>21799.42</v>
      </c>
      <c r="E42" s="30">
        <v>28816</v>
      </c>
      <c r="F42" s="40">
        <v>26895.3</v>
      </c>
      <c r="G42" s="37">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7">
        <v>34513</v>
      </c>
      <c r="D43" s="40">
        <v>36246.97</v>
      </c>
      <c r="E43" s="30">
        <v>42250</v>
      </c>
      <c r="F43" s="40">
        <v>43025.7</v>
      </c>
      <c r="G43" s="37">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7">
        <v>2718</v>
      </c>
      <c r="D44" s="40">
        <v>2748.64</v>
      </c>
      <c r="E44" s="30">
        <v>2635</v>
      </c>
      <c r="F44" s="40">
        <v>2047.55</v>
      </c>
      <c r="G44" s="37">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7">
        <v>150872</v>
      </c>
      <c r="D45" s="40">
        <v>176956.68</v>
      </c>
      <c r="E45" s="30">
        <v>193487</v>
      </c>
      <c r="F45" s="40">
        <v>204332.12</v>
      </c>
      <c r="G45" s="37">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7">
        <v>22180</v>
      </c>
      <c r="D46" s="40">
        <v>30199.69</v>
      </c>
      <c r="E46" s="30">
        <v>31870</v>
      </c>
      <c r="F46" s="40">
        <v>31820.87</v>
      </c>
      <c r="G46" s="37">
        <v>40392</v>
      </c>
      <c r="H46" s="32">
        <f t="shared" si="0"/>
        <v>43.688007213706044</v>
      </c>
      <c r="I46" s="5">
        <f t="shared" si="1"/>
        <v>26.73988076561029</v>
      </c>
      <c r="J46" s="5">
        <f t="shared" si="2"/>
        <v>5.530884588550417</v>
      </c>
      <c r="K46" s="5">
        <f t="shared" si="3"/>
        <v>26.93556147270644</v>
      </c>
    </row>
    <row r="47" spans="1:11" s="19" customFormat="1" ht="12">
      <c r="A47" s="221" t="s">
        <v>77</v>
      </c>
      <c r="B47" s="221"/>
      <c r="C47" s="221"/>
      <c r="D47" s="221"/>
      <c r="E47" s="221"/>
      <c r="F47" s="221"/>
      <c r="G47" s="221"/>
      <c r="H47" s="221"/>
      <c r="I47" s="221"/>
      <c r="J47" s="221"/>
      <c r="K47" s="221"/>
    </row>
    <row r="48" spans="1:11" s="19" customFormat="1" ht="12">
      <c r="A48" s="215" t="s">
        <v>78</v>
      </c>
      <c r="B48" s="215"/>
      <c r="C48" s="215"/>
      <c r="D48" s="215"/>
      <c r="E48" s="215"/>
      <c r="F48" s="215"/>
      <c r="G48" s="215"/>
      <c r="H48" s="215"/>
      <c r="I48" s="215"/>
      <c r="J48" s="215"/>
      <c r="K48" s="215"/>
    </row>
    <row r="49" spans="1:8" s="19" customFormat="1" ht="12">
      <c r="A49" s="61" t="s">
        <v>79</v>
      </c>
      <c r="B49" s="61"/>
      <c r="C49" s="61"/>
      <c r="D49" s="61"/>
      <c r="E49" s="61"/>
      <c r="F49" s="61"/>
      <c r="G49" s="61"/>
      <c r="H49" s="61"/>
    </row>
    <row r="50" spans="1:11" s="19" customFormat="1" ht="12" customHeight="1">
      <c r="A50" s="222" t="s">
        <v>80</v>
      </c>
      <c r="B50" s="222"/>
      <c r="C50" s="222"/>
      <c r="D50" s="222"/>
      <c r="E50" s="222"/>
      <c r="F50" s="222"/>
      <c r="G50" s="222"/>
      <c r="H50" s="222"/>
      <c r="I50" s="222"/>
      <c r="J50" s="222"/>
      <c r="K50" s="222"/>
    </row>
    <row r="51" spans="1:11" s="19" customFormat="1" ht="24" customHeight="1">
      <c r="A51" s="222" t="s">
        <v>81</v>
      </c>
      <c r="B51" s="222"/>
      <c r="C51" s="222"/>
      <c r="D51" s="222"/>
      <c r="E51" s="222"/>
      <c r="F51" s="222"/>
      <c r="G51" s="222"/>
      <c r="H51" s="222"/>
      <c r="I51" s="222"/>
      <c r="J51" s="222"/>
      <c r="K51" s="222"/>
    </row>
    <row r="52" spans="1:11" s="19" customFormat="1" ht="12" customHeight="1">
      <c r="A52" s="222" t="s">
        <v>82</v>
      </c>
      <c r="B52" s="222"/>
      <c r="C52" s="222"/>
      <c r="D52" s="222"/>
      <c r="E52" s="222"/>
      <c r="F52" s="222"/>
      <c r="G52" s="222"/>
      <c r="H52" s="222"/>
      <c r="I52" s="222"/>
      <c r="J52" s="222"/>
      <c r="K52" s="222"/>
    </row>
    <row r="53" spans="1:11" s="19" customFormat="1" ht="13.5" customHeight="1">
      <c r="A53" s="223" t="s">
        <v>86</v>
      </c>
      <c r="B53" s="223"/>
      <c r="C53" s="223"/>
      <c r="D53" s="223"/>
      <c r="E53" s="223"/>
      <c r="F53" s="223"/>
      <c r="G53" s="223"/>
      <c r="H53" s="223"/>
      <c r="I53" s="223"/>
      <c r="J53" s="223"/>
      <c r="K53" s="223"/>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50:K50"/>
    <mergeCell ref="A51:K51"/>
    <mergeCell ref="A52:K52"/>
    <mergeCell ref="A53:K53"/>
    <mergeCell ref="A48:K48"/>
    <mergeCell ref="A1:K1"/>
    <mergeCell ref="A2:K2"/>
    <mergeCell ref="C4:G4"/>
    <mergeCell ref="H4:I4"/>
    <mergeCell ref="J4:K4"/>
    <mergeCell ref="A47:K47"/>
  </mergeCells>
  <printOptions horizontalCentered="1"/>
  <pageMargins left="0.7" right="0.7" top="0.75" bottom="0.75" header="0.3" footer="0.3"/>
  <pageSetup fitToHeight="1" fitToWidth="1" horizontalDpi="300" verticalDpi="3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Z557"/>
  <sheetViews>
    <sheetView zoomScalePageLayoutView="0" workbookViewId="0" topLeftCell="A1">
      <selection activeCell="C5" sqref="C5:C6"/>
    </sheetView>
  </sheetViews>
  <sheetFormatPr defaultColWidth="9.140625" defaultRowHeight="15"/>
  <cols>
    <col min="1" max="1" width="9.140625" style="95" customWidth="1"/>
    <col min="2" max="2" width="64.140625" style="95" customWidth="1"/>
    <col min="3" max="3" width="10.28125" style="95" customWidth="1"/>
    <col min="4" max="6" width="10.28125" style="95" hidden="1" customWidth="1"/>
    <col min="7" max="7" width="10.28125" style="95" customWidth="1"/>
    <col min="8" max="10" width="10.00390625" style="95" hidden="1" customWidth="1"/>
    <col min="11" max="11" width="8.57421875" style="95" bestFit="1" customWidth="1"/>
    <col min="12" max="14" width="8.57421875" style="95" customWidth="1"/>
    <col min="15" max="15" width="10.140625" style="95" customWidth="1"/>
    <col min="16" max="18" width="10.140625" style="95" hidden="1" customWidth="1"/>
    <col min="19" max="19" width="9.140625" style="95" customWidth="1"/>
    <col min="20" max="20" width="8.00390625" style="95" customWidth="1"/>
    <col min="21" max="21" width="8.8515625" style="95" customWidth="1"/>
    <col min="22" max="22" width="8.00390625" style="95" customWidth="1"/>
    <col min="23" max="24" width="12.421875" style="106" customWidth="1"/>
    <col min="25" max="26" width="12.421875" style="95" customWidth="1"/>
    <col min="27" max="16384" width="9.140625" style="95" customWidth="1"/>
  </cols>
  <sheetData>
    <row r="1" spans="1:26" ht="15" customHeight="1">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1.25" customHeight="1">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1:26" ht="12" customHeight="1">
      <c r="A3" s="96"/>
      <c r="B3" s="96"/>
      <c r="C3" s="96"/>
      <c r="D3" s="96"/>
      <c r="E3" s="96"/>
      <c r="F3" s="96"/>
      <c r="G3" s="96"/>
      <c r="H3" s="96"/>
      <c r="I3" s="96"/>
      <c r="J3" s="96"/>
      <c r="K3" s="96"/>
      <c r="L3" s="96"/>
      <c r="M3" s="96"/>
      <c r="N3" s="96"/>
      <c r="O3" s="96"/>
      <c r="P3" s="96"/>
      <c r="Q3" s="96"/>
      <c r="R3" s="96"/>
      <c r="S3" s="96"/>
      <c r="T3" s="96"/>
      <c r="U3" s="96"/>
      <c r="V3" s="96"/>
      <c r="W3" s="96"/>
      <c r="X3" s="96"/>
      <c r="Y3" s="96"/>
      <c r="Z3" s="96" t="s">
        <v>177</v>
      </c>
    </row>
    <row r="4" spans="1:26" ht="13.5" customHeight="1">
      <c r="A4" s="7" t="s">
        <v>1</v>
      </c>
      <c r="B4" s="7" t="s">
        <v>2</v>
      </c>
      <c r="C4" s="258" t="s">
        <v>178</v>
      </c>
      <c r="D4" s="258"/>
      <c r="E4" s="258"/>
      <c r="F4" s="258"/>
      <c r="G4" s="258"/>
      <c r="H4" s="258"/>
      <c r="I4" s="258"/>
      <c r="J4" s="258"/>
      <c r="K4" s="258"/>
      <c r="L4" s="258"/>
      <c r="M4" s="258"/>
      <c r="N4" s="258"/>
      <c r="O4" s="258"/>
      <c r="P4" s="258"/>
      <c r="Q4" s="258"/>
      <c r="R4" s="258"/>
      <c r="S4" s="258"/>
      <c r="T4" s="128"/>
      <c r="U4" s="128"/>
      <c r="V4" s="128"/>
      <c r="W4" s="121" t="s">
        <v>188</v>
      </c>
      <c r="X4" s="121"/>
      <c r="Y4" s="122" t="s">
        <v>187</v>
      </c>
      <c r="Z4" s="122"/>
    </row>
    <row r="5" spans="1:26" ht="26.25" customHeight="1">
      <c r="A5" s="7"/>
      <c r="B5" s="7"/>
      <c r="C5" s="254" t="s">
        <v>200</v>
      </c>
      <c r="D5" s="256" t="s">
        <v>192</v>
      </c>
      <c r="E5" s="254" t="s">
        <v>199</v>
      </c>
      <c r="F5" s="254" t="s">
        <v>206</v>
      </c>
      <c r="G5" s="254" t="s">
        <v>202</v>
      </c>
      <c r="H5" s="254" t="s">
        <v>201</v>
      </c>
      <c r="I5" s="254" t="s">
        <v>203</v>
      </c>
      <c r="J5" s="254" t="s">
        <v>207</v>
      </c>
      <c r="K5" s="254" t="s">
        <v>204</v>
      </c>
      <c r="L5" s="254" t="s">
        <v>193</v>
      </c>
      <c r="M5" s="254" t="s">
        <v>205</v>
      </c>
      <c r="N5" s="254" t="s">
        <v>208</v>
      </c>
      <c r="O5" s="254" t="s">
        <v>209</v>
      </c>
      <c r="P5" s="254" t="s">
        <v>191</v>
      </c>
      <c r="Q5" s="254" t="s">
        <v>210</v>
      </c>
      <c r="R5" s="254" t="s">
        <v>211</v>
      </c>
      <c r="S5" s="256" t="s">
        <v>212</v>
      </c>
      <c r="T5" s="256" t="s">
        <v>194</v>
      </c>
      <c r="U5" s="256" t="s">
        <v>226</v>
      </c>
      <c r="V5" s="256" t="s">
        <v>214</v>
      </c>
      <c r="W5" s="123" t="s">
        <v>195</v>
      </c>
      <c r="X5" s="123" t="s">
        <v>196</v>
      </c>
      <c r="Y5" s="7" t="s">
        <v>197</v>
      </c>
      <c r="Z5" s="7" t="s">
        <v>198</v>
      </c>
    </row>
    <row r="6" spans="1:26" ht="12" customHeight="1">
      <c r="A6" s="7"/>
      <c r="B6" s="7"/>
      <c r="C6" s="255"/>
      <c r="D6" s="257"/>
      <c r="E6" s="255"/>
      <c r="F6" s="255"/>
      <c r="G6" s="255"/>
      <c r="H6" s="255"/>
      <c r="I6" s="255"/>
      <c r="J6" s="255"/>
      <c r="K6" s="255"/>
      <c r="L6" s="255"/>
      <c r="M6" s="255"/>
      <c r="N6" s="255"/>
      <c r="O6" s="255"/>
      <c r="P6" s="255"/>
      <c r="Q6" s="255"/>
      <c r="R6" s="255"/>
      <c r="S6" s="257"/>
      <c r="T6" s="257"/>
      <c r="U6" s="257"/>
      <c r="V6" s="257"/>
      <c r="W6" s="97" t="s">
        <v>4</v>
      </c>
      <c r="X6" s="97" t="s">
        <v>4</v>
      </c>
      <c r="Y6" s="98" t="s">
        <v>4</v>
      </c>
      <c r="Z6" s="98" t="s">
        <v>4</v>
      </c>
    </row>
    <row r="7" spans="1:26" ht="12" customHeight="1">
      <c r="A7" s="35" t="s">
        <v>165</v>
      </c>
      <c r="B7" s="35" t="s">
        <v>166</v>
      </c>
      <c r="C7" s="38">
        <f>D7-E7+F7</f>
        <v>35583.46</v>
      </c>
      <c r="D7" s="38">
        <v>35451.97</v>
      </c>
      <c r="E7" s="111">
        <v>6279.04</v>
      </c>
      <c r="F7" s="129">
        <v>6410.53</v>
      </c>
      <c r="G7" s="38">
        <f>H7-I7+J7</f>
        <v>37494.69</v>
      </c>
      <c r="H7" s="38">
        <v>37314.66</v>
      </c>
      <c r="I7" s="38">
        <v>6457.86</v>
      </c>
      <c r="J7" s="38">
        <v>6637.89</v>
      </c>
      <c r="K7" s="38">
        <f>L7-M7+N7</f>
        <v>41206.57000000001</v>
      </c>
      <c r="L7" s="38">
        <v>41222.04</v>
      </c>
      <c r="M7" s="38">
        <v>7271.88</v>
      </c>
      <c r="N7" s="38">
        <v>7256.41</v>
      </c>
      <c r="O7" s="38">
        <f>P7-Q7+R7</f>
        <v>43793.03</v>
      </c>
      <c r="P7" s="38">
        <v>43713.51</v>
      </c>
      <c r="Q7" s="38">
        <v>7518.26</v>
      </c>
      <c r="R7" s="38">
        <v>7597.78</v>
      </c>
      <c r="S7" s="38">
        <f>T7-U7+V7</f>
        <v>47651.27519999999</v>
      </c>
      <c r="T7" s="38">
        <v>47367.77519999999</v>
      </c>
      <c r="U7" s="38">
        <v>8228.47</v>
      </c>
      <c r="V7" s="38">
        <v>8511.97</v>
      </c>
      <c r="W7" s="131">
        <f>(K7-C7)/C7*100</f>
        <v>15.802594801067709</v>
      </c>
      <c r="X7" s="131">
        <f>(S7-K7)/K7*100</f>
        <v>15.639994301879485</v>
      </c>
      <c r="Y7" s="131">
        <f>(K7-G7)/G7*100</f>
        <v>9.899748471050179</v>
      </c>
      <c r="Z7" s="131">
        <f>(S7-O7)/O7*100</f>
        <v>8.810180980854694</v>
      </c>
    </row>
    <row r="8" spans="1:26" ht="12" customHeight="1">
      <c r="A8" s="35" t="s">
        <v>167</v>
      </c>
      <c r="B8" s="35" t="s">
        <v>168</v>
      </c>
      <c r="C8" s="38">
        <f aca="true" t="shared" si="0" ref="C8:C46">D8-E8+F8</f>
        <v>615.49</v>
      </c>
      <c r="D8" s="38">
        <v>598.82</v>
      </c>
      <c r="E8" s="111">
        <v>146.06</v>
      </c>
      <c r="F8" s="129">
        <v>162.73</v>
      </c>
      <c r="G8" s="38">
        <f aca="true" t="shared" si="1" ref="G8:G46">H8-I8+J8</f>
        <v>623.8100000000001</v>
      </c>
      <c r="H8" s="38">
        <v>641.11</v>
      </c>
      <c r="I8" s="38">
        <v>148.2</v>
      </c>
      <c r="J8" s="38">
        <v>130.9</v>
      </c>
      <c r="K8" s="38">
        <f aca="true" t="shared" si="2" ref="K8:K46">L8-M8+N8</f>
        <v>808.8499999999999</v>
      </c>
      <c r="L8" s="38">
        <v>834.14</v>
      </c>
      <c r="M8" s="38">
        <v>201.31</v>
      </c>
      <c r="N8" s="38">
        <v>176.02</v>
      </c>
      <c r="O8" s="38">
        <f aca="true" t="shared" si="3" ref="O8:O46">P8-Q8+R8</f>
        <v>819.4300000000001</v>
      </c>
      <c r="P8" s="38">
        <v>816.07</v>
      </c>
      <c r="Q8" s="38">
        <v>188.93</v>
      </c>
      <c r="R8" s="38">
        <v>192.29</v>
      </c>
      <c r="S8" s="38">
        <f aca="true" t="shared" si="4" ref="S8:S46">T8-U8+V8</f>
        <v>1030.0832</v>
      </c>
      <c r="T8" s="38">
        <v>1070.4532000000002</v>
      </c>
      <c r="U8" s="38">
        <v>226.2</v>
      </c>
      <c r="V8" s="38">
        <v>185.83</v>
      </c>
      <c r="W8" s="131">
        <f aca="true" t="shared" si="5" ref="W8:W46">(K8-C8)/C8*100</f>
        <v>31.41562007506213</v>
      </c>
      <c r="X8" s="131">
        <f aca="true" t="shared" si="6" ref="X8:X46">(S8-K8)/K8*100</f>
        <v>27.35157322124005</v>
      </c>
      <c r="Y8" s="131">
        <f aca="true" t="shared" si="7" ref="Y8:Y46">(K8-G8)/G8*100</f>
        <v>29.662878119940338</v>
      </c>
      <c r="Z8" s="131">
        <f aca="true" t="shared" si="8" ref="Z8:Z46">(S8-O8)/O8*100</f>
        <v>25.70728433179161</v>
      </c>
    </row>
    <row r="9" spans="1:26" ht="14.25" customHeight="1">
      <c r="A9" s="35" t="s">
        <v>169</v>
      </c>
      <c r="B9" s="35" t="s">
        <v>5</v>
      </c>
      <c r="C9" s="38">
        <f t="shared" si="0"/>
        <v>34967.97</v>
      </c>
      <c r="D9" s="38">
        <v>34853.15</v>
      </c>
      <c r="E9" s="111">
        <v>6132.98</v>
      </c>
      <c r="F9" s="129">
        <v>6247.8</v>
      </c>
      <c r="G9" s="38">
        <f t="shared" si="1"/>
        <v>36870.87</v>
      </c>
      <c r="H9" s="38">
        <v>36673.54</v>
      </c>
      <c r="I9" s="38">
        <v>6309.66</v>
      </c>
      <c r="J9" s="38">
        <v>6506.99</v>
      </c>
      <c r="K9" s="38">
        <f t="shared" si="2"/>
        <v>40397.71</v>
      </c>
      <c r="L9" s="38">
        <v>40387.89</v>
      </c>
      <c r="M9" s="38">
        <v>7070.57</v>
      </c>
      <c r="N9" s="38">
        <v>7080.39</v>
      </c>
      <c r="O9" s="38">
        <f t="shared" si="3"/>
        <v>42973.6</v>
      </c>
      <c r="P9" s="38">
        <v>42897.44</v>
      </c>
      <c r="Q9" s="38">
        <v>7329.33</v>
      </c>
      <c r="R9" s="38">
        <v>7405.49</v>
      </c>
      <c r="S9" s="38">
        <f t="shared" si="4"/>
        <v>46621.191999999995</v>
      </c>
      <c r="T9" s="38">
        <v>46297.322</v>
      </c>
      <c r="U9" s="38">
        <v>8002.27</v>
      </c>
      <c r="V9" s="38">
        <v>8326.14</v>
      </c>
      <c r="W9" s="131">
        <f t="shared" si="5"/>
        <v>15.52775296936024</v>
      </c>
      <c r="X9" s="131">
        <f t="shared" si="6"/>
        <v>15.405531650185115</v>
      </c>
      <c r="Y9" s="131">
        <f t="shared" si="7"/>
        <v>9.565383187323748</v>
      </c>
      <c r="Z9" s="131">
        <f t="shared" si="8"/>
        <v>8.487983319991802</v>
      </c>
    </row>
    <row r="10" spans="1:26" s="164" customFormat="1" ht="14.25" customHeight="1">
      <c r="A10" s="159" t="s">
        <v>6</v>
      </c>
      <c r="B10" s="159" t="s">
        <v>7</v>
      </c>
      <c r="C10" s="160">
        <f t="shared" si="0"/>
        <v>4593.83</v>
      </c>
      <c r="D10" s="160">
        <v>4381.29</v>
      </c>
      <c r="E10" s="161">
        <v>718.58</v>
      </c>
      <c r="F10" s="162">
        <v>931.12</v>
      </c>
      <c r="G10" s="160">
        <f t="shared" si="1"/>
        <v>4834.66</v>
      </c>
      <c r="H10" s="160">
        <v>4603.33</v>
      </c>
      <c r="I10" s="160">
        <v>712.54</v>
      </c>
      <c r="J10" s="160">
        <v>943.87</v>
      </c>
      <c r="K10" s="160">
        <f t="shared" si="2"/>
        <v>4884.85</v>
      </c>
      <c r="L10" s="160">
        <v>4658.17</v>
      </c>
      <c r="M10" s="160">
        <v>818.63</v>
      </c>
      <c r="N10" s="160">
        <v>1045.31</v>
      </c>
      <c r="O10" s="160">
        <f t="shared" si="3"/>
        <v>5477.339999999999</v>
      </c>
      <c r="P10" s="160">
        <v>5225.32</v>
      </c>
      <c r="Q10" s="160">
        <v>826.69</v>
      </c>
      <c r="R10" s="160">
        <v>1078.71</v>
      </c>
      <c r="S10" s="160">
        <f t="shared" si="4"/>
        <v>5708.888900000001</v>
      </c>
      <c r="T10" s="160">
        <v>5580.478900000001</v>
      </c>
      <c r="U10" s="160">
        <v>1018.72</v>
      </c>
      <c r="V10" s="160">
        <v>1147.13</v>
      </c>
      <c r="W10" s="163">
        <f t="shared" si="5"/>
        <v>6.335018927561544</v>
      </c>
      <c r="X10" s="163">
        <f t="shared" si="6"/>
        <v>16.86927745990154</v>
      </c>
      <c r="Y10" s="163">
        <f t="shared" si="7"/>
        <v>1.03812884463438</v>
      </c>
      <c r="Z10" s="163">
        <f t="shared" si="8"/>
        <v>4.227396875125547</v>
      </c>
    </row>
    <row r="11" spans="1:26" ht="14.25" customHeight="1">
      <c r="A11" s="35" t="s">
        <v>8</v>
      </c>
      <c r="B11" s="35" t="s">
        <v>9</v>
      </c>
      <c r="C11" s="38">
        <f t="shared" si="0"/>
        <v>15260.47</v>
      </c>
      <c r="D11" s="38">
        <v>15398.3</v>
      </c>
      <c r="E11" s="111">
        <v>2851.65</v>
      </c>
      <c r="F11" s="129">
        <v>2713.82</v>
      </c>
      <c r="G11" s="38">
        <f t="shared" si="1"/>
        <v>16131.84</v>
      </c>
      <c r="H11" s="38">
        <v>16208.49</v>
      </c>
      <c r="I11" s="38">
        <v>2946.11</v>
      </c>
      <c r="J11" s="38">
        <v>2869.46</v>
      </c>
      <c r="K11" s="38">
        <f t="shared" si="2"/>
        <v>18245.91</v>
      </c>
      <c r="L11" s="38">
        <v>18504.39</v>
      </c>
      <c r="M11" s="38">
        <v>3419.68</v>
      </c>
      <c r="N11" s="38">
        <v>3161.2</v>
      </c>
      <c r="O11" s="38">
        <f t="shared" si="3"/>
        <v>19407.93</v>
      </c>
      <c r="P11" s="38">
        <v>19674.53</v>
      </c>
      <c r="Q11" s="38">
        <v>3639.25</v>
      </c>
      <c r="R11" s="38">
        <v>3372.65</v>
      </c>
      <c r="S11" s="38">
        <f t="shared" si="4"/>
        <v>21427.887700000003</v>
      </c>
      <c r="T11" s="38">
        <v>21308.947700000004</v>
      </c>
      <c r="U11" s="38">
        <v>3860.36</v>
      </c>
      <c r="V11" s="38">
        <v>3979.3</v>
      </c>
      <c r="W11" s="131">
        <f t="shared" si="5"/>
        <v>19.56322446163192</v>
      </c>
      <c r="X11" s="131">
        <f t="shared" si="6"/>
        <v>17.439402583921567</v>
      </c>
      <c r="Y11" s="131">
        <f t="shared" si="7"/>
        <v>13.104952689835752</v>
      </c>
      <c r="Z11" s="131">
        <f t="shared" si="8"/>
        <v>10.407898730055203</v>
      </c>
    </row>
    <row r="12" spans="1:26" ht="14.25" customHeight="1">
      <c r="A12" s="99" t="s">
        <v>10</v>
      </c>
      <c r="B12" s="99" t="s">
        <v>11</v>
      </c>
      <c r="C12" s="108">
        <f t="shared" si="0"/>
        <v>2014.4</v>
      </c>
      <c r="D12" s="107">
        <v>2173.19</v>
      </c>
      <c r="E12" s="130">
        <v>511.24</v>
      </c>
      <c r="F12" s="129">
        <v>352.45</v>
      </c>
      <c r="G12" s="108">
        <f t="shared" si="1"/>
        <v>2112.7400000000002</v>
      </c>
      <c r="H12" s="107">
        <v>2291.01</v>
      </c>
      <c r="I12" s="107">
        <v>534.31</v>
      </c>
      <c r="J12" s="107">
        <v>356.04</v>
      </c>
      <c r="K12" s="108">
        <f t="shared" si="2"/>
        <v>2241.25</v>
      </c>
      <c r="L12" s="107">
        <v>2458.81</v>
      </c>
      <c r="M12" s="107">
        <v>555.56</v>
      </c>
      <c r="N12" s="107">
        <v>338</v>
      </c>
      <c r="O12" s="108">
        <f t="shared" si="3"/>
        <v>2369.6000000000004</v>
      </c>
      <c r="P12" s="107">
        <v>2592.05</v>
      </c>
      <c r="Q12" s="107">
        <v>557.2</v>
      </c>
      <c r="R12" s="107">
        <v>334.75</v>
      </c>
      <c r="S12" s="108">
        <f t="shared" si="4"/>
        <v>2649.8749</v>
      </c>
      <c r="T12" s="107">
        <v>2732.2549</v>
      </c>
      <c r="U12" s="107">
        <v>539.57</v>
      </c>
      <c r="V12" s="107">
        <v>457.19</v>
      </c>
      <c r="W12" s="89">
        <f t="shared" si="5"/>
        <v>11.261417791898328</v>
      </c>
      <c r="X12" s="89">
        <f t="shared" si="6"/>
        <v>18.232008923591735</v>
      </c>
      <c r="Y12" s="89">
        <f t="shared" si="7"/>
        <v>6.082622565956992</v>
      </c>
      <c r="Z12" s="89">
        <f t="shared" si="8"/>
        <v>11.827941424713007</v>
      </c>
    </row>
    <row r="13" spans="1:26" ht="14.25" customHeight="1">
      <c r="A13" s="99" t="s">
        <v>12</v>
      </c>
      <c r="B13" s="99" t="s">
        <v>13</v>
      </c>
      <c r="C13" s="108">
        <f t="shared" si="0"/>
        <v>1126.85</v>
      </c>
      <c r="D13" s="107">
        <v>1655.57</v>
      </c>
      <c r="E13" s="130">
        <v>702.73</v>
      </c>
      <c r="F13" s="129">
        <v>174.01</v>
      </c>
      <c r="G13" s="108">
        <f t="shared" si="1"/>
        <v>1170.11</v>
      </c>
      <c r="H13" s="107">
        <v>1845.99</v>
      </c>
      <c r="I13" s="107">
        <v>850.69</v>
      </c>
      <c r="J13" s="107">
        <v>174.81</v>
      </c>
      <c r="K13" s="108">
        <f t="shared" si="2"/>
        <v>1277.7</v>
      </c>
      <c r="L13" s="107">
        <v>2015.22</v>
      </c>
      <c r="M13" s="107">
        <v>918.52</v>
      </c>
      <c r="N13" s="107">
        <v>181</v>
      </c>
      <c r="O13" s="108">
        <f t="shared" si="3"/>
        <v>1315.44</v>
      </c>
      <c r="P13" s="107">
        <v>2056.42</v>
      </c>
      <c r="Q13" s="107">
        <v>920.12</v>
      </c>
      <c r="R13" s="107">
        <v>179.14</v>
      </c>
      <c r="S13" s="108">
        <f t="shared" si="4"/>
        <v>1345.2253</v>
      </c>
      <c r="T13" s="107">
        <v>1959.7753</v>
      </c>
      <c r="U13" s="107">
        <v>820.99</v>
      </c>
      <c r="V13" s="107">
        <v>206.44</v>
      </c>
      <c r="W13" s="89">
        <f t="shared" si="5"/>
        <v>13.386874916803492</v>
      </c>
      <c r="X13" s="89">
        <f t="shared" si="6"/>
        <v>5.2849103858495745</v>
      </c>
      <c r="Y13" s="89">
        <f t="shared" si="7"/>
        <v>9.194862021519357</v>
      </c>
      <c r="Z13" s="89">
        <f t="shared" si="8"/>
        <v>2.2642841938818954</v>
      </c>
    </row>
    <row r="14" spans="1:26" ht="14.25" customHeight="1">
      <c r="A14" s="99" t="s">
        <v>14</v>
      </c>
      <c r="B14" s="99" t="s">
        <v>15</v>
      </c>
      <c r="C14" s="108">
        <f t="shared" si="0"/>
        <v>12119.210000000001</v>
      </c>
      <c r="D14" s="107">
        <v>11569.53</v>
      </c>
      <c r="E14" s="130">
        <v>1637.68</v>
      </c>
      <c r="F14" s="129">
        <v>2187.36</v>
      </c>
      <c r="G14" s="108">
        <f t="shared" si="1"/>
        <v>12848.98</v>
      </c>
      <c r="H14" s="107">
        <v>12071.48</v>
      </c>
      <c r="I14" s="107">
        <v>1561.11</v>
      </c>
      <c r="J14" s="107">
        <v>2338.61</v>
      </c>
      <c r="K14" s="108">
        <f t="shared" si="2"/>
        <v>14726.96</v>
      </c>
      <c r="L14" s="107">
        <v>14030.36</v>
      </c>
      <c r="M14" s="107">
        <v>1945.6</v>
      </c>
      <c r="N14" s="107">
        <v>2642.2</v>
      </c>
      <c r="O14" s="108">
        <f t="shared" si="3"/>
        <v>15722.9</v>
      </c>
      <c r="P14" s="107">
        <v>15026.07</v>
      </c>
      <c r="Q14" s="107">
        <v>2161.93</v>
      </c>
      <c r="R14" s="107">
        <v>2858.76</v>
      </c>
      <c r="S14" s="108">
        <f t="shared" si="4"/>
        <v>17432.7875</v>
      </c>
      <c r="T14" s="107">
        <v>16616.917499999996</v>
      </c>
      <c r="U14" s="107">
        <v>2499.8</v>
      </c>
      <c r="V14" s="107">
        <v>3315.67</v>
      </c>
      <c r="W14" s="89">
        <f t="shared" si="5"/>
        <v>21.51749165168355</v>
      </c>
      <c r="X14" s="89">
        <f t="shared" si="6"/>
        <v>18.373292926713997</v>
      </c>
      <c r="Y14" s="89">
        <f t="shared" si="7"/>
        <v>14.615790514110843</v>
      </c>
      <c r="Z14" s="89">
        <f t="shared" si="8"/>
        <v>10.875140718315317</v>
      </c>
    </row>
    <row r="15" spans="1:26" s="101" customFormat="1" ht="14.25" customHeight="1">
      <c r="A15" s="35" t="s">
        <v>16</v>
      </c>
      <c r="B15" s="35" t="s">
        <v>17</v>
      </c>
      <c r="C15" s="38">
        <f t="shared" si="0"/>
        <v>8365.87</v>
      </c>
      <c r="D15" s="38">
        <v>8331.2</v>
      </c>
      <c r="E15" s="132">
        <v>979.65</v>
      </c>
      <c r="F15" s="133">
        <v>1014.32</v>
      </c>
      <c r="G15" s="38">
        <f t="shared" si="1"/>
        <v>8898.81</v>
      </c>
      <c r="H15" s="38">
        <v>8885.31</v>
      </c>
      <c r="I15" s="38">
        <v>1031.63</v>
      </c>
      <c r="J15" s="38">
        <v>1045.13</v>
      </c>
      <c r="K15" s="38">
        <f t="shared" si="2"/>
        <v>9631.269999999999</v>
      </c>
      <c r="L15" s="38">
        <v>9590.55</v>
      </c>
      <c r="M15" s="38">
        <v>1066.84</v>
      </c>
      <c r="N15" s="38">
        <v>1107.56</v>
      </c>
      <c r="O15" s="38">
        <f t="shared" si="3"/>
        <v>10229.48</v>
      </c>
      <c r="P15" s="38">
        <v>10167.9</v>
      </c>
      <c r="Q15" s="38">
        <v>1064.63</v>
      </c>
      <c r="R15" s="38">
        <v>1126.21</v>
      </c>
      <c r="S15" s="38">
        <f t="shared" si="4"/>
        <v>10749.3216</v>
      </c>
      <c r="T15" s="114">
        <v>10738.8316</v>
      </c>
      <c r="U15" s="38">
        <v>1158.48</v>
      </c>
      <c r="V15" s="38">
        <v>1168.97</v>
      </c>
      <c r="W15" s="67">
        <f t="shared" si="5"/>
        <v>15.125743048840082</v>
      </c>
      <c r="X15" s="67">
        <f t="shared" si="6"/>
        <v>11.608558372883335</v>
      </c>
      <c r="Y15" s="67">
        <f t="shared" si="7"/>
        <v>8.230988188308315</v>
      </c>
      <c r="Z15" s="67">
        <f t="shared" si="8"/>
        <v>5.081798879317422</v>
      </c>
    </row>
    <row r="16" spans="1:26" s="101" customFormat="1" ht="14.25" customHeight="1">
      <c r="A16" s="100" t="s">
        <v>18</v>
      </c>
      <c r="B16" s="100" t="s">
        <v>19</v>
      </c>
      <c r="C16" s="108">
        <f t="shared" si="0"/>
        <v>618.63</v>
      </c>
      <c r="D16" s="108">
        <v>576.94</v>
      </c>
      <c r="E16" s="130">
        <v>49.69</v>
      </c>
      <c r="F16" s="129">
        <v>91.38</v>
      </c>
      <c r="G16" s="108">
        <f t="shared" si="1"/>
        <v>700.26</v>
      </c>
      <c r="H16" s="108">
        <v>654.63</v>
      </c>
      <c r="I16" s="108">
        <v>48.12</v>
      </c>
      <c r="J16" s="108">
        <v>93.75</v>
      </c>
      <c r="K16" s="108">
        <f t="shared" si="2"/>
        <v>717.9300000000001</v>
      </c>
      <c r="L16" s="108">
        <v>668.71</v>
      </c>
      <c r="M16" s="108">
        <v>45.79</v>
      </c>
      <c r="N16" s="108">
        <v>95.01</v>
      </c>
      <c r="O16" s="108">
        <f t="shared" si="3"/>
        <v>763.92</v>
      </c>
      <c r="P16" s="108">
        <v>713.35</v>
      </c>
      <c r="Q16" s="108">
        <v>45.58</v>
      </c>
      <c r="R16" s="108">
        <v>96.15</v>
      </c>
      <c r="S16" s="108">
        <f t="shared" si="4"/>
        <v>775.0342</v>
      </c>
      <c r="T16" s="108">
        <v>723.9442</v>
      </c>
      <c r="U16" s="108">
        <v>48</v>
      </c>
      <c r="V16" s="108">
        <v>99.09</v>
      </c>
      <c r="W16" s="89">
        <f t="shared" si="5"/>
        <v>16.051597885650562</v>
      </c>
      <c r="X16" s="89">
        <f t="shared" si="6"/>
        <v>7.954006658030726</v>
      </c>
      <c r="Y16" s="89">
        <f t="shared" si="7"/>
        <v>2.5233484705680853</v>
      </c>
      <c r="Z16" s="89">
        <f t="shared" si="8"/>
        <v>1.4548905644570238</v>
      </c>
    </row>
    <row r="17" spans="1:26" s="101" customFormat="1" ht="14.25" customHeight="1">
      <c r="A17" s="100" t="s">
        <v>20</v>
      </c>
      <c r="B17" s="100" t="s">
        <v>21</v>
      </c>
      <c r="C17" s="108">
        <f t="shared" si="0"/>
        <v>130.73999999999998</v>
      </c>
      <c r="D17" s="108">
        <v>147.92</v>
      </c>
      <c r="E17" s="130">
        <v>33.19</v>
      </c>
      <c r="F17" s="129">
        <v>16.01</v>
      </c>
      <c r="G17" s="108">
        <f t="shared" si="1"/>
        <v>139.07</v>
      </c>
      <c r="H17" s="108">
        <v>150.85</v>
      </c>
      <c r="I17" s="108">
        <v>28.01</v>
      </c>
      <c r="J17" s="108">
        <v>16.23</v>
      </c>
      <c r="K17" s="108">
        <f t="shared" si="2"/>
        <v>139.87</v>
      </c>
      <c r="L17" s="108">
        <v>150.22</v>
      </c>
      <c r="M17" s="108">
        <v>30.04</v>
      </c>
      <c r="N17" s="108">
        <v>19.69</v>
      </c>
      <c r="O17" s="108">
        <f t="shared" si="3"/>
        <v>143.05</v>
      </c>
      <c r="P17" s="108">
        <v>154.05</v>
      </c>
      <c r="Q17" s="108">
        <v>30.99</v>
      </c>
      <c r="R17" s="108">
        <v>19.99</v>
      </c>
      <c r="S17" s="108">
        <f t="shared" si="4"/>
        <v>160.70999999999998</v>
      </c>
      <c r="T17" s="108">
        <v>161.14999999999998</v>
      </c>
      <c r="U17" s="108">
        <v>22.21</v>
      </c>
      <c r="V17" s="108">
        <v>21.77</v>
      </c>
      <c r="W17" s="89">
        <f t="shared" si="5"/>
        <v>6.983325684564805</v>
      </c>
      <c r="X17" s="89">
        <f t="shared" si="6"/>
        <v>14.899549581754467</v>
      </c>
      <c r="Y17" s="89">
        <f t="shared" si="7"/>
        <v>0.5752498741640982</v>
      </c>
      <c r="Z17" s="89">
        <f t="shared" si="8"/>
        <v>12.345333799370826</v>
      </c>
    </row>
    <row r="18" spans="1:26" s="101" customFormat="1" ht="14.25" customHeight="1">
      <c r="A18" s="100" t="s">
        <v>22</v>
      </c>
      <c r="B18" s="100" t="s">
        <v>23</v>
      </c>
      <c r="C18" s="108">
        <f t="shared" si="0"/>
        <v>279.91</v>
      </c>
      <c r="D18" s="108">
        <v>281.49</v>
      </c>
      <c r="E18" s="130">
        <v>63.03</v>
      </c>
      <c r="F18" s="129">
        <v>61.45</v>
      </c>
      <c r="G18" s="108">
        <f t="shared" si="1"/>
        <v>278.25</v>
      </c>
      <c r="H18" s="108">
        <v>277.29</v>
      </c>
      <c r="I18" s="108">
        <v>61.34</v>
      </c>
      <c r="J18" s="108">
        <v>62.3</v>
      </c>
      <c r="K18" s="108">
        <f t="shared" si="2"/>
        <v>319.86</v>
      </c>
      <c r="L18" s="108">
        <v>311.22</v>
      </c>
      <c r="M18" s="108">
        <v>53.51</v>
      </c>
      <c r="N18" s="108">
        <v>62.15</v>
      </c>
      <c r="O18" s="108">
        <f t="shared" si="3"/>
        <v>323.82</v>
      </c>
      <c r="P18" s="108">
        <v>313.17</v>
      </c>
      <c r="Q18" s="108">
        <v>50.87</v>
      </c>
      <c r="R18" s="108">
        <v>61.52</v>
      </c>
      <c r="S18" s="108">
        <f t="shared" si="4"/>
        <v>358.9</v>
      </c>
      <c r="T18" s="108">
        <v>360.03</v>
      </c>
      <c r="U18" s="108">
        <v>59.42</v>
      </c>
      <c r="V18" s="108">
        <v>58.29</v>
      </c>
      <c r="W18" s="89">
        <f t="shared" si="5"/>
        <v>14.27244471437247</v>
      </c>
      <c r="X18" s="89">
        <f t="shared" si="6"/>
        <v>12.205339836178316</v>
      </c>
      <c r="Y18" s="89">
        <f t="shared" si="7"/>
        <v>14.954177897574128</v>
      </c>
      <c r="Z18" s="89">
        <f t="shared" si="8"/>
        <v>10.833178926564136</v>
      </c>
    </row>
    <row r="19" spans="1:26" s="101" customFormat="1" ht="14.25" customHeight="1">
      <c r="A19" s="100" t="s">
        <v>24</v>
      </c>
      <c r="B19" s="100" t="s">
        <v>25</v>
      </c>
      <c r="C19" s="108">
        <f t="shared" si="0"/>
        <v>86.10000000000001</v>
      </c>
      <c r="D19" s="108">
        <v>94.62</v>
      </c>
      <c r="E19" s="130">
        <v>36.98</v>
      </c>
      <c r="F19" s="129">
        <v>28.46</v>
      </c>
      <c r="G19" s="108">
        <f t="shared" si="1"/>
        <v>79.97</v>
      </c>
      <c r="H19" s="108">
        <v>91.79</v>
      </c>
      <c r="I19" s="108">
        <v>38.82</v>
      </c>
      <c r="J19" s="108">
        <v>27</v>
      </c>
      <c r="K19" s="108">
        <f t="shared" si="2"/>
        <v>84.67999999999999</v>
      </c>
      <c r="L19" s="108">
        <v>100.6</v>
      </c>
      <c r="M19" s="108">
        <v>41.39</v>
      </c>
      <c r="N19" s="108">
        <v>25.47</v>
      </c>
      <c r="O19" s="108">
        <f t="shared" si="3"/>
        <v>79.7</v>
      </c>
      <c r="P19" s="108">
        <v>88.84</v>
      </c>
      <c r="Q19" s="108">
        <v>34.01</v>
      </c>
      <c r="R19" s="108">
        <v>24.87</v>
      </c>
      <c r="S19" s="108">
        <f t="shared" si="4"/>
        <v>79.74599999999998</v>
      </c>
      <c r="T19" s="108">
        <v>77.12599999999999</v>
      </c>
      <c r="U19" s="108">
        <v>26.87</v>
      </c>
      <c r="V19" s="108">
        <v>29.49</v>
      </c>
      <c r="W19" s="89">
        <f t="shared" si="5"/>
        <v>-1.6492450638792284</v>
      </c>
      <c r="X19" s="89">
        <f t="shared" si="6"/>
        <v>-5.8266414737836705</v>
      </c>
      <c r="Y19" s="89">
        <f t="shared" si="7"/>
        <v>5.8897086407402695</v>
      </c>
      <c r="Z19" s="89">
        <f t="shared" si="8"/>
        <v>0.05771643663736268</v>
      </c>
    </row>
    <row r="20" spans="1:26" ht="14.25" customHeight="1">
      <c r="A20" s="99" t="s">
        <v>26</v>
      </c>
      <c r="B20" s="99" t="s">
        <v>27</v>
      </c>
      <c r="C20" s="108">
        <f t="shared" si="0"/>
        <v>447.75000000000006</v>
      </c>
      <c r="D20" s="107">
        <v>526.32</v>
      </c>
      <c r="E20" s="130">
        <v>91.38</v>
      </c>
      <c r="F20" s="129">
        <v>12.81</v>
      </c>
      <c r="G20" s="108">
        <f t="shared" si="1"/>
        <v>519.27</v>
      </c>
      <c r="H20" s="107">
        <v>602.71</v>
      </c>
      <c r="I20" s="107">
        <v>96.29</v>
      </c>
      <c r="J20" s="107">
        <v>12.85</v>
      </c>
      <c r="K20" s="108">
        <f t="shared" si="2"/>
        <v>458.63</v>
      </c>
      <c r="L20" s="107">
        <v>540.03</v>
      </c>
      <c r="M20" s="107">
        <v>95.28</v>
      </c>
      <c r="N20" s="107">
        <v>13.88</v>
      </c>
      <c r="O20" s="108">
        <f t="shared" si="3"/>
        <v>554.85</v>
      </c>
      <c r="P20" s="107">
        <v>638.85</v>
      </c>
      <c r="Q20" s="107">
        <v>97.95</v>
      </c>
      <c r="R20" s="107">
        <v>13.95</v>
      </c>
      <c r="S20" s="108">
        <f t="shared" si="4"/>
        <v>542.1838000000001</v>
      </c>
      <c r="T20" s="107">
        <v>542.5938000000001</v>
      </c>
      <c r="U20" s="107">
        <v>15</v>
      </c>
      <c r="V20" s="107">
        <v>14.59</v>
      </c>
      <c r="W20" s="89">
        <f t="shared" si="5"/>
        <v>2.429927414852024</v>
      </c>
      <c r="X20" s="89">
        <f t="shared" si="6"/>
        <v>18.218127902666666</v>
      </c>
      <c r="Y20" s="89">
        <f t="shared" si="7"/>
        <v>-11.677932482138385</v>
      </c>
      <c r="Z20" s="89">
        <f t="shared" si="8"/>
        <v>-2.2828151752725763</v>
      </c>
    </row>
    <row r="21" spans="1:26" s="101" customFormat="1" ht="14.25" customHeight="1">
      <c r="A21" s="100" t="s">
        <v>28</v>
      </c>
      <c r="B21" s="100" t="s">
        <v>29</v>
      </c>
      <c r="C21" s="108">
        <f t="shared" si="0"/>
        <v>1827.46</v>
      </c>
      <c r="D21" s="108">
        <v>1860.79</v>
      </c>
      <c r="E21" s="130">
        <v>368.08</v>
      </c>
      <c r="F21" s="129">
        <v>334.75</v>
      </c>
      <c r="G21" s="108">
        <f t="shared" si="1"/>
        <v>1841.09</v>
      </c>
      <c r="H21" s="108">
        <v>1862.86</v>
      </c>
      <c r="I21" s="108">
        <v>377.73</v>
      </c>
      <c r="J21" s="108">
        <v>355.96</v>
      </c>
      <c r="K21" s="108">
        <f t="shared" si="2"/>
        <v>2121.84</v>
      </c>
      <c r="L21" s="108">
        <v>2136.07</v>
      </c>
      <c r="M21" s="108">
        <v>429.09</v>
      </c>
      <c r="N21" s="108">
        <v>414.86</v>
      </c>
      <c r="O21" s="108">
        <f t="shared" si="3"/>
        <v>2214.34</v>
      </c>
      <c r="P21" s="108">
        <v>2208.8</v>
      </c>
      <c r="Q21" s="108">
        <v>439.39</v>
      </c>
      <c r="R21" s="108">
        <v>444.93</v>
      </c>
      <c r="S21" s="108">
        <f t="shared" si="4"/>
        <v>2580.6803999999997</v>
      </c>
      <c r="T21" s="108">
        <v>2574.8403999999996</v>
      </c>
      <c r="U21" s="108">
        <v>510</v>
      </c>
      <c r="V21" s="108">
        <v>515.84</v>
      </c>
      <c r="W21" s="89">
        <f t="shared" si="5"/>
        <v>16.10869731758835</v>
      </c>
      <c r="X21" s="89">
        <f t="shared" si="6"/>
        <v>21.62464653319758</v>
      </c>
      <c r="Y21" s="89">
        <f t="shared" si="7"/>
        <v>15.249118728579278</v>
      </c>
      <c r="Z21" s="89">
        <f t="shared" si="8"/>
        <v>16.543999566462222</v>
      </c>
    </row>
    <row r="22" spans="1:26" s="101" customFormat="1" ht="14.25" customHeight="1">
      <c r="A22" s="100" t="s">
        <v>30</v>
      </c>
      <c r="B22" s="100" t="s">
        <v>31</v>
      </c>
      <c r="C22" s="108">
        <f t="shared" si="0"/>
        <v>935.84</v>
      </c>
      <c r="D22" s="108">
        <v>1028.31</v>
      </c>
      <c r="E22" s="130">
        <v>202.57</v>
      </c>
      <c r="F22" s="129">
        <v>110.1</v>
      </c>
      <c r="G22" s="108">
        <f t="shared" si="1"/>
        <v>940.2999999999998</v>
      </c>
      <c r="H22" s="108">
        <v>1035.84</v>
      </c>
      <c r="I22" s="108">
        <v>209.34</v>
      </c>
      <c r="J22" s="108">
        <v>113.8</v>
      </c>
      <c r="K22" s="108">
        <f t="shared" si="2"/>
        <v>1110.3999999999999</v>
      </c>
      <c r="L22" s="108">
        <v>1214.04</v>
      </c>
      <c r="M22" s="108">
        <v>263.74</v>
      </c>
      <c r="N22" s="108">
        <v>160.1</v>
      </c>
      <c r="O22" s="108">
        <f t="shared" si="3"/>
        <v>1189.49</v>
      </c>
      <c r="P22" s="108">
        <v>1279.59</v>
      </c>
      <c r="Q22" s="108">
        <v>269.39</v>
      </c>
      <c r="R22" s="108">
        <v>179.29</v>
      </c>
      <c r="S22" s="108">
        <f t="shared" si="4"/>
        <v>1404.5994</v>
      </c>
      <c r="T22" s="108">
        <v>1396.5894</v>
      </c>
      <c r="U22" s="108">
        <v>231.86</v>
      </c>
      <c r="V22" s="108">
        <v>239.87</v>
      </c>
      <c r="W22" s="89">
        <f t="shared" si="5"/>
        <v>18.6527611557531</v>
      </c>
      <c r="X22" s="89">
        <f t="shared" si="6"/>
        <v>26.49490273775218</v>
      </c>
      <c r="Y22" s="89">
        <f t="shared" si="7"/>
        <v>18.08997128575987</v>
      </c>
      <c r="Z22" s="89">
        <f t="shared" si="8"/>
        <v>18.084170526864458</v>
      </c>
    </row>
    <row r="23" spans="1:26" s="101" customFormat="1" ht="14.25" customHeight="1">
      <c r="A23" s="100" t="s">
        <v>32</v>
      </c>
      <c r="B23" s="100" t="s">
        <v>33</v>
      </c>
      <c r="C23" s="108">
        <f t="shared" si="0"/>
        <v>891.62</v>
      </c>
      <c r="D23" s="108">
        <v>832.48</v>
      </c>
      <c r="E23" s="130">
        <v>165.51</v>
      </c>
      <c r="F23" s="129">
        <v>224.65</v>
      </c>
      <c r="G23" s="108">
        <f t="shared" si="1"/>
        <v>900.79</v>
      </c>
      <c r="H23" s="108">
        <v>827.02</v>
      </c>
      <c r="I23" s="108">
        <v>168.39</v>
      </c>
      <c r="J23" s="108">
        <v>242.16</v>
      </c>
      <c r="K23" s="108">
        <f t="shared" si="2"/>
        <v>1011.4399999999999</v>
      </c>
      <c r="L23" s="108">
        <v>922.03</v>
      </c>
      <c r="M23" s="108">
        <v>165.35</v>
      </c>
      <c r="N23" s="108">
        <v>254.76</v>
      </c>
      <c r="O23" s="108">
        <f t="shared" si="3"/>
        <v>1024.85</v>
      </c>
      <c r="P23" s="108">
        <v>929.21</v>
      </c>
      <c r="Q23" s="108">
        <v>170</v>
      </c>
      <c r="R23" s="108">
        <v>265.64</v>
      </c>
      <c r="S23" s="108">
        <f t="shared" si="4"/>
        <v>1176.0810000000001</v>
      </c>
      <c r="T23" s="108">
        <v>1178.251</v>
      </c>
      <c r="U23" s="108">
        <v>278.14</v>
      </c>
      <c r="V23" s="108">
        <v>275.97</v>
      </c>
      <c r="W23" s="89">
        <f t="shared" si="5"/>
        <v>13.43846033063412</v>
      </c>
      <c r="X23" s="89">
        <f t="shared" si="6"/>
        <v>16.277881040892215</v>
      </c>
      <c r="Y23" s="89">
        <f t="shared" si="7"/>
        <v>12.283662118806824</v>
      </c>
      <c r="Z23" s="89">
        <f t="shared" si="8"/>
        <v>14.756403376103844</v>
      </c>
    </row>
    <row r="24" spans="1:26" ht="14.25" customHeight="1">
      <c r="A24" s="99" t="s">
        <v>34</v>
      </c>
      <c r="B24" s="99" t="s">
        <v>35</v>
      </c>
      <c r="C24" s="108">
        <f t="shared" si="0"/>
        <v>956.6999999999999</v>
      </c>
      <c r="D24" s="107">
        <v>1034.84</v>
      </c>
      <c r="E24" s="130">
        <v>117.98</v>
      </c>
      <c r="F24" s="129">
        <v>39.84</v>
      </c>
      <c r="G24" s="108">
        <f t="shared" si="1"/>
        <v>1008.6199999999999</v>
      </c>
      <c r="H24" s="107">
        <v>1118.36</v>
      </c>
      <c r="I24" s="107">
        <v>149.99</v>
      </c>
      <c r="J24" s="107">
        <v>40.25</v>
      </c>
      <c r="K24" s="108">
        <f t="shared" si="2"/>
        <v>1115.9</v>
      </c>
      <c r="L24" s="107">
        <v>1161.13</v>
      </c>
      <c r="M24" s="107">
        <v>87.99</v>
      </c>
      <c r="N24" s="107">
        <v>42.76</v>
      </c>
      <c r="O24" s="108">
        <f t="shared" si="3"/>
        <v>1153.97</v>
      </c>
      <c r="P24" s="107">
        <v>1205.19</v>
      </c>
      <c r="Q24" s="107">
        <v>94.71</v>
      </c>
      <c r="R24" s="107">
        <v>43.49</v>
      </c>
      <c r="S24" s="108">
        <f t="shared" si="4"/>
        <v>1259.8813</v>
      </c>
      <c r="T24" s="107">
        <v>1311.0013000000001</v>
      </c>
      <c r="U24" s="107">
        <v>91.69</v>
      </c>
      <c r="V24" s="107">
        <v>40.57</v>
      </c>
      <c r="W24" s="89">
        <f t="shared" si="5"/>
        <v>16.640535172990507</v>
      </c>
      <c r="X24" s="89">
        <f t="shared" si="6"/>
        <v>12.902706335693154</v>
      </c>
      <c r="Y24" s="89">
        <f t="shared" si="7"/>
        <v>10.636314965001706</v>
      </c>
      <c r="Z24" s="89">
        <f t="shared" si="8"/>
        <v>9.17799422861946</v>
      </c>
    </row>
    <row r="25" spans="1:26" s="101" customFormat="1" ht="14.25" customHeight="1">
      <c r="A25" s="100" t="s">
        <v>36</v>
      </c>
      <c r="B25" s="100" t="s">
        <v>37</v>
      </c>
      <c r="C25" s="108">
        <f t="shared" si="0"/>
        <v>1591.84</v>
      </c>
      <c r="D25" s="108">
        <v>1539.62</v>
      </c>
      <c r="E25" s="130">
        <v>87.52</v>
      </c>
      <c r="F25" s="129">
        <v>139.74</v>
      </c>
      <c r="G25" s="108">
        <f t="shared" si="1"/>
        <v>1831.6399999999999</v>
      </c>
      <c r="H25" s="108">
        <v>1755.77</v>
      </c>
      <c r="I25" s="108">
        <v>70.16</v>
      </c>
      <c r="J25" s="108">
        <v>146.03</v>
      </c>
      <c r="K25" s="108">
        <f t="shared" si="2"/>
        <v>2070.88</v>
      </c>
      <c r="L25" s="108">
        <v>2010.25</v>
      </c>
      <c r="M25" s="108">
        <v>98.82</v>
      </c>
      <c r="N25" s="108">
        <v>159.45</v>
      </c>
      <c r="O25" s="108">
        <f t="shared" si="3"/>
        <v>2291.15</v>
      </c>
      <c r="P25" s="108">
        <v>2218.12</v>
      </c>
      <c r="Q25" s="108">
        <v>87.31</v>
      </c>
      <c r="R25" s="108">
        <v>160.34</v>
      </c>
      <c r="S25" s="108">
        <f t="shared" si="4"/>
        <v>2455.430100000001</v>
      </c>
      <c r="T25" s="108">
        <v>2444.4201000000007</v>
      </c>
      <c r="U25" s="108">
        <v>158.14</v>
      </c>
      <c r="V25" s="108">
        <v>169.15</v>
      </c>
      <c r="W25" s="89">
        <f t="shared" si="5"/>
        <v>30.093476731329794</v>
      </c>
      <c r="X25" s="89">
        <f t="shared" si="6"/>
        <v>18.569405276983737</v>
      </c>
      <c r="Y25" s="89">
        <f t="shared" si="7"/>
        <v>13.061518639033883</v>
      </c>
      <c r="Z25" s="89">
        <f t="shared" si="8"/>
        <v>7.17020273661702</v>
      </c>
    </row>
    <row r="26" spans="1:26" s="101" customFormat="1" ht="14.25" customHeight="1">
      <c r="A26" s="102">
        <v>3.9</v>
      </c>
      <c r="B26" s="100" t="s">
        <v>38</v>
      </c>
      <c r="C26" s="108">
        <f t="shared" si="0"/>
        <v>2426.75</v>
      </c>
      <c r="D26" s="108">
        <v>2268.67</v>
      </c>
      <c r="E26" s="111">
        <v>131.8</v>
      </c>
      <c r="F26" s="129">
        <v>289.88</v>
      </c>
      <c r="G26" s="108">
        <f t="shared" si="1"/>
        <v>2500.6499999999996</v>
      </c>
      <c r="H26" s="108">
        <v>2371.06</v>
      </c>
      <c r="I26" s="108">
        <v>161.17000000000002</v>
      </c>
      <c r="J26" s="108">
        <v>290.76</v>
      </c>
      <c r="K26" s="108">
        <f t="shared" si="2"/>
        <v>2601.69</v>
      </c>
      <c r="L26" s="108">
        <v>2512.33</v>
      </c>
      <c r="M26" s="108">
        <v>184.92999999999998</v>
      </c>
      <c r="N26" s="108">
        <v>274.29</v>
      </c>
      <c r="O26" s="108">
        <f t="shared" si="3"/>
        <v>2704.6800000000003</v>
      </c>
      <c r="P26" s="108">
        <v>2627.53</v>
      </c>
      <c r="Q26" s="108">
        <v>183.82000000000002</v>
      </c>
      <c r="R26" s="108">
        <v>260.97</v>
      </c>
      <c r="S26" s="108">
        <f t="shared" si="4"/>
        <v>2536.7557999999995</v>
      </c>
      <c r="T26" s="108">
        <v>2543.7257999999997</v>
      </c>
      <c r="U26" s="108">
        <v>227.14999999999998</v>
      </c>
      <c r="V26" s="108">
        <v>220.18</v>
      </c>
      <c r="W26" s="89">
        <f t="shared" si="5"/>
        <v>7.208818378489752</v>
      </c>
      <c r="X26" s="89">
        <f t="shared" si="6"/>
        <v>-2.495846930264582</v>
      </c>
      <c r="Y26" s="89">
        <f t="shared" si="7"/>
        <v>4.040549457141161</v>
      </c>
      <c r="Z26" s="89">
        <f t="shared" si="8"/>
        <v>-6.208653149355961</v>
      </c>
    </row>
    <row r="27" spans="1:26" s="101" customFormat="1" ht="14.25" customHeight="1">
      <c r="A27" s="35" t="s">
        <v>39</v>
      </c>
      <c r="B27" s="35" t="s">
        <v>40</v>
      </c>
      <c r="C27" s="38">
        <f t="shared" si="0"/>
        <v>6747.8</v>
      </c>
      <c r="D27" s="38">
        <v>6742.36</v>
      </c>
      <c r="E27" s="132">
        <v>1583.1</v>
      </c>
      <c r="F27" s="133">
        <v>1588.54</v>
      </c>
      <c r="G27" s="38">
        <f t="shared" si="1"/>
        <v>7005.57</v>
      </c>
      <c r="H27" s="38">
        <v>6976.42</v>
      </c>
      <c r="I27" s="38">
        <v>1619.38</v>
      </c>
      <c r="J27" s="38">
        <v>1648.53</v>
      </c>
      <c r="K27" s="38">
        <f t="shared" si="2"/>
        <v>7635.679999999999</v>
      </c>
      <c r="L27" s="38">
        <v>7634.78</v>
      </c>
      <c r="M27" s="38">
        <v>1765.42</v>
      </c>
      <c r="N27" s="38">
        <v>1766.32</v>
      </c>
      <c r="O27" s="38">
        <f t="shared" si="3"/>
        <v>7858.86</v>
      </c>
      <c r="P27" s="38">
        <v>7829.7</v>
      </c>
      <c r="Q27" s="38">
        <v>1798.76</v>
      </c>
      <c r="R27" s="38">
        <v>1827.92</v>
      </c>
      <c r="S27" s="38">
        <f t="shared" si="4"/>
        <v>8735.093799999999</v>
      </c>
      <c r="T27" s="114">
        <v>8669.063799999998</v>
      </c>
      <c r="U27" s="38">
        <v>1964.71</v>
      </c>
      <c r="V27" s="38">
        <v>2030.74</v>
      </c>
      <c r="W27" s="67">
        <f t="shared" si="5"/>
        <v>13.158066332730655</v>
      </c>
      <c r="X27" s="67">
        <f t="shared" si="6"/>
        <v>14.398374473524289</v>
      </c>
      <c r="Y27" s="67">
        <f t="shared" si="7"/>
        <v>8.994414444506296</v>
      </c>
      <c r="Z27" s="67">
        <f t="shared" si="8"/>
        <v>11.149629844532146</v>
      </c>
    </row>
    <row r="28" spans="1:26" ht="14.25" customHeight="1">
      <c r="A28" s="99" t="s">
        <v>41</v>
      </c>
      <c r="B28" s="99" t="s">
        <v>42</v>
      </c>
      <c r="C28" s="108">
        <f t="shared" si="0"/>
        <v>59.48</v>
      </c>
      <c r="D28" s="107">
        <v>94.74</v>
      </c>
      <c r="E28" s="130">
        <v>36.97</v>
      </c>
      <c r="F28" s="129">
        <v>1.71</v>
      </c>
      <c r="G28" s="108">
        <f t="shared" si="1"/>
        <v>62.92</v>
      </c>
      <c r="H28" s="107">
        <v>101.56</v>
      </c>
      <c r="I28" s="107">
        <v>40.31</v>
      </c>
      <c r="J28" s="107">
        <v>1.67</v>
      </c>
      <c r="K28" s="108">
        <f t="shared" si="2"/>
        <v>69.19999999999999</v>
      </c>
      <c r="L28" s="107">
        <v>86.24</v>
      </c>
      <c r="M28" s="107">
        <v>18.45</v>
      </c>
      <c r="N28" s="107">
        <v>1.41</v>
      </c>
      <c r="O28" s="108">
        <f t="shared" si="3"/>
        <v>71.33</v>
      </c>
      <c r="P28" s="107">
        <v>87.95</v>
      </c>
      <c r="Q28" s="107">
        <v>18.11</v>
      </c>
      <c r="R28" s="107">
        <v>1.49</v>
      </c>
      <c r="S28" s="108">
        <f t="shared" si="4"/>
        <v>79.67870000000002</v>
      </c>
      <c r="T28" s="107">
        <v>79.79870000000003</v>
      </c>
      <c r="U28" s="107">
        <v>0.29</v>
      </c>
      <c r="V28" s="107">
        <v>0.17</v>
      </c>
      <c r="W28" s="89">
        <f t="shared" si="5"/>
        <v>16.341627437794205</v>
      </c>
      <c r="X28" s="89">
        <f t="shared" si="6"/>
        <v>15.142630057803515</v>
      </c>
      <c r="Y28" s="89">
        <f t="shared" si="7"/>
        <v>9.980928162746324</v>
      </c>
      <c r="Z28" s="89">
        <f t="shared" si="8"/>
        <v>11.70433197812985</v>
      </c>
    </row>
    <row r="29" spans="1:26" ht="14.25" customHeight="1">
      <c r="A29" s="99" t="s">
        <v>43</v>
      </c>
      <c r="B29" s="99" t="s">
        <v>44</v>
      </c>
      <c r="C29" s="108">
        <f t="shared" si="0"/>
        <v>3512.86</v>
      </c>
      <c r="D29" s="107">
        <v>3495.43</v>
      </c>
      <c r="E29" s="130">
        <v>837.18</v>
      </c>
      <c r="F29" s="129">
        <v>854.61</v>
      </c>
      <c r="G29" s="108">
        <f t="shared" si="1"/>
        <v>3590.67</v>
      </c>
      <c r="H29" s="107">
        <v>3583.8</v>
      </c>
      <c r="I29" s="107">
        <v>855.44</v>
      </c>
      <c r="J29" s="107">
        <v>862.31</v>
      </c>
      <c r="K29" s="108">
        <f t="shared" si="2"/>
        <v>3963.18</v>
      </c>
      <c r="L29" s="107">
        <v>3958.83</v>
      </c>
      <c r="M29" s="107">
        <v>996.36</v>
      </c>
      <c r="N29" s="107">
        <v>1000.71</v>
      </c>
      <c r="O29" s="108">
        <f t="shared" si="3"/>
        <v>4033.78</v>
      </c>
      <c r="P29" s="107">
        <v>4026.78</v>
      </c>
      <c r="Q29" s="107">
        <v>1017.54</v>
      </c>
      <c r="R29" s="107">
        <v>1024.54</v>
      </c>
      <c r="S29" s="108">
        <f t="shared" si="4"/>
        <v>4483.6744</v>
      </c>
      <c r="T29" s="107">
        <v>4446.1044</v>
      </c>
      <c r="U29" s="107">
        <v>1113.67</v>
      </c>
      <c r="V29" s="107">
        <v>1151.24</v>
      </c>
      <c r="W29" s="89">
        <f t="shared" si="5"/>
        <v>12.819184368292493</v>
      </c>
      <c r="X29" s="89">
        <f t="shared" si="6"/>
        <v>13.133251580801279</v>
      </c>
      <c r="Y29" s="89">
        <f t="shared" si="7"/>
        <v>10.374386952852802</v>
      </c>
      <c r="Z29" s="89">
        <f t="shared" si="8"/>
        <v>11.153171466961503</v>
      </c>
    </row>
    <row r="30" spans="1:26" ht="14.25" customHeight="1">
      <c r="A30" s="99" t="s">
        <v>45</v>
      </c>
      <c r="B30" s="99" t="s">
        <v>46</v>
      </c>
      <c r="C30" s="108">
        <f t="shared" si="0"/>
        <v>456.95000000000005</v>
      </c>
      <c r="D30" s="107">
        <v>514</v>
      </c>
      <c r="E30" s="130">
        <v>119.66</v>
      </c>
      <c r="F30" s="129">
        <v>62.61</v>
      </c>
      <c r="G30" s="108">
        <f t="shared" si="1"/>
        <v>545.0699999999999</v>
      </c>
      <c r="H30" s="107">
        <v>605.24</v>
      </c>
      <c r="I30" s="107">
        <v>125.55</v>
      </c>
      <c r="J30" s="107">
        <v>65.38</v>
      </c>
      <c r="K30" s="108">
        <f t="shared" si="2"/>
        <v>510.35</v>
      </c>
      <c r="L30" s="107">
        <v>566.22</v>
      </c>
      <c r="M30" s="107">
        <v>118.76</v>
      </c>
      <c r="N30" s="107">
        <v>62.89</v>
      </c>
      <c r="O30" s="108">
        <f t="shared" si="3"/>
        <v>629.4200000000001</v>
      </c>
      <c r="P30" s="107">
        <v>684.94</v>
      </c>
      <c r="Q30" s="107">
        <v>123.29</v>
      </c>
      <c r="R30" s="107">
        <v>67.77</v>
      </c>
      <c r="S30" s="108">
        <f t="shared" si="4"/>
        <v>551.8685</v>
      </c>
      <c r="T30" s="107">
        <v>605.4085</v>
      </c>
      <c r="U30" s="107">
        <v>130.85</v>
      </c>
      <c r="V30" s="107">
        <v>77.31</v>
      </c>
      <c r="W30" s="89">
        <f t="shared" si="5"/>
        <v>11.686180107232733</v>
      </c>
      <c r="X30" s="89">
        <f t="shared" si="6"/>
        <v>8.135299304398945</v>
      </c>
      <c r="Y30" s="89">
        <f t="shared" si="7"/>
        <v>-6.369824059295122</v>
      </c>
      <c r="Z30" s="89">
        <f t="shared" si="8"/>
        <v>-12.321105144418674</v>
      </c>
    </row>
    <row r="31" spans="1:26" ht="14.25" customHeight="1">
      <c r="A31" s="99" t="s">
        <v>47</v>
      </c>
      <c r="B31" s="99" t="s">
        <v>48</v>
      </c>
      <c r="C31" s="108">
        <f t="shared" si="0"/>
        <v>27.840000000000003</v>
      </c>
      <c r="D31" s="107">
        <v>33.6</v>
      </c>
      <c r="E31" s="130">
        <v>5.95</v>
      </c>
      <c r="F31" s="129">
        <v>0.19</v>
      </c>
      <c r="G31" s="108">
        <f t="shared" si="1"/>
        <v>28.8</v>
      </c>
      <c r="H31" s="107">
        <v>36.13</v>
      </c>
      <c r="I31" s="107">
        <v>7.48</v>
      </c>
      <c r="J31" s="107">
        <v>0.15</v>
      </c>
      <c r="K31" s="108">
        <f t="shared" si="2"/>
        <v>28.39</v>
      </c>
      <c r="L31" s="107">
        <v>36.46</v>
      </c>
      <c r="M31" s="107">
        <v>8.16</v>
      </c>
      <c r="N31" s="107">
        <v>0.09</v>
      </c>
      <c r="O31" s="108">
        <f t="shared" si="3"/>
        <v>29.999999999999996</v>
      </c>
      <c r="P31" s="107">
        <v>38.33</v>
      </c>
      <c r="Q31" s="107">
        <v>8.42</v>
      </c>
      <c r="R31" s="107">
        <v>0.09</v>
      </c>
      <c r="S31" s="108">
        <f t="shared" si="4"/>
        <v>31.148199999999996</v>
      </c>
      <c r="T31" s="107">
        <v>33.868199999999995</v>
      </c>
      <c r="U31" s="107">
        <v>2.79</v>
      </c>
      <c r="V31" s="107">
        <v>0.07</v>
      </c>
      <c r="W31" s="89">
        <f t="shared" si="5"/>
        <v>1.9755747126436678</v>
      </c>
      <c r="X31" s="89">
        <f t="shared" si="6"/>
        <v>9.7153927439239</v>
      </c>
      <c r="Y31" s="89">
        <f t="shared" si="7"/>
        <v>-1.4236111111111116</v>
      </c>
      <c r="Z31" s="89">
        <f t="shared" si="8"/>
        <v>3.827333333333331</v>
      </c>
    </row>
    <row r="32" spans="1:26" ht="14.25" customHeight="1">
      <c r="A32" s="99" t="s">
        <v>49</v>
      </c>
      <c r="B32" s="99" t="s">
        <v>50</v>
      </c>
      <c r="C32" s="108">
        <f t="shared" si="0"/>
        <v>187.28</v>
      </c>
      <c r="D32" s="107">
        <v>187.28</v>
      </c>
      <c r="E32" s="130">
        <v>0</v>
      </c>
      <c r="F32" s="129">
        <v>0</v>
      </c>
      <c r="G32" s="108">
        <f t="shared" si="1"/>
        <v>180.98</v>
      </c>
      <c r="H32" s="107">
        <v>180.98</v>
      </c>
      <c r="I32" s="107">
        <v>0</v>
      </c>
      <c r="J32" s="107">
        <v>0</v>
      </c>
      <c r="K32" s="108">
        <f t="shared" si="2"/>
        <v>203.12</v>
      </c>
      <c r="L32" s="107">
        <v>203.12</v>
      </c>
      <c r="M32" s="107">
        <v>0</v>
      </c>
      <c r="N32" s="107">
        <v>0</v>
      </c>
      <c r="O32" s="108">
        <f t="shared" si="3"/>
        <v>204.35</v>
      </c>
      <c r="P32" s="107">
        <v>204.35</v>
      </c>
      <c r="Q32" s="107">
        <v>0</v>
      </c>
      <c r="R32" s="107">
        <v>0</v>
      </c>
      <c r="S32" s="108">
        <f t="shared" si="4"/>
        <v>252.43579999999997</v>
      </c>
      <c r="T32" s="107">
        <v>252.43579999999997</v>
      </c>
      <c r="U32" s="107">
        <v>0</v>
      </c>
      <c r="V32" s="107">
        <v>0</v>
      </c>
      <c r="W32" s="89">
        <f t="shared" si="5"/>
        <v>8.4579239641179</v>
      </c>
      <c r="X32" s="89">
        <f t="shared" si="6"/>
        <v>24.279145332808174</v>
      </c>
      <c r="Y32" s="89">
        <f t="shared" si="7"/>
        <v>12.233395955354192</v>
      </c>
      <c r="Z32" s="89">
        <f t="shared" si="8"/>
        <v>23.531098605333973</v>
      </c>
    </row>
    <row r="33" spans="1:26" ht="14.25" customHeight="1">
      <c r="A33" s="99" t="s">
        <v>51</v>
      </c>
      <c r="B33" s="99" t="s">
        <v>52</v>
      </c>
      <c r="C33" s="108">
        <f t="shared" si="0"/>
        <v>432.91</v>
      </c>
      <c r="D33" s="107">
        <v>436.57</v>
      </c>
      <c r="E33" s="130">
        <v>109.47</v>
      </c>
      <c r="F33" s="129">
        <v>105.81</v>
      </c>
      <c r="G33" s="108">
        <f t="shared" si="1"/>
        <v>430.12000000000006</v>
      </c>
      <c r="H33" s="107">
        <v>437.1</v>
      </c>
      <c r="I33" s="107">
        <v>109.78</v>
      </c>
      <c r="J33" s="107">
        <v>102.8</v>
      </c>
      <c r="K33" s="108">
        <f t="shared" si="2"/>
        <v>497.41999999999996</v>
      </c>
      <c r="L33" s="107">
        <v>495.26</v>
      </c>
      <c r="M33" s="107">
        <v>121.49</v>
      </c>
      <c r="N33" s="107">
        <v>123.65</v>
      </c>
      <c r="O33" s="108">
        <f t="shared" si="3"/>
        <v>500.62</v>
      </c>
      <c r="P33" s="107">
        <v>501.9</v>
      </c>
      <c r="Q33" s="107">
        <v>126.93</v>
      </c>
      <c r="R33" s="107">
        <v>125.65</v>
      </c>
      <c r="S33" s="108">
        <f t="shared" si="4"/>
        <v>549.5241000000001</v>
      </c>
      <c r="T33" s="107">
        <v>546.8841</v>
      </c>
      <c r="U33" s="107">
        <v>134.79</v>
      </c>
      <c r="V33" s="107">
        <v>137.43</v>
      </c>
      <c r="W33" s="89">
        <f t="shared" si="5"/>
        <v>14.901480677277016</v>
      </c>
      <c r="X33" s="89">
        <f t="shared" si="6"/>
        <v>10.47487033090751</v>
      </c>
      <c r="Y33" s="89">
        <f t="shared" si="7"/>
        <v>15.64679624290893</v>
      </c>
      <c r="Z33" s="89">
        <f t="shared" si="8"/>
        <v>9.768706803563598</v>
      </c>
    </row>
    <row r="34" spans="1:26" ht="14.25" customHeight="1">
      <c r="A34" s="99" t="s">
        <v>53</v>
      </c>
      <c r="B34" s="99" t="s">
        <v>54</v>
      </c>
      <c r="C34" s="108">
        <f t="shared" si="0"/>
        <v>718.3100000000001</v>
      </c>
      <c r="D34" s="107">
        <v>779.07</v>
      </c>
      <c r="E34" s="130">
        <v>202.88</v>
      </c>
      <c r="F34" s="129">
        <v>142.12</v>
      </c>
      <c r="G34" s="108">
        <f t="shared" si="1"/>
        <v>730.3799999999999</v>
      </c>
      <c r="H34" s="107">
        <v>793.14</v>
      </c>
      <c r="I34" s="107">
        <v>208.57</v>
      </c>
      <c r="J34" s="107">
        <v>145.81</v>
      </c>
      <c r="K34" s="108">
        <f t="shared" si="2"/>
        <v>858.3499999999999</v>
      </c>
      <c r="L34" s="107">
        <v>919.41</v>
      </c>
      <c r="M34" s="107">
        <v>240.51</v>
      </c>
      <c r="N34" s="107">
        <v>179.45</v>
      </c>
      <c r="O34" s="108">
        <f t="shared" si="3"/>
        <v>892.42</v>
      </c>
      <c r="P34" s="107">
        <v>949.04</v>
      </c>
      <c r="Q34" s="107">
        <v>239.6</v>
      </c>
      <c r="R34" s="107">
        <v>182.98</v>
      </c>
      <c r="S34" s="108">
        <f t="shared" si="4"/>
        <v>1067.6931999999997</v>
      </c>
      <c r="T34" s="107">
        <v>1112.5231999999999</v>
      </c>
      <c r="U34" s="107">
        <v>279.2</v>
      </c>
      <c r="V34" s="107">
        <v>234.37</v>
      </c>
      <c r="W34" s="89">
        <f t="shared" si="5"/>
        <v>19.49576088318412</v>
      </c>
      <c r="X34" s="89">
        <f t="shared" si="6"/>
        <v>24.38902545581637</v>
      </c>
      <c r="Y34" s="89">
        <f t="shared" si="7"/>
        <v>17.52101645718668</v>
      </c>
      <c r="Z34" s="89">
        <f t="shared" si="8"/>
        <v>19.640214248896232</v>
      </c>
    </row>
    <row r="35" spans="1:26" ht="14.25" customHeight="1">
      <c r="A35" s="99" t="s">
        <v>55</v>
      </c>
      <c r="B35" s="99" t="s">
        <v>56</v>
      </c>
      <c r="C35" s="108">
        <f t="shared" si="0"/>
        <v>1352.17</v>
      </c>
      <c r="D35" s="107">
        <v>1201.67</v>
      </c>
      <c r="E35" s="130">
        <v>270.99</v>
      </c>
      <c r="F35" s="129">
        <v>421.49</v>
      </c>
      <c r="G35" s="108">
        <f t="shared" si="1"/>
        <v>1436.63</v>
      </c>
      <c r="H35" s="107">
        <v>1238.47</v>
      </c>
      <c r="I35" s="107">
        <v>272.25</v>
      </c>
      <c r="J35" s="107">
        <v>470.41</v>
      </c>
      <c r="K35" s="108">
        <f t="shared" si="2"/>
        <v>1505.67</v>
      </c>
      <c r="L35" s="107">
        <v>1369.24</v>
      </c>
      <c r="M35" s="107">
        <v>261.69</v>
      </c>
      <c r="N35" s="107">
        <v>398.12</v>
      </c>
      <c r="O35" s="108">
        <f t="shared" si="3"/>
        <v>1496.9500000000003</v>
      </c>
      <c r="P35" s="107">
        <v>1336.42</v>
      </c>
      <c r="Q35" s="107">
        <v>264.87</v>
      </c>
      <c r="R35" s="107">
        <v>425.4</v>
      </c>
      <c r="S35" s="108">
        <f t="shared" si="4"/>
        <v>1719.0709000000002</v>
      </c>
      <c r="T35" s="152">
        <v>1592.0409</v>
      </c>
      <c r="U35" s="107">
        <v>303.12</v>
      </c>
      <c r="V35" s="107">
        <v>430.15</v>
      </c>
      <c r="W35" s="89">
        <f t="shared" si="5"/>
        <v>11.352122883956898</v>
      </c>
      <c r="X35" s="89">
        <f t="shared" si="6"/>
        <v>14.173152151533873</v>
      </c>
      <c r="Y35" s="89">
        <f t="shared" si="7"/>
        <v>4.8056910965245025</v>
      </c>
      <c r="Z35" s="89">
        <f t="shared" si="8"/>
        <v>14.838231069842003</v>
      </c>
    </row>
    <row r="36" spans="1:26" s="101" customFormat="1" ht="14.25" customHeight="1">
      <c r="A36" s="35" t="s">
        <v>57</v>
      </c>
      <c r="B36" s="35" t="s">
        <v>58</v>
      </c>
      <c r="C36" s="38">
        <f t="shared" si="0"/>
        <v>12019.62</v>
      </c>
      <c r="D36" s="38">
        <v>11825.56</v>
      </c>
      <c r="E36" s="132">
        <v>2075.45</v>
      </c>
      <c r="F36" s="133">
        <v>2269.51</v>
      </c>
      <c r="G36" s="38">
        <f t="shared" si="1"/>
        <v>12693.51</v>
      </c>
      <c r="H36" s="38">
        <v>12515.12</v>
      </c>
      <c r="I36" s="38">
        <v>2123.5</v>
      </c>
      <c r="J36" s="38">
        <v>2301.89</v>
      </c>
      <c r="K36" s="38">
        <f t="shared" si="2"/>
        <v>13058.25</v>
      </c>
      <c r="L36" s="38">
        <v>12969.31</v>
      </c>
      <c r="M36" s="38">
        <v>2365.7</v>
      </c>
      <c r="N36" s="38">
        <v>2454.64</v>
      </c>
      <c r="O36" s="38">
        <f t="shared" si="3"/>
        <v>14227.419999999998</v>
      </c>
      <c r="P36" s="38">
        <v>14122.17</v>
      </c>
      <c r="Q36" s="38">
        <v>2411.37</v>
      </c>
      <c r="R36" s="38">
        <v>2516.62</v>
      </c>
      <c r="S36" s="38">
        <f t="shared" si="4"/>
        <v>14846.131700000002</v>
      </c>
      <c r="T36" s="114">
        <v>14917.1717</v>
      </c>
      <c r="U36" s="38">
        <v>2680.15</v>
      </c>
      <c r="V36" s="38">
        <v>2609.11</v>
      </c>
      <c r="W36" s="67">
        <f t="shared" si="5"/>
        <v>8.641121765912725</v>
      </c>
      <c r="X36" s="67">
        <f t="shared" si="6"/>
        <v>13.691587310703973</v>
      </c>
      <c r="Y36" s="67">
        <f t="shared" si="7"/>
        <v>2.8734368980683813</v>
      </c>
      <c r="Z36" s="67">
        <f t="shared" si="8"/>
        <v>4.348727316688504</v>
      </c>
    </row>
    <row r="37" spans="1:26" s="101" customFormat="1" ht="14.25" customHeight="1">
      <c r="A37" s="100" t="s">
        <v>59</v>
      </c>
      <c r="B37" s="100" t="s">
        <v>7</v>
      </c>
      <c r="C37" s="108">
        <f t="shared" si="0"/>
        <v>4593.83</v>
      </c>
      <c r="D37" s="108">
        <v>4381.29</v>
      </c>
      <c r="E37" s="130">
        <v>718.58</v>
      </c>
      <c r="F37" s="129">
        <v>931.12</v>
      </c>
      <c r="G37" s="108">
        <f t="shared" si="1"/>
        <v>4834.66</v>
      </c>
      <c r="H37" s="108">
        <v>4603.33</v>
      </c>
      <c r="I37" s="108">
        <v>712.54</v>
      </c>
      <c r="J37" s="108">
        <v>943.87</v>
      </c>
      <c r="K37" s="108">
        <f t="shared" si="2"/>
        <v>4884.85</v>
      </c>
      <c r="L37" s="109">
        <v>4658.17</v>
      </c>
      <c r="M37" s="109">
        <v>818.63</v>
      </c>
      <c r="N37" s="109">
        <v>1045.31</v>
      </c>
      <c r="O37" s="108">
        <f t="shared" si="3"/>
        <v>5477.339999999999</v>
      </c>
      <c r="P37" s="108">
        <v>5225.32</v>
      </c>
      <c r="Q37" s="108">
        <v>826.69</v>
      </c>
      <c r="R37" s="108">
        <v>1078.71</v>
      </c>
      <c r="S37" s="108">
        <f t="shared" si="4"/>
        <v>5708.888900000001</v>
      </c>
      <c r="T37" s="109">
        <v>5580.478900000001</v>
      </c>
      <c r="U37" s="109">
        <v>1018.72</v>
      </c>
      <c r="V37" s="109">
        <v>1147.13</v>
      </c>
      <c r="W37" s="89">
        <f t="shared" si="5"/>
        <v>6.335018927561544</v>
      </c>
      <c r="X37" s="89">
        <f t="shared" si="6"/>
        <v>16.86927745990154</v>
      </c>
      <c r="Y37" s="89">
        <f t="shared" si="7"/>
        <v>1.03812884463438</v>
      </c>
      <c r="Z37" s="89">
        <f t="shared" si="8"/>
        <v>4.227396875125547</v>
      </c>
    </row>
    <row r="38" spans="1:26" s="101" customFormat="1" ht="14.25" customHeight="1">
      <c r="A38" s="100" t="s">
        <v>60</v>
      </c>
      <c r="B38" s="100" t="s">
        <v>61</v>
      </c>
      <c r="C38" s="108">
        <f t="shared" si="0"/>
        <v>4034.4900000000002</v>
      </c>
      <c r="D38" s="108">
        <v>4116.27</v>
      </c>
      <c r="E38" s="130">
        <v>700.61</v>
      </c>
      <c r="F38" s="129">
        <v>618.83</v>
      </c>
      <c r="G38" s="108">
        <f t="shared" si="1"/>
        <v>4447.48</v>
      </c>
      <c r="H38" s="108">
        <v>4549.95</v>
      </c>
      <c r="I38" s="108">
        <v>736.05</v>
      </c>
      <c r="J38" s="108">
        <v>633.58</v>
      </c>
      <c r="K38" s="108">
        <f t="shared" si="2"/>
        <v>4575.59</v>
      </c>
      <c r="L38" s="109">
        <v>4776.23</v>
      </c>
      <c r="M38" s="109">
        <v>803.99</v>
      </c>
      <c r="N38" s="109">
        <v>603.35</v>
      </c>
      <c r="O38" s="108">
        <f t="shared" si="3"/>
        <v>4996.12</v>
      </c>
      <c r="P38" s="108">
        <v>5190.55</v>
      </c>
      <c r="Q38" s="108">
        <v>808.93</v>
      </c>
      <c r="R38" s="108">
        <v>614.5</v>
      </c>
      <c r="S38" s="108">
        <f t="shared" si="4"/>
        <v>5329.768100000001</v>
      </c>
      <c r="T38" s="109">
        <v>5429.1081</v>
      </c>
      <c r="U38" s="109">
        <v>802.77</v>
      </c>
      <c r="V38" s="109">
        <v>703.43</v>
      </c>
      <c r="W38" s="89">
        <f t="shared" si="5"/>
        <v>13.411856269317804</v>
      </c>
      <c r="X38" s="89">
        <f t="shared" si="6"/>
        <v>16.482641582834148</v>
      </c>
      <c r="Y38" s="89">
        <f t="shared" si="7"/>
        <v>2.8805076133001295</v>
      </c>
      <c r="Z38" s="89">
        <f t="shared" si="8"/>
        <v>6.678144239930211</v>
      </c>
    </row>
    <row r="39" spans="1:26" ht="14.25" customHeight="1">
      <c r="A39" s="99" t="s">
        <v>62</v>
      </c>
      <c r="B39" s="99" t="s">
        <v>63</v>
      </c>
      <c r="C39" s="108">
        <f t="shared" si="0"/>
        <v>2014.4</v>
      </c>
      <c r="D39" s="107">
        <v>2173.19</v>
      </c>
      <c r="E39" s="130">
        <v>511.24</v>
      </c>
      <c r="F39" s="129">
        <v>352.45</v>
      </c>
      <c r="G39" s="108">
        <f t="shared" si="1"/>
        <v>2112.7400000000002</v>
      </c>
      <c r="H39" s="107">
        <v>2291.01</v>
      </c>
      <c r="I39" s="107">
        <v>534.31</v>
      </c>
      <c r="J39" s="107">
        <v>356.04</v>
      </c>
      <c r="K39" s="108">
        <f t="shared" si="2"/>
        <v>2241.25</v>
      </c>
      <c r="L39" s="110">
        <v>2458.81</v>
      </c>
      <c r="M39" s="110">
        <v>555.56</v>
      </c>
      <c r="N39" s="110">
        <v>338</v>
      </c>
      <c r="O39" s="108">
        <f t="shared" si="3"/>
        <v>2369.6000000000004</v>
      </c>
      <c r="P39" s="107">
        <v>2592.05</v>
      </c>
      <c r="Q39" s="107">
        <v>557.2</v>
      </c>
      <c r="R39" s="107">
        <v>334.75</v>
      </c>
      <c r="S39" s="108">
        <f t="shared" si="4"/>
        <v>2649.8749</v>
      </c>
      <c r="T39" s="110">
        <v>2732.2549</v>
      </c>
      <c r="U39" s="110">
        <v>539.57</v>
      </c>
      <c r="V39" s="110">
        <v>457.19</v>
      </c>
      <c r="W39" s="89">
        <f t="shared" si="5"/>
        <v>11.261417791898328</v>
      </c>
      <c r="X39" s="89">
        <f t="shared" si="6"/>
        <v>18.232008923591735</v>
      </c>
      <c r="Y39" s="89">
        <f t="shared" si="7"/>
        <v>6.082622565956992</v>
      </c>
      <c r="Z39" s="89">
        <f t="shared" si="8"/>
        <v>11.827941424713007</v>
      </c>
    </row>
    <row r="40" spans="1:26" ht="14.25" customHeight="1">
      <c r="A40" s="99" t="s">
        <v>64</v>
      </c>
      <c r="B40" s="99" t="s">
        <v>17</v>
      </c>
      <c r="C40" s="108">
        <f t="shared" si="0"/>
        <v>2020.0900000000001</v>
      </c>
      <c r="D40" s="107">
        <v>1943.08</v>
      </c>
      <c r="E40" s="130">
        <v>189.37</v>
      </c>
      <c r="F40" s="129">
        <v>266.38</v>
      </c>
      <c r="G40" s="108">
        <f t="shared" si="1"/>
        <v>2334.74</v>
      </c>
      <c r="H40" s="107">
        <v>2258.94</v>
      </c>
      <c r="I40" s="107">
        <v>201.74</v>
      </c>
      <c r="J40" s="107">
        <v>277.54</v>
      </c>
      <c r="K40" s="108">
        <f t="shared" si="2"/>
        <v>2334.34</v>
      </c>
      <c r="L40" s="107">
        <v>2317.42</v>
      </c>
      <c r="M40" s="107">
        <v>248.43</v>
      </c>
      <c r="N40" s="107">
        <v>265.35</v>
      </c>
      <c r="O40" s="108">
        <f t="shared" si="3"/>
        <v>2626.53</v>
      </c>
      <c r="P40" s="107">
        <v>2598.51</v>
      </c>
      <c r="Q40" s="107">
        <v>251.73</v>
      </c>
      <c r="R40" s="107">
        <v>279.75</v>
      </c>
      <c r="S40" s="108">
        <f t="shared" si="4"/>
        <v>2679.8931999999995</v>
      </c>
      <c r="T40" s="107">
        <v>2696.8531999999996</v>
      </c>
      <c r="U40" s="107">
        <v>263.2</v>
      </c>
      <c r="V40" s="107">
        <v>246.24</v>
      </c>
      <c r="W40" s="89">
        <f t="shared" si="5"/>
        <v>15.556237593374552</v>
      </c>
      <c r="X40" s="89">
        <f t="shared" si="6"/>
        <v>14.80303640429412</v>
      </c>
      <c r="Y40" s="89">
        <f t="shared" si="7"/>
        <v>-0.01713252867555429</v>
      </c>
      <c r="Z40" s="89">
        <f t="shared" si="8"/>
        <v>2.031699618888774</v>
      </c>
    </row>
    <row r="41" spans="1:26" s="101" customFormat="1" ht="14.25" customHeight="1">
      <c r="A41" s="100" t="s">
        <v>65</v>
      </c>
      <c r="B41" s="100" t="s">
        <v>66</v>
      </c>
      <c r="C41" s="108">
        <f t="shared" si="0"/>
        <v>2367.09</v>
      </c>
      <c r="D41" s="108">
        <v>2350.53</v>
      </c>
      <c r="E41" s="130">
        <v>553.28</v>
      </c>
      <c r="F41" s="129">
        <v>569.84</v>
      </c>
      <c r="G41" s="108">
        <f t="shared" si="1"/>
        <v>2408.2</v>
      </c>
      <c r="H41" s="108">
        <v>2406.65</v>
      </c>
      <c r="I41" s="108">
        <v>569.98</v>
      </c>
      <c r="J41" s="108">
        <v>571.53</v>
      </c>
      <c r="K41" s="108">
        <f t="shared" si="2"/>
        <v>2544.4</v>
      </c>
      <c r="L41" s="109">
        <v>2535.88</v>
      </c>
      <c r="M41" s="109">
        <v>626.04</v>
      </c>
      <c r="N41" s="109">
        <v>634.56</v>
      </c>
      <c r="O41" s="108">
        <f t="shared" si="3"/>
        <v>2665.1899999999996</v>
      </c>
      <c r="P41" s="108">
        <v>2654.24</v>
      </c>
      <c r="Q41" s="108">
        <v>638.52</v>
      </c>
      <c r="R41" s="108">
        <v>649.47</v>
      </c>
      <c r="S41" s="108">
        <f t="shared" si="4"/>
        <v>2628.0301</v>
      </c>
      <c r="T41" s="109">
        <v>2710.0901</v>
      </c>
      <c r="U41" s="109">
        <v>654.39</v>
      </c>
      <c r="V41" s="109">
        <v>572.33</v>
      </c>
      <c r="W41" s="89">
        <f t="shared" si="5"/>
        <v>7.490631957382268</v>
      </c>
      <c r="X41" s="89">
        <f t="shared" si="6"/>
        <v>3.286829900958963</v>
      </c>
      <c r="Y41" s="89">
        <f t="shared" si="7"/>
        <v>5.655676438833996</v>
      </c>
      <c r="Z41" s="89">
        <f t="shared" si="8"/>
        <v>-1.394268326085557</v>
      </c>
    </row>
    <row r="42" spans="1:26" ht="14.25" customHeight="1">
      <c r="A42" s="99" t="s">
        <v>67</v>
      </c>
      <c r="B42" s="99" t="s">
        <v>68</v>
      </c>
      <c r="C42" s="108">
        <f t="shared" si="0"/>
        <v>175.07</v>
      </c>
      <c r="D42" s="107">
        <v>250.77</v>
      </c>
      <c r="E42" s="130">
        <v>75.95</v>
      </c>
      <c r="F42" s="129">
        <v>0.25</v>
      </c>
      <c r="G42" s="108">
        <f t="shared" si="1"/>
        <v>192.32</v>
      </c>
      <c r="H42" s="107">
        <v>268.95</v>
      </c>
      <c r="I42" s="107">
        <v>76.89</v>
      </c>
      <c r="J42" s="107">
        <v>0.26</v>
      </c>
      <c r="K42" s="108">
        <f t="shared" si="2"/>
        <v>121.77999999999999</v>
      </c>
      <c r="L42" s="110">
        <v>203.32</v>
      </c>
      <c r="M42" s="110">
        <v>81.92</v>
      </c>
      <c r="N42" s="110">
        <v>0.38</v>
      </c>
      <c r="O42" s="108">
        <f t="shared" si="3"/>
        <v>160.23999999999998</v>
      </c>
      <c r="P42" s="107">
        <v>231.1</v>
      </c>
      <c r="Q42" s="107">
        <v>71.28</v>
      </c>
      <c r="R42" s="107">
        <v>0.42</v>
      </c>
      <c r="S42" s="108">
        <f t="shared" si="4"/>
        <v>151.0856</v>
      </c>
      <c r="T42" s="110">
        <v>238.4556</v>
      </c>
      <c r="U42" s="110">
        <v>87.99</v>
      </c>
      <c r="V42" s="110">
        <v>0.62</v>
      </c>
      <c r="W42" s="89">
        <f t="shared" si="5"/>
        <v>-30.439252870280463</v>
      </c>
      <c r="X42" s="89">
        <f t="shared" si="6"/>
        <v>24.06437838725572</v>
      </c>
      <c r="Y42" s="89">
        <f t="shared" si="7"/>
        <v>-36.678452579034946</v>
      </c>
      <c r="Z42" s="89">
        <f t="shared" si="8"/>
        <v>-5.712930604093848</v>
      </c>
    </row>
    <row r="43" spans="1:26" s="101" customFormat="1" ht="14.25" customHeight="1">
      <c r="A43" s="100" t="s">
        <v>69</v>
      </c>
      <c r="B43" s="100" t="s">
        <v>70</v>
      </c>
      <c r="C43" s="108">
        <f t="shared" si="0"/>
        <v>423.30999999999995</v>
      </c>
      <c r="D43" s="108">
        <v>424.84</v>
      </c>
      <c r="E43" s="130">
        <v>102.98</v>
      </c>
      <c r="F43" s="129">
        <v>101.45</v>
      </c>
      <c r="G43" s="108">
        <f t="shared" si="1"/>
        <v>429</v>
      </c>
      <c r="H43" s="108">
        <v>430.26</v>
      </c>
      <c r="I43" s="108">
        <v>104.93</v>
      </c>
      <c r="J43" s="108">
        <v>103.67</v>
      </c>
      <c r="K43" s="108">
        <f t="shared" si="2"/>
        <v>482.53999999999996</v>
      </c>
      <c r="L43" s="109">
        <v>483.98</v>
      </c>
      <c r="M43" s="109">
        <v>117.04</v>
      </c>
      <c r="N43" s="109">
        <v>115.6</v>
      </c>
      <c r="O43" s="108">
        <f t="shared" si="3"/>
        <v>481.85999999999996</v>
      </c>
      <c r="P43" s="108">
        <v>482.65</v>
      </c>
      <c r="Q43" s="108">
        <v>116.68</v>
      </c>
      <c r="R43" s="108">
        <v>115.89</v>
      </c>
      <c r="S43" s="108">
        <f t="shared" si="4"/>
        <v>524.6321999999998</v>
      </c>
      <c r="T43" s="109">
        <v>522.5521999999999</v>
      </c>
      <c r="U43" s="109">
        <v>123.47</v>
      </c>
      <c r="V43" s="109">
        <v>125.55</v>
      </c>
      <c r="W43" s="89">
        <f t="shared" si="5"/>
        <v>13.992109801327638</v>
      </c>
      <c r="X43" s="89">
        <f t="shared" si="6"/>
        <v>8.723048866415182</v>
      </c>
      <c r="Y43" s="89">
        <f t="shared" si="7"/>
        <v>12.480186480186472</v>
      </c>
      <c r="Z43" s="89">
        <f t="shared" si="8"/>
        <v>8.876478645249621</v>
      </c>
    </row>
    <row r="44" spans="1:26" ht="14.25" customHeight="1">
      <c r="A44" s="99" t="s">
        <v>71</v>
      </c>
      <c r="B44" s="99" t="s">
        <v>72</v>
      </c>
      <c r="C44" s="108">
        <f t="shared" si="0"/>
        <v>20.37</v>
      </c>
      <c r="D44" s="107">
        <v>20.53</v>
      </c>
      <c r="E44" s="130">
        <v>0.17</v>
      </c>
      <c r="F44" s="129">
        <v>0.01</v>
      </c>
      <c r="G44" s="108">
        <f t="shared" si="1"/>
        <v>1.29</v>
      </c>
      <c r="H44" s="107">
        <v>1.48</v>
      </c>
      <c r="I44" s="107">
        <v>0.2</v>
      </c>
      <c r="J44" s="107">
        <v>0.01</v>
      </c>
      <c r="K44" s="108">
        <f t="shared" si="2"/>
        <v>27.02</v>
      </c>
      <c r="L44" s="110">
        <v>27</v>
      </c>
      <c r="M44" s="110">
        <v>0</v>
      </c>
      <c r="N44" s="110">
        <v>0.02</v>
      </c>
      <c r="O44" s="108">
        <f t="shared" si="3"/>
        <v>11.12</v>
      </c>
      <c r="P44" s="107">
        <v>11.1</v>
      </c>
      <c r="Q44" s="107">
        <v>0</v>
      </c>
      <c r="R44" s="107">
        <v>0.02</v>
      </c>
      <c r="S44" s="108">
        <f t="shared" si="4"/>
        <v>29.01</v>
      </c>
      <c r="T44" s="110">
        <v>29</v>
      </c>
      <c r="U44" s="110">
        <v>0.02</v>
      </c>
      <c r="V44" s="110">
        <v>0.03</v>
      </c>
      <c r="W44" s="89">
        <f t="shared" si="5"/>
        <v>32.646048109965626</v>
      </c>
      <c r="X44" s="89">
        <f t="shared" si="6"/>
        <v>7.364914877868253</v>
      </c>
      <c r="Y44" s="89">
        <f t="shared" si="7"/>
        <v>1994.5736434108526</v>
      </c>
      <c r="Z44" s="89">
        <f t="shared" si="8"/>
        <v>160.8812949640288</v>
      </c>
    </row>
    <row r="45" spans="1:26" ht="14.25" customHeight="1">
      <c r="A45" s="99" t="s">
        <v>73</v>
      </c>
      <c r="B45" s="99" t="s">
        <v>74</v>
      </c>
      <c r="C45" s="108">
        <f t="shared" si="0"/>
        <v>1692.96</v>
      </c>
      <c r="D45" s="107">
        <v>1915.14</v>
      </c>
      <c r="E45" s="130">
        <v>270.19</v>
      </c>
      <c r="F45" s="129">
        <v>48.01</v>
      </c>
      <c r="G45" s="108">
        <f t="shared" si="1"/>
        <v>1975.99</v>
      </c>
      <c r="H45" s="107">
        <v>2203.73</v>
      </c>
      <c r="I45" s="107">
        <v>276.7</v>
      </c>
      <c r="J45" s="107">
        <v>48.96</v>
      </c>
      <c r="K45" s="108">
        <f t="shared" si="2"/>
        <v>1954.8900000000003</v>
      </c>
      <c r="L45" s="110">
        <v>2185.86</v>
      </c>
      <c r="M45" s="110">
        <v>286.37</v>
      </c>
      <c r="N45" s="110">
        <v>55.4</v>
      </c>
      <c r="O45" s="108">
        <f t="shared" si="3"/>
        <v>2334.1800000000003</v>
      </c>
      <c r="P45" s="107">
        <v>2563.05</v>
      </c>
      <c r="Q45" s="107">
        <v>286.46</v>
      </c>
      <c r="R45" s="107">
        <v>57.59</v>
      </c>
      <c r="S45" s="108">
        <f t="shared" si="4"/>
        <v>2618.6199999999994</v>
      </c>
      <c r="T45" s="110">
        <v>2855.7</v>
      </c>
      <c r="U45" s="110">
        <v>297.07</v>
      </c>
      <c r="V45" s="110">
        <v>59.99</v>
      </c>
      <c r="W45" s="89">
        <f t="shared" si="5"/>
        <v>15.471718174085641</v>
      </c>
      <c r="X45" s="89">
        <f t="shared" si="6"/>
        <v>33.95229399096619</v>
      </c>
      <c r="Y45" s="89">
        <f t="shared" si="7"/>
        <v>-1.0678191691253338</v>
      </c>
      <c r="Z45" s="89">
        <f t="shared" si="8"/>
        <v>12.18586398649629</v>
      </c>
    </row>
    <row r="46" spans="1:26" ht="14.25" customHeight="1">
      <c r="A46" s="99" t="s">
        <v>75</v>
      </c>
      <c r="B46" s="99" t="s">
        <v>76</v>
      </c>
      <c r="C46" s="108">
        <f t="shared" si="0"/>
        <v>323.85</v>
      </c>
      <c r="D46" s="107">
        <v>323.85</v>
      </c>
      <c r="E46" s="130">
        <v>0</v>
      </c>
      <c r="F46" s="112"/>
      <c r="G46" s="108">
        <f t="shared" si="1"/>
        <v>318.21</v>
      </c>
      <c r="H46" s="107">
        <v>318.21</v>
      </c>
      <c r="I46" s="107">
        <v>0</v>
      </c>
      <c r="J46" s="107"/>
      <c r="K46" s="108">
        <f t="shared" si="2"/>
        <v>354.08</v>
      </c>
      <c r="L46" s="110">
        <v>354.08</v>
      </c>
      <c r="M46" s="110">
        <v>0</v>
      </c>
      <c r="N46" s="110"/>
      <c r="O46" s="108">
        <f t="shared" si="3"/>
        <v>376.99</v>
      </c>
      <c r="P46" s="107">
        <v>376.99</v>
      </c>
      <c r="Q46" s="107">
        <v>0</v>
      </c>
      <c r="R46" s="107"/>
      <c r="S46" s="108">
        <f t="shared" si="4"/>
        <v>409.3461</v>
      </c>
      <c r="T46" s="110">
        <v>409.3461</v>
      </c>
      <c r="U46" s="110">
        <v>0</v>
      </c>
      <c r="V46" s="110">
        <v>0</v>
      </c>
      <c r="W46" s="89">
        <f t="shared" si="5"/>
        <v>9.334568473058502</v>
      </c>
      <c r="X46" s="89">
        <f t="shared" si="6"/>
        <v>15.608365341165836</v>
      </c>
      <c r="Y46" s="89">
        <f t="shared" si="7"/>
        <v>11.272430156186168</v>
      </c>
      <c r="Z46" s="89">
        <f t="shared" si="8"/>
        <v>8.582747552985483</v>
      </c>
    </row>
    <row r="47" spans="1:26" ht="12.75">
      <c r="A47" s="226" t="s">
        <v>77</v>
      </c>
      <c r="B47" s="226"/>
      <c r="C47" s="226"/>
      <c r="D47" s="226"/>
      <c r="E47" s="226"/>
      <c r="F47" s="226"/>
      <c r="G47" s="226"/>
      <c r="H47" s="226"/>
      <c r="I47" s="226"/>
      <c r="J47" s="226"/>
      <c r="K47" s="226"/>
      <c r="L47" s="226"/>
      <c r="M47" s="226"/>
      <c r="N47" s="226"/>
      <c r="O47" s="226"/>
      <c r="P47" s="226"/>
      <c r="Q47" s="226"/>
      <c r="R47" s="226"/>
      <c r="S47" s="226"/>
      <c r="T47" s="125"/>
      <c r="U47" s="125"/>
      <c r="V47" s="125"/>
      <c r="W47" s="103"/>
      <c r="X47" s="103"/>
      <c r="Y47" s="103"/>
      <c r="Z47" s="103"/>
    </row>
    <row r="48" spans="1:26" ht="15" customHeight="1">
      <c r="A48" s="227" t="s">
        <v>78</v>
      </c>
      <c r="B48" s="227"/>
      <c r="C48" s="227"/>
      <c r="D48" s="227"/>
      <c r="E48" s="227"/>
      <c r="F48" s="227"/>
      <c r="G48" s="227"/>
      <c r="H48" s="227"/>
      <c r="I48" s="227"/>
      <c r="J48" s="227"/>
      <c r="K48" s="227"/>
      <c r="L48" s="227"/>
      <c r="M48" s="227"/>
      <c r="N48" s="227"/>
      <c r="O48" s="227"/>
      <c r="P48" s="227"/>
      <c r="Q48" s="227"/>
      <c r="R48" s="227"/>
      <c r="S48" s="227"/>
      <c r="T48" s="126"/>
      <c r="U48" s="126"/>
      <c r="V48" s="126"/>
      <c r="W48" s="104"/>
      <c r="X48" s="104"/>
      <c r="Y48" s="104"/>
      <c r="Z48" s="104"/>
    </row>
    <row r="49" spans="1:24" ht="17.25" customHeight="1">
      <c r="A49" s="228" t="s">
        <v>79</v>
      </c>
      <c r="B49" s="228"/>
      <c r="C49" s="228"/>
      <c r="D49" s="228"/>
      <c r="E49" s="228"/>
      <c r="F49" s="228"/>
      <c r="G49" s="228"/>
      <c r="H49" s="228"/>
      <c r="I49" s="228"/>
      <c r="J49" s="228"/>
      <c r="K49" s="228"/>
      <c r="L49" s="228"/>
      <c r="M49" s="228"/>
      <c r="N49" s="228"/>
      <c r="O49" s="228"/>
      <c r="P49" s="228"/>
      <c r="Q49" s="228"/>
      <c r="R49" s="228"/>
      <c r="S49" s="228"/>
      <c r="T49" s="127"/>
      <c r="U49" s="127"/>
      <c r="V49" s="127"/>
      <c r="W49" s="105"/>
      <c r="X49" s="95"/>
    </row>
    <row r="50" spans="1:26" ht="13.5" customHeight="1">
      <c r="A50" s="224" t="s">
        <v>80</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spans="1:26" ht="30" customHeight="1">
      <c r="A51" s="224" t="s">
        <v>81</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row>
    <row r="52" spans="1:26" ht="12" customHeight="1">
      <c r="A52" s="259" t="s">
        <v>82</v>
      </c>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row>
    <row r="53" spans="1:26" ht="33" customHeight="1">
      <c r="A53" s="224" t="s">
        <v>215</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3:24" ht="12.75">
      <c r="W54" s="95"/>
      <c r="X54" s="95"/>
    </row>
    <row r="55" spans="23:24" ht="12.75">
      <c r="W55" s="95"/>
      <c r="X55" s="95"/>
    </row>
    <row r="56" spans="23:24" ht="12.75">
      <c r="W56" s="95"/>
      <c r="X56" s="95"/>
    </row>
    <row r="57" spans="3:24" ht="12.75">
      <c r="C57" s="95" t="s">
        <v>189</v>
      </c>
      <c r="D57" s="95" t="s">
        <v>189</v>
      </c>
      <c r="W57" s="95"/>
      <c r="X57" s="95"/>
    </row>
    <row r="58" spans="23:24" ht="12.75">
      <c r="W58" s="95"/>
      <c r="X58" s="95"/>
    </row>
    <row r="59" spans="23:24" ht="12.75">
      <c r="W59" s="95"/>
      <c r="X59" s="95"/>
    </row>
    <row r="60" spans="23:24" ht="12.75">
      <c r="W60" s="95"/>
      <c r="X60" s="95"/>
    </row>
    <row r="61" spans="23:24" ht="12.75">
      <c r="W61" s="95"/>
      <c r="X61" s="95"/>
    </row>
    <row r="62" spans="23:24" ht="12.75">
      <c r="W62" s="95"/>
      <c r="X62" s="95"/>
    </row>
    <row r="63" spans="23:24" ht="12.75">
      <c r="W63" s="95"/>
      <c r="X63" s="95"/>
    </row>
    <row r="64" spans="23:24" ht="12.75">
      <c r="W64" s="95"/>
      <c r="X64" s="95"/>
    </row>
    <row r="65" spans="23:24" ht="12.75">
      <c r="W65" s="95"/>
      <c r="X65" s="95"/>
    </row>
    <row r="66" spans="23:24" ht="12.75">
      <c r="W66" s="95"/>
      <c r="X66" s="95"/>
    </row>
    <row r="67" spans="23:24" ht="12.75">
      <c r="W67" s="95"/>
      <c r="X67" s="95"/>
    </row>
    <row r="68" spans="23:24" ht="12.75">
      <c r="W68" s="95"/>
      <c r="X68" s="95"/>
    </row>
    <row r="69" spans="23:24" ht="12.75">
      <c r="W69" s="95"/>
      <c r="X69" s="95"/>
    </row>
    <row r="70" spans="23:24" ht="12.75">
      <c r="W70" s="95"/>
      <c r="X70" s="95"/>
    </row>
    <row r="71" spans="23:24" ht="12.75">
      <c r="W71" s="95"/>
      <c r="X71" s="95"/>
    </row>
    <row r="72" spans="23:24" ht="12.75">
      <c r="W72" s="95"/>
      <c r="X72" s="95"/>
    </row>
    <row r="73" spans="23:24" ht="12.75">
      <c r="W73" s="95"/>
      <c r="X73" s="95"/>
    </row>
    <row r="74" spans="23:24" ht="12.75">
      <c r="W74" s="95"/>
      <c r="X74" s="95"/>
    </row>
    <row r="75" spans="23:24" ht="12.75">
      <c r="W75" s="95"/>
      <c r="X75" s="95"/>
    </row>
    <row r="76" spans="23:24" ht="12.75">
      <c r="W76" s="95"/>
      <c r="X76" s="95"/>
    </row>
    <row r="77" spans="23:24" ht="12.75">
      <c r="W77" s="95"/>
      <c r="X77" s="95"/>
    </row>
    <row r="78" spans="23:24" ht="12.75">
      <c r="W78" s="95"/>
      <c r="X78" s="95"/>
    </row>
    <row r="79" spans="23:24" ht="12.75">
      <c r="W79" s="95"/>
      <c r="X79" s="95"/>
    </row>
    <row r="80" spans="23:24" ht="12.75">
      <c r="W80" s="95"/>
      <c r="X80" s="95"/>
    </row>
    <row r="81" spans="23:24" ht="12.75">
      <c r="W81" s="95"/>
      <c r="X81" s="95"/>
    </row>
    <row r="82" spans="23:24" ht="12.75">
      <c r="W82" s="95"/>
      <c r="X82" s="95"/>
    </row>
    <row r="83" spans="23:24" ht="12.75">
      <c r="W83" s="95"/>
      <c r="X83" s="95"/>
    </row>
    <row r="84" spans="23:24" ht="12.75">
      <c r="W84" s="95"/>
      <c r="X84" s="95"/>
    </row>
    <row r="85" spans="23:24" ht="12.75">
      <c r="W85" s="95"/>
      <c r="X85" s="95"/>
    </row>
    <row r="86" spans="23:24" ht="12.75">
      <c r="W86" s="95"/>
      <c r="X86" s="95"/>
    </row>
    <row r="87" spans="23:24" ht="12.75">
      <c r="W87" s="95"/>
      <c r="X87" s="95"/>
    </row>
    <row r="88" spans="23:24" ht="12.75">
      <c r="W88" s="95"/>
      <c r="X88" s="95"/>
    </row>
    <row r="89" spans="23:24" ht="12.75">
      <c r="W89" s="95"/>
      <c r="X89" s="95"/>
    </row>
    <row r="90" spans="23:24" ht="12.75">
      <c r="W90" s="95"/>
      <c r="X90" s="95"/>
    </row>
    <row r="91" spans="23:24" ht="12.75">
      <c r="W91" s="95"/>
      <c r="X91" s="95"/>
    </row>
    <row r="92" spans="23:24" ht="12.75">
      <c r="W92" s="95"/>
      <c r="X92" s="95"/>
    </row>
    <row r="93" spans="23:24" ht="12.75">
      <c r="W93" s="95"/>
      <c r="X93" s="95"/>
    </row>
    <row r="94" spans="23:24" ht="12.75">
      <c r="W94" s="95"/>
      <c r="X94" s="95"/>
    </row>
    <row r="95" spans="23:24" ht="12.75">
      <c r="W95" s="95"/>
      <c r="X95" s="95"/>
    </row>
    <row r="96" spans="23:24" ht="12.75">
      <c r="W96" s="95"/>
      <c r="X96" s="95"/>
    </row>
    <row r="97" spans="23:24" ht="12.75">
      <c r="W97" s="95"/>
      <c r="X97" s="95"/>
    </row>
    <row r="98" spans="23:24" ht="12.75">
      <c r="W98" s="95"/>
      <c r="X98" s="95"/>
    </row>
    <row r="99" spans="23:24" ht="12.75">
      <c r="W99" s="95"/>
      <c r="X99" s="95"/>
    </row>
    <row r="100" spans="23:24" ht="12.75">
      <c r="W100" s="95"/>
      <c r="X100" s="95"/>
    </row>
    <row r="101" spans="23:24" ht="12.75">
      <c r="W101" s="95"/>
      <c r="X101" s="95"/>
    </row>
    <row r="102" spans="23:24" ht="12.75">
      <c r="W102" s="95"/>
      <c r="X102" s="95"/>
    </row>
    <row r="103" spans="23:24" ht="12.75">
      <c r="W103" s="95"/>
      <c r="X103" s="95"/>
    </row>
    <row r="104" spans="23:24" ht="12.75">
      <c r="W104" s="95"/>
      <c r="X104" s="95"/>
    </row>
    <row r="105" spans="23:24" ht="12.75">
      <c r="W105" s="95"/>
      <c r="X105" s="95"/>
    </row>
    <row r="106" spans="23:24" ht="12.75">
      <c r="W106" s="95"/>
      <c r="X106" s="95"/>
    </row>
    <row r="107" spans="23:24" ht="12.75">
      <c r="W107" s="95"/>
      <c r="X107" s="95"/>
    </row>
    <row r="108" spans="23:24" ht="12.75">
      <c r="W108" s="95"/>
      <c r="X108" s="95"/>
    </row>
    <row r="109" spans="23:24" ht="12.75">
      <c r="W109" s="95"/>
      <c r="X109" s="95"/>
    </row>
    <row r="110" spans="23:24" ht="12.75">
      <c r="W110" s="95"/>
      <c r="X110" s="95"/>
    </row>
    <row r="111" spans="23:24" ht="12.75">
      <c r="W111" s="95"/>
      <c r="X111" s="95"/>
    </row>
    <row r="112" spans="23:24" ht="12.75">
      <c r="W112" s="95"/>
      <c r="X112" s="95"/>
    </row>
    <row r="113" spans="23:24" ht="12.75">
      <c r="W113" s="95"/>
      <c r="X113" s="95"/>
    </row>
    <row r="114" spans="23:24" ht="12.75">
      <c r="W114" s="95"/>
      <c r="X114" s="95"/>
    </row>
    <row r="115" spans="23:24" ht="12.75">
      <c r="W115" s="95"/>
      <c r="X115" s="95"/>
    </row>
    <row r="116" spans="23:24" ht="12.75">
      <c r="W116" s="95"/>
      <c r="X116" s="95"/>
    </row>
    <row r="117" spans="23:24" ht="12.75">
      <c r="W117" s="95"/>
      <c r="X117" s="95"/>
    </row>
    <row r="118" spans="23:24" ht="12.75">
      <c r="W118" s="95"/>
      <c r="X118" s="95"/>
    </row>
    <row r="119" spans="23:24" ht="12.75">
      <c r="W119" s="95"/>
      <c r="X119" s="95"/>
    </row>
    <row r="120" spans="23:24" ht="12.75">
      <c r="W120" s="95"/>
      <c r="X120" s="95"/>
    </row>
    <row r="121" spans="23:24" ht="12.75">
      <c r="W121" s="95"/>
      <c r="X121" s="95"/>
    </row>
    <row r="122" spans="23:24" ht="12.75">
      <c r="W122" s="95"/>
      <c r="X122" s="95"/>
    </row>
    <row r="123" spans="23:24" ht="12.75">
      <c r="W123" s="95"/>
      <c r="X123" s="95"/>
    </row>
    <row r="124" spans="23:24" ht="12.75">
      <c r="W124" s="95"/>
      <c r="X124" s="95"/>
    </row>
    <row r="125" spans="23:24" ht="12.75">
      <c r="W125" s="95"/>
      <c r="X125" s="95"/>
    </row>
    <row r="126" spans="23:24" ht="12.75">
      <c r="W126" s="95"/>
      <c r="X126" s="95"/>
    </row>
    <row r="127" spans="23:24" ht="12.75">
      <c r="W127" s="95"/>
      <c r="X127" s="95"/>
    </row>
    <row r="128" spans="23:24" ht="12.75">
      <c r="W128" s="95"/>
      <c r="X128" s="95"/>
    </row>
    <row r="129" spans="23:24" ht="12.75">
      <c r="W129" s="95"/>
      <c r="X129" s="95"/>
    </row>
    <row r="130" spans="23:24" ht="12.75">
      <c r="W130" s="95"/>
      <c r="X130" s="95"/>
    </row>
    <row r="131" spans="23:24" ht="12.75">
      <c r="W131" s="95"/>
      <c r="X131" s="95"/>
    </row>
    <row r="132" spans="23:24" ht="12.75">
      <c r="W132" s="95"/>
      <c r="X132" s="95"/>
    </row>
    <row r="133" spans="23:24" ht="12.75">
      <c r="W133" s="95"/>
      <c r="X133" s="95"/>
    </row>
    <row r="134" spans="23:24" ht="12.75">
      <c r="W134" s="95"/>
      <c r="X134" s="95"/>
    </row>
    <row r="135" spans="23:24" ht="12.75">
      <c r="W135" s="95"/>
      <c r="X135" s="95"/>
    </row>
    <row r="136" spans="23:24" ht="12.75">
      <c r="W136" s="95"/>
      <c r="X136" s="95"/>
    </row>
    <row r="137" spans="23:24" ht="12.75">
      <c r="W137" s="95"/>
      <c r="X137" s="95"/>
    </row>
    <row r="138" spans="23:24" ht="12.75">
      <c r="W138" s="95"/>
      <c r="X138" s="95"/>
    </row>
    <row r="139" spans="23:24" ht="12.75">
      <c r="W139" s="95"/>
      <c r="X139" s="95"/>
    </row>
    <row r="140" spans="23:24" ht="12.75">
      <c r="W140" s="95"/>
      <c r="X140" s="95"/>
    </row>
    <row r="141" spans="23:24" ht="12.75">
      <c r="W141" s="95"/>
      <c r="X141" s="95"/>
    </row>
    <row r="142" spans="23:24" ht="12.75">
      <c r="W142" s="95"/>
      <c r="X142" s="95"/>
    </row>
    <row r="143" spans="23:24" ht="12.75">
      <c r="W143" s="95"/>
      <c r="X143" s="95"/>
    </row>
    <row r="144" spans="23:24" ht="12.75">
      <c r="W144" s="95"/>
      <c r="X144" s="95"/>
    </row>
    <row r="145" spans="23:24" ht="12.75">
      <c r="W145" s="95"/>
      <c r="X145" s="95"/>
    </row>
    <row r="146" spans="23:24" ht="12.75">
      <c r="W146" s="95"/>
      <c r="X146" s="95"/>
    </row>
    <row r="147" spans="23:24" ht="12.75">
      <c r="W147" s="95"/>
      <c r="X147" s="95"/>
    </row>
    <row r="148" spans="23:24" ht="12.75">
      <c r="W148" s="95"/>
      <c r="X148" s="95"/>
    </row>
    <row r="149" spans="23:24" ht="12.75">
      <c r="W149" s="95"/>
      <c r="X149" s="95"/>
    </row>
    <row r="150" spans="23:24" ht="12.75">
      <c r="W150" s="95"/>
      <c r="X150" s="95"/>
    </row>
    <row r="151" spans="23:24" ht="12.75">
      <c r="W151" s="95"/>
      <c r="X151" s="95"/>
    </row>
    <row r="152" spans="23:24" ht="12.75">
      <c r="W152" s="95"/>
      <c r="X152" s="95"/>
    </row>
    <row r="153" spans="23:24" ht="12.75">
      <c r="W153" s="95"/>
      <c r="X153" s="95"/>
    </row>
    <row r="154" spans="23:24" ht="12.75">
      <c r="W154" s="95"/>
      <c r="X154" s="95"/>
    </row>
    <row r="155" spans="23:24" ht="12.75">
      <c r="W155" s="95"/>
      <c r="X155" s="95"/>
    </row>
    <row r="156" spans="23:24" ht="12.75">
      <c r="W156" s="95"/>
      <c r="X156" s="95"/>
    </row>
    <row r="157" spans="23:24" ht="12.75">
      <c r="W157" s="95"/>
      <c r="X157" s="95"/>
    </row>
    <row r="158" spans="23:24" ht="12.75">
      <c r="W158" s="95"/>
      <c r="X158" s="95"/>
    </row>
    <row r="159" spans="23:24" ht="12.75">
      <c r="W159" s="95"/>
      <c r="X159" s="95"/>
    </row>
    <row r="160" spans="23:24" ht="12.75">
      <c r="W160" s="95"/>
      <c r="X160" s="95"/>
    </row>
    <row r="161" spans="23:24" ht="12.75">
      <c r="W161" s="95"/>
      <c r="X161" s="95"/>
    </row>
    <row r="162" spans="23:24" ht="12.75">
      <c r="W162" s="95"/>
      <c r="X162" s="95"/>
    </row>
    <row r="163" spans="23:24" ht="12.75">
      <c r="W163" s="95"/>
      <c r="X163" s="95"/>
    </row>
    <row r="164" spans="23:24" ht="12.75">
      <c r="W164" s="95"/>
      <c r="X164" s="95"/>
    </row>
    <row r="165" spans="23:24" ht="12.75">
      <c r="W165" s="95"/>
      <c r="X165" s="95"/>
    </row>
    <row r="166" spans="23:24" ht="12.75">
      <c r="W166" s="95"/>
      <c r="X166" s="95"/>
    </row>
    <row r="167" spans="23:24" ht="12.75">
      <c r="W167" s="95"/>
      <c r="X167" s="95"/>
    </row>
    <row r="168" spans="23:24" ht="12.75">
      <c r="W168" s="95"/>
      <c r="X168" s="95"/>
    </row>
    <row r="169" spans="23:24" ht="12.75">
      <c r="W169" s="95"/>
      <c r="X169" s="95"/>
    </row>
    <row r="170" spans="23:24" ht="12.75">
      <c r="W170" s="95"/>
      <c r="X170" s="95"/>
    </row>
    <row r="171" spans="23:24" ht="12.75">
      <c r="W171" s="95"/>
      <c r="X171" s="95"/>
    </row>
    <row r="172" spans="23:24" ht="12.75">
      <c r="W172" s="95"/>
      <c r="X172" s="95"/>
    </row>
    <row r="173" spans="23:24" ht="12.75">
      <c r="W173" s="95"/>
      <c r="X173" s="95"/>
    </row>
    <row r="174" spans="23:24" ht="12.75">
      <c r="W174" s="95"/>
      <c r="X174" s="95"/>
    </row>
    <row r="175" spans="23:24" ht="12.75">
      <c r="W175" s="95"/>
      <c r="X175" s="95"/>
    </row>
    <row r="176" spans="23:24" ht="12.75">
      <c r="W176" s="95"/>
      <c r="X176" s="95"/>
    </row>
    <row r="177" spans="23:24" ht="12.75">
      <c r="W177" s="95"/>
      <c r="X177" s="95"/>
    </row>
    <row r="178" spans="23:24" ht="12.75">
      <c r="W178" s="95"/>
      <c r="X178" s="95"/>
    </row>
    <row r="179" spans="23:24" ht="12.75">
      <c r="W179" s="95"/>
      <c r="X179" s="95"/>
    </row>
    <row r="180" spans="23:24" ht="12.75">
      <c r="W180" s="95"/>
      <c r="X180" s="95"/>
    </row>
    <row r="181" spans="23:24" ht="12.75">
      <c r="W181" s="95"/>
      <c r="X181" s="95"/>
    </row>
    <row r="182" spans="23:24" ht="12.75">
      <c r="W182" s="95"/>
      <c r="X182" s="95"/>
    </row>
    <row r="183" spans="23:24" ht="12.75">
      <c r="W183" s="95"/>
      <c r="X183" s="95"/>
    </row>
    <row r="184" spans="23:24" ht="12.75">
      <c r="W184" s="95"/>
      <c r="X184" s="95"/>
    </row>
    <row r="185" spans="23:24" ht="12.75">
      <c r="W185" s="95"/>
      <c r="X185" s="95"/>
    </row>
    <row r="186" spans="23:24" ht="12.75">
      <c r="W186" s="95"/>
      <c r="X186" s="95"/>
    </row>
    <row r="187" spans="23:24" ht="12.75">
      <c r="W187" s="95"/>
      <c r="X187" s="95"/>
    </row>
    <row r="188" spans="23:24" ht="12.75">
      <c r="W188" s="95"/>
      <c r="X188" s="95"/>
    </row>
    <row r="189" spans="23:24" ht="12.75">
      <c r="W189" s="95"/>
      <c r="X189" s="95"/>
    </row>
    <row r="190" spans="23:24" ht="12.75">
      <c r="W190" s="95"/>
      <c r="X190" s="95"/>
    </row>
    <row r="191" spans="23:24" ht="12.75">
      <c r="W191" s="95"/>
      <c r="X191" s="95"/>
    </row>
    <row r="192" spans="23:24" ht="12.75">
      <c r="W192" s="95"/>
      <c r="X192" s="95"/>
    </row>
    <row r="193" spans="23:24" ht="12.75">
      <c r="W193" s="95"/>
      <c r="X193" s="95"/>
    </row>
    <row r="194" spans="23:24" ht="12.75">
      <c r="W194" s="95"/>
      <c r="X194" s="95"/>
    </row>
    <row r="195" spans="23:24" ht="12.75">
      <c r="W195" s="95"/>
      <c r="X195" s="95"/>
    </row>
    <row r="196" spans="23:24" ht="12.75">
      <c r="W196" s="95"/>
      <c r="X196" s="95"/>
    </row>
    <row r="197" spans="23:24" ht="12.75">
      <c r="W197" s="95"/>
      <c r="X197" s="95"/>
    </row>
    <row r="198" spans="23:24" ht="12.75">
      <c r="W198" s="95"/>
      <c r="X198" s="95"/>
    </row>
    <row r="199" spans="23:24" ht="12.75">
      <c r="W199" s="95"/>
      <c r="X199" s="95"/>
    </row>
    <row r="200" spans="23:24" ht="12.75">
      <c r="W200" s="95"/>
      <c r="X200" s="95"/>
    </row>
    <row r="201" spans="23:24" ht="12.75">
      <c r="W201" s="95"/>
      <c r="X201" s="95"/>
    </row>
    <row r="202" spans="23:24" ht="12.75">
      <c r="W202" s="95"/>
      <c r="X202" s="95"/>
    </row>
    <row r="203" spans="23:24" ht="12.75">
      <c r="W203" s="95"/>
      <c r="X203" s="95"/>
    </row>
    <row r="204" spans="23:24" ht="12.75">
      <c r="W204" s="95"/>
      <c r="X204" s="95"/>
    </row>
    <row r="205" spans="23:24" ht="12.75">
      <c r="W205" s="95"/>
      <c r="X205" s="95"/>
    </row>
    <row r="206" spans="23:24" ht="12.75">
      <c r="W206" s="95"/>
      <c r="X206" s="95"/>
    </row>
    <row r="207" spans="23:24" ht="12.75">
      <c r="W207" s="95"/>
      <c r="X207" s="95"/>
    </row>
    <row r="208" spans="23:24" ht="12.75">
      <c r="W208" s="95"/>
      <c r="X208" s="95"/>
    </row>
    <row r="209" spans="23:24" ht="12.75">
      <c r="W209" s="95"/>
      <c r="X209" s="95"/>
    </row>
    <row r="210" spans="23:24" ht="12.75">
      <c r="W210" s="95"/>
      <c r="X210" s="95"/>
    </row>
    <row r="211" spans="23:24" ht="12.75">
      <c r="W211" s="95"/>
      <c r="X211" s="95"/>
    </row>
    <row r="212" spans="23:24" ht="12.75">
      <c r="W212" s="95"/>
      <c r="X212" s="95"/>
    </row>
    <row r="213" spans="23:24" ht="12.75">
      <c r="W213" s="95"/>
      <c r="X213" s="95"/>
    </row>
    <row r="214" spans="23:24" ht="12.75">
      <c r="W214" s="95"/>
      <c r="X214" s="95"/>
    </row>
    <row r="215" spans="23:24" ht="12.75">
      <c r="W215" s="95"/>
      <c r="X215" s="95"/>
    </row>
    <row r="216" spans="23:24" ht="12.75">
      <c r="W216" s="95"/>
      <c r="X216" s="95"/>
    </row>
    <row r="217" spans="23:24" ht="12.75">
      <c r="W217" s="95"/>
      <c r="X217" s="95"/>
    </row>
    <row r="218" spans="23:24" ht="12.75">
      <c r="W218" s="95"/>
      <c r="X218" s="95"/>
    </row>
    <row r="219" spans="23:24" ht="12.75">
      <c r="W219" s="95"/>
      <c r="X219" s="95"/>
    </row>
    <row r="220" spans="23:24" ht="12.75">
      <c r="W220" s="95"/>
      <c r="X220" s="95"/>
    </row>
    <row r="221" spans="23:24" ht="12.75">
      <c r="W221" s="95"/>
      <c r="X221" s="95"/>
    </row>
    <row r="222" spans="23:24" ht="12.75">
      <c r="W222" s="95"/>
      <c r="X222" s="95"/>
    </row>
    <row r="223" spans="23:24" ht="12.75">
      <c r="W223" s="95"/>
      <c r="X223" s="95"/>
    </row>
    <row r="224" spans="23:24" ht="12.75">
      <c r="W224" s="95"/>
      <c r="X224" s="95"/>
    </row>
    <row r="225" spans="23:24" ht="12.75">
      <c r="W225" s="95"/>
      <c r="X225" s="95"/>
    </row>
    <row r="226" spans="23:24" ht="12.75">
      <c r="W226" s="95"/>
      <c r="X226" s="95"/>
    </row>
    <row r="227" spans="23:24" ht="12.75">
      <c r="W227" s="95"/>
      <c r="X227" s="95"/>
    </row>
    <row r="228" spans="23:24" ht="12.75">
      <c r="W228" s="95"/>
      <c r="X228" s="95"/>
    </row>
    <row r="229" spans="23:24" ht="12.75">
      <c r="W229" s="95"/>
      <c r="X229" s="95"/>
    </row>
    <row r="230" spans="23:24" ht="12.75">
      <c r="W230" s="95"/>
      <c r="X230" s="95"/>
    </row>
    <row r="231" spans="23:24" ht="12.75">
      <c r="W231" s="95"/>
      <c r="X231" s="95"/>
    </row>
    <row r="232" spans="23:24" ht="12.75">
      <c r="W232" s="95"/>
      <c r="X232" s="95"/>
    </row>
    <row r="233" spans="23:24" ht="12.75">
      <c r="W233" s="95"/>
      <c r="X233" s="95"/>
    </row>
    <row r="234" spans="23:24" ht="12.75">
      <c r="W234" s="95"/>
      <c r="X234" s="95"/>
    </row>
    <row r="235" spans="23:24" ht="12.75">
      <c r="W235" s="95"/>
      <c r="X235" s="95"/>
    </row>
    <row r="236" spans="23:24" ht="12.75">
      <c r="W236" s="95"/>
      <c r="X236" s="95"/>
    </row>
    <row r="237" spans="23:24" ht="12.75">
      <c r="W237" s="95"/>
      <c r="X237" s="95"/>
    </row>
    <row r="238" spans="23:24" ht="12.75">
      <c r="W238" s="95"/>
      <c r="X238" s="95"/>
    </row>
    <row r="239" spans="23:24" ht="12.75">
      <c r="W239" s="95"/>
      <c r="X239" s="95"/>
    </row>
    <row r="240" spans="23:24" ht="12.75">
      <c r="W240" s="95"/>
      <c r="X240" s="95"/>
    </row>
    <row r="241" spans="23:24" ht="12.75">
      <c r="W241" s="95"/>
      <c r="X241" s="95"/>
    </row>
    <row r="242" spans="23:24" ht="12.75">
      <c r="W242" s="95"/>
      <c r="X242" s="95"/>
    </row>
    <row r="243" spans="23:24" ht="12.75">
      <c r="W243" s="95"/>
      <c r="X243" s="95"/>
    </row>
    <row r="244" spans="23:24" ht="12.75">
      <c r="W244" s="95"/>
      <c r="X244" s="95"/>
    </row>
    <row r="245" spans="23:24" ht="12.75">
      <c r="W245" s="95"/>
      <c r="X245" s="95"/>
    </row>
    <row r="246" spans="23:24" ht="12.75">
      <c r="W246" s="95"/>
      <c r="X246" s="95"/>
    </row>
    <row r="247" spans="23:24" ht="12.75">
      <c r="W247" s="95"/>
      <c r="X247" s="95"/>
    </row>
    <row r="248" spans="23:24" ht="12.75">
      <c r="W248" s="95"/>
      <c r="X248" s="95"/>
    </row>
    <row r="249" spans="23:24" ht="12.75">
      <c r="W249" s="95"/>
      <c r="X249" s="95"/>
    </row>
    <row r="250" spans="23:24" ht="12.75">
      <c r="W250" s="95"/>
      <c r="X250" s="95"/>
    </row>
    <row r="251" spans="23:24" ht="12.75">
      <c r="W251" s="95"/>
      <c r="X251" s="95"/>
    </row>
    <row r="252" spans="23:24" ht="12.75">
      <c r="W252" s="95"/>
      <c r="X252" s="95"/>
    </row>
    <row r="253" spans="23:24" ht="12.75">
      <c r="W253" s="95"/>
      <c r="X253" s="95"/>
    </row>
    <row r="254" spans="23:24" ht="12.75">
      <c r="W254" s="95"/>
      <c r="X254" s="95"/>
    </row>
    <row r="255" spans="23:24" ht="12.75">
      <c r="W255" s="95"/>
      <c r="X255" s="95"/>
    </row>
    <row r="256" spans="23:24" ht="12.75">
      <c r="W256" s="95"/>
      <c r="X256" s="95"/>
    </row>
    <row r="257" spans="23:24" ht="12.75">
      <c r="W257" s="95"/>
      <c r="X257" s="95"/>
    </row>
    <row r="258" spans="23:24" ht="12.75">
      <c r="W258" s="95"/>
      <c r="X258" s="95"/>
    </row>
    <row r="259" spans="23:24" ht="12.75">
      <c r="W259" s="95"/>
      <c r="X259" s="95"/>
    </row>
    <row r="260" spans="23:24" ht="12.75">
      <c r="W260" s="95"/>
      <c r="X260" s="95"/>
    </row>
    <row r="261" spans="23:24" ht="12.75">
      <c r="W261" s="95"/>
      <c r="X261" s="95"/>
    </row>
    <row r="262" spans="23:24" ht="12.75">
      <c r="W262" s="95"/>
      <c r="X262" s="95"/>
    </row>
    <row r="263" spans="23:24" ht="12.75">
      <c r="W263" s="95"/>
      <c r="X263" s="95"/>
    </row>
    <row r="264" spans="23:24" ht="12.75">
      <c r="W264" s="95"/>
      <c r="X264" s="95"/>
    </row>
    <row r="265" spans="23:24" ht="12.75">
      <c r="W265" s="95"/>
      <c r="X265" s="95"/>
    </row>
    <row r="266" spans="23:24" ht="12.75">
      <c r="W266" s="95"/>
      <c r="X266" s="95"/>
    </row>
    <row r="267" spans="23:24" ht="12.75">
      <c r="W267" s="95"/>
      <c r="X267" s="95"/>
    </row>
    <row r="268" spans="23:24" ht="12.75">
      <c r="W268" s="95"/>
      <c r="X268" s="95"/>
    </row>
    <row r="269" spans="23:24" ht="12.75">
      <c r="W269" s="95"/>
      <c r="X269" s="95"/>
    </row>
    <row r="270" spans="23:24" ht="12.75">
      <c r="W270" s="95"/>
      <c r="X270" s="95"/>
    </row>
    <row r="271" spans="23:24" ht="12.75">
      <c r="W271" s="95"/>
      <c r="X271" s="95"/>
    </row>
    <row r="272" spans="23:24" ht="12.75">
      <c r="W272" s="95"/>
      <c r="X272" s="95"/>
    </row>
    <row r="273" spans="23:24" ht="12.75">
      <c r="W273" s="95"/>
      <c r="X273" s="95"/>
    </row>
    <row r="274" spans="23:24" ht="12.75">
      <c r="W274" s="95"/>
      <c r="X274" s="95"/>
    </row>
    <row r="275" spans="23:24" ht="12.75">
      <c r="W275" s="95"/>
      <c r="X275" s="95"/>
    </row>
    <row r="276" spans="23:24" ht="12.75">
      <c r="W276" s="95"/>
      <c r="X276" s="95"/>
    </row>
    <row r="277" spans="23:24" ht="12.75">
      <c r="W277" s="95"/>
      <c r="X277" s="95"/>
    </row>
    <row r="278" spans="23:24" ht="12.75">
      <c r="W278" s="95"/>
      <c r="X278" s="95"/>
    </row>
    <row r="279" spans="23:24" ht="12.75">
      <c r="W279" s="95"/>
      <c r="X279" s="95"/>
    </row>
    <row r="280" spans="23:24" ht="12.75">
      <c r="W280" s="95"/>
      <c r="X280" s="95"/>
    </row>
    <row r="281" spans="23:24" ht="12.75">
      <c r="W281" s="95"/>
      <c r="X281" s="95"/>
    </row>
    <row r="282" spans="23:24" ht="12.75">
      <c r="W282" s="95"/>
      <c r="X282" s="95"/>
    </row>
    <row r="283" spans="23:24" ht="12.75">
      <c r="W283" s="95"/>
      <c r="X283" s="95"/>
    </row>
    <row r="284" spans="23:24" ht="12.75">
      <c r="W284" s="95"/>
      <c r="X284" s="95"/>
    </row>
    <row r="285" spans="23:24" ht="12.75">
      <c r="W285" s="95"/>
      <c r="X285" s="95"/>
    </row>
    <row r="286" spans="23:24" ht="12.75">
      <c r="W286" s="95"/>
      <c r="X286" s="95"/>
    </row>
    <row r="287" spans="23:24" ht="12.75">
      <c r="W287" s="95"/>
      <c r="X287" s="95"/>
    </row>
    <row r="288" spans="23:24" ht="12.75">
      <c r="W288" s="95"/>
      <c r="X288" s="95"/>
    </row>
    <row r="289" spans="23:24" ht="12.75">
      <c r="W289" s="95"/>
      <c r="X289" s="95"/>
    </row>
    <row r="290" spans="23:24" ht="12.75">
      <c r="W290" s="95"/>
      <c r="X290" s="95"/>
    </row>
    <row r="291" spans="23:24" ht="12.75">
      <c r="W291" s="95"/>
      <c r="X291" s="95"/>
    </row>
    <row r="292" spans="23:24" ht="12.75">
      <c r="W292" s="95"/>
      <c r="X292" s="95"/>
    </row>
    <row r="293" spans="23:24" ht="12.75">
      <c r="W293" s="95"/>
      <c r="X293" s="95"/>
    </row>
    <row r="294" spans="23:24" ht="12.75">
      <c r="W294" s="95"/>
      <c r="X294" s="95"/>
    </row>
    <row r="295" spans="23:24" ht="12.75">
      <c r="W295" s="95"/>
      <c r="X295" s="95"/>
    </row>
    <row r="296" spans="23:24" ht="12.75">
      <c r="W296" s="95"/>
      <c r="X296" s="95"/>
    </row>
    <row r="297" spans="23:24" ht="12.75">
      <c r="W297" s="95"/>
      <c r="X297" s="95"/>
    </row>
    <row r="298" spans="23:24" ht="12.75">
      <c r="W298" s="95"/>
      <c r="X298" s="95"/>
    </row>
    <row r="299" spans="23:24" ht="12.75">
      <c r="W299" s="95"/>
      <c r="X299" s="95"/>
    </row>
    <row r="300" spans="23:24" ht="12.75">
      <c r="W300" s="95"/>
      <c r="X300" s="95"/>
    </row>
    <row r="301" spans="23:24" ht="12.75">
      <c r="W301" s="95"/>
      <c r="X301" s="95"/>
    </row>
    <row r="302" spans="23:24" ht="12.75">
      <c r="W302" s="95"/>
      <c r="X302" s="95"/>
    </row>
    <row r="303" spans="23:24" ht="12.75">
      <c r="W303" s="95"/>
      <c r="X303" s="95"/>
    </row>
    <row r="304" spans="23:24" ht="12.75">
      <c r="W304" s="95"/>
      <c r="X304" s="95"/>
    </row>
    <row r="305" spans="23:24" ht="12.75">
      <c r="W305" s="95"/>
      <c r="X305" s="95"/>
    </row>
    <row r="306" spans="23:24" ht="12.75">
      <c r="W306" s="95"/>
      <c r="X306" s="95"/>
    </row>
    <row r="307" spans="23:24" ht="12.75">
      <c r="W307" s="95"/>
      <c r="X307" s="95"/>
    </row>
    <row r="308" spans="23:24" ht="12.75">
      <c r="W308" s="95"/>
      <c r="X308" s="95"/>
    </row>
    <row r="309" spans="23:24" ht="12.75">
      <c r="W309" s="95"/>
      <c r="X309" s="95"/>
    </row>
    <row r="310" spans="23:24" ht="12.75">
      <c r="W310" s="95"/>
      <c r="X310" s="95"/>
    </row>
    <row r="311" spans="23:24" ht="12.75">
      <c r="W311" s="95"/>
      <c r="X311" s="95"/>
    </row>
    <row r="312" spans="23:24" ht="12.75">
      <c r="W312" s="95"/>
      <c r="X312" s="95"/>
    </row>
    <row r="313" spans="23:24" ht="12.75">
      <c r="W313" s="95"/>
      <c r="X313" s="95"/>
    </row>
    <row r="314" spans="23:24" ht="12.75">
      <c r="W314" s="95"/>
      <c r="X314" s="95"/>
    </row>
    <row r="315" spans="23:24" ht="12.75">
      <c r="W315" s="95"/>
      <c r="X315" s="95"/>
    </row>
    <row r="316" spans="23:24" ht="12.75">
      <c r="W316" s="95"/>
      <c r="X316" s="95"/>
    </row>
    <row r="317" spans="23:24" ht="12.75">
      <c r="W317" s="95"/>
      <c r="X317" s="95"/>
    </row>
    <row r="318" spans="23:24" ht="12.75">
      <c r="W318" s="95"/>
      <c r="X318" s="95"/>
    </row>
    <row r="319" spans="23:24" ht="12.75">
      <c r="W319" s="95"/>
      <c r="X319" s="95"/>
    </row>
    <row r="320" spans="23:24" ht="12.75">
      <c r="W320" s="95"/>
      <c r="X320" s="95"/>
    </row>
    <row r="321" spans="23:24" ht="12.75">
      <c r="W321" s="95"/>
      <c r="X321" s="95"/>
    </row>
    <row r="322" spans="23:24" ht="12.75">
      <c r="W322" s="95"/>
      <c r="X322" s="95"/>
    </row>
    <row r="323" spans="23:24" ht="12.75">
      <c r="W323" s="95"/>
      <c r="X323" s="95"/>
    </row>
    <row r="324" spans="23:24" ht="12.75">
      <c r="W324" s="95"/>
      <c r="X324" s="95"/>
    </row>
    <row r="325" spans="23:24" ht="12.75">
      <c r="W325" s="95"/>
      <c r="X325" s="95"/>
    </row>
    <row r="326" spans="23:24" ht="12.75">
      <c r="W326" s="95"/>
      <c r="X326" s="95"/>
    </row>
    <row r="327" spans="23:24" ht="12.75">
      <c r="W327" s="95"/>
      <c r="X327" s="95"/>
    </row>
    <row r="328" spans="23:24" ht="12.75">
      <c r="W328" s="95"/>
      <c r="X328" s="95"/>
    </row>
    <row r="329" spans="23:24" ht="12.75">
      <c r="W329" s="95"/>
      <c r="X329" s="95"/>
    </row>
    <row r="330" spans="23:24" ht="12.75">
      <c r="W330" s="95"/>
      <c r="X330" s="95"/>
    </row>
    <row r="331" spans="23:24" ht="12.75">
      <c r="W331" s="95"/>
      <c r="X331" s="95"/>
    </row>
    <row r="332" spans="23:24" ht="12.75">
      <c r="W332" s="95"/>
      <c r="X332" s="95"/>
    </row>
    <row r="333" spans="23:24" ht="12.75">
      <c r="W333" s="95"/>
      <c r="X333" s="95"/>
    </row>
    <row r="334" spans="23:24" ht="12.75">
      <c r="W334" s="95"/>
      <c r="X334" s="95"/>
    </row>
    <row r="335" spans="23:24" ht="12.75">
      <c r="W335" s="95"/>
      <c r="X335" s="95"/>
    </row>
    <row r="336" spans="23:24" ht="12.75">
      <c r="W336" s="95"/>
      <c r="X336" s="95"/>
    </row>
    <row r="337" spans="23:24" ht="12.75">
      <c r="W337" s="95"/>
      <c r="X337" s="95"/>
    </row>
    <row r="338" spans="23:24" ht="12.75">
      <c r="W338" s="95"/>
      <c r="X338" s="95"/>
    </row>
    <row r="339" spans="23:24" ht="12.75">
      <c r="W339" s="95"/>
      <c r="X339" s="95"/>
    </row>
    <row r="340" spans="23:24" ht="12.75">
      <c r="W340" s="95"/>
      <c r="X340" s="95"/>
    </row>
    <row r="341" spans="23:24" ht="12.75">
      <c r="W341" s="95"/>
      <c r="X341" s="95"/>
    </row>
    <row r="342" spans="23:24" ht="12.75">
      <c r="W342" s="95"/>
      <c r="X342" s="95"/>
    </row>
    <row r="343" spans="23:24" ht="12.75">
      <c r="W343" s="95"/>
      <c r="X343" s="95"/>
    </row>
    <row r="344" spans="23:24" ht="12.75">
      <c r="W344" s="95"/>
      <c r="X344" s="95"/>
    </row>
    <row r="345" spans="23:24" ht="12.75">
      <c r="W345" s="95"/>
      <c r="X345" s="95"/>
    </row>
    <row r="346" spans="23:24" ht="12.75">
      <c r="W346" s="95"/>
      <c r="X346" s="95"/>
    </row>
    <row r="347" spans="23:24" ht="12.75">
      <c r="W347" s="95"/>
      <c r="X347" s="95"/>
    </row>
    <row r="348" spans="23:24" ht="12.75">
      <c r="W348" s="95"/>
      <c r="X348" s="95"/>
    </row>
    <row r="349" spans="23:24" ht="12.75">
      <c r="W349" s="95"/>
      <c r="X349" s="95"/>
    </row>
    <row r="350" spans="23:24" ht="12.75">
      <c r="W350" s="95"/>
      <c r="X350" s="95"/>
    </row>
    <row r="351" spans="23:24" ht="12.75">
      <c r="W351" s="95"/>
      <c r="X351" s="95"/>
    </row>
    <row r="352" spans="23:24" ht="12.75">
      <c r="W352" s="95"/>
      <c r="X352" s="95"/>
    </row>
    <row r="353" spans="23:24" ht="12.75">
      <c r="W353" s="95"/>
      <c r="X353" s="95"/>
    </row>
    <row r="354" spans="23:24" ht="12.75">
      <c r="W354" s="95"/>
      <c r="X354" s="95"/>
    </row>
    <row r="355" spans="23:24" ht="12.75">
      <c r="W355" s="95"/>
      <c r="X355" s="95"/>
    </row>
    <row r="356" spans="23:24" ht="12.75">
      <c r="W356" s="95"/>
      <c r="X356" s="95"/>
    </row>
    <row r="357" spans="23:24" ht="12.75">
      <c r="W357" s="95"/>
      <c r="X357" s="95"/>
    </row>
    <row r="358" spans="23:24" ht="12.75">
      <c r="W358" s="95"/>
      <c r="X358" s="95"/>
    </row>
    <row r="359" spans="23:24" ht="12.75">
      <c r="W359" s="95"/>
      <c r="X359" s="95"/>
    </row>
    <row r="360" spans="23:24" ht="12.75">
      <c r="W360" s="95"/>
      <c r="X360" s="95"/>
    </row>
    <row r="361" spans="23:24" ht="12.75">
      <c r="W361" s="95"/>
      <c r="X361" s="95"/>
    </row>
    <row r="362" spans="23:24" ht="12.75">
      <c r="W362" s="95"/>
      <c r="X362" s="95"/>
    </row>
    <row r="363" spans="23:24" ht="12.75">
      <c r="W363" s="95"/>
      <c r="X363" s="95"/>
    </row>
    <row r="364" spans="23:24" ht="12.75">
      <c r="W364" s="95"/>
      <c r="X364" s="95"/>
    </row>
    <row r="365" spans="23:24" ht="12.75">
      <c r="W365" s="95"/>
      <c r="X365" s="95"/>
    </row>
    <row r="366" spans="23:24" ht="12.75">
      <c r="W366" s="95"/>
      <c r="X366" s="95"/>
    </row>
    <row r="367" spans="23:24" ht="12.75">
      <c r="W367" s="95"/>
      <c r="X367" s="95"/>
    </row>
    <row r="368" spans="23:24" ht="12.75">
      <c r="W368" s="95"/>
      <c r="X368" s="95"/>
    </row>
    <row r="369" spans="23:24" ht="12.75">
      <c r="W369" s="95"/>
      <c r="X369" s="95"/>
    </row>
    <row r="370" spans="23:24" ht="12.75">
      <c r="W370" s="95"/>
      <c r="X370" s="95"/>
    </row>
    <row r="371" spans="23:24" ht="12.75">
      <c r="W371" s="95"/>
      <c r="X371" s="95"/>
    </row>
    <row r="372" spans="23:24" ht="12.75">
      <c r="W372" s="95"/>
      <c r="X372" s="95"/>
    </row>
    <row r="373" spans="23:24" ht="12.75">
      <c r="W373" s="95"/>
      <c r="X373" s="95"/>
    </row>
    <row r="374" spans="23:24" ht="12.75">
      <c r="W374" s="95"/>
      <c r="X374" s="95"/>
    </row>
    <row r="375" spans="23:24" ht="12.75">
      <c r="W375" s="95"/>
      <c r="X375" s="95"/>
    </row>
    <row r="376" spans="23:24" ht="12.75">
      <c r="W376" s="95"/>
      <c r="X376" s="95"/>
    </row>
    <row r="377" spans="23:24" ht="12.75">
      <c r="W377" s="95"/>
      <c r="X377" s="95"/>
    </row>
    <row r="378" spans="23:24" ht="12.75">
      <c r="W378" s="95"/>
      <c r="X378" s="95"/>
    </row>
    <row r="379" spans="23:24" ht="12.75">
      <c r="W379" s="95"/>
      <c r="X379" s="95"/>
    </row>
    <row r="380" spans="23:24" ht="12.75">
      <c r="W380" s="95"/>
      <c r="X380" s="95"/>
    </row>
    <row r="381" spans="23:24" ht="12.75">
      <c r="W381" s="95"/>
      <c r="X381" s="95"/>
    </row>
    <row r="382" spans="23:24" ht="12.75">
      <c r="W382" s="95"/>
      <c r="X382" s="95"/>
    </row>
    <row r="383" spans="23:24" ht="12.75">
      <c r="W383" s="95"/>
      <c r="X383" s="95"/>
    </row>
    <row r="384" spans="23:24" ht="12.75">
      <c r="W384" s="95"/>
      <c r="X384" s="95"/>
    </row>
    <row r="385" spans="23:24" ht="12.75">
      <c r="W385" s="95"/>
      <c r="X385" s="95"/>
    </row>
    <row r="386" spans="23:24" ht="12.75">
      <c r="W386" s="95"/>
      <c r="X386" s="95"/>
    </row>
    <row r="387" spans="23:24" ht="12.75">
      <c r="W387" s="95"/>
      <c r="X387" s="95"/>
    </row>
    <row r="388" spans="23:24" ht="12.75">
      <c r="W388" s="95"/>
      <c r="X388" s="95"/>
    </row>
    <row r="389" spans="23:24" ht="12.75">
      <c r="W389" s="95"/>
      <c r="X389" s="95"/>
    </row>
    <row r="390" spans="23:24" ht="12.75">
      <c r="W390" s="95"/>
      <c r="X390" s="95"/>
    </row>
    <row r="391" spans="23:24" ht="12.75">
      <c r="W391" s="95"/>
      <c r="X391" s="95"/>
    </row>
    <row r="392" spans="23:24" ht="12.75">
      <c r="W392" s="95"/>
      <c r="X392" s="95"/>
    </row>
    <row r="393" spans="23:24" ht="12.75">
      <c r="W393" s="95"/>
      <c r="X393" s="95"/>
    </row>
    <row r="394" spans="23:24" ht="12.75">
      <c r="W394" s="95"/>
      <c r="X394" s="95"/>
    </row>
    <row r="395" spans="23:24" ht="12.75">
      <c r="W395" s="95"/>
      <c r="X395" s="95"/>
    </row>
    <row r="396" spans="23:24" ht="12.75">
      <c r="W396" s="95"/>
      <c r="X396" s="95"/>
    </row>
    <row r="397" spans="23:24" ht="12.75">
      <c r="W397" s="95"/>
      <c r="X397" s="95"/>
    </row>
    <row r="398" spans="23:24" ht="12.75">
      <c r="W398" s="95"/>
      <c r="X398" s="95"/>
    </row>
    <row r="399" spans="23:24" ht="12.75">
      <c r="W399" s="95"/>
      <c r="X399" s="95"/>
    </row>
    <row r="400" spans="23:24" ht="12.75">
      <c r="W400" s="95"/>
      <c r="X400" s="95"/>
    </row>
    <row r="401" spans="23:24" ht="12.75">
      <c r="W401" s="95"/>
      <c r="X401" s="95"/>
    </row>
    <row r="402" spans="23:24" ht="12.75">
      <c r="W402" s="95"/>
      <c r="X402" s="95"/>
    </row>
    <row r="403" spans="23:24" ht="12.75">
      <c r="W403" s="95"/>
      <c r="X403" s="95"/>
    </row>
    <row r="404" spans="23:24" ht="12.75">
      <c r="W404" s="95"/>
      <c r="X404" s="95"/>
    </row>
    <row r="405" spans="23:24" ht="12.75">
      <c r="W405" s="95"/>
      <c r="X405" s="95"/>
    </row>
    <row r="406" spans="23:24" ht="12.75">
      <c r="W406" s="95"/>
      <c r="X406" s="95"/>
    </row>
    <row r="407" spans="23:24" ht="12.75">
      <c r="W407" s="95"/>
      <c r="X407" s="95"/>
    </row>
    <row r="408" spans="23:24" ht="12.75">
      <c r="W408" s="95"/>
      <c r="X408" s="95"/>
    </row>
    <row r="409" spans="23:24" ht="12.75">
      <c r="W409" s="95"/>
      <c r="X409" s="95"/>
    </row>
    <row r="410" spans="23:24" ht="12.75">
      <c r="W410" s="95"/>
      <c r="X410" s="95"/>
    </row>
    <row r="411" spans="23:24" ht="12.75">
      <c r="W411" s="95"/>
      <c r="X411" s="95"/>
    </row>
    <row r="412" spans="23:24" ht="12.75">
      <c r="W412" s="95"/>
      <c r="X412" s="95"/>
    </row>
    <row r="413" spans="23:24" ht="12.75">
      <c r="W413" s="95"/>
      <c r="X413" s="95"/>
    </row>
    <row r="414" spans="23:24" ht="12.75">
      <c r="W414" s="95"/>
      <c r="X414" s="95"/>
    </row>
    <row r="415" spans="23:24" ht="12.75">
      <c r="W415" s="95"/>
      <c r="X415" s="95"/>
    </row>
    <row r="416" spans="23:24" ht="12.75">
      <c r="W416" s="95"/>
      <c r="X416" s="95"/>
    </row>
    <row r="417" spans="23:24" ht="12.75">
      <c r="W417" s="95"/>
      <c r="X417" s="95"/>
    </row>
    <row r="418" spans="23:24" ht="12.75">
      <c r="W418" s="95"/>
      <c r="X418" s="95"/>
    </row>
    <row r="419" spans="23:24" ht="12.75">
      <c r="W419" s="95"/>
      <c r="X419" s="95"/>
    </row>
    <row r="420" spans="23:24" ht="12.75">
      <c r="W420" s="95"/>
      <c r="X420" s="95"/>
    </row>
    <row r="421" spans="23:24" ht="12.75">
      <c r="W421" s="95"/>
      <c r="X421" s="95"/>
    </row>
    <row r="422" spans="23:24" ht="12.75">
      <c r="W422" s="95"/>
      <c r="X422" s="95"/>
    </row>
    <row r="423" spans="23:24" ht="12.75">
      <c r="W423" s="95"/>
      <c r="X423" s="95"/>
    </row>
    <row r="424" spans="23:24" ht="12.75">
      <c r="W424" s="95"/>
      <c r="X424" s="95"/>
    </row>
    <row r="425" spans="23:24" ht="12.75">
      <c r="W425" s="95"/>
      <c r="X425" s="95"/>
    </row>
    <row r="426" spans="23:24" ht="12.75">
      <c r="W426" s="95"/>
      <c r="X426" s="95"/>
    </row>
    <row r="427" spans="23:24" ht="12.75">
      <c r="W427" s="95"/>
      <c r="X427" s="95"/>
    </row>
    <row r="428" spans="23:24" ht="12.75">
      <c r="W428" s="95"/>
      <c r="X428" s="95"/>
    </row>
    <row r="429" spans="23:24" ht="12.75">
      <c r="W429" s="95"/>
      <c r="X429" s="95"/>
    </row>
    <row r="430" spans="23:24" ht="12.75">
      <c r="W430" s="95"/>
      <c r="X430" s="95"/>
    </row>
    <row r="431" spans="23:24" ht="12.75">
      <c r="W431" s="95"/>
      <c r="X431" s="95"/>
    </row>
    <row r="432" spans="23:24" ht="12.75">
      <c r="W432" s="95"/>
      <c r="X432" s="95"/>
    </row>
    <row r="433" spans="23:24" ht="12.75">
      <c r="W433" s="95"/>
      <c r="X433" s="95"/>
    </row>
    <row r="434" spans="23:24" ht="12.75">
      <c r="W434" s="95"/>
      <c r="X434" s="95"/>
    </row>
    <row r="435" spans="23:24" ht="12.75">
      <c r="W435" s="95"/>
      <c r="X435" s="95"/>
    </row>
    <row r="436" spans="23:24" ht="12.75">
      <c r="W436" s="95"/>
      <c r="X436" s="95"/>
    </row>
    <row r="437" spans="23:24" ht="12.75">
      <c r="W437" s="95"/>
      <c r="X437" s="95"/>
    </row>
    <row r="438" spans="23:24" ht="12.75">
      <c r="W438" s="95"/>
      <c r="X438" s="95"/>
    </row>
    <row r="439" spans="23:24" ht="12.75">
      <c r="W439" s="95"/>
      <c r="X439" s="95"/>
    </row>
    <row r="440" spans="23:24" ht="12.75">
      <c r="W440" s="95"/>
      <c r="X440" s="95"/>
    </row>
    <row r="441" spans="23:24" ht="12.75">
      <c r="W441" s="95"/>
      <c r="X441" s="95"/>
    </row>
    <row r="442" spans="23:24" ht="12.75">
      <c r="W442" s="95"/>
      <c r="X442" s="95"/>
    </row>
    <row r="443" spans="23:24" ht="12.75">
      <c r="W443" s="95"/>
      <c r="X443" s="95"/>
    </row>
    <row r="444" spans="23:24" ht="12.75">
      <c r="W444" s="95"/>
      <c r="X444" s="95"/>
    </row>
    <row r="445" spans="23:24" ht="12.75">
      <c r="W445" s="95"/>
      <c r="X445" s="95"/>
    </row>
    <row r="446" spans="23:24" ht="12.75">
      <c r="W446" s="95"/>
      <c r="X446" s="95"/>
    </row>
    <row r="447" spans="23:24" ht="12.75">
      <c r="W447" s="95"/>
      <c r="X447" s="95"/>
    </row>
    <row r="448" spans="23:24" ht="12.75">
      <c r="W448" s="95"/>
      <c r="X448" s="95"/>
    </row>
    <row r="449" spans="23:24" ht="12.75">
      <c r="W449" s="95"/>
      <c r="X449" s="95"/>
    </row>
    <row r="450" spans="23:24" ht="12.75">
      <c r="W450" s="95"/>
      <c r="X450" s="95"/>
    </row>
    <row r="451" spans="23:24" ht="12.75">
      <c r="W451" s="95"/>
      <c r="X451" s="95"/>
    </row>
    <row r="452" spans="23:24" ht="12.75">
      <c r="W452" s="95"/>
      <c r="X452" s="95"/>
    </row>
    <row r="453" spans="23:24" ht="12.75">
      <c r="W453" s="95"/>
      <c r="X453" s="95"/>
    </row>
    <row r="454" spans="23:24" ht="12.75">
      <c r="W454" s="95"/>
      <c r="X454" s="95"/>
    </row>
    <row r="455" spans="23:24" ht="12.75">
      <c r="W455" s="95"/>
      <c r="X455" s="95"/>
    </row>
    <row r="456" spans="23:24" ht="12.75">
      <c r="W456" s="95"/>
      <c r="X456" s="95"/>
    </row>
    <row r="457" spans="23:24" ht="12.75">
      <c r="W457" s="95"/>
      <c r="X457" s="95"/>
    </row>
    <row r="458" spans="23:24" ht="12.75">
      <c r="W458" s="95"/>
      <c r="X458" s="95"/>
    </row>
    <row r="459" spans="23:24" ht="12.75">
      <c r="W459" s="95"/>
      <c r="X459" s="95"/>
    </row>
    <row r="460" spans="23:24" ht="12.75">
      <c r="W460" s="95"/>
      <c r="X460" s="95"/>
    </row>
    <row r="461" spans="23:24" ht="12.75">
      <c r="W461" s="95"/>
      <c r="X461" s="95"/>
    </row>
    <row r="462" spans="23:24" ht="12.75">
      <c r="W462" s="95"/>
      <c r="X462" s="95"/>
    </row>
    <row r="463" spans="23:24" ht="12.75">
      <c r="W463" s="95"/>
      <c r="X463" s="95"/>
    </row>
    <row r="464" spans="23:24" ht="12.75">
      <c r="W464" s="95"/>
      <c r="X464" s="95"/>
    </row>
    <row r="465" spans="23:24" ht="12.75">
      <c r="W465" s="95"/>
      <c r="X465" s="95"/>
    </row>
    <row r="466" spans="23:24" ht="12.75">
      <c r="W466" s="95"/>
      <c r="X466" s="95"/>
    </row>
    <row r="467" spans="23:24" ht="12.75">
      <c r="W467" s="95"/>
      <c r="X467" s="95"/>
    </row>
    <row r="468" spans="23:24" ht="12.75">
      <c r="W468" s="95"/>
      <c r="X468" s="95"/>
    </row>
    <row r="469" spans="23:24" ht="12.75">
      <c r="W469" s="95"/>
      <c r="X469" s="95"/>
    </row>
    <row r="470" spans="23:24" ht="12.75">
      <c r="W470" s="95"/>
      <c r="X470" s="95"/>
    </row>
    <row r="471" spans="23:24" ht="12.75">
      <c r="W471" s="95"/>
      <c r="X471" s="95"/>
    </row>
    <row r="472" spans="23:24" ht="12.75">
      <c r="W472" s="95"/>
      <c r="X472" s="95"/>
    </row>
    <row r="473" spans="23:24" ht="12.75">
      <c r="W473" s="95"/>
      <c r="X473" s="95"/>
    </row>
    <row r="474" spans="23:24" ht="12.75">
      <c r="W474" s="95"/>
      <c r="X474" s="95"/>
    </row>
    <row r="475" spans="23:24" ht="12.75">
      <c r="W475" s="95"/>
      <c r="X475" s="95"/>
    </row>
    <row r="476" spans="23:24" ht="12.75">
      <c r="W476" s="95"/>
      <c r="X476" s="95"/>
    </row>
    <row r="477" spans="23:24" ht="12.75">
      <c r="W477" s="95"/>
      <c r="X477" s="95"/>
    </row>
    <row r="478" spans="23:24" ht="12.75">
      <c r="W478" s="95"/>
      <c r="X478" s="95"/>
    </row>
    <row r="479" spans="23:24" ht="12.75">
      <c r="W479" s="95"/>
      <c r="X479" s="95"/>
    </row>
    <row r="480" spans="23:24" ht="12.75">
      <c r="W480" s="95"/>
      <c r="X480" s="95"/>
    </row>
    <row r="481" spans="23:24" ht="12.75">
      <c r="W481" s="95"/>
      <c r="X481" s="95"/>
    </row>
    <row r="482" spans="23:24" ht="12.75">
      <c r="W482" s="95"/>
      <c r="X482" s="95"/>
    </row>
    <row r="483" spans="23:24" ht="12.75">
      <c r="W483" s="95"/>
      <c r="X483" s="95"/>
    </row>
    <row r="484" spans="23:24" ht="12.75">
      <c r="W484" s="95"/>
      <c r="X484" s="95"/>
    </row>
    <row r="485" spans="23:24" ht="12.75">
      <c r="W485" s="95"/>
      <c r="X485" s="95"/>
    </row>
    <row r="486" spans="23:24" ht="12.75">
      <c r="W486" s="95"/>
      <c r="X486" s="95"/>
    </row>
    <row r="487" spans="23:24" ht="12.75">
      <c r="W487" s="95"/>
      <c r="X487" s="95"/>
    </row>
    <row r="488" spans="23:24" ht="12.75">
      <c r="W488" s="95"/>
      <c r="X488" s="95"/>
    </row>
    <row r="489" spans="23:24" ht="12.75">
      <c r="W489" s="95"/>
      <c r="X489" s="95"/>
    </row>
    <row r="490" spans="23:24" ht="12.75">
      <c r="W490" s="95"/>
      <c r="X490" s="95"/>
    </row>
    <row r="491" spans="23:24" ht="12.75">
      <c r="W491" s="95"/>
      <c r="X491" s="95"/>
    </row>
    <row r="492" spans="23:24" ht="12.75">
      <c r="W492" s="95"/>
      <c r="X492" s="95"/>
    </row>
    <row r="493" spans="23:24" ht="12.75">
      <c r="W493" s="95"/>
      <c r="X493" s="95"/>
    </row>
    <row r="494" spans="23:24" ht="12.75">
      <c r="W494" s="95"/>
      <c r="X494" s="95"/>
    </row>
    <row r="495" spans="23:24" ht="12.75">
      <c r="W495" s="95"/>
      <c r="X495" s="95"/>
    </row>
    <row r="496" spans="23:24" ht="12.75">
      <c r="W496" s="95"/>
      <c r="X496" s="95"/>
    </row>
    <row r="497" spans="23:24" ht="12.75">
      <c r="W497" s="95"/>
      <c r="X497" s="95"/>
    </row>
    <row r="498" spans="23:24" ht="12.75">
      <c r="W498" s="95"/>
      <c r="X498" s="95"/>
    </row>
    <row r="499" spans="23:24" ht="12.75">
      <c r="W499" s="95"/>
      <c r="X499" s="95"/>
    </row>
    <row r="500" spans="23:24" ht="12.75">
      <c r="W500" s="95"/>
      <c r="X500" s="95"/>
    </row>
    <row r="501" spans="23:24" ht="12.75">
      <c r="W501" s="95"/>
      <c r="X501" s="95"/>
    </row>
    <row r="502" spans="23:24" ht="12.75">
      <c r="W502" s="95"/>
      <c r="X502" s="95"/>
    </row>
    <row r="503" spans="23:24" ht="12.75">
      <c r="W503" s="95"/>
      <c r="X503" s="95"/>
    </row>
    <row r="504" spans="23:24" ht="12.75">
      <c r="W504" s="95"/>
      <c r="X504" s="95"/>
    </row>
    <row r="505" spans="23:24" ht="12.75">
      <c r="W505" s="95"/>
      <c r="X505" s="95"/>
    </row>
    <row r="506" spans="23:24" ht="12.75">
      <c r="W506" s="95"/>
      <c r="X506" s="95"/>
    </row>
    <row r="507" spans="23:24" ht="12.75">
      <c r="W507" s="95"/>
      <c r="X507" s="95"/>
    </row>
    <row r="508" spans="23:24" ht="12.75">
      <c r="W508" s="95"/>
      <c r="X508" s="95"/>
    </row>
    <row r="509" spans="23:24" ht="12.75">
      <c r="W509" s="95"/>
      <c r="X509" s="95"/>
    </row>
    <row r="510" spans="23:24" ht="12.75">
      <c r="W510" s="95"/>
      <c r="X510" s="95"/>
    </row>
    <row r="511" spans="23:24" ht="12.75">
      <c r="W511" s="95"/>
      <c r="X511" s="95"/>
    </row>
    <row r="512" spans="23:24" ht="12.75">
      <c r="W512" s="95"/>
      <c r="X512" s="95"/>
    </row>
    <row r="513" spans="23:24" ht="12.75">
      <c r="W513" s="95"/>
      <c r="X513" s="95"/>
    </row>
    <row r="514" spans="23:24" ht="12.75">
      <c r="W514" s="95"/>
      <c r="X514" s="95"/>
    </row>
    <row r="515" spans="23:24" ht="12.75">
      <c r="W515" s="95"/>
      <c r="X515" s="95"/>
    </row>
    <row r="516" spans="23:24" ht="12.75">
      <c r="W516" s="95"/>
      <c r="X516" s="95"/>
    </row>
    <row r="517" spans="23:24" ht="12.75">
      <c r="W517" s="95"/>
      <c r="X517" s="95"/>
    </row>
    <row r="518" spans="23:24" ht="12.75">
      <c r="W518" s="95"/>
      <c r="X518" s="95"/>
    </row>
    <row r="519" spans="23:24" ht="12.75">
      <c r="W519" s="95"/>
      <c r="X519" s="95"/>
    </row>
    <row r="520" spans="23:24" ht="12.75">
      <c r="W520" s="95"/>
      <c r="X520" s="95"/>
    </row>
    <row r="521" spans="23:24" ht="12.75">
      <c r="W521" s="95"/>
      <c r="X521" s="95"/>
    </row>
    <row r="522" spans="23:24" ht="12.75">
      <c r="W522" s="95"/>
      <c r="X522" s="95"/>
    </row>
    <row r="523" spans="23:24" ht="12.75">
      <c r="W523" s="95"/>
      <c r="X523" s="95"/>
    </row>
    <row r="524" spans="23:24" ht="12.75">
      <c r="W524" s="95"/>
      <c r="X524" s="95"/>
    </row>
    <row r="525" spans="23:24" ht="12.75">
      <c r="W525" s="95"/>
      <c r="X525" s="95"/>
    </row>
    <row r="526" spans="23:24" ht="12.75">
      <c r="W526" s="95"/>
      <c r="X526" s="95"/>
    </row>
    <row r="527" spans="23:24" ht="12.75">
      <c r="W527" s="95"/>
      <c r="X527" s="95"/>
    </row>
    <row r="528" spans="23:24" ht="12.75">
      <c r="W528" s="95"/>
      <c r="X528" s="95"/>
    </row>
    <row r="529" spans="23:24" ht="12.75">
      <c r="W529" s="95"/>
      <c r="X529" s="95"/>
    </row>
    <row r="530" spans="23:24" ht="12.75">
      <c r="W530" s="95"/>
      <c r="X530" s="95"/>
    </row>
    <row r="531" spans="23:24" ht="12.75">
      <c r="W531" s="95"/>
      <c r="X531" s="95"/>
    </row>
    <row r="532" spans="23:24" ht="12.75">
      <c r="W532" s="95"/>
      <c r="X532" s="95"/>
    </row>
    <row r="533" spans="23:24" ht="12.75">
      <c r="W533" s="95"/>
      <c r="X533" s="95"/>
    </row>
    <row r="534" spans="23:24" ht="12.75">
      <c r="W534" s="95"/>
      <c r="X534" s="95"/>
    </row>
    <row r="535" spans="23:24" ht="12.75">
      <c r="W535" s="95"/>
      <c r="X535" s="95"/>
    </row>
    <row r="536" spans="23:24" ht="12.75">
      <c r="W536" s="95"/>
      <c r="X536" s="95"/>
    </row>
    <row r="537" spans="23:24" ht="12.75">
      <c r="W537" s="95"/>
      <c r="X537" s="95"/>
    </row>
    <row r="538" spans="23:24" ht="12.75">
      <c r="W538" s="95"/>
      <c r="X538" s="95"/>
    </row>
    <row r="539" spans="23:24" ht="12.75">
      <c r="W539" s="95"/>
      <c r="X539" s="95"/>
    </row>
    <row r="540" spans="23:24" ht="12.75">
      <c r="W540" s="95"/>
      <c r="X540" s="95"/>
    </row>
    <row r="541" spans="23:24" ht="12.75">
      <c r="W541" s="95"/>
      <c r="X541" s="95"/>
    </row>
    <row r="542" spans="23:24" ht="12.75">
      <c r="W542" s="95"/>
      <c r="X542" s="95"/>
    </row>
    <row r="543" spans="23:24" ht="12.75">
      <c r="W543" s="95"/>
      <c r="X543" s="95"/>
    </row>
    <row r="544" spans="23:24" ht="12.75">
      <c r="W544" s="95"/>
      <c r="X544" s="95"/>
    </row>
    <row r="545" spans="23:24" ht="12.75">
      <c r="W545" s="95"/>
      <c r="X545" s="95"/>
    </row>
    <row r="546" spans="23:24" ht="12.75">
      <c r="W546" s="95"/>
      <c r="X546" s="95"/>
    </row>
    <row r="547" spans="23:24" ht="12.75">
      <c r="W547" s="95"/>
      <c r="X547" s="95"/>
    </row>
    <row r="548" spans="23:24" ht="12.75">
      <c r="W548" s="95"/>
      <c r="X548" s="95"/>
    </row>
    <row r="549" spans="23:24" ht="12.75">
      <c r="W549" s="95"/>
      <c r="X549" s="95"/>
    </row>
    <row r="550" spans="23:24" ht="12.75">
      <c r="W550" s="95"/>
      <c r="X550" s="95"/>
    </row>
    <row r="551" spans="23:24" ht="12.75">
      <c r="W551" s="95"/>
      <c r="X551" s="95"/>
    </row>
    <row r="552" spans="23:24" ht="12.75">
      <c r="W552" s="95"/>
      <c r="X552" s="95"/>
    </row>
    <row r="553" spans="23:24" ht="12.75">
      <c r="W553" s="95"/>
      <c r="X553" s="95"/>
    </row>
    <row r="554" spans="23:24" ht="12.75">
      <c r="W554" s="95"/>
      <c r="X554" s="95"/>
    </row>
    <row r="555" spans="23:24" ht="12.75">
      <c r="W555" s="95"/>
      <c r="X555" s="95"/>
    </row>
    <row r="556" spans="23:24" ht="12.75">
      <c r="W556" s="95"/>
      <c r="X556" s="95"/>
    </row>
    <row r="557" spans="23:24" ht="12.75">
      <c r="W557" s="95"/>
      <c r="X557" s="95"/>
    </row>
  </sheetData>
  <sheetProtection/>
  <mergeCells count="29">
    <mergeCell ref="A2:Z2"/>
    <mergeCell ref="C4:S4"/>
    <mergeCell ref="C5:C6"/>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A52:Z52"/>
    <mergeCell ref="A53:Z53"/>
    <mergeCell ref="V5:V6"/>
    <mergeCell ref="A47:S47"/>
    <mergeCell ref="A48:S48"/>
    <mergeCell ref="A49:S49"/>
    <mergeCell ref="A50:Z50"/>
    <mergeCell ref="A51:Z51"/>
    <mergeCell ref="P5:P6"/>
    <mergeCell ref="Q5:Q6"/>
  </mergeCells>
  <printOptions/>
  <pageMargins left="0.7" right="0.7" top="0.75" bottom="0.75" header="0.3" footer="0.3"/>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pageSetUpPr fitToPage="1"/>
  </sheetPr>
  <dimension ref="B1:M65"/>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5" sqref="H5:H6"/>
    </sheetView>
  </sheetViews>
  <sheetFormatPr defaultColWidth="9.140625" defaultRowHeight="15"/>
  <cols>
    <col min="1" max="1" width="3.57421875" style="95" customWidth="1"/>
    <col min="2" max="2" width="9.140625" style="95" customWidth="1"/>
    <col min="3" max="3" width="64.140625" style="95" customWidth="1"/>
    <col min="4" max="8" width="13.8515625" style="95" customWidth="1"/>
    <col min="9" max="10" width="14.00390625" style="95" customWidth="1"/>
    <col min="11" max="11" width="13.7109375" style="95" customWidth="1"/>
    <col min="12" max="12" width="13.28125" style="95" customWidth="1"/>
    <col min="13" max="16384" width="9.140625" style="95" customWidth="1"/>
  </cols>
  <sheetData>
    <row r="1" spans="2:12" ht="15" customHeight="1">
      <c r="B1" s="94"/>
      <c r="C1" s="94"/>
      <c r="D1" s="94"/>
      <c r="E1" s="94"/>
      <c r="F1" s="94"/>
      <c r="G1" s="94"/>
      <c r="H1" s="94"/>
      <c r="I1" s="94"/>
      <c r="J1" s="94"/>
      <c r="K1" s="94"/>
      <c r="L1" s="94"/>
    </row>
    <row r="2" spans="2:12" ht="11.25" customHeight="1">
      <c r="B2" s="272" t="s">
        <v>0</v>
      </c>
      <c r="C2" s="272"/>
      <c r="D2" s="272"/>
      <c r="E2" s="272"/>
      <c r="F2" s="272"/>
      <c r="G2" s="272"/>
      <c r="H2" s="272"/>
      <c r="I2" s="272"/>
      <c r="J2" s="272"/>
      <c r="K2" s="272"/>
      <c r="L2" s="272"/>
    </row>
    <row r="3" spans="2:12" ht="12" customHeight="1">
      <c r="B3" s="274" t="s">
        <v>177</v>
      </c>
      <c r="C3" s="275"/>
      <c r="D3" s="275"/>
      <c r="E3" s="275"/>
      <c r="F3" s="275"/>
      <c r="G3" s="275"/>
      <c r="H3" s="275"/>
      <c r="I3" s="275"/>
      <c r="J3" s="275"/>
      <c r="K3" s="275"/>
      <c r="L3" s="276"/>
    </row>
    <row r="4" spans="2:12" ht="13.5" customHeight="1">
      <c r="B4" s="7" t="s">
        <v>1</v>
      </c>
      <c r="C4" s="7" t="s">
        <v>2</v>
      </c>
      <c r="D4" s="258" t="s">
        <v>178</v>
      </c>
      <c r="E4" s="258"/>
      <c r="F4" s="258"/>
      <c r="G4" s="258"/>
      <c r="H4" s="258"/>
      <c r="I4" s="194" t="s">
        <v>188</v>
      </c>
      <c r="J4" s="194"/>
      <c r="K4" s="122" t="s">
        <v>187</v>
      </c>
      <c r="L4" s="122"/>
    </row>
    <row r="5" spans="2:13" ht="26.25" customHeight="1">
      <c r="B5" s="7"/>
      <c r="C5" s="7"/>
      <c r="D5" s="273" t="s">
        <v>247</v>
      </c>
      <c r="E5" s="232" t="s">
        <v>191</v>
      </c>
      <c r="F5" s="232" t="s">
        <v>248</v>
      </c>
      <c r="G5" s="232" t="s">
        <v>240</v>
      </c>
      <c r="H5" s="232" t="s">
        <v>249</v>
      </c>
      <c r="I5" s="6" t="s">
        <v>250</v>
      </c>
      <c r="J5" s="6" t="s">
        <v>251</v>
      </c>
      <c r="K5" s="6" t="s">
        <v>252</v>
      </c>
      <c r="L5" s="6" t="s">
        <v>253</v>
      </c>
      <c r="M5" s="214"/>
    </row>
    <row r="6" spans="2:12" ht="12" customHeight="1">
      <c r="B6" s="7"/>
      <c r="C6" s="7"/>
      <c r="D6" s="273"/>
      <c r="E6" s="232"/>
      <c r="F6" s="233"/>
      <c r="G6" s="233"/>
      <c r="H6" s="233"/>
      <c r="I6" s="98" t="s">
        <v>4</v>
      </c>
      <c r="J6" s="98" t="s">
        <v>4</v>
      </c>
      <c r="K6" s="98" t="s">
        <v>4</v>
      </c>
      <c r="L6" s="98" t="s">
        <v>4</v>
      </c>
    </row>
    <row r="7" spans="2:12" s="139" customFormat="1" ht="12" customHeight="1">
      <c r="B7" s="195" t="s">
        <v>165</v>
      </c>
      <c r="C7" s="195" t="s">
        <v>166</v>
      </c>
      <c r="D7" s="209">
        <v>39063.79</v>
      </c>
      <c r="E7" s="209">
        <v>43713.51</v>
      </c>
      <c r="F7" s="209">
        <v>45260.9</v>
      </c>
      <c r="G7" s="209">
        <v>49641.76999999999</v>
      </c>
      <c r="H7" s="210">
        <v>52796.25</v>
      </c>
      <c r="I7" s="196">
        <f aca="true" t="shared" si="0" ref="I7:I46">(F7-D7)/D7*100</f>
        <v>15.864077704697882</v>
      </c>
      <c r="J7" s="196">
        <f aca="true" t="shared" si="1" ref="J7:J46">(H7-F7)/F7*100</f>
        <v>16.64869677801369</v>
      </c>
      <c r="K7" s="196">
        <f aca="true" t="shared" si="2" ref="K7:K46">(F7-E7)/E7*100</f>
        <v>3.539843860627983</v>
      </c>
      <c r="L7" s="196">
        <f aca="true" t="shared" si="3" ref="L7:L46">(H7-G7)/G7*100</f>
        <v>6.354487360140484</v>
      </c>
    </row>
    <row r="8" spans="2:12" s="139" customFormat="1" ht="12" customHeight="1">
      <c r="B8" s="195" t="s">
        <v>167</v>
      </c>
      <c r="C8" s="195" t="s">
        <v>168</v>
      </c>
      <c r="D8" s="209">
        <v>681.9</v>
      </c>
      <c r="E8" s="209">
        <v>816.07</v>
      </c>
      <c r="F8" s="209">
        <v>879.29</v>
      </c>
      <c r="G8" s="209">
        <v>946.1399999999999</v>
      </c>
      <c r="H8" s="210">
        <v>865.57</v>
      </c>
      <c r="I8" s="196">
        <f t="shared" si="0"/>
        <v>28.947059686170988</v>
      </c>
      <c r="J8" s="196">
        <f t="shared" si="1"/>
        <v>-1.5603498277018861</v>
      </c>
      <c r="K8" s="196">
        <f t="shared" si="2"/>
        <v>7.7468844584410546</v>
      </c>
      <c r="L8" s="196">
        <f t="shared" si="3"/>
        <v>-8.515653074597822</v>
      </c>
    </row>
    <row r="9" spans="2:12" s="139" customFormat="1" ht="14.25" customHeight="1">
      <c r="B9" s="195" t="s">
        <v>169</v>
      </c>
      <c r="C9" s="195" t="s">
        <v>5</v>
      </c>
      <c r="D9" s="209">
        <v>38381.89</v>
      </c>
      <c r="E9" s="209">
        <v>42897.44</v>
      </c>
      <c r="F9" s="209">
        <v>44381.61</v>
      </c>
      <c r="G9" s="209">
        <v>48695.63</v>
      </c>
      <c r="H9" s="210">
        <v>51930.67</v>
      </c>
      <c r="I9" s="196">
        <f t="shared" si="0"/>
        <v>15.631642944107238</v>
      </c>
      <c r="J9" s="196">
        <f t="shared" si="1"/>
        <v>17.009432510447454</v>
      </c>
      <c r="K9" s="196">
        <f t="shared" si="2"/>
        <v>3.4598101891394872</v>
      </c>
      <c r="L9" s="196">
        <f t="shared" si="3"/>
        <v>6.643388739400232</v>
      </c>
    </row>
    <row r="10" spans="2:12" s="139" customFormat="1" ht="14.25" customHeight="1">
      <c r="B10" s="195" t="s">
        <v>6</v>
      </c>
      <c r="C10" s="195" t="s">
        <v>7</v>
      </c>
      <c r="D10" s="209">
        <v>4542.96</v>
      </c>
      <c r="E10" s="209">
        <v>5483.99</v>
      </c>
      <c r="F10" s="209">
        <v>5469.39</v>
      </c>
      <c r="G10" s="209">
        <v>5899.14</v>
      </c>
      <c r="H10" s="210">
        <v>6191.96</v>
      </c>
      <c r="I10" s="196">
        <f t="shared" si="0"/>
        <v>20.392651487136146</v>
      </c>
      <c r="J10" s="196">
        <f t="shared" si="1"/>
        <v>13.211162487955688</v>
      </c>
      <c r="K10" s="196">
        <f t="shared" si="2"/>
        <v>-0.2662295153710976</v>
      </c>
      <c r="L10" s="196">
        <f t="shared" si="3"/>
        <v>4.963774380672432</v>
      </c>
    </row>
    <row r="11" spans="2:12" s="139" customFormat="1" ht="14.25" customHeight="1">
      <c r="B11" s="195" t="s">
        <v>8</v>
      </c>
      <c r="C11" s="195" t="s">
        <v>9</v>
      </c>
      <c r="D11" s="158">
        <v>17355.31</v>
      </c>
      <c r="E11" s="158">
        <v>19374.2</v>
      </c>
      <c r="F11" s="158">
        <v>20325.8</v>
      </c>
      <c r="G11" s="158">
        <v>22301.82</v>
      </c>
      <c r="H11" s="158">
        <v>23564.86</v>
      </c>
      <c r="I11" s="196">
        <f t="shared" si="0"/>
        <v>17.115741522335227</v>
      </c>
      <c r="J11" s="196">
        <f t="shared" si="1"/>
        <v>15.935707327632867</v>
      </c>
      <c r="K11" s="196">
        <f t="shared" si="2"/>
        <v>4.911686676095005</v>
      </c>
      <c r="L11" s="196">
        <f t="shared" si="3"/>
        <v>5.663394287999817</v>
      </c>
    </row>
    <row r="12" spans="2:12" ht="14.25" customHeight="1">
      <c r="B12" s="99" t="s">
        <v>10</v>
      </c>
      <c r="C12" s="99" t="s">
        <v>11</v>
      </c>
      <c r="D12" s="211">
        <v>2208.81</v>
      </c>
      <c r="E12" s="211">
        <v>2362.91</v>
      </c>
      <c r="F12" s="211">
        <v>2472.94</v>
      </c>
      <c r="G12" s="211">
        <v>2843.48</v>
      </c>
      <c r="H12" s="212">
        <v>3055.41</v>
      </c>
      <c r="I12" s="68">
        <f t="shared" si="0"/>
        <v>11.958022645677994</v>
      </c>
      <c r="J12" s="68">
        <f t="shared" si="1"/>
        <v>23.553745743932314</v>
      </c>
      <c r="K12" s="68">
        <f t="shared" si="2"/>
        <v>4.656546377136675</v>
      </c>
      <c r="L12" s="68">
        <f t="shared" si="3"/>
        <v>7.453191160127726</v>
      </c>
    </row>
    <row r="13" spans="2:12" ht="14.25" customHeight="1">
      <c r="B13" s="99" t="s">
        <v>12</v>
      </c>
      <c r="C13" s="99" t="s">
        <v>13</v>
      </c>
      <c r="D13" s="211">
        <v>1222.16</v>
      </c>
      <c r="E13" s="211">
        <v>1311.86</v>
      </c>
      <c r="F13" s="211">
        <v>1336.01</v>
      </c>
      <c r="G13" s="211">
        <v>1247.04</v>
      </c>
      <c r="H13" s="212">
        <v>1281.21</v>
      </c>
      <c r="I13" s="68">
        <f t="shared" si="0"/>
        <v>9.315474242325056</v>
      </c>
      <c r="J13" s="68">
        <f t="shared" si="1"/>
        <v>-4.101765705346513</v>
      </c>
      <c r="K13" s="68">
        <f t="shared" si="2"/>
        <v>1.8408976567621618</v>
      </c>
      <c r="L13" s="68">
        <f t="shared" si="3"/>
        <v>2.740088529638189</v>
      </c>
    </row>
    <row r="14" spans="2:12" ht="14.25" customHeight="1">
      <c r="B14" s="99" t="s">
        <v>14</v>
      </c>
      <c r="C14" s="99" t="s">
        <v>15</v>
      </c>
      <c r="D14" s="211">
        <v>13924.33</v>
      </c>
      <c r="E14" s="211">
        <v>15699.44</v>
      </c>
      <c r="F14" s="211">
        <v>16516.85</v>
      </c>
      <c r="G14" s="211">
        <v>18211.27</v>
      </c>
      <c r="H14" s="212">
        <v>19228.24</v>
      </c>
      <c r="I14" s="68">
        <f t="shared" si="0"/>
        <v>18.61863371523081</v>
      </c>
      <c r="J14" s="68">
        <f t="shared" si="1"/>
        <v>16.415902548004027</v>
      </c>
      <c r="K14" s="68">
        <f t="shared" si="2"/>
        <v>5.2066188348119296</v>
      </c>
      <c r="L14" s="68">
        <f t="shared" si="3"/>
        <v>5.584289288995228</v>
      </c>
    </row>
    <row r="15" spans="2:12" s="139" customFormat="1" ht="14.25" customHeight="1">
      <c r="B15" s="195" t="s">
        <v>16</v>
      </c>
      <c r="C15" s="195" t="s">
        <v>17</v>
      </c>
      <c r="D15" s="209">
        <v>9194.44</v>
      </c>
      <c r="E15" s="209">
        <v>10165.96</v>
      </c>
      <c r="F15" s="209">
        <v>10249.08</v>
      </c>
      <c r="G15" s="209">
        <v>11485.83</v>
      </c>
      <c r="H15" s="210">
        <v>12471.84</v>
      </c>
      <c r="I15" s="196">
        <f t="shared" si="0"/>
        <v>11.470410378446097</v>
      </c>
      <c r="J15" s="196">
        <f t="shared" si="1"/>
        <v>21.68740999192123</v>
      </c>
      <c r="K15" s="196">
        <f t="shared" si="2"/>
        <v>0.8176306025205766</v>
      </c>
      <c r="L15" s="196">
        <f t="shared" si="3"/>
        <v>8.584577692687427</v>
      </c>
    </row>
    <row r="16" spans="2:12" ht="14.25" customHeight="1">
      <c r="B16" s="99" t="s">
        <v>18</v>
      </c>
      <c r="C16" s="99" t="s">
        <v>19</v>
      </c>
      <c r="D16" s="211">
        <v>701.71</v>
      </c>
      <c r="E16" s="211">
        <v>762</v>
      </c>
      <c r="F16" s="211">
        <v>783.53</v>
      </c>
      <c r="G16" s="211">
        <v>796.3</v>
      </c>
      <c r="H16" s="130">
        <v>848.26</v>
      </c>
      <c r="I16" s="68">
        <f t="shared" si="0"/>
        <v>11.660087500534399</v>
      </c>
      <c r="J16" s="68">
        <f t="shared" si="1"/>
        <v>8.261330134136537</v>
      </c>
      <c r="K16" s="68">
        <f t="shared" si="2"/>
        <v>2.8254593175852984</v>
      </c>
      <c r="L16" s="68">
        <f t="shared" si="3"/>
        <v>6.52517895265604</v>
      </c>
    </row>
    <row r="17" spans="2:12" ht="14.25" customHeight="1">
      <c r="B17" s="99" t="s">
        <v>20</v>
      </c>
      <c r="C17" s="99" t="s">
        <v>21</v>
      </c>
      <c r="D17" s="211">
        <v>131.9</v>
      </c>
      <c r="E17" s="211">
        <v>142.78</v>
      </c>
      <c r="F17" s="211">
        <v>151.54</v>
      </c>
      <c r="G17" s="211">
        <v>169.1</v>
      </c>
      <c r="H17" s="130">
        <v>177.68</v>
      </c>
      <c r="I17" s="68">
        <f t="shared" si="0"/>
        <v>14.890068233510224</v>
      </c>
      <c r="J17" s="68">
        <f t="shared" si="1"/>
        <v>17.249571070344473</v>
      </c>
      <c r="K17" s="68">
        <f t="shared" si="2"/>
        <v>6.135313069057284</v>
      </c>
      <c r="L17" s="68">
        <f t="shared" si="3"/>
        <v>5.073920756948558</v>
      </c>
    </row>
    <row r="18" spans="2:12" ht="14.25" customHeight="1">
      <c r="B18" s="99" t="s">
        <v>22</v>
      </c>
      <c r="C18" s="213" t="s">
        <v>246</v>
      </c>
      <c r="D18" s="211">
        <v>309.03</v>
      </c>
      <c r="E18" s="211">
        <v>322.59</v>
      </c>
      <c r="F18" s="211">
        <v>340.74</v>
      </c>
      <c r="G18" s="211">
        <v>354.40999999999997</v>
      </c>
      <c r="H18" s="130">
        <v>383.5</v>
      </c>
      <c r="I18" s="68">
        <f t="shared" si="0"/>
        <v>10.261139695175238</v>
      </c>
      <c r="J18" s="68">
        <f t="shared" si="1"/>
        <v>12.549157715560247</v>
      </c>
      <c r="K18" s="68">
        <f t="shared" si="2"/>
        <v>5.62633683623176</v>
      </c>
      <c r="L18" s="68">
        <f t="shared" si="3"/>
        <v>8.208007674727021</v>
      </c>
    </row>
    <row r="19" spans="2:12" ht="14.25" customHeight="1">
      <c r="B19" s="99" t="s">
        <v>24</v>
      </c>
      <c r="C19" s="99" t="s">
        <v>25</v>
      </c>
      <c r="D19" s="211">
        <v>85.05</v>
      </c>
      <c r="E19" s="211">
        <v>79.2</v>
      </c>
      <c r="F19" s="211">
        <v>80.65</v>
      </c>
      <c r="G19" s="211">
        <v>82.2</v>
      </c>
      <c r="H19" s="130">
        <v>92.71</v>
      </c>
      <c r="I19" s="68">
        <f t="shared" si="0"/>
        <v>-5.173427395649608</v>
      </c>
      <c r="J19" s="68">
        <f t="shared" si="1"/>
        <v>14.953502789832593</v>
      </c>
      <c r="K19" s="68">
        <f t="shared" si="2"/>
        <v>1.8308080808080842</v>
      </c>
      <c r="L19" s="68">
        <f t="shared" si="3"/>
        <v>12.78588807785887</v>
      </c>
    </row>
    <row r="20" spans="2:12" ht="14.25" customHeight="1">
      <c r="B20" s="99" t="s">
        <v>26</v>
      </c>
      <c r="C20" s="99" t="s">
        <v>27</v>
      </c>
      <c r="D20" s="211">
        <v>440.45</v>
      </c>
      <c r="E20" s="211">
        <v>479.47</v>
      </c>
      <c r="F20" s="211">
        <v>508.06</v>
      </c>
      <c r="G20" s="211">
        <v>564.21</v>
      </c>
      <c r="H20" s="130">
        <v>671.01</v>
      </c>
      <c r="I20" s="68">
        <f t="shared" si="0"/>
        <v>15.350210012487233</v>
      </c>
      <c r="J20" s="68">
        <f t="shared" si="1"/>
        <v>32.07298350588513</v>
      </c>
      <c r="K20" s="68">
        <f t="shared" si="2"/>
        <v>5.962833962500255</v>
      </c>
      <c r="L20" s="68">
        <f t="shared" si="3"/>
        <v>18.929122135375117</v>
      </c>
    </row>
    <row r="21" spans="2:12" ht="14.25" customHeight="1">
      <c r="B21" s="99" t="s">
        <v>28</v>
      </c>
      <c r="C21" s="99" t="s">
        <v>29</v>
      </c>
      <c r="D21" s="211">
        <v>2007.48</v>
      </c>
      <c r="E21" s="211">
        <v>2245.44</v>
      </c>
      <c r="F21" s="211">
        <v>2426.09</v>
      </c>
      <c r="G21" s="211">
        <v>2759.53</v>
      </c>
      <c r="H21" s="130">
        <v>2977.81</v>
      </c>
      <c r="I21" s="68">
        <f t="shared" si="0"/>
        <v>20.852511606591353</v>
      </c>
      <c r="J21" s="68">
        <f t="shared" si="1"/>
        <v>22.741118425120245</v>
      </c>
      <c r="K21" s="68">
        <f t="shared" si="2"/>
        <v>8.045193815020667</v>
      </c>
      <c r="L21" s="68">
        <f t="shared" si="3"/>
        <v>7.910042652190762</v>
      </c>
    </row>
    <row r="22" spans="2:12" ht="14.25" customHeight="1">
      <c r="B22" s="99" t="s">
        <v>30</v>
      </c>
      <c r="C22" s="99" t="s">
        <v>31</v>
      </c>
      <c r="D22" s="211">
        <v>1015.18</v>
      </c>
      <c r="E22" s="211">
        <v>1201.9</v>
      </c>
      <c r="F22" s="211">
        <v>1318.08</v>
      </c>
      <c r="G22" s="211">
        <v>1500.99</v>
      </c>
      <c r="H22" s="130">
        <v>1542.75</v>
      </c>
      <c r="I22" s="68">
        <f t="shared" si="0"/>
        <v>29.837073228392995</v>
      </c>
      <c r="J22" s="68">
        <f t="shared" si="1"/>
        <v>17.045247632920617</v>
      </c>
      <c r="K22" s="68">
        <f t="shared" si="2"/>
        <v>9.666361594142593</v>
      </c>
      <c r="L22" s="68">
        <f t="shared" si="3"/>
        <v>2.7821637719105383</v>
      </c>
    </row>
    <row r="23" spans="2:12" ht="14.25" customHeight="1">
      <c r="B23" s="99" t="s">
        <v>32</v>
      </c>
      <c r="C23" s="99" t="s">
        <v>33</v>
      </c>
      <c r="D23" s="211">
        <v>992.3</v>
      </c>
      <c r="E23" s="211">
        <v>1043.54</v>
      </c>
      <c r="F23" s="211">
        <v>1108</v>
      </c>
      <c r="G23" s="211">
        <v>1258.54</v>
      </c>
      <c r="H23" s="130">
        <v>1435.06</v>
      </c>
      <c r="I23" s="68">
        <f t="shared" si="0"/>
        <v>11.659780308374488</v>
      </c>
      <c r="J23" s="68">
        <f t="shared" si="1"/>
        <v>29.51805054151624</v>
      </c>
      <c r="K23" s="68">
        <f t="shared" si="2"/>
        <v>6.177051191137862</v>
      </c>
      <c r="L23" s="68">
        <f t="shared" si="3"/>
        <v>14.025775899057638</v>
      </c>
    </row>
    <row r="24" spans="2:12" ht="14.25" customHeight="1">
      <c r="B24" s="99" t="s">
        <v>34</v>
      </c>
      <c r="C24" s="99" t="s">
        <v>35</v>
      </c>
      <c r="D24" s="211">
        <v>1087.79</v>
      </c>
      <c r="E24" s="211">
        <v>1126.1</v>
      </c>
      <c r="F24" s="211">
        <v>1186.79</v>
      </c>
      <c r="G24" s="211">
        <v>1260.7</v>
      </c>
      <c r="H24" s="130">
        <v>1437.05</v>
      </c>
      <c r="I24" s="68">
        <f t="shared" si="0"/>
        <v>9.101021336838912</v>
      </c>
      <c r="J24" s="68">
        <f t="shared" si="1"/>
        <v>21.08713420234414</v>
      </c>
      <c r="K24" s="68">
        <f t="shared" si="2"/>
        <v>5.3893970340111945</v>
      </c>
      <c r="L24" s="68">
        <f t="shared" si="3"/>
        <v>13.988260490203846</v>
      </c>
    </row>
    <row r="25" spans="2:12" ht="14.25" customHeight="1">
      <c r="B25" s="99" t="s">
        <v>36</v>
      </c>
      <c r="C25" s="99" t="s">
        <v>37</v>
      </c>
      <c r="D25" s="211">
        <v>1924.54</v>
      </c>
      <c r="E25" s="211">
        <v>2277.94</v>
      </c>
      <c r="F25" s="211">
        <v>2381.69</v>
      </c>
      <c r="G25" s="211">
        <v>2569.54</v>
      </c>
      <c r="H25" s="130">
        <v>2908.89</v>
      </c>
      <c r="I25" s="68">
        <f t="shared" si="0"/>
        <v>23.75372816361313</v>
      </c>
      <c r="J25" s="68">
        <f t="shared" si="1"/>
        <v>22.135542408961694</v>
      </c>
      <c r="K25" s="68">
        <f t="shared" si="2"/>
        <v>4.554553675689439</v>
      </c>
      <c r="L25" s="68">
        <f t="shared" si="3"/>
        <v>13.206643990753205</v>
      </c>
    </row>
    <row r="26" spans="2:12" ht="14.25" customHeight="1">
      <c r="B26" s="197">
        <v>3.9</v>
      </c>
      <c r="C26" s="99" t="s">
        <v>38</v>
      </c>
      <c r="D26" s="211">
        <v>2506.48</v>
      </c>
      <c r="E26" s="211">
        <v>2730.4399999999996</v>
      </c>
      <c r="F26" s="211">
        <v>2389.9900000000002</v>
      </c>
      <c r="G26" s="211">
        <v>2929.83</v>
      </c>
      <c r="H26" s="130">
        <v>2974.94</v>
      </c>
      <c r="I26" s="68">
        <f t="shared" si="0"/>
        <v>-4.6475535412211455</v>
      </c>
      <c r="J26" s="68">
        <f t="shared" si="1"/>
        <v>24.47499780333808</v>
      </c>
      <c r="K26" s="68">
        <f t="shared" si="2"/>
        <v>-12.468686365567432</v>
      </c>
      <c r="L26" s="68">
        <f t="shared" si="3"/>
        <v>1.5396797766423351</v>
      </c>
    </row>
    <row r="27" spans="2:12" s="139" customFormat="1" ht="14.25" customHeight="1">
      <c r="B27" s="195" t="s">
        <v>39</v>
      </c>
      <c r="C27" s="195" t="s">
        <v>40</v>
      </c>
      <c r="D27" s="209">
        <v>7289.19</v>
      </c>
      <c r="E27" s="209">
        <v>7873.3</v>
      </c>
      <c r="F27" s="209">
        <v>8337.34</v>
      </c>
      <c r="G27" s="209">
        <v>9008.87</v>
      </c>
      <c r="H27" s="210">
        <v>9702.01</v>
      </c>
      <c r="I27" s="196">
        <f t="shared" si="0"/>
        <v>14.37951267561966</v>
      </c>
      <c r="J27" s="196">
        <f t="shared" si="1"/>
        <v>16.36817018377564</v>
      </c>
      <c r="K27" s="196">
        <f t="shared" si="2"/>
        <v>5.89384375039691</v>
      </c>
      <c r="L27" s="196">
        <f t="shared" si="3"/>
        <v>7.693972717999031</v>
      </c>
    </row>
    <row r="28" spans="2:12" ht="14.25" customHeight="1">
      <c r="B28" s="99" t="s">
        <v>41</v>
      </c>
      <c r="C28" s="99" t="s">
        <v>42</v>
      </c>
      <c r="D28" s="211">
        <v>64.25</v>
      </c>
      <c r="E28" s="211">
        <v>71.3</v>
      </c>
      <c r="F28" s="211">
        <v>71.96</v>
      </c>
      <c r="G28" s="211">
        <v>83.81</v>
      </c>
      <c r="H28" s="212">
        <v>95.39</v>
      </c>
      <c r="I28" s="68">
        <f t="shared" si="0"/>
        <v>11.99999999999999</v>
      </c>
      <c r="J28" s="68">
        <f t="shared" si="1"/>
        <v>32.55975541967761</v>
      </c>
      <c r="K28" s="68">
        <f t="shared" si="2"/>
        <v>0.9256661991584805</v>
      </c>
      <c r="L28" s="68">
        <f t="shared" si="3"/>
        <v>13.816966949051423</v>
      </c>
    </row>
    <row r="29" spans="2:12" ht="14.25" customHeight="1">
      <c r="B29" s="99" t="s">
        <v>43</v>
      </c>
      <c r="C29" s="99" t="s">
        <v>44</v>
      </c>
      <c r="D29" s="211">
        <v>3802.79</v>
      </c>
      <c r="E29" s="211">
        <v>4013.29</v>
      </c>
      <c r="F29" s="211">
        <v>4282.59</v>
      </c>
      <c r="G29" s="211">
        <v>4599.68</v>
      </c>
      <c r="H29" s="212">
        <v>5108.04</v>
      </c>
      <c r="I29" s="68">
        <f t="shared" si="0"/>
        <v>12.617052216924945</v>
      </c>
      <c r="J29" s="68">
        <f t="shared" si="1"/>
        <v>19.27455114778673</v>
      </c>
      <c r="K29" s="68">
        <f t="shared" si="2"/>
        <v>6.710205342748722</v>
      </c>
      <c r="L29" s="68">
        <f t="shared" si="3"/>
        <v>11.052073187700007</v>
      </c>
    </row>
    <row r="30" spans="2:12" ht="14.25" customHeight="1">
      <c r="B30" s="99" t="s">
        <v>45</v>
      </c>
      <c r="C30" s="99" t="s">
        <v>46</v>
      </c>
      <c r="D30" s="211">
        <v>506.25</v>
      </c>
      <c r="E30" s="211">
        <v>569.06</v>
      </c>
      <c r="F30" s="211">
        <v>516.02</v>
      </c>
      <c r="G30" s="211">
        <v>610.87</v>
      </c>
      <c r="H30" s="212">
        <v>565.75</v>
      </c>
      <c r="I30" s="68">
        <f t="shared" si="0"/>
        <v>1.929876543209873</v>
      </c>
      <c r="J30" s="68">
        <f t="shared" si="1"/>
        <v>9.63722336343553</v>
      </c>
      <c r="K30" s="68">
        <f t="shared" si="2"/>
        <v>-9.320634028046246</v>
      </c>
      <c r="L30" s="68">
        <f t="shared" si="3"/>
        <v>-7.386186913745969</v>
      </c>
    </row>
    <row r="31" spans="2:12" ht="14.25" customHeight="1">
      <c r="B31" s="99" t="s">
        <v>47</v>
      </c>
      <c r="C31" s="99" t="s">
        <v>48</v>
      </c>
      <c r="D31" s="211">
        <v>24.83</v>
      </c>
      <c r="E31" s="211">
        <v>30</v>
      </c>
      <c r="F31" s="211">
        <v>27.45</v>
      </c>
      <c r="G31" s="211">
        <v>31.09</v>
      </c>
      <c r="H31" s="212">
        <v>31.84</v>
      </c>
      <c r="I31" s="68">
        <f t="shared" si="0"/>
        <v>10.551751913008463</v>
      </c>
      <c r="J31" s="68">
        <f t="shared" si="1"/>
        <v>15.992714025500913</v>
      </c>
      <c r="K31" s="68">
        <f t="shared" si="2"/>
        <v>-8.500000000000002</v>
      </c>
      <c r="L31" s="68">
        <f t="shared" si="3"/>
        <v>2.4123512383403023</v>
      </c>
    </row>
    <row r="32" spans="2:12" ht="14.25" customHeight="1">
      <c r="B32" s="99" t="s">
        <v>49</v>
      </c>
      <c r="C32" s="99" t="s">
        <v>50</v>
      </c>
      <c r="D32" s="211">
        <v>194.01</v>
      </c>
      <c r="E32" s="211">
        <v>204.35</v>
      </c>
      <c r="F32" s="211">
        <v>226.94</v>
      </c>
      <c r="G32" s="211">
        <v>249.12</v>
      </c>
      <c r="H32" s="212">
        <v>233.97</v>
      </c>
      <c r="I32" s="68">
        <f t="shared" si="0"/>
        <v>16.973351889077886</v>
      </c>
      <c r="J32" s="68">
        <f t="shared" si="1"/>
        <v>3.097735084163215</v>
      </c>
      <c r="K32" s="68">
        <f t="shared" si="2"/>
        <v>11.054563249327137</v>
      </c>
      <c r="L32" s="68">
        <f t="shared" si="3"/>
        <v>-6.081406551059732</v>
      </c>
    </row>
    <row r="33" spans="2:12" ht="14.25" customHeight="1">
      <c r="B33" s="99" t="s">
        <v>51</v>
      </c>
      <c r="C33" s="99" t="s">
        <v>52</v>
      </c>
      <c r="D33" s="211">
        <v>486.97</v>
      </c>
      <c r="E33" s="211">
        <v>498.11</v>
      </c>
      <c r="F33" s="211">
        <v>537.19</v>
      </c>
      <c r="G33" s="211">
        <v>549.7</v>
      </c>
      <c r="H33" s="212">
        <v>584.74</v>
      </c>
      <c r="I33" s="68">
        <f t="shared" si="0"/>
        <v>10.312750272090689</v>
      </c>
      <c r="J33" s="68">
        <f t="shared" si="1"/>
        <v>8.851616746402566</v>
      </c>
      <c r="K33" s="68">
        <f t="shared" si="2"/>
        <v>7.845656581879512</v>
      </c>
      <c r="L33" s="68">
        <f t="shared" si="3"/>
        <v>6.374386028742944</v>
      </c>
    </row>
    <row r="34" spans="2:12" ht="14.25" customHeight="1">
      <c r="B34" s="99" t="s">
        <v>53</v>
      </c>
      <c r="C34" s="99" t="s">
        <v>54</v>
      </c>
      <c r="D34" s="211">
        <v>785.4</v>
      </c>
      <c r="E34" s="211">
        <v>888.76</v>
      </c>
      <c r="F34" s="211">
        <v>982.2</v>
      </c>
      <c r="G34" s="211">
        <v>1110.89</v>
      </c>
      <c r="H34" s="212">
        <v>1202.32</v>
      </c>
      <c r="I34" s="68">
        <f t="shared" si="0"/>
        <v>25.057295645530946</v>
      </c>
      <c r="J34" s="68">
        <f t="shared" si="1"/>
        <v>22.410914274078586</v>
      </c>
      <c r="K34" s="68">
        <f t="shared" si="2"/>
        <v>10.513524461046858</v>
      </c>
      <c r="L34" s="68">
        <f t="shared" si="3"/>
        <v>8.230337837229593</v>
      </c>
    </row>
    <row r="35" spans="2:12" ht="14.25" customHeight="1">
      <c r="B35" s="99" t="s">
        <v>55</v>
      </c>
      <c r="C35" s="99" t="s">
        <v>56</v>
      </c>
      <c r="D35" s="211">
        <v>1424.67</v>
      </c>
      <c r="E35" s="211">
        <v>1598.44</v>
      </c>
      <c r="F35" s="211">
        <v>1692.99</v>
      </c>
      <c r="G35" s="211">
        <v>1773.7200000000003</v>
      </c>
      <c r="H35" s="212">
        <v>1879.97</v>
      </c>
      <c r="I35" s="68">
        <f t="shared" si="0"/>
        <v>18.83383520394196</v>
      </c>
      <c r="J35" s="68">
        <f t="shared" si="1"/>
        <v>11.044365294538066</v>
      </c>
      <c r="K35" s="68">
        <f t="shared" si="2"/>
        <v>5.915142263707112</v>
      </c>
      <c r="L35" s="68">
        <f t="shared" si="3"/>
        <v>5.990235211871082</v>
      </c>
    </row>
    <row r="36" spans="2:12" s="139" customFormat="1" ht="14.25" customHeight="1">
      <c r="B36" s="195" t="s">
        <v>57</v>
      </c>
      <c r="C36" s="195" t="s">
        <v>58</v>
      </c>
      <c r="D36" s="209">
        <v>12605.91</v>
      </c>
      <c r="E36" s="209">
        <v>14203.39</v>
      </c>
      <c r="F36" s="209">
        <v>14140.8</v>
      </c>
      <c r="G36" s="209">
        <v>15397.96</v>
      </c>
      <c r="H36" s="210">
        <v>16685.06</v>
      </c>
      <c r="I36" s="196">
        <f t="shared" si="0"/>
        <v>12.17595556369988</v>
      </c>
      <c r="J36" s="196">
        <f t="shared" si="1"/>
        <v>17.992334238515518</v>
      </c>
      <c r="K36" s="196">
        <f t="shared" si="2"/>
        <v>-0.44066944581540146</v>
      </c>
      <c r="L36" s="196">
        <f t="shared" si="3"/>
        <v>8.358899490581884</v>
      </c>
    </row>
    <row r="37" spans="2:12" ht="14.25" customHeight="1">
      <c r="B37" s="99" t="s">
        <v>59</v>
      </c>
      <c r="C37" s="99" t="s">
        <v>7</v>
      </c>
      <c r="D37" s="211">
        <v>4542.96</v>
      </c>
      <c r="E37" s="211">
        <v>5483.99</v>
      </c>
      <c r="F37" s="211">
        <v>5469.39</v>
      </c>
      <c r="G37" s="211">
        <v>5899.14</v>
      </c>
      <c r="H37" s="212">
        <v>6191.96</v>
      </c>
      <c r="I37" s="68">
        <f t="shared" si="0"/>
        <v>20.392651487136146</v>
      </c>
      <c r="J37" s="68">
        <f t="shared" si="1"/>
        <v>13.211162487955688</v>
      </c>
      <c r="K37" s="68">
        <f t="shared" si="2"/>
        <v>-0.2662295153710976</v>
      </c>
      <c r="L37" s="68">
        <f t="shared" si="3"/>
        <v>4.963774380672432</v>
      </c>
    </row>
    <row r="38" spans="2:12" ht="14.25" customHeight="1">
      <c r="B38" s="99" t="s">
        <v>60</v>
      </c>
      <c r="C38" s="99" t="s">
        <v>61</v>
      </c>
      <c r="D38" s="211">
        <v>4491.67</v>
      </c>
      <c r="E38" s="211">
        <v>4983.83</v>
      </c>
      <c r="F38" s="211">
        <v>4993.71</v>
      </c>
      <c r="G38" s="211">
        <v>5622.960000000001</v>
      </c>
      <c r="H38" s="212">
        <v>6281.81</v>
      </c>
      <c r="I38" s="68">
        <f t="shared" si="0"/>
        <v>11.17713456242333</v>
      </c>
      <c r="J38" s="68">
        <f t="shared" si="1"/>
        <v>25.794449417367055</v>
      </c>
      <c r="K38" s="68">
        <f t="shared" si="2"/>
        <v>0.1982411117554192</v>
      </c>
      <c r="L38" s="68">
        <f t="shared" si="3"/>
        <v>11.7171383043806</v>
      </c>
    </row>
    <row r="39" spans="2:12" ht="14.25" customHeight="1">
      <c r="B39" s="99" t="s">
        <v>62</v>
      </c>
      <c r="C39" s="99" t="s">
        <v>63</v>
      </c>
      <c r="D39" s="211">
        <v>2208.81</v>
      </c>
      <c r="E39" s="211">
        <v>2362.91</v>
      </c>
      <c r="F39" s="211">
        <v>2472.94</v>
      </c>
      <c r="G39" s="211">
        <v>2843.48</v>
      </c>
      <c r="H39" s="212">
        <v>3055.41</v>
      </c>
      <c r="I39" s="68">
        <f t="shared" si="0"/>
        <v>11.958022645677994</v>
      </c>
      <c r="J39" s="68">
        <f t="shared" si="1"/>
        <v>23.553745743932314</v>
      </c>
      <c r="K39" s="68">
        <f t="shared" si="2"/>
        <v>4.656546377136675</v>
      </c>
      <c r="L39" s="68">
        <f t="shared" si="3"/>
        <v>7.453191160127726</v>
      </c>
    </row>
    <row r="40" spans="2:12" ht="14.25" customHeight="1">
      <c r="B40" s="99" t="s">
        <v>64</v>
      </c>
      <c r="C40" s="99" t="s">
        <v>17</v>
      </c>
      <c r="D40" s="211">
        <v>2282.85</v>
      </c>
      <c r="E40" s="211">
        <v>2620.93</v>
      </c>
      <c r="F40" s="211">
        <v>2520.77</v>
      </c>
      <c r="G40" s="211">
        <v>2779.47</v>
      </c>
      <c r="H40" s="212">
        <v>3226.3999999999996</v>
      </c>
      <c r="I40" s="68">
        <f t="shared" si="0"/>
        <v>10.422060144118102</v>
      </c>
      <c r="J40" s="68">
        <f t="shared" si="1"/>
        <v>27.992637170388402</v>
      </c>
      <c r="K40" s="68">
        <f t="shared" si="2"/>
        <v>-3.821544261006584</v>
      </c>
      <c r="L40" s="68">
        <f t="shared" si="3"/>
        <v>16.079684256351026</v>
      </c>
    </row>
    <row r="41" spans="2:12" ht="14.25" customHeight="1">
      <c r="B41" s="99" t="s">
        <v>65</v>
      </c>
      <c r="C41" s="99" t="s">
        <v>66</v>
      </c>
      <c r="D41" s="211">
        <v>2474.74</v>
      </c>
      <c r="E41" s="211">
        <v>2652.2</v>
      </c>
      <c r="F41" s="211">
        <v>2542.22</v>
      </c>
      <c r="G41" s="211">
        <v>2672.03</v>
      </c>
      <c r="H41" s="212">
        <v>2922.66</v>
      </c>
      <c r="I41" s="68">
        <f t="shared" si="0"/>
        <v>2.726751093044119</v>
      </c>
      <c r="J41" s="68">
        <f t="shared" si="1"/>
        <v>14.964873221043028</v>
      </c>
      <c r="K41" s="68">
        <f t="shared" si="2"/>
        <v>-4.14674609757937</v>
      </c>
      <c r="L41" s="68">
        <f t="shared" si="3"/>
        <v>9.379759957784891</v>
      </c>
    </row>
    <row r="42" spans="2:12" ht="14.25" customHeight="1">
      <c r="B42" s="99" t="s">
        <v>67</v>
      </c>
      <c r="C42" s="99" t="s">
        <v>68</v>
      </c>
      <c r="D42" s="211">
        <v>158.99</v>
      </c>
      <c r="E42" s="211">
        <v>160.23</v>
      </c>
      <c r="F42" s="211">
        <v>152.61</v>
      </c>
      <c r="G42" s="211">
        <v>165.07</v>
      </c>
      <c r="H42" s="212">
        <v>171.44</v>
      </c>
      <c r="I42" s="68">
        <f t="shared" si="0"/>
        <v>-4.012830995660101</v>
      </c>
      <c r="J42" s="68">
        <f t="shared" si="1"/>
        <v>12.33864098027651</v>
      </c>
      <c r="K42" s="68">
        <f t="shared" si="2"/>
        <v>-4.755663733383247</v>
      </c>
      <c r="L42" s="68">
        <f t="shared" si="3"/>
        <v>3.8589689222754013</v>
      </c>
    </row>
    <row r="43" spans="2:12" ht="14.25" customHeight="1">
      <c r="B43" s="99" t="s">
        <v>69</v>
      </c>
      <c r="C43" s="99" t="s">
        <v>70</v>
      </c>
      <c r="D43" s="211">
        <v>474.32</v>
      </c>
      <c r="E43" s="211">
        <v>479.54</v>
      </c>
      <c r="F43" s="211">
        <v>517.19</v>
      </c>
      <c r="G43" s="211">
        <v>526.12</v>
      </c>
      <c r="H43" s="212">
        <v>564.25</v>
      </c>
      <c r="I43" s="68">
        <f t="shared" si="0"/>
        <v>9.03820205768259</v>
      </c>
      <c r="J43" s="68">
        <f t="shared" si="1"/>
        <v>9.099170517604737</v>
      </c>
      <c r="K43" s="68">
        <f t="shared" si="2"/>
        <v>7.851274137715317</v>
      </c>
      <c r="L43" s="68">
        <f t="shared" si="3"/>
        <v>7.247396031323651</v>
      </c>
    </row>
    <row r="44" spans="2:12" ht="14.25" customHeight="1">
      <c r="B44" s="99" t="s">
        <v>71</v>
      </c>
      <c r="C44" s="99" t="s">
        <v>72</v>
      </c>
      <c r="D44" s="211">
        <v>0.87</v>
      </c>
      <c r="E44" s="211">
        <v>1.79</v>
      </c>
      <c r="F44" s="211">
        <v>1.31</v>
      </c>
      <c r="G44" s="211">
        <v>1.24</v>
      </c>
      <c r="H44" s="212">
        <v>1.28</v>
      </c>
      <c r="I44" s="68">
        <f t="shared" si="0"/>
        <v>50.57471264367817</v>
      </c>
      <c r="J44" s="68">
        <f t="shared" si="1"/>
        <v>-2.2900763358778646</v>
      </c>
      <c r="K44" s="68">
        <f t="shared" si="2"/>
        <v>-26.81564245810056</v>
      </c>
      <c r="L44" s="68">
        <f t="shared" si="3"/>
        <v>3.2258064516129057</v>
      </c>
    </row>
    <row r="45" spans="2:12" ht="14.25" customHeight="1">
      <c r="B45" s="99" t="s">
        <v>73</v>
      </c>
      <c r="C45" s="99" t="s">
        <v>74</v>
      </c>
      <c r="D45" s="211">
        <v>1855.69</v>
      </c>
      <c r="E45" s="211">
        <v>2333.03</v>
      </c>
      <c r="F45" s="211">
        <v>2501.33</v>
      </c>
      <c r="G45" s="211">
        <v>2733.98</v>
      </c>
      <c r="H45" s="212">
        <v>3155.38</v>
      </c>
      <c r="I45" s="68">
        <f t="shared" si="0"/>
        <v>34.792449169850556</v>
      </c>
      <c r="J45" s="68">
        <f t="shared" si="1"/>
        <v>26.148089216536814</v>
      </c>
      <c r="K45" s="68">
        <f t="shared" si="2"/>
        <v>7.213794936198836</v>
      </c>
      <c r="L45" s="68">
        <f t="shared" si="3"/>
        <v>15.413426579565325</v>
      </c>
    </row>
    <row r="46" spans="2:12" ht="14.25" customHeight="1">
      <c r="B46" s="99" t="s">
        <v>75</v>
      </c>
      <c r="C46" s="99" t="s">
        <v>76</v>
      </c>
      <c r="D46" s="211">
        <v>410.99</v>
      </c>
      <c r="E46" s="211">
        <v>376.99</v>
      </c>
      <c r="F46" s="211">
        <v>388.49</v>
      </c>
      <c r="G46" s="211">
        <v>422.34</v>
      </c>
      <c r="H46" s="212">
        <v>451.97</v>
      </c>
      <c r="I46" s="68">
        <f t="shared" si="0"/>
        <v>-5.474585756344436</v>
      </c>
      <c r="J46" s="68">
        <f t="shared" si="1"/>
        <v>16.34018893665217</v>
      </c>
      <c r="K46" s="68">
        <f t="shared" si="2"/>
        <v>3.050478792540916</v>
      </c>
      <c r="L46" s="68">
        <f t="shared" si="3"/>
        <v>7.015674574986989</v>
      </c>
    </row>
    <row r="47" spans="2:12" ht="12.75">
      <c r="B47" s="262" t="s">
        <v>77</v>
      </c>
      <c r="C47" s="263"/>
      <c r="D47" s="263"/>
      <c r="E47" s="263"/>
      <c r="F47" s="263"/>
      <c r="G47" s="263"/>
      <c r="H47" s="263"/>
      <c r="I47" s="166"/>
      <c r="J47" s="166"/>
      <c r="K47" s="166"/>
      <c r="L47" s="205"/>
    </row>
    <row r="48" spans="2:12" ht="15" customHeight="1">
      <c r="B48" s="264" t="s">
        <v>78</v>
      </c>
      <c r="C48" s="265"/>
      <c r="D48" s="265"/>
      <c r="E48" s="265"/>
      <c r="F48" s="265"/>
      <c r="G48" s="265"/>
      <c r="H48" s="265"/>
      <c r="I48" s="189"/>
      <c r="J48" s="189"/>
      <c r="K48" s="189"/>
      <c r="L48" s="206"/>
    </row>
    <row r="49" spans="2:12" ht="17.25" customHeight="1">
      <c r="B49" s="264" t="s">
        <v>79</v>
      </c>
      <c r="C49" s="265"/>
      <c r="D49" s="265"/>
      <c r="E49" s="265"/>
      <c r="F49" s="265"/>
      <c r="G49" s="265"/>
      <c r="H49" s="265"/>
      <c r="I49" s="189"/>
      <c r="J49" s="207"/>
      <c r="K49" s="207"/>
      <c r="L49" s="208"/>
    </row>
    <row r="50" spans="2:12" ht="13.5" customHeight="1">
      <c r="B50" s="266" t="s">
        <v>80</v>
      </c>
      <c r="C50" s="267"/>
      <c r="D50" s="267"/>
      <c r="E50" s="267"/>
      <c r="F50" s="267"/>
      <c r="G50" s="267"/>
      <c r="H50" s="267"/>
      <c r="I50" s="267"/>
      <c r="J50" s="267"/>
      <c r="K50" s="267"/>
      <c r="L50" s="268"/>
    </row>
    <row r="51" spans="2:12" ht="30" customHeight="1">
      <c r="B51" s="266" t="s">
        <v>81</v>
      </c>
      <c r="C51" s="267"/>
      <c r="D51" s="267"/>
      <c r="E51" s="267"/>
      <c r="F51" s="267"/>
      <c r="G51" s="267"/>
      <c r="H51" s="267"/>
      <c r="I51" s="267"/>
      <c r="J51" s="267"/>
      <c r="K51" s="267"/>
      <c r="L51" s="268"/>
    </row>
    <row r="52" spans="2:12" ht="12" customHeight="1">
      <c r="B52" s="269" t="s">
        <v>232</v>
      </c>
      <c r="C52" s="270"/>
      <c r="D52" s="270"/>
      <c r="E52" s="270"/>
      <c r="F52" s="270"/>
      <c r="G52" s="270"/>
      <c r="H52" s="270"/>
      <c r="I52" s="270"/>
      <c r="J52" s="270"/>
      <c r="K52" s="270"/>
      <c r="L52" s="271"/>
    </row>
    <row r="53" spans="2:12" ht="13.5" customHeight="1" hidden="1">
      <c r="B53" s="260" t="s">
        <v>215</v>
      </c>
      <c r="C53" s="260"/>
      <c r="D53" s="260"/>
      <c r="E53" s="260"/>
      <c r="F53" s="260"/>
      <c r="G53" s="260"/>
      <c r="H53" s="260"/>
      <c r="I53" s="260"/>
      <c r="J53" s="260"/>
      <c r="K53" s="260"/>
      <c r="L53" s="260"/>
    </row>
    <row r="54" spans="2:12" ht="12.75" hidden="1">
      <c r="B54" s="261" t="s">
        <v>233</v>
      </c>
      <c r="C54" s="261"/>
      <c r="D54" s="261"/>
      <c r="E54" s="261"/>
      <c r="F54" s="261"/>
      <c r="G54" s="261"/>
      <c r="H54" s="261"/>
      <c r="I54" s="261"/>
      <c r="J54" s="261"/>
      <c r="K54" s="261"/>
      <c r="L54" s="261"/>
    </row>
    <row r="57" spans="3:10" ht="12.75">
      <c r="C57" s="94"/>
      <c r="D57" s="94"/>
      <c r="E57" s="94"/>
      <c r="F57" s="94"/>
      <c r="G57" s="94"/>
      <c r="H57" s="94"/>
      <c r="I57" s="94"/>
      <c r="J57" s="94"/>
    </row>
    <row r="58" spans="3:10" ht="12.75">
      <c r="C58" s="198"/>
      <c r="D58" s="199"/>
      <c r="E58" s="199"/>
      <c r="F58" s="199"/>
      <c r="G58" s="199"/>
      <c r="H58" s="199"/>
      <c r="I58" s="200"/>
      <c r="J58" s="200"/>
    </row>
    <row r="59" spans="3:10" ht="12.75">
      <c r="C59" s="94"/>
      <c r="D59" s="94"/>
      <c r="E59" s="94"/>
      <c r="F59" s="94"/>
      <c r="G59" s="94"/>
      <c r="H59" s="94"/>
      <c r="I59" s="94"/>
      <c r="J59" s="94"/>
    </row>
    <row r="60" spans="3:10" ht="12.75">
      <c r="C60" s="94"/>
      <c r="D60" s="94"/>
      <c r="E60" s="94"/>
      <c r="F60" s="94"/>
      <c r="G60" s="94"/>
      <c r="H60" s="94"/>
      <c r="I60" s="94"/>
      <c r="J60" s="94"/>
    </row>
    <row r="61" spans="3:10" ht="12.75">
      <c r="C61" s="94"/>
      <c r="D61" s="94"/>
      <c r="E61" s="94"/>
      <c r="F61" s="94"/>
      <c r="G61" s="94"/>
      <c r="H61" s="94"/>
      <c r="I61" s="94"/>
      <c r="J61" s="94"/>
    </row>
    <row r="62" ht="12.75">
      <c r="C62" s="95">
        <v>48696</v>
      </c>
    </row>
    <row r="63" ht="12.75">
      <c r="C63" s="95">
        <f>15398+19458+1501</f>
        <v>36357</v>
      </c>
    </row>
    <row r="64" ht="12.75">
      <c r="C64" s="95">
        <f>C62-C63</f>
        <v>12339</v>
      </c>
    </row>
    <row r="65" ht="12.75">
      <c r="C65" s="95">
        <f>1170+12849</f>
        <v>14019</v>
      </c>
    </row>
  </sheetData>
  <sheetProtection/>
  <mergeCells count="16">
    <mergeCell ref="B2:L2"/>
    <mergeCell ref="D4:H4"/>
    <mergeCell ref="D5:D6"/>
    <mergeCell ref="E5:E6"/>
    <mergeCell ref="F5:F6"/>
    <mergeCell ref="G5:G6"/>
    <mergeCell ref="H5:H6"/>
    <mergeCell ref="B3:L3"/>
    <mergeCell ref="B53:L53"/>
    <mergeCell ref="B54:L54"/>
    <mergeCell ref="B47:H47"/>
    <mergeCell ref="B48:H48"/>
    <mergeCell ref="B49:H49"/>
    <mergeCell ref="B50:L50"/>
    <mergeCell ref="B51:L51"/>
    <mergeCell ref="B52:L52"/>
  </mergeCells>
  <printOptions/>
  <pageMargins left="0.7" right="0.7" top="0.75" bottom="0.75" header="0.3" footer="0.3"/>
  <pageSetup fitToHeight="1" fitToWidth="1" horizontalDpi="600" verticalDpi="600" orientation="landscape" scale="61" r:id="rId1"/>
</worksheet>
</file>

<file path=xl/worksheets/sheet12.xml><?xml version="1.0" encoding="utf-8"?>
<worksheet xmlns="http://schemas.openxmlformats.org/spreadsheetml/2006/main" xmlns:r="http://schemas.openxmlformats.org/officeDocument/2006/relationships">
  <sheetPr>
    <pageSetUpPr fitToPage="1"/>
  </sheetPr>
  <dimension ref="A2:K51"/>
  <sheetViews>
    <sheetView zoomScalePageLayoutView="0" workbookViewId="0" topLeftCell="A1">
      <selection activeCell="D18" sqref="D18"/>
    </sheetView>
  </sheetViews>
  <sheetFormatPr defaultColWidth="23.28125" defaultRowHeight="15"/>
  <cols>
    <col min="1" max="1" width="7.8515625" style="51" customWidth="1"/>
    <col min="2" max="2" width="55.57421875" style="51" customWidth="1"/>
    <col min="3" max="3" width="9.00390625" style="51" customWidth="1"/>
    <col min="4" max="4" width="8.28125" style="51" customWidth="1"/>
    <col min="5" max="5" width="9.140625" style="51" customWidth="1"/>
    <col min="6" max="6" width="8.7109375" style="51" customWidth="1"/>
    <col min="7" max="7" width="7.57421875" style="51" customWidth="1"/>
    <col min="8" max="11" width="13.7109375" style="5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58" t="s">
        <v>178</v>
      </c>
      <c r="D4" s="258"/>
      <c r="E4" s="258"/>
      <c r="F4" s="258"/>
      <c r="G4" s="258"/>
      <c r="H4" s="121" t="s">
        <v>188</v>
      </c>
      <c r="I4" s="121"/>
      <c r="J4" s="122" t="s">
        <v>187</v>
      </c>
      <c r="K4" s="122"/>
    </row>
    <row r="5" spans="1:11" s="45" customFormat="1" ht="27.75" customHeight="1">
      <c r="A5" s="6"/>
      <c r="B5" s="7"/>
      <c r="C5" s="254" t="s">
        <v>192</v>
      </c>
      <c r="D5" s="254" t="s">
        <v>83</v>
      </c>
      <c r="E5" s="254" t="s">
        <v>193</v>
      </c>
      <c r="F5" s="254" t="s">
        <v>191</v>
      </c>
      <c r="G5" s="256" t="s">
        <v>194</v>
      </c>
      <c r="H5" s="123" t="s">
        <v>195</v>
      </c>
      <c r="I5" s="123" t="s">
        <v>196</v>
      </c>
      <c r="J5" s="7" t="s">
        <v>197</v>
      </c>
      <c r="K5" s="7" t="s">
        <v>198</v>
      </c>
    </row>
    <row r="6" spans="1:11" s="45" customFormat="1" ht="12.75" customHeight="1">
      <c r="A6" s="6"/>
      <c r="B6" s="7"/>
      <c r="C6" s="255"/>
      <c r="D6" s="255"/>
      <c r="E6" s="255"/>
      <c r="F6" s="255"/>
      <c r="G6" s="257"/>
      <c r="H6" s="97" t="s">
        <v>4</v>
      </c>
      <c r="I6" s="97" t="s">
        <v>4</v>
      </c>
      <c r="J6" s="98" t="s">
        <v>4</v>
      </c>
      <c r="K6" s="98" t="s">
        <v>4</v>
      </c>
    </row>
    <row r="7" spans="1:11" s="45" customFormat="1" ht="15" customHeight="1">
      <c r="A7" s="78" t="s">
        <v>10</v>
      </c>
      <c r="B7" s="21" t="s">
        <v>90</v>
      </c>
      <c r="C7" s="111">
        <v>197.83</v>
      </c>
      <c r="D7" s="111">
        <v>228.57</v>
      </c>
      <c r="E7" s="111">
        <v>300.72</v>
      </c>
      <c r="F7" s="111">
        <v>324.95</v>
      </c>
      <c r="G7" s="111">
        <v>341.25</v>
      </c>
      <c r="H7" s="23">
        <v>52.00930091492696</v>
      </c>
      <c r="I7" s="23">
        <v>13.477653631284905</v>
      </c>
      <c r="J7" s="23">
        <v>31.565822286389306</v>
      </c>
      <c r="K7" s="23">
        <v>5.016156331743349</v>
      </c>
    </row>
    <row r="8" spans="1:11" s="45" customFormat="1" ht="15" customHeight="1">
      <c r="A8" s="78" t="s">
        <v>12</v>
      </c>
      <c r="B8" s="21" t="s">
        <v>91</v>
      </c>
      <c r="C8" s="111">
        <v>783.89</v>
      </c>
      <c r="D8" s="111">
        <v>849.31</v>
      </c>
      <c r="E8" s="111">
        <v>943.4</v>
      </c>
      <c r="F8" s="111">
        <v>1024.11</v>
      </c>
      <c r="G8" s="111">
        <v>1086.19</v>
      </c>
      <c r="H8" s="23">
        <v>20.348518287004552</v>
      </c>
      <c r="I8" s="23">
        <v>15.13567945728218</v>
      </c>
      <c r="J8" s="23">
        <v>11.078404822738461</v>
      </c>
      <c r="K8" s="23">
        <v>6.061848824833286</v>
      </c>
    </row>
    <row r="9" spans="1:11" ht="15" customHeight="1">
      <c r="A9" s="119" t="s">
        <v>92</v>
      </c>
      <c r="B9" s="24" t="s">
        <v>93</v>
      </c>
      <c r="C9" s="112">
        <v>212.66</v>
      </c>
      <c r="D9" s="112">
        <v>250.8</v>
      </c>
      <c r="E9" s="112">
        <v>275.72</v>
      </c>
      <c r="F9" s="112">
        <v>311.63</v>
      </c>
      <c r="G9" s="112">
        <v>285.52</v>
      </c>
      <c r="H9" s="25">
        <v>29.65296717765449</v>
      </c>
      <c r="I9" s="25">
        <v>3.554330480197285</v>
      </c>
      <c r="J9" s="25">
        <v>9.936204146730468</v>
      </c>
      <c r="K9" s="25">
        <v>-8.37852581587139</v>
      </c>
    </row>
    <row r="10" spans="1:11" ht="15" customHeight="1">
      <c r="A10" s="119" t="s">
        <v>94</v>
      </c>
      <c r="B10" s="24" t="s">
        <v>95</v>
      </c>
      <c r="C10" s="112">
        <v>137.49</v>
      </c>
      <c r="D10" s="112">
        <v>133.71</v>
      </c>
      <c r="E10" s="112">
        <v>135.41</v>
      </c>
      <c r="F10" s="112">
        <v>143.52</v>
      </c>
      <c r="G10" s="112">
        <v>160</v>
      </c>
      <c r="H10" s="25">
        <v>-1.5128372972579913</v>
      </c>
      <c r="I10" s="25">
        <v>18.159663244959756</v>
      </c>
      <c r="J10" s="25">
        <v>1.2714082716326292</v>
      </c>
      <c r="K10" s="25">
        <v>11.482720178372343</v>
      </c>
    </row>
    <row r="11" spans="1:11" ht="15" customHeight="1">
      <c r="A11" s="119" t="s">
        <v>96</v>
      </c>
      <c r="B11" s="24" t="s">
        <v>97</v>
      </c>
      <c r="C11" s="112">
        <v>22.83</v>
      </c>
      <c r="D11" s="112">
        <v>23.68</v>
      </c>
      <c r="E11" s="112">
        <v>22.39</v>
      </c>
      <c r="F11" s="112">
        <v>23.17</v>
      </c>
      <c r="G11" s="112">
        <v>26.23</v>
      </c>
      <c r="H11" s="25">
        <v>-1.927288655278133</v>
      </c>
      <c r="I11" s="25">
        <v>17.150513622152747</v>
      </c>
      <c r="J11" s="25">
        <v>-5.4476351351351315</v>
      </c>
      <c r="K11" s="25">
        <v>13.206732844195074</v>
      </c>
    </row>
    <row r="12" spans="1:11" ht="15" customHeight="1">
      <c r="A12" s="119" t="s">
        <v>98</v>
      </c>
      <c r="B12" s="24" t="s">
        <v>99</v>
      </c>
      <c r="C12" s="112">
        <v>410.92</v>
      </c>
      <c r="D12" s="112">
        <v>441.13</v>
      </c>
      <c r="E12" s="112">
        <v>509.88</v>
      </c>
      <c r="F12" s="112">
        <v>545.79</v>
      </c>
      <c r="G12" s="112">
        <v>614.44</v>
      </c>
      <c r="H12" s="25">
        <v>24.08254648106687</v>
      </c>
      <c r="I12" s="25">
        <v>20.506785910410304</v>
      </c>
      <c r="J12" s="25">
        <v>15.584974950694807</v>
      </c>
      <c r="K12" s="25">
        <v>12.578097803184393</v>
      </c>
    </row>
    <row r="13" spans="1:11" s="45" customFormat="1" ht="15" customHeight="1">
      <c r="A13" s="78" t="s">
        <v>14</v>
      </c>
      <c r="B13" s="21" t="s">
        <v>100</v>
      </c>
      <c r="C13" s="111">
        <v>113.6</v>
      </c>
      <c r="D13" s="111">
        <v>120.73</v>
      </c>
      <c r="E13" s="111">
        <v>135.13</v>
      </c>
      <c r="F13" s="111">
        <v>135.1</v>
      </c>
      <c r="G13" s="111">
        <v>161.43</v>
      </c>
      <c r="H13" s="23">
        <v>18.952464788732396</v>
      </c>
      <c r="I13" s="23">
        <v>19.462739584104206</v>
      </c>
      <c r="J13" s="23">
        <v>11.927441398161179</v>
      </c>
      <c r="K13" s="23">
        <v>19.489267209474473</v>
      </c>
    </row>
    <row r="14" spans="1:11" s="45" customFormat="1" ht="15" customHeight="1">
      <c r="A14" s="78" t="s">
        <v>101</v>
      </c>
      <c r="B14" s="21" t="s">
        <v>102</v>
      </c>
      <c r="C14" s="111">
        <v>1370.94</v>
      </c>
      <c r="D14" s="111">
        <v>1447.37</v>
      </c>
      <c r="E14" s="111">
        <v>1544.8</v>
      </c>
      <c r="F14" s="111">
        <v>1598.5</v>
      </c>
      <c r="G14" s="111">
        <v>1740.46</v>
      </c>
      <c r="H14" s="23">
        <v>12.68180956132288</v>
      </c>
      <c r="I14" s="23">
        <v>12.665717244950809</v>
      </c>
      <c r="J14" s="23">
        <v>6.731519929250991</v>
      </c>
      <c r="K14" s="23">
        <v>8.880825774163279</v>
      </c>
    </row>
    <row r="15" spans="1:11" ht="15" customHeight="1">
      <c r="A15" s="119" t="s">
        <v>103</v>
      </c>
      <c r="B15" s="24" t="s">
        <v>104</v>
      </c>
      <c r="C15" s="112">
        <v>692.86</v>
      </c>
      <c r="D15" s="112">
        <v>741.43</v>
      </c>
      <c r="E15" s="112">
        <v>790.98</v>
      </c>
      <c r="F15" s="112">
        <v>810.44</v>
      </c>
      <c r="G15" s="112">
        <v>877.46</v>
      </c>
      <c r="H15" s="25">
        <v>14.161591086222325</v>
      </c>
      <c r="I15" s="25">
        <v>10.933272649118816</v>
      </c>
      <c r="J15" s="25">
        <v>6.6830314392457915</v>
      </c>
      <c r="K15" s="25">
        <v>8.26958195548097</v>
      </c>
    </row>
    <row r="16" spans="1:11" ht="15" customHeight="1">
      <c r="A16" s="119" t="s">
        <v>105</v>
      </c>
      <c r="B16" s="24" t="s">
        <v>106</v>
      </c>
      <c r="C16" s="112">
        <v>15.63</v>
      </c>
      <c r="D16" s="112">
        <v>15.72</v>
      </c>
      <c r="E16" s="112">
        <v>14.09</v>
      </c>
      <c r="F16" s="112">
        <v>13.92</v>
      </c>
      <c r="G16" s="112">
        <v>21.46</v>
      </c>
      <c r="H16" s="25">
        <v>-9.852847088931547</v>
      </c>
      <c r="I16" s="25">
        <v>52.306600425833935</v>
      </c>
      <c r="J16" s="25">
        <v>-10.368956743002549</v>
      </c>
      <c r="K16" s="25">
        <v>54.16666666666667</v>
      </c>
    </row>
    <row r="17" spans="1:11" ht="15" customHeight="1">
      <c r="A17" s="119" t="s">
        <v>107</v>
      </c>
      <c r="B17" s="24" t="s">
        <v>108</v>
      </c>
      <c r="C17" s="112">
        <v>107.67</v>
      </c>
      <c r="D17" s="112">
        <v>108.1</v>
      </c>
      <c r="E17" s="112">
        <v>109.96</v>
      </c>
      <c r="F17" s="112">
        <v>113.6</v>
      </c>
      <c r="G17" s="112">
        <v>183.07</v>
      </c>
      <c r="H17" s="25">
        <v>2.1268691371784083</v>
      </c>
      <c r="I17" s="25">
        <v>66.48781375045472</v>
      </c>
      <c r="J17" s="25">
        <v>1.7206290471785382</v>
      </c>
      <c r="K17" s="25">
        <v>61.153169014084504</v>
      </c>
    </row>
    <row r="18" spans="1:11" ht="15" customHeight="1">
      <c r="A18" s="119" t="s">
        <v>109</v>
      </c>
      <c r="B18" s="24" t="s">
        <v>110</v>
      </c>
      <c r="C18" s="112">
        <v>554.79</v>
      </c>
      <c r="D18" s="112">
        <v>582.13</v>
      </c>
      <c r="E18" s="112">
        <v>629.77</v>
      </c>
      <c r="F18" s="112">
        <v>660.53</v>
      </c>
      <c r="G18" s="112">
        <v>658.48</v>
      </c>
      <c r="H18" s="25">
        <v>13.515023702662274</v>
      </c>
      <c r="I18" s="25">
        <v>4.558807183574961</v>
      </c>
      <c r="J18" s="25">
        <v>8.18373902736502</v>
      </c>
      <c r="K18" s="25">
        <v>-0.3103568346630667</v>
      </c>
    </row>
    <row r="19" spans="1:11" s="45" customFormat="1" ht="15" customHeight="1">
      <c r="A19" s="78" t="s">
        <v>111</v>
      </c>
      <c r="B19" s="21" t="s">
        <v>112</v>
      </c>
      <c r="C19" s="111">
        <v>69.19</v>
      </c>
      <c r="D19" s="111">
        <v>71.16</v>
      </c>
      <c r="E19" s="111">
        <v>75.02</v>
      </c>
      <c r="F19" s="111">
        <v>74.49</v>
      </c>
      <c r="G19" s="111">
        <v>83.63</v>
      </c>
      <c r="H19" s="23">
        <v>8.426073131955484</v>
      </c>
      <c r="I19" s="23">
        <v>11.476939482804585</v>
      </c>
      <c r="J19" s="23">
        <v>5.424395727937043</v>
      </c>
      <c r="K19" s="23">
        <v>12.270103369579811</v>
      </c>
    </row>
    <row r="20" spans="1:11" s="45" customFormat="1" ht="15" customHeight="1">
      <c r="A20" s="78" t="s">
        <v>113</v>
      </c>
      <c r="B20" s="21" t="s">
        <v>114</v>
      </c>
      <c r="C20" s="111">
        <v>52.57</v>
      </c>
      <c r="D20" s="111">
        <v>53.96</v>
      </c>
      <c r="E20" s="111">
        <v>61.65</v>
      </c>
      <c r="F20" s="111">
        <v>63.35</v>
      </c>
      <c r="G20" s="111">
        <v>73.36</v>
      </c>
      <c r="H20" s="23">
        <v>17.272208483926192</v>
      </c>
      <c r="I20" s="23">
        <v>18.99432278994323</v>
      </c>
      <c r="J20" s="23">
        <v>14.251297257227572</v>
      </c>
      <c r="K20" s="23">
        <v>15.801104972375688</v>
      </c>
    </row>
    <row r="21" spans="1:11" s="45" customFormat="1" ht="15" customHeight="1">
      <c r="A21" s="78" t="s">
        <v>115</v>
      </c>
      <c r="B21" s="21" t="s">
        <v>116</v>
      </c>
      <c r="C21" s="111">
        <v>201.5</v>
      </c>
      <c r="D21" s="111">
        <v>211.43</v>
      </c>
      <c r="E21" s="111">
        <v>244.03</v>
      </c>
      <c r="F21" s="111">
        <v>251.11</v>
      </c>
      <c r="G21" s="111">
        <v>271.13</v>
      </c>
      <c r="H21" s="23">
        <v>21.106699751861044</v>
      </c>
      <c r="I21" s="23">
        <v>11.105191984592055</v>
      </c>
      <c r="J21" s="23">
        <v>15.418814737738257</v>
      </c>
      <c r="K21" s="23">
        <v>7.972601648679854</v>
      </c>
    </row>
    <row r="22" spans="1:11" s="45" customFormat="1" ht="15" customHeight="1">
      <c r="A22" s="78" t="s">
        <v>117</v>
      </c>
      <c r="B22" s="21" t="s">
        <v>118</v>
      </c>
      <c r="C22" s="111">
        <v>614.3</v>
      </c>
      <c r="D22" s="111">
        <v>575.67</v>
      </c>
      <c r="E22" s="111">
        <v>591.09</v>
      </c>
      <c r="F22" s="111">
        <v>700.55</v>
      </c>
      <c r="G22" s="111">
        <v>537.28</v>
      </c>
      <c r="H22" s="23">
        <v>-3.7782842259482217</v>
      </c>
      <c r="I22" s="23">
        <v>-9.103520614458045</v>
      </c>
      <c r="J22" s="23">
        <v>2.6786179582052343</v>
      </c>
      <c r="K22" s="23">
        <v>-23.305973877667547</v>
      </c>
    </row>
    <row r="23" spans="1:11" s="45" customFormat="1" ht="15" customHeight="1">
      <c r="A23" s="78" t="s">
        <v>119</v>
      </c>
      <c r="B23" s="21" t="s">
        <v>120</v>
      </c>
      <c r="C23" s="111">
        <v>907.44</v>
      </c>
      <c r="D23" s="111">
        <v>945.26</v>
      </c>
      <c r="E23" s="111">
        <v>1027.07</v>
      </c>
      <c r="F23" s="111">
        <v>1125.03</v>
      </c>
      <c r="G23" s="111">
        <v>1393.94</v>
      </c>
      <c r="H23" s="23">
        <v>13.183240765229643</v>
      </c>
      <c r="I23" s="23">
        <v>35.7200580291509</v>
      </c>
      <c r="J23" s="23">
        <v>8.654761652878568</v>
      </c>
      <c r="K23" s="23">
        <v>23.902473711812135</v>
      </c>
    </row>
    <row r="24" spans="1:11" ht="15" customHeight="1">
      <c r="A24" s="119" t="s">
        <v>121</v>
      </c>
      <c r="B24" s="24" t="s">
        <v>122</v>
      </c>
      <c r="C24" s="112">
        <v>101.11</v>
      </c>
      <c r="D24" s="112">
        <v>105.38</v>
      </c>
      <c r="E24" s="112">
        <v>117.18</v>
      </c>
      <c r="F24" s="112">
        <v>151.94</v>
      </c>
      <c r="G24" s="112">
        <v>211.9</v>
      </c>
      <c r="H24" s="25">
        <v>15.89358124814559</v>
      </c>
      <c r="I24" s="25">
        <v>80.83290663935824</v>
      </c>
      <c r="J24" s="25">
        <v>11.197570696526867</v>
      </c>
      <c r="K24" s="25">
        <v>39.46294589969725</v>
      </c>
    </row>
    <row r="25" spans="1:11" ht="15" customHeight="1">
      <c r="A25" s="119" t="s">
        <v>123</v>
      </c>
      <c r="B25" s="24" t="s">
        <v>124</v>
      </c>
      <c r="C25" s="112">
        <v>396.1</v>
      </c>
      <c r="D25" s="112">
        <v>415.72</v>
      </c>
      <c r="E25" s="112">
        <v>454.89</v>
      </c>
      <c r="F25" s="112">
        <v>472.04</v>
      </c>
      <c r="G25" s="112">
        <v>483.57</v>
      </c>
      <c r="H25" s="25">
        <v>14.842211562736674</v>
      </c>
      <c r="I25" s="25">
        <v>6.304820945723144</v>
      </c>
      <c r="J25" s="25">
        <v>9.422207254883084</v>
      </c>
      <c r="K25" s="25">
        <v>2.442589611049905</v>
      </c>
    </row>
    <row r="26" spans="1:11" ht="15" customHeight="1">
      <c r="A26" s="119" t="s">
        <v>125</v>
      </c>
      <c r="B26" s="24" t="s">
        <v>126</v>
      </c>
      <c r="C26" s="112">
        <v>125.98</v>
      </c>
      <c r="D26" s="112">
        <v>123.74</v>
      </c>
      <c r="E26" s="112">
        <v>145.26</v>
      </c>
      <c r="F26" s="112">
        <v>184.41</v>
      </c>
      <c r="G26" s="112">
        <v>344.17</v>
      </c>
      <c r="H26" s="25">
        <v>15.30401651055722</v>
      </c>
      <c r="I26" s="25">
        <v>136.93377392262153</v>
      </c>
      <c r="J26" s="25">
        <v>17.391304347826082</v>
      </c>
      <c r="K26" s="25">
        <v>86.6330459302641</v>
      </c>
    </row>
    <row r="27" spans="1:11" ht="15" customHeight="1">
      <c r="A27" s="119" t="s">
        <v>127</v>
      </c>
      <c r="B27" s="24" t="s">
        <v>99</v>
      </c>
      <c r="C27" s="112">
        <v>284.25</v>
      </c>
      <c r="D27" s="112">
        <v>300.42</v>
      </c>
      <c r="E27" s="112">
        <v>309.73</v>
      </c>
      <c r="F27" s="112">
        <v>316.63</v>
      </c>
      <c r="G27" s="112">
        <v>354.3</v>
      </c>
      <c r="H27" s="25">
        <v>8.963940193491652</v>
      </c>
      <c r="I27" s="25">
        <v>14.389952539308426</v>
      </c>
      <c r="J27" s="25">
        <v>3.098994740696359</v>
      </c>
      <c r="K27" s="25">
        <v>11.897167040394157</v>
      </c>
    </row>
    <row r="28" spans="1:11" s="45" customFormat="1" ht="15" customHeight="1">
      <c r="A28" s="78" t="s">
        <v>128</v>
      </c>
      <c r="B28" s="21" t="s">
        <v>129</v>
      </c>
      <c r="C28" s="111">
        <v>204.42</v>
      </c>
      <c r="D28" s="111">
        <v>219.23</v>
      </c>
      <c r="E28" s="111">
        <v>241.41</v>
      </c>
      <c r="F28" s="111">
        <v>257.51</v>
      </c>
      <c r="G28" s="111">
        <v>301.66</v>
      </c>
      <c r="H28" s="23">
        <v>18.095098326973883</v>
      </c>
      <c r="I28" s="23">
        <v>24.957541112629976</v>
      </c>
      <c r="J28" s="23">
        <v>10.117228481503448</v>
      </c>
      <c r="K28" s="23">
        <v>17.144965244068207</v>
      </c>
    </row>
    <row r="29" spans="1:11" s="45" customFormat="1" ht="15" customHeight="1">
      <c r="A29" s="78" t="s">
        <v>130</v>
      </c>
      <c r="B29" s="21" t="s">
        <v>131</v>
      </c>
      <c r="C29" s="111">
        <v>50.85</v>
      </c>
      <c r="D29" s="111">
        <v>53.9</v>
      </c>
      <c r="E29" s="111">
        <v>57.88</v>
      </c>
      <c r="F29" s="111">
        <v>59.54</v>
      </c>
      <c r="G29" s="111">
        <v>70.1</v>
      </c>
      <c r="H29" s="23">
        <v>13.824975417895773</v>
      </c>
      <c r="I29" s="23">
        <v>21.11264685556322</v>
      </c>
      <c r="J29" s="23">
        <v>7.384044526901677</v>
      </c>
      <c r="K29" s="23">
        <v>17.735975814578428</v>
      </c>
    </row>
    <row r="30" spans="1:11" s="45" customFormat="1" ht="15" customHeight="1">
      <c r="A30" s="78" t="s">
        <v>132</v>
      </c>
      <c r="B30" s="21" t="s">
        <v>133</v>
      </c>
      <c r="C30" s="111">
        <v>304.84</v>
      </c>
      <c r="D30" s="111">
        <v>285.57</v>
      </c>
      <c r="E30" s="111">
        <v>358.61</v>
      </c>
      <c r="F30" s="111">
        <v>371.85</v>
      </c>
      <c r="G30" s="111">
        <v>444.56</v>
      </c>
      <c r="H30" s="23">
        <v>17.638761317412428</v>
      </c>
      <c r="I30" s="23">
        <v>23.96754134017456</v>
      </c>
      <c r="J30" s="23">
        <v>25.576916342753098</v>
      </c>
      <c r="K30" s="23">
        <v>19.553583434180442</v>
      </c>
    </row>
    <row r="31" spans="1:11" s="45" customFormat="1" ht="15" customHeight="1">
      <c r="A31" s="78" t="s">
        <v>134</v>
      </c>
      <c r="B31" s="21" t="s">
        <v>135</v>
      </c>
      <c r="C31" s="111">
        <v>1971.45</v>
      </c>
      <c r="D31" s="111">
        <v>2098.94</v>
      </c>
      <c r="E31" s="111">
        <v>2465.84</v>
      </c>
      <c r="F31" s="111">
        <v>2556.3</v>
      </c>
      <c r="G31" s="111">
        <v>3025.93</v>
      </c>
      <c r="H31" s="23">
        <v>25.07748104187274</v>
      </c>
      <c r="I31" s="23">
        <v>22.71396359861141</v>
      </c>
      <c r="J31" s="23">
        <v>17.480251936691857</v>
      </c>
      <c r="K31" s="23">
        <v>18.371474396588805</v>
      </c>
    </row>
    <row r="32" spans="1:11" ht="15" customHeight="1">
      <c r="A32" s="119" t="s">
        <v>136</v>
      </c>
      <c r="B32" s="24" t="s">
        <v>137</v>
      </c>
      <c r="C32" s="112">
        <v>1537.11</v>
      </c>
      <c r="D32" s="112">
        <v>1631.89</v>
      </c>
      <c r="E32" s="112">
        <v>1869.86</v>
      </c>
      <c r="F32" s="112">
        <v>1927.49</v>
      </c>
      <c r="G32" s="112">
        <v>2283.11</v>
      </c>
      <c r="H32" s="25">
        <v>21.647767563804805</v>
      </c>
      <c r="I32" s="25">
        <v>22.100585070540056</v>
      </c>
      <c r="J32" s="25">
        <v>14.582477985648529</v>
      </c>
      <c r="K32" s="25">
        <v>18.449901166802427</v>
      </c>
    </row>
    <row r="33" spans="1:11" ht="15" customHeight="1">
      <c r="A33" s="119" t="s">
        <v>138</v>
      </c>
      <c r="B33" s="24" t="s">
        <v>139</v>
      </c>
      <c r="C33" s="112">
        <v>434.34</v>
      </c>
      <c r="D33" s="112">
        <v>467.05</v>
      </c>
      <c r="E33" s="112">
        <v>595.98</v>
      </c>
      <c r="F33" s="112">
        <v>628.81</v>
      </c>
      <c r="G33" s="112">
        <v>742.82</v>
      </c>
      <c r="H33" s="25">
        <v>37.21508495648572</v>
      </c>
      <c r="I33" s="25">
        <v>24.63841068492232</v>
      </c>
      <c r="J33" s="25">
        <v>27.605181458088</v>
      </c>
      <c r="K33" s="25">
        <v>18.131072979119306</v>
      </c>
    </row>
    <row r="34" spans="1:11" s="45" customFormat="1" ht="15" customHeight="1">
      <c r="A34" s="78" t="s">
        <v>140</v>
      </c>
      <c r="B34" s="21" t="s">
        <v>141</v>
      </c>
      <c r="C34" s="111">
        <v>893.37</v>
      </c>
      <c r="D34" s="111">
        <v>933.67</v>
      </c>
      <c r="E34" s="111">
        <v>1073.06</v>
      </c>
      <c r="F34" s="111">
        <v>1135.67</v>
      </c>
      <c r="G34" s="111">
        <v>1230.03</v>
      </c>
      <c r="H34" s="23">
        <v>20.113726675397643</v>
      </c>
      <c r="I34" s="23">
        <v>14.628259370398677</v>
      </c>
      <c r="J34" s="23">
        <v>14.929257660629558</v>
      </c>
      <c r="K34" s="23">
        <v>8.308751662014483</v>
      </c>
    </row>
    <row r="35" spans="1:11" ht="15" customHeight="1">
      <c r="A35" s="119" t="s">
        <v>142</v>
      </c>
      <c r="B35" s="24" t="s">
        <v>143</v>
      </c>
      <c r="C35" s="112">
        <v>245.12</v>
      </c>
      <c r="D35" s="112">
        <v>249.86</v>
      </c>
      <c r="E35" s="112">
        <v>308.85</v>
      </c>
      <c r="F35" s="112">
        <v>319.92</v>
      </c>
      <c r="G35" s="112">
        <v>329.34</v>
      </c>
      <c r="H35" s="25">
        <v>25.99951044386424</v>
      </c>
      <c r="I35" s="25">
        <v>6.634288489558022</v>
      </c>
      <c r="J35" s="25">
        <v>23.60922116385176</v>
      </c>
      <c r="K35" s="25">
        <v>2.9444861215303697</v>
      </c>
    </row>
    <row r="36" spans="1:11" ht="15" customHeight="1">
      <c r="A36" s="119" t="s">
        <v>144</v>
      </c>
      <c r="B36" s="24" t="s">
        <v>99</v>
      </c>
      <c r="C36" s="112">
        <v>648.25</v>
      </c>
      <c r="D36" s="112">
        <v>683.81</v>
      </c>
      <c r="E36" s="112">
        <v>764.21</v>
      </c>
      <c r="F36" s="112">
        <v>815.75</v>
      </c>
      <c r="G36" s="112">
        <v>900.69</v>
      </c>
      <c r="H36" s="25">
        <v>17.888160431932132</v>
      </c>
      <c r="I36" s="25">
        <v>17.858965467607074</v>
      </c>
      <c r="J36" s="25">
        <v>11.757651979351005</v>
      </c>
      <c r="K36" s="25">
        <v>10.41250383083053</v>
      </c>
    </row>
    <row r="37" spans="1:11" s="45" customFormat="1" ht="15" customHeight="1">
      <c r="A37" s="78" t="s">
        <v>145</v>
      </c>
      <c r="B37" s="21" t="s">
        <v>146</v>
      </c>
      <c r="C37" s="111">
        <v>421.63</v>
      </c>
      <c r="D37" s="111">
        <v>444.91</v>
      </c>
      <c r="E37" s="111">
        <v>517.5</v>
      </c>
      <c r="F37" s="111">
        <v>516.1</v>
      </c>
      <c r="G37" s="111">
        <v>575.91</v>
      </c>
      <c r="H37" s="23">
        <v>22.737945592106826</v>
      </c>
      <c r="I37" s="23">
        <v>11.286956521739125</v>
      </c>
      <c r="J37" s="23">
        <v>16.315659346834185</v>
      </c>
      <c r="K37" s="23">
        <v>11.588839372214677</v>
      </c>
    </row>
    <row r="38" spans="1:11" s="45" customFormat="1" ht="15" customHeight="1">
      <c r="A38" s="78" t="s">
        <v>147</v>
      </c>
      <c r="B38" s="21" t="s">
        <v>148</v>
      </c>
      <c r="C38" s="111">
        <v>372.31</v>
      </c>
      <c r="D38" s="111">
        <v>394.27</v>
      </c>
      <c r="E38" s="111">
        <v>483.28</v>
      </c>
      <c r="F38" s="111">
        <v>503.66</v>
      </c>
      <c r="G38" s="111">
        <v>583.29</v>
      </c>
      <c r="H38" s="23">
        <v>29.80580698879965</v>
      </c>
      <c r="I38" s="23">
        <v>20.69400761463334</v>
      </c>
      <c r="J38" s="23">
        <v>22.575899764121033</v>
      </c>
      <c r="K38" s="23">
        <v>15.810268832148658</v>
      </c>
    </row>
    <row r="39" spans="1:11" s="45" customFormat="1" ht="15" customHeight="1">
      <c r="A39" s="78" t="s">
        <v>149</v>
      </c>
      <c r="B39" s="21" t="s">
        <v>150</v>
      </c>
      <c r="C39" s="111">
        <v>460.8</v>
      </c>
      <c r="D39" s="111">
        <v>501.35</v>
      </c>
      <c r="E39" s="111">
        <v>552</v>
      </c>
      <c r="F39" s="111">
        <v>567.03</v>
      </c>
      <c r="G39" s="111">
        <v>518.04</v>
      </c>
      <c r="H39" s="23">
        <v>19.791666666666664</v>
      </c>
      <c r="I39" s="23">
        <v>-6.152173913043485</v>
      </c>
      <c r="J39" s="23">
        <v>10.102722648848104</v>
      </c>
      <c r="K39" s="23">
        <v>-8.63975451034337</v>
      </c>
    </row>
    <row r="40" spans="1:11" s="45" customFormat="1" ht="15" customHeight="1">
      <c r="A40" s="78" t="s">
        <v>151</v>
      </c>
      <c r="B40" s="21" t="s">
        <v>152</v>
      </c>
      <c r="C40" s="111">
        <v>4994.32</v>
      </c>
      <c r="D40" s="111">
        <v>5266.11</v>
      </c>
      <c r="E40" s="111">
        <v>6012.56</v>
      </c>
      <c r="F40" s="111">
        <v>6190.86</v>
      </c>
      <c r="G40" s="111">
        <v>7219.52</v>
      </c>
      <c r="H40" s="23">
        <v>20.387960723381777</v>
      </c>
      <c r="I40" s="23">
        <v>20.073978471732506</v>
      </c>
      <c r="J40" s="23">
        <v>14.174599467158885</v>
      </c>
      <c r="K40" s="23">
        <v>16.615785205932628</v>
      </c>
    </row>
    <row r="41" spans="1:11" ht="15" customHeight="1">
      <c r="A41" s="119" t="s">
        <v>153</v>
      </c>
      <c r="B41" s="24" t="s">
        <v>154</v>
      </c>
      <c r="C41" s="112">
        <v>2540.78</v>
      </c>
      <c r="D41" s="112">
        <v>2691.96</v>
      </c>
      <c r="E41" s="112">
        <v>3170.76</v>
      </c>
      <c r="F41" s="112">
        <v>3288.6</v>
      </c>
      <c r="G41" s="112">
        <v>4061.36</v>
      </c>
      <c r="H41" s="25">
        <v>24.79474806949047</v>
      </c>
      <c r="I41" s="25">
        <v>28.087903215632842</v>
      </c>
      <c r="J41" s="25">
        <v>17.78629697320912</v>
      </c>
      <c r="K41" s="25">
        <v>23.49814510734052</v>
      </c>
    </row>
    <row r="42" spans="1:11" ht="15" customHeight="1">
      <c r="A42" s="119" t="s">
        <v>155</v>
      </c>
      <c r="B42" s="24" t="s">
        <v>156</v>
      </c>
      <c r="C42" s="112">
        <v>962.99</v>
      </c>
      <c r="D42" s="112">
        <v>1004.25</v>
      </c>
      <c r="E42" s="112">
        <v>922.05</v>
      </c>
      <c r="F42" s="112">
        <v>935.94</v>
      </c>
      <c r="G42" s="112">
        <v>924.59</v>
      </c>
      <c r="H42" s="25">
        <v>-4.251342173854355</v>
      </c>
      <c r="I42" s="25">
        <v>0.27547313052438344</v>
      </c>
      <c r="J42" s="25">
        <v>-8.185212845407024</v>
      </c>
      <c r="K42" s="25">
        <v>-1.212684573797468</v>
      </c>
    </row>
    <row r="43" spans="1:11" ht="15" customHeight="1">
      <c r="A43" s="119" t="s">
        <v>157</v>
      </c>
      <c r="B43" s="24" t="s">
        <v>158</v>
      </c>
      <c r="C43" s="112">
        <v>872.05</v>
      </c>
      <c r="D43" s="112">
        <v>925.69</v>
      </c>
      <c r="E43" s="112">
        <v>1097.03</v>
      </c>
      <c r="F43" s="112">
        <v>1143.83</v>
      </c>
      <c r="G43" s="112">
        <v>1301.44</v>
      </c>
      <c r="H43" s="25">
        <v>25.798979416317874</v>
      </c>
      <c r="I43" s="25">
        <v>18.633036471199517</v>
      </c>
      <c r="J43" s="25">
        <v>18.509436204344855</v>
      </c>
      <c r="K43" s="25">
        <v>13.779145502391103</v>
      </c>
    </row>
    <row r="44" spans="1:11" ht="15" customHeight="1">
      <c r="A44" s="119" t="s">
        <v>159</v>
      </c>
      <c r="B44" s="24" t="s">
        <v>160</v>
      </c>
      <c r="C44" s="112">
        <v>618.49</v>
      </c>
      <c r="D44" s="112">
        <v>644.21</v>
      </c>
      <c r="E44" s="112">
        <v>822.74</v>
      </c>
      <c r="F44" s="112">
        <v>822.49</v>
      </c>
      <c r="G44" s="112">
        <v>932.12</v>
      </c>
      <c r="H44" s="25">
        <v>33.02397775226762</v>
      </c>
      <c r="I44" s="25">
        <v>13.294600967498846</v>
      </c>
      <c r="J44" s="25">
        <v>27.713012837428785</v>
      </c>
      <c r="K44" s="25">
        <v>13.329037435105592</v>
      </c>
    </row>
    <row r="45" spans="1:11" s="45" customFormat="1" ht="15" customHeight="1">
      <c r="A45" s="78" t="s">
        <v>161</v>
      </c>
      <c r="B45" s="21" t="s">
        <v>162</v>
      </c>
      <c r="C45" s="111">
        <v>1413.02</v>
      </c>
      <c r="D45" s="111">
        <v>1507.07</v>
      </c>
      <c r="E45" s="111">
        <v>1819.34</v>
      </c>
      <c r="F45" s="111">
        <v>2218.83</v>
      </c>
      <c r="G45" s="111">
        <v>1713.64</v>
      </c>
      <c r="H45" s="23">
        <v>28.75543162871013</v>
      </c>
      <c r="I45" s="23">
        <v>-5.809799157936385</v>
      </c>
      <c r="J45" s="23">
        <v>20.72033813956883</v>
      </c>
      <c r="K45" s="23">
        <v>-22.76830581883244</v>
      </c>
    </row>
    <row r="46" spans="1:11" s="45" customFormat="1" ht="15" customHeight="1">
      <c r="A46" s="120">
        <v>2</v>
      </c>
      <c r="B46" s="26" t="s">
        <v>163</v>
      </c>
      <c r="C46" s="112">
        <v>15398.27</v>
      </c>
      <c r="D46" s="112">
        <v>16208.48</v>
      </c>
      <c r="E46" s="112">
        <v>18504.39</v>
      </c>
      <c r="F46" s="112">
        <v>19674.54</v>
      </c>
      <c r="G46" s="112">
        <v>21371.35</v>
      </c>
      <c r="H46" s="23">
        <v>20.17187645105586</v>
      </c>
      <c r="I46" s="23">
        <v>15.493404538058261</v>
      </c>
      <c r="J46" s="23">
        <v>14.164869253625263</v>
      </c>
      <c r="K46" s="23">
        <v>8.624394776192975</v>
      </c>
    </row>
    <row r="47" spans="1:11" ht="12" customHeight="1">
      <c r="A47" s="93" t="s">
        <v>164</v>
      </c>
      <c r="B47" s="124"/>
      <c r="C47" s="124"/>
      <c r="D47" s="124"/>
      <c r="E47" s="124"/>
      <c r="F47" s="124"/>
      <c r="G47" s="124"/>
      <c r="H47" s="24"/>
      <c r="I47" s="24"/>
      <c r="J47" s="24"/>
      <c r="K47" s="24"/>
    </row>
    <row r="49" spans="3:7" ht="15">
      <c r="C49" s="117">
        <f>C46-C40</f>
        <v>10403.95</v>
      </c>
      <c r="D49" s="117">
        <f>D46-D40</f>
        <v>10942.369999999999</v>
      </c>
      <c r="E49" s="117">
        <f>E46-E40</f>
        <v>12491.829999999998</v>
      </c>
      <c r="F49" s="117">
        <f>F46-F40</f>
        <v>13483.68</v>
      </c>
      <c r="G49" s="117">
        <f>G46-G40</f>
        <v>14151.829999999998</v>
      </c>
    </row>
    <row r="51" spans="5:7" ht="15">
      <c r="E51" s="51">
        <f>(E49-C49)/C49*100</f>
        <v>20.068147194094525</v>
      </c>
      <c r="F51" s="51">
        <f>(F49-D49)/D49*100</f>
        <v>23.224493414132418</v>
      </c>
      <c r="G51" s="51">
        <f>(G49-E49)/E49*100</f>
        <v>13.288685484832888</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300" verticalDpi="300" orientation="landscape" paperSize="9" scale="71" r:id="rId1"/>
</worksheet>
</file>

<file path=xl/worksheets/sheet13.xml><?xml version="1.0" encoding="utf-8"?>
<worksheet xmlns="http://schemas.openxmlformats.org/spreadsheetml/2006/main" xmlns:r="http://schemas.openxmlformats.org/officeDocument/2006/relationships">
  <dimension ref="A2:Z51"/>
  <sheetViews>
    <sheetView zoomScalePageLayoutView="0" workbookViewId="0" topLeftCell="A1">
      <selection activeCell="A1" sqref="A1:IV16384"/>
    </sheetView>
  </sheetViews>
  <sheetFormatPr defaultColWidth="23.28125" defaultRowHeight="15"/>
  <cols>
    <col min="1" max="1" width="7.8515625" style="51" customWidth="1"/>
    <col min="2" max="2" width="55.57421875" style="51" customWidth="1"/>
    <col min="3" max="3" width="9.00390625" style="51" customWidth="1"/>
    <col min="4" max="6" width="9.00390625" style="51" hidden="1" customWidth="1"/>
    <col min="7" max="7" width="8.28125" style="51" customWidth="1"/>
    <col min="8" max="8" width="8.28125" style="51" hidden="1" customWidth="1"/>
    <col min="9" max="9" width="9.140625" style="51" hidden="1" customWidth="1"/>
    <col min="10" max="10" width="8.28125" style="51" hidden="1" customWidth="1"/>
    <col min="11" max="11" width="9.140625" style="51" customWidth="1"/>
    <col min="12" max="14" width="9.140625" style="51" hidden="1" customWidth="1"/>
    <col min="15" max="15" width="8.7109375" style="51" customWidth="1"/>
    <col min="16" max="16" width="9.57421875" style="51" hidden="1" customWidth="1"/>
    <col min="17" max="18" width="9.28125" style="51" hidden="1" customWidth="1"/>
    <col min="19" max="19" width="8.7109375" style="51" customWidth="1"/>
    <col min="20" max="22" width="9.28125" style="51" hidden="1" customWidth="1"/>
    <col min="23" max="26" width="13.7109375" style="51" customWidth="1"/>
    <col min="27" max="16384" width="23.28125" style="51" customWidth="1"/>
  </cols>
  <sheetData>
    <row r="1" s="50" customFormat="1" ht="15" customHeight="1"/>
    <row r="2" spans="1:26" s="44" customFormat="1" ht="12.75" customHeight="1">
      <c r="A2" s="217" t="s">
        <v>88</v>
      </c>
      <c r="B2" s="217"/>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1:26" ht="12.75" customHeight="1">
      <c r="A3" s="57"/>
      <c r="B3" s="57"/>
      <c r="C3" s="57"/>
      <c r="D3" s="57"/>
      <c r="E3" s="57"/>
      <c r="F3" s="57"/>
      <c r="G3" s="57"/>
      <c r="H3" s="57"/>
      <c r="I3" s="57"/>
      <c r="J3" s="57"/>
      <c r="K3" s="57"/>
      <c r="L3" s="57"/>
      <c r="M3" s="57"/>
      <c r="N3" s="57"/>
      <c r="O3" s="57"/>
      <c r="P3" s="57"/>
      <c r="Q3" s="57"/>
      <c r="R3" s="57"/>
      <c r="S3" s="57"/>
      <c r="T3" s="57"/>
      <c r="U3" s="57"/>
      <c r="V3" s="57"/>
      <c r="W3" s="57"/>
      <c r="X3" s="57"/>
      <c r="Y3" s="57" t="s">
        <v>177</v>
      </c>
      <c r="Z3" s="57"/>
    </row>
    <row r="4" spans="1:26" s="45" customFormat="1" ht="12" customHeight="1">
      <c r="A4" s="118" t="s">
        <v>1</v>
      </c>
      <c r="B4" s="7" t="s">
        <v>89</v>
      </c>
      <c r="C4" s="258" t="s">
        <v>178</v>
      </c>
      <c r="D4" s="258"/>
      <c r="E4" s="258"/>
      <c r="F4" s="258"/>
      <c r="G4" s="258"/>
      <c r="H4" s="258"/>
      <c r="I4" s="258"/>
      <c r="J4" s="258"/>
      <c r="K4" s="258"/>
      <c r="L4" s="258"/>
      <c r="M4" s="258"/>
      <c r="N4" s="258"/>
      <c r="O4" s="258"/>
      <c r="P4" s="258"/>
      <c r="Q4" s="258"/>
      <c r="R4" s="258"/>
      <c r="S4" s="258"/>
      <c r="T4" s="128"/>
      <c r="U4" s="128"/>
      <c r="V4" s="128"/>
      <c r="W4" s="121" t="s">
        <v>188</v>
      </c>
      <c r="X4" s="121"/>
      <c r="Y4" s="122" t="s">
        <v>187</v>
      </c>
      <c r="Z4" s="122"/>
    </row>
    <row r="5" spans="1:26" s="45" customFormat="1" ht="27.75" customHeight="1">
      <c r="A5" s="6"/>
      <c r="B5" s="7"/>
      <c r="C5" s="254" t="s">
        <v>200</v>
      </c>
      <c r="D5" s="254" t="s">
        <v>218</v>
      </c>
      <c r="E5" s="254" t="s">
        <v>216</v>
      </c>
      <c r="F5" s="256" t="s">
        <v>217</v>
      </c>
      <c r="G5" s="254" t="s">
        <v>202</v>
      </c>
      <c r="H5" s="254" t="s">
        <v>83</v>
      </c>
      <c r="I5" s="254" t="s">
        <v>219</v>
      </c>
      <c r="J5" s="254" t="s">
        <v>220</v>
      </c>
      <c r="K5" s="254" t="s">
        <v>204</v>
      </c>
      <c r="L5" s="254" t="s">
        <v>193</v>
      </c>
      <c r="M5" s="254" t="s">
        <v>221</v>
      </c>
      <c r="N5" s="254" t="s">
        <v>208</v>
      </c>
      <c r="O5" s="256" t="s">
        <v>209</v>
      </c>
      <c r="P5" s="256" t="s">
        <v>222</v>
      </c>
      <c r="Q5" s="256" t="s">
        <v>223</v>
      </c>
      <c r="R5" s="256" t="s">
        <v>211</v>
      </c>
      <c r="S5" s="256" t="s">
        <v>212</v>
      </c>
      <c r="T5" s="256" t="s">
        <v>194</v>
      </c>
      <c r="U5" s="256" t="s">
        <v>224</v>
      </c>
      <c r="V5" s="256" t="s">
        <v>225</v>
      </c>
      <c r="W5" s="123" t="s">
        <v>195</v>
      </c>
      <c r="X5" s="123" t="s">
        <v>196</v>
      </c>
      <c r="Y5" s="7" t="s">
        <v>197</v>
      </c>
      <c r="Z5" s="7" t="s">
        <v>198</v>
      </c>
    </row>
    <row r="6" spans="1:26" s="45" customFormat="1" ht="12.75" customHeight="1">
      <c r="A6" s="6"/>
      <c r="B6" s="7"/>
      <c r="C6" s="255"/>
      <c r="D6" s="255"/>
      <c r="E6" s="255"/>
      <c r="F6" s="257"/>
      <c r="G6" s="255"/>
      <c r="H6" s="255"/>
      <c r="I6" s="255"/>
      <c r="J6" s="255"/>
      <c r="K6" s="255"/>
      <c r="L6" s="255"/>
      <c r="M6" s="255"/>
      <c r="N6" s="255"/>
      <c r="O6" s="257"/>
      <c r="P6" s="257"/>
      <c r="Q6" s="257"/>
      <c r="R6" s="257"/>
      <c r="S6" s="257"/>
      <c r="T6" s="257"/>
      <c r="U6" s="257"/>
      <c r="V6" s="257"/>
      <c r="W6" s="97" t="s">
        <v>4</v>
      </c>
      <c r="X6" s="97" t="s">
        <v>4</v>
      </c>
      <c r="Y6" s="98" t="s">
        <v>4</v>
      </c>
      <c r="Z6" s="98" t="s">
        <v>4</v>
      </c>
    </row>
    <row r="7" spans="1:26" s="45" customFormat="1" ht="15" customHeight="1">
      <c r="A7" s="78" t="s">
        <v>10</v>
      </c>
      <c r="B7" s="21" t="s">
        <v>90</v>
      </c>
      <c r="C7" s="111">
        <f>D7-E7+F7</f>
        <v>222.4</v>
      </c>
      <c r="D7" s="111">
        <v>197.83</v>
      </c>
      <c r="E7" s="111">
        <v>34.44</v>
      </c>
      <c r="F7" s="111">
        <v>59.01</v>
      </c>
      <c r="G7" s="111">
        <f>H7-I7+J7</f>
        <v>254.76</v>
      </c>
      <c r="H7" s="111">
        <v>228.57</v>
      </c>
      <c r="I7" s="111">
        <v>33.44</v>
      </c>
      <c r="J7" s="111">
        <v>59.63</v>
      </c>
      <c r="K7" s="111">
        <f>L7-M7+N7</f>
        <v>299.08000000000004</v>
      </c>
      <c r="L7" s="111">
        <v>300.72</v>
      </c>
      <c r="M7" s="111">
        <v>56.49</v>
      </c>
      <c r="N7" s="111">
        <v>54.85</v>
      </c>
      <c r="O7" s="111">
        <f>P7-Q7+R7</f>
        <v>325.06</v>
      </c>
      <c r="P7" s="111">
        <v>324.95</v>
      </c>
      <c r="Q7" s="111">
        <v>57.59</v>
      </c>
      <c r="R7" s="111">
        <v>57.7</v>
      </c>
      <c r="S7" s="158">
        <f>T7-U7+V7</f>
        <v>343.03</v>
      </c>
      <c r="T7" s="111">
        <v>341.25</v>
      </c>
      <c r="U7" s="155">
        <v>51.81</v>
      </c>
      <c r="V7" s="111">
        <v>53.59</v>
      </c>
      <c r="W7" s="23">
        <f>(K7-C7)/C7*100</f>
        <v>34.478417266187066</v>
      </c>
      <c r="X7" s="23">
        <f>(S7-K7)/K7*100</f>
        <v>14.695064865587778</v>
      </c>
      <c r="Y7" s="23">
        <f>(K7-G7)/G7*100</f>
        <v>17.3967655832941</v>
      </c>
      <c r="Z7" s="23">
        <f>(S7-O7)/O7*100</f>
        <v>5.528210176582776</v>
      </c>
    </row>
    <row r="8" spans="1:26" s="45" customFormat="1" ht="15" customHeight="1">
      <c r="A8" s="78" t="s">
        <v>12</v>
      </c>
      <c r="B8" s="21" t="s">
        <v>91</v>
      </c>
      <c r="C8" s="111">
        <f aca="true" t="shared" si="0" ref="C8:C46">D8-E8+F8</f>
        <v>706.3299999999999</v>
      </c>
      <c r="D8" s="111">
        <v>783.89</v>
      </c>
      <c r="E8" s="111">
        <v>206.05</v>
      </c>
      <c r="F8" s="111">
        <v>128.49</v>
      </c>
      <c r="G8" s="111">
        <f aca="true" t="shared" si="1" ref="G8:G46">H8-I8+J8</f>
        <v>772.49</v>
      </c>
      <c r="H8" s="111">
        <v>849.31</v>
      </c>
      <c r="I8" s="111">
        <v>212.75</v>
      </c>
      <c r="J8" s="111">
        <v>135.93</v>
      </c>
      <c r="K8" s="111">
        <f aca="true" t="shared" si="2" ref="K8:K46">L8-M8+N8</f>
        <v>853.26</v>
      </c>
      <c r="L8" s="111">
        <v>943.4</v>
      </c>
      <c r="M8" s="111">
        <v>224.99</v>
      </c>
      <c r="N8" s="111">
        <v>134.85</v>
      </c>
      <c r="O8" s="111">
        <f aca="true" t="shared" si="3" ref="O8:O46">P8-Q8+R8</f>
        <v>943.06</v>
      </c>
      <c r="P8" s="111">
        <v>1024.11</v>
      </c>
      <c r="Q8" s="111">
        <v>236.41</v>
      </c>
      <c r="R8" s="111">
        <v>155.36</v>
      </c>
      <c r="S8" s="158">
        <f aca="true" t="shared" si="4" ref="S8:S46">T8-U8+V8</f>
        <v>1095.03</v>
      </c>
      <c r="T8" s="111">
        <v>1086.19</v>
      </c>
      <c r="U8" s="155">
        <v>225.14</v>
      </c>
      <c r="V8" s="111">
        <v>233.98</v>
      </c>
      <c r="W8" s="23">
        <f aca="true" t="shared" si="5" ref="W8:W46">(K8-C8)/C8*100</f>
        <v>20.801891467161255</v>
      </c>
      <c r="X8" s="23">
        <f aca="true" t="shared" si="6" ref="X8:X46">(S8-K8)/K8*100</f>
        <v>28.334856901764994</v>
      </c>
      <c r="Y8" s="23">
        <f aca="true" t="shared" si="7" ref="Y8:Y46">(K8-G8)/G8*100</f>
        <v>10.455798780566736</v>
      </c>
      <c r="Z8" s="23">
        <f aca="true" t="shared" si="8" ref="Z8:Z46">(S8-O8)/O8*100</f>
        <v>16.114563230335296</v>
      </c>
    </row>
    <row r="9" spans="1:26" ht="15" customHeight="1">
      <c r="A9" s="119" t="s">
        <v>92</v>
      </c>
      <c r="B9" s="24" t="s">
        <v>93</v>
      </c>
      <c r="C9" s="130">
        <f t="shared" si="0"/>
        <v>213.94</v>
      </c>
      <c r="D9" s="112">
        <v>212.66</v>
      </c>
      <c r="E9" s="112">
        <v>44.36</v>
      </c>
      <c r="F9" s="112">
        <v>45.64</v>
      </c>
      <c r="G9" s="130">
        <f t="shared" si="1"/>
        <v>250.94</v>
      </c>
      <c r="H9" s="112">
        <v>250.8</v>
      </c>
      <c r="I9" s="112">
        <v>50.19</v>
      </c>
      <c r="J9" s="112">
        <v>50.33</v>
      </c>
      <c r="K9" s="130">
        <f t="shared" si="2"/>
        <v>274.69</v>
      </c>
      <c r="L9" s="112">
        <v>275.72</v>
      </c>
      <c r="M9" s="112">
        <v>46.17</v>
      </c>
      <c r="N9" s="112">
        <v>45.14</v>
      </c>
      <c r="O9" s="130">
        <f t="shared" si="3"/>
        <v>316.43</v>
      </c>
      <c r="P9" s="112">
        <v>311.63</v>
      </c>
      <c r="Q9" s="112">
        <v>57.84</v>
      </c>
      <c r="R9" s="112">
        <v>62.64</v>
      </c>
      <c r="S9" s="157">
        <f t="shared" si="4"/>
        <v>290.05999999999995</v>
      </c>
      <c r="T9" s="112">
        <v>285.52</v>
      </c>
      <c r="U9" s="156">
        <v>39.43</v>
      </c>
      <c r="V9" s="112">
        <v>43.97</v>
      </c>
      <c r="W9" s="25">
        <f t="shared" si="5"/>
        <v>28.395811909881274</v>
      </c>
      <c r="X9" s="25">
        <f t="shared" si="6"/>
        <v>5.595398449160853</v>
      </c>
      <c r="Y9" s="25">
        <f t="shared" si="7"/>
        <v>9.464413804096598</v>
      </c>
      <c r="Z9" s="25">
        <f t="shared" si="8"/>
        <v>-8.333596688051088</v>
      </c>
    </row>
    <row r="10" spans="1:26" ht="15" customHeight="1">
      <c r="A10" s="119" t="s">
        <v>94</v>
      </c>
      <c r="B10" s="24" t="s">
        <v>95</v>
      </c>
      <c r="C10" s="130">
        <f t="shared" si="0"/>
        <v>121.01</v>
      </c>
      <c r="D10" s="112">
        <v>137.49</v>
      </c>
      <c r="E10" s="112">
        <v>39.62</v>
      </c>
      <c r="F10" s="112">
        <v>23.14</v>
      </c>
      <c r="G10" s="130">
        <f t="shared" si="1"/>
        <v>120.14</v>
      </c>
      <c r="H10" s="112">
        <v>133.71</v>
      </c>
      <c r="I10" s="112">
        <v>39.02</v>
      </c>
      <c r="J10" s="112">
        <v>25.45</v>
      </c>
      <c r="K10" s="130">
        <f t="shared" si="2"/>
        <v>119.88000000000001</v>
      </c>
      <c r="L10" s="112">
        <v>135.41</v>
      </c>
      <c r="M10" s="112">
        <v>44.98</v>
      </c>
      <c r="N10" s="112">
        <v>29.45</v>
      </c>
      <c r="O10" s="130">
        <f t="shared" si="3"/>
        <v>132.69000000000003</v>
      </c>
      <c r="P10" s="112">
        <v>143.52</v>
      </c>
      <c r="Q10" s="112">
        <v>42.23</v>
      </c>
      <c r="R10" s="112">
        <v>31.4</v>
      </c>
      <c r="S10" s="157">
        <f t="shared" si="4"/>
        <v>160.98</v>
      </c>
      <c r="T10" s="112">
        <v>160</v>
      </c>
      <c r="U10" s="156">
        <v>43.95</v>
      </c>
      <c r="V10" s="112">
        <v>44.93</v>
      </c>
      <c r="W10" s="25">
        <f t="shared" si="5"/>
        <v>-0.9338071233782294</v>
      </c>
      <c r="X10" s="25">
        <f t="shared" si="6"/>
        <v>34.28428428428427</v>
      </c>
      <c r="Y10" s="25">
        <f t="shared" si="7"/>
        <v>-0.216414183452631</v>
      </c>
      <c r="Z10" s="25">
        <f t="shared" si="8"/>
        <v>21.32037078905717</v>
      </c>
    </row>
    <row r="11" spans="1:26" ht="15" customHeight="1">
      <c r="A11" s="119" t="s">
        <v>96</v>
      </c>
      <c r="B11" s="24" t="s">
        <v>97</v>
      </c>
      <c r="C11" s="130">
        <f t="shared" si="0"/>
        <v>20.02</v>
      </c>
      <c r="D11" s="112">
        <v>22.83</v>
      </c>
      <c r="E11" s="112">
        <v>4.51</v>
      </c>
      <c r="F11" s="112">
        <v>1.7</v>
      </c>
      <c r="G11" s="130">
        <f t="shared" si="1"/>
        <v>21.09</v>
      </c>
      <c r="H11" s="112">
        <v>23.68</v>
      </c>
      <c r="I11" s="112">
        <v>4.46</v>
      </c>
      <c r="J11" s="112">
        <v>1.87</v>
      </c>
      <c r="K11" s="130">
        <f t="shared" si="2"/>
        <v>18.81</v>
      </c>
      <c r="L11" s="112">
        <v>22.39</v>
      </c>
      <c r="M11" s="112">
        <v>5.39</v>
      </c>
      <c r="N11" s="112">
        <v>1.81</v>
      </c>
      <c r="O11" s="130">
        <f t="shared" si="3"/>
        <v>19.93</v>
      </c>
      <c r="P11" s="112">
        <v>23.17</v>
      </c>
      <c r="Q11" s="112">
        <v>5.19</v>
      </c>
      <c r="R11" s="112">
        <v>1.95</v>
      </c>
      <c r="S11" s="157">
        <f t="shared" si="4"/>
        <v>26.25</v>
      </c>
      <c r="T11" s="112">
        <v>26.23</v>
      </c>
      <c r="U11" s="156">
        <v>4.43</v>
      </c>
      <c r="V11" s="112">
        <v>4.45</v>
      </c>
      <c r="W11" s="25">
        <f t="shared" si="5"/>
        <v>-6.043956043956048</v>
      </c>
      <c r="X11" s="25">
        <f t="shared" si="6"/>
        <v>39.553429027113246</v>
      </c>
      <c r="Y11" s="25">
        <f t="shared" si="7"/>
        <v>-10.810810810810818</v>
      </c>
      <c r="Z11" s="25">
        <f t="shared" si="8"/>
        <v>31.71098845960863</v>
      </c>
    </row>
    <row r="12" spans="1:26" ht="15" customHeight="1">
      <c r="A12" s="119" t="s">
        <v>98</v>
      </c>
      <c r="B12" s="24" t="s">
        <v>99</v>
      </c>
      <c r="C12" s="130">
        <f t="shared" si="0"/>
        <v>351.37</v>
      </c>
      <c r="D12" s="112">
        <v>410.92</v>
      </c>
      <c r="E12" s="112">
        <v>117.56</v>
      </c>
      <c r="F12" s="112">
        <v>58.01</v>
      </c>
      <c r="G12" s="130">
        <f t="shared" si="1"/>
        <v>380.33000000000004</v>
      </c>
      <c r="H12" s="112">
        <v>441.13</v>
      </c>
      <c r="I12" s="112">
        <v>119.08</v>
      </c>
      <c r="J12" s="112">
        <v>58.28</v>
      </c>
      <c r="K12" s="130">
        <f t="shared" si="2"/>
        <v>439.88</v>
      </c>
      <c r="L12" s="112">
        <v>509.88</v>
      </c>
      <c r="M12" s="112">
        <v>128.45</v>
      </c>
      <c r="N12" s="112">
        <v>58.45</v>
      </c>
      <c r="O12" s="130">
        <f t="shared" si="3"/>
        <v>474.01</v>
      </c>
      <c r="P12" s="112">
        <v>545.79</v>
      </c>
      <c r="Q12" s="112">
        <v>131.15</v>
      </c>
      <c r="R12" s="112">
        <v>59.37</v>
      </c>
      <c r="S12" s="157">
        <f t="shared" si="4"/>
        <v>617.74</v>
      </c>
      <c r="T12" s="112">
        <v>614.44</v>
      </c>
      <c r="U12" s="156">
        <v>137.33</v>
      </c>
      <c r="V12" s="112">
        <v>140.63</v>
      </c>
      <c r="W12" s="25">
        <f t="shared" si="5"/>
        <v>25.18997068617127</v>
      </c>
      <c r="X12" s="25">
        <f t="shared" si="6"/>
        <v>40.43375466036192</v>
      </c>
      <c r="Y12" s="25">
        <f t="shared" si="7"/>
        <v>15.657455367706977</v>
      </c>
      <c r="Z12" s="25">
        <f t="shared" si="8"/>
        <v>30.322145102424003</v>
      </c>
    </row>
    <row r="13" spans="1:26" s="45" customFormat="1" ht="15" customHeight="1">
      <c r="A13" s="78" t="s">
        <v>14</v>
      </c>
      <c r="B13" s="21" t="s">
        <v>100</v>
      </c>
      <c r="C13" s="111">
        <f t="shared" si="0"/>
        <v>127.08999999999999</v>
      </c>
      <c r="D13" s="111">
        <v>113.6</v>
      </c>
      <c r="E13" s="111">
        <v>11.5</v>
      </c>
      <c r="F13" s="111">
        <v>24.99</v>
      </c>
      <c r="G13" s="111">
        <f t="shared" si="1"/>
        <v>133.73000000000002</v>
      </c>
      <c r="H13" s="111">
        <v>120.73</v>
      </c>
      <c r="I13" s="111">
        <v>12.22</v>
      </c>
      <c r="J13" s="111">
        <v>25.22</v>
      </c>
      <c r="K13" s="111">
        <f t="shared" si="2"/>
        <v>151.56</v>
      </c>
      <c r="L13" s="111">
        <v>135.13</v>
      </c>
      <c r="M13" s="111">
        <v>12.46</v>
      </c>
      <c r="N13" s="111">
        <v>28.89</v>
      </c>
      <c r="O13" s="111">
        <f t="shared" si="3"/>
        <v>150.85</v>
      </c>
      <c r="P13" s="111">
        <v>135.1</v>
      </c>
      <c r="Q13" s="111">
        <v>13.01</v>
      </c>
      <c r="R13" s="111">
        <v>28.76</v>
      </c>
      <c r="S13" s="158">
        <f t="shared" si="4"/>
        <v>162.61</v>
      </c>
      <c r="T13" s="111">
        <v>161.43</v>
      </c>
      <c r="U13" s="155">
        <v>28.22</v>
      </c>
      <c r="V13" s="111">
        <v>29.4</v>
      </c>
      <c r="W13" s="23">
        <f t="shared" si="5"/>
        <v>19.254071917538766</v>
      </c>
      <c r="X13" s="23">
        <f t="shared" si="6"/>
        <v>7.290841910794413</v>
      </c>
      <c r="Y13" s="23">
        <f t="shared" si="7"/>
        <v>13.332834816421132</v>
      </c>
      <c r="Z13" s="23">
        <f t="shared" si="8"/>
        <v>7.795823665893284</v>
      </c>
    </row>
    <row r="14" spans="1:26" s="45" customFormat="1" ht="15" customHeight="1">
      <c r="A14" s="78" t="s">
        <v>101</v>
      </c>
      <c r="B14" s="21" t="s">
        <v>102</v>
      </c>
      <c r="C14" s="111">
        <f t="shared" si="0"/>
        <v>1364.72</v>
      </c>
      <c r="D14" s="111">
        <v>1370.94</v>
      </c>
      <c r="E14" s="111">
        <v>314.66</v>
      </c>
      <c r="F14" s="111">
        <v>308.44</v>
      </c>
      <c r="G14" s="111">
        <f t="shared" si="1"/>
        <v>1461.0299999999997</v>
      </c>
      <c r="H14" s="111">
        <v>1447.37</v>
      </c>
      <c r="I14" s="111">
        <v>322.21</v>
      </c>
      <c r="J14" s="111">
        <v>335.87</v>
      </c>
      <c r="K14" s="111">
        <f t="shared" si="2"/>
        <v>1531.3</v>
      </c>
      <c r="L14" s="111">
        <v>1544.8</v>
      </c>
      <c r="M14" s="111">
        <v>342.18</v>
      </c>
      <c r="N14" s="111">
        <v>328.68</v>
      </c>
      <c r="O14" s="111">
        <f t="shared" si="3"/>
        <v>1597.73</v>
      </c>
      <c r="P14" s="111">
        <v>1598.5</v>
      </c>
      <c r="Q14" s="111">
        <v>349.78</v>
      </c>
      <c r="R14" s="111">
        <v>349.01</v>
      </c>
      <c r="S14" s="158">
        <f t="shared" si="4"/>
        <v>1743.04</v>
      </c>
      <c r="T14" s="111">
        <v>1740.46</v>
      </c>
      <c r="U14" s="155">
        <v>393.48</v>
      </c>
      <c r="V14" s="111">
        <v>396.06</v>
      </c>
      <c r="W14" s="23">
        <f t="shared" si="5"/>
        <v>12.206166832756898</v>
      </c>
      <c r="X14" s="23">
        <f t="shared" si="6"/>
        <v>13.827466858225037</v>
      </c>
      <c r="Y14" s="23">
        <f t="shared" si="7"/>
        <v>4.809620610117535</v>
      </c>
      <c r="Z14" s="23">
        <f t="shared" si="8"/>
        <v>9.09477821659479</v>
      </c>
    </row>
    <row r="15" spans="1:26" ht="15" customHeight="1">
      <c r="A15" s="119" t="s">
        <v>103</v>
      </c>
      <c r="B15" s="24" t="s">
        <v>104</v>
      </c>
      <c r="C15" s="130">
        <f t="shared" si="0"/>
        <v>703.55</v>
      </c>
      <c r="D15" s="112">
        <v>692.86</v>
      </c>
      <c r="E15" s="112">
        <v>169.83</v>
      </c>
      <c r="F15" s="112">
        <v>180.52</v>
      </c>
      <c r="G15" s="130">
        <f t="shared" si="1"/>
        <v>774.4399999999999</v>
      </c>
      <c r="H15" s="112">
        <v>741.43</v>
      </c>
      <c r="I15" s="112">
        <v>173.15</v>
      </c>
      <c r="J15" s="112">
        <v>206.16</v>
      </c>
      <c r="K15" s="130">
        <f t="shared" si="2"/>
        <v>807.28</v>
      </c>
      <c r="L15" s="112">
        <v>790.98</v>
      </c>
      <c r="M15" s="112">
        <v>185.7</v>
      </c>
      <c r="N15" s="112">
        <v>202</v>
      </c>
      <c r="O15" s="130">
        <f t="shared" si="3"/>
        <v>841.24</v>
      </c>
      <c r="P15" s="112">
        <v>810.44</v>
      </c>
      <c r="Q15" s="112">
        <v>191.33</v>
      </c>
      <c r="R15" s="112">
        <v>222.13</v>
      </c>
      <c r="S15" s="157">
        <f t="shared" si="4"/>
        <v>872.83</v>
      </c>
      <c r="T15" s="112">
        <v>877.46</v>
      </c>
      <c r="U15" s="156">
        <v>256.4</v>
      </c>
      <c r="V15" s="112">
        <v>251.77</v>
      </c>
      <c r="W15" s="25">
        <f t="shared" si="5"/>
        <v>14.74379930353209</v>
      </c>
      <c r="X15" s="25">
        <f t="shared" si="6"/>
        <v>8.11985928054703</v>
      </c>
      <c r="Y15" s="25">
        <f t="shared" si="7"/>
        <v>4.240483446102996</v>
      </c>
      <c r="Z15" s="25">
        <f t="shared" si="8"/>
        <v>3.7551709381389418</v>
      </c>
    </row>
    <row r="16" spans="1:26" ht="15" customHeight="1">
      <c r="A16" s="119" t="s">
        <v>105</v>
      </c>
      <c r="B16" s="24" t="s">
        <v>106</v>
      </c>
      <c r="C16" s="130">
        <f t="shared" si="0"/>
        <v>14.950000000000001</v>
      </c>
      <c r="D16" s="112">
        <v>15.63</v>
      </c>
      <c r="E16" s="112">
        <v>3.69</v>
      </c>
      <c r="F16" s="112">
        <v>3.01</v>
      </c>
      <c r="G16" s="130">
        <f t="shared" si="1"/>
        <v>14.55</v>
      </c>
      <c r="H16" s="112">
        <v>15.72</v>
      </c>
      <c r="I16" s="112">
        <v>3.78</v>
      </c>
      <c r="J16" s="112">
        <v>2.61</v>
      </c>
      <c r="K16" s="130">
        <f t="shared" si="2"/>
        <v>14</v>
      </c>
      <c r="L16" s="112">
        <v>14.09</v>
      </c>
      <c r="M16" s="112">
        <v>2.79</v>
      </c>
      <c r="N16" s="112">
        <v>2.7</v>
      </c>
      <c r="O16" s="130">
        <f t="shared" si="3"/>
        <v>13.98</v>
      </c>
      <c r="P16" s="112">
        <v>13.92</v>
      </c>
      <c r="Q16" s="112">
        <v>2.84</v>
      </c>
      <c r="R16" s="112">
        <v>2.9</v>
      </c>
      <c r="S16" s="157">
        <f t="shared" si="4"/>
        <v>21.470000000000002</v>
      </c>
      <c r="T16" s="112">
        <v>21.46</v>
      </c>
      <c r="U16" s="156">
        <v>4.58</v>
      </c>
      <c r="V16" s="112">
        <v>4.59</v>
      </c>
      <c r="W16" s="25">
        <f t="shared" si="5"/>
        <v>-6.354515050167231</v>
      </c>
      <c r="X16" s="25">
        <f t="shared" si="6"/>
        <v>53.35714285714287</v>
      </c>
      <c r="Y16" s="25">
        <f t="shared" si="7"/>
        <v>-3.7800687285223415</v>
      </c>
      <c r="Z16" s="25">
        <f t="shared" si="8"/>
        <v>53.57653791130187</v>
      </c>
    </row>
    <row r="17" spans="1:26" ht="15" customHeight="1">
      <c r="A17" s="119" t="s">
        <v>107</v>
      </c>
      <c r="B17" s="24" t="s">
        <v>108</v>
      </c>
      <c r="C17" s="130">
        <f t="shared" si="0"/>
        <v>150.05</v>
      </c>
      <c r="D17" s="112">
        <v>107.67</v>
      </c>
      <c r="E17" s="112">
        <v>19.07</v>
      </c>
      <c r="F17" s="112">
        <v>61.45</v>
      </c>
      <c r="G17" s="130">
        <f t="shared" si="1"/>
        <v>152.63</v>
      </c>
      <c r="H17" s="112">
        <v>108.1</v>
      </c>
      <c r="I17" s="112">
        <v>19.6</v>
      </c>
      <c r="J17" s="112">
        <v>64.13</v>
      </c>
      <c r="K17" s="130">
        <f t="shared" si="2"/>
        <v>157.6</v>
      </c>
      <c r="L17" s="112">
        <v>109.96</v>
      </c>
      <c r="M17" s="112">
        <v>18.33</v>
      </c>
      <c r="N17" s="112">
        <v>65.97</v>
      </c>
      <c r="O17" s="130">
        <f t="shared" si="3"/>
        <v>159.82</v>
      </c>
      <c r="P17" s="112">
        <v>113.6</v>
      </c>
      <c r="Q17" s="112">
        <v>18.26</v>
      </c>
      <c r="R17" s="112">
        <v>64.48</v>
      </c>
      <c r="S17" s="157">
        <f t="shared" si="4"/>
        <v>183.64</v>
      </c>
      <c r="T17" s="112">
        <v>183.07</v>
      </c>
      <c r="U17" s="156">
        <v>70.29</v>
      </c>
      <c r="V17" s="112">
        <v>70.86</v>
      </c>
      <c r="W17" s="25">
        <f t="shared" si="5"/>
        <v>5.031656114628445</v>
      </c>
      <c r="X17" s="25">
        <f t="shared" si="6"/>
        <v>16.522842639593904</v>
      </c>
      <c r="Y17" s="25">
        <f t="shared" si="7"/>
        <v>3.2562405817991213</v>
      </c>
      <c r="Z17" s="25">
        <f t="shared" si="8"/>
        <v>14.904267300713297</v>
      </c>
    </row>
    <row r="18" spans="1:26" ht="15" customHeight="1">
      <c r="A18" s="119" t="s">
        <v>109</v>
      </c>
      <c r="B18" s="24" t="s">
        <v>110</v>
      </c>
      <c r="C18" s="130">
        <f t="shared" si="0"/>
        <v>496.17999999999995</v>
      </c>
      <c r="D18" s="112">
        <v>554.79</v>
      </c>
      <c r="E18" s="112">
        <v>122.07</v>
      </c>
      <c r="F18" s="112">
        <v>63.46</v>
      </c>
      <c r="G18" s="130">
        <f t="shared" si="1"/>
        <v>519.42</v>
      </c>
      <c r="H18" s="112">
        <v>582.13</v>
      </c>
      <c r="I18" s="112">
        <v>125.68</v>
      </c>
      <c r="J18" s="112">
        <v>62.97</v>
      </c>
      <c r="K18" s="130">
        <f t="shared" si="2"/>
        <v>552.42</v>
      </c>
      <c r="L18" s="112">
        <v>629.77</v>
      </c>
      <c r="M18" s="112">
        <v>135.36</v>
      </c>
      <c r="N18" s="112">
        <v>58.01</v>
      </c>
      <c r="O18" s="130">
        <f t="shared" si="3"/>
        <v>582.68</v>
      </c>
      <c r="P18" s="112">
        <v>660.53</v>
      </c>
      <c r="Q18" s="112">
        <v>137.35</v>
      </c>
      <c r="R18" s="112">
        <v>59.5</v>
      </c>
      <c r="S18" s="157">
        <f t="shared" si="4"/>
        <v>665.11</v>
      </c>
      <c r="T18" s="112">
        <v>658.48</v>
      </c>
      <c r="U18" s="156">
        <v>62.21</v>
      </c>
      <c r="V18" s="112">
        <v>68.84</v>
      </c>
      <c r="W18" s="25">
        <f t="shared" si="5"/>
        <v>11.33459631585312</v>
      </c>
      <c r="X18" s="25">
        <f t="shared" si="6"/>
        <v>20.399333840194068</v>
      </c>
      <c r="Y18" s="25">
        <f t="shared" si="7"/>
        <v>6.353240152477764</v>
      </c>
      <c r="Z18" s="25">
        <f t="shared" si="8"/>
        <v>14.146701448479451</v>
      </c>
    </row>
    <row r="19" spans="1:26" s="45" customFormat="1" ht="15" customHeight="1">
      <c r="A19" s="78" t="s">
        <v>111</v>
      </c>
      <c r="B19" s="21" t="s">
        <v>112</v>
      </c>
      <c r="C19" s="111">
        <f t="shared" si="0"/>
        <v>71.91999999999999</v>
      </c>
      <c r="D19" s="111">
        <v>69.19</v>
      </c>
      <c r="E19" s="111">
        <v>17.26</v>
      </c>
      <c r="F19" s="111">
        <v>19.99</v>
      </c>
      <c r="G19" s="111">
        <f t="shared" si="1"/>
        <v>73.69999999999999</v>
      </c>
      <c r="H19" s="111">
        <v>71.16</v>
      </c>
      <c r="I19" s="111">
        <v>17.61</v>
      </c>
      <c r="J19" s="111">
        <v>20.15</v>
      </c>
      <c r="K19" s="111">
        <f t="shared" si="2"/>
        <v>76.69</v>
      </c>
      <c r="L19" s="111">
        <v>75.02</v>
      </c>
      <c r="M19" s="111">
        <v>20.53</v>
      </c>
      <c r="N19" s="111">
        <v>22.2</v>
      </c>
      <c r="O19" s="111">
        <f t="shared" si="3"/>
        <v>76.56</v>
      </c>
      <c r="P19" s="111">
        <v>74.49</v>
      </c>
      <c r="Q19" s="111">
        <v>19.91</v>
      </c>
      <c r="R19" s="111">
        <v>21.98</v>
      </c>
      <c r="S19" s="158">
        <f t="shared" si="4"/>
        <v>83.52</v>
      </c>
      <c r="T19" s="111">
        <v>83.63</v>
      </c>
      <c r="U19" s="155">
        <v>21.74</v>
      </c>
      <c r="V19" s="111">
        <v>21.63</v>
      </c>
      <c r="W19" s="23">
        <f t="shared" si="5"/>
        <v>6.632369299221372</v>
      </c>
      <c r="X19" s="23">
        <f t="shared" si="6"/>
        <v>8.905985134958923</v>
      </c>
      <c r="Y19" s="23">
        <f t="shared" si="7"/>
        <v>4.056987788331085</v>
      </c>
      <c r="Z19" s="23">
        <f t="shared" si="8"/>
        <v>9.090909090909083</v>
      </c>
    </row>
    <row r="20" spans="1:26" s="45" customFormat="1" ht="15" customHeight="1">
      <c r="A20" s="78" t="s">
        <v>113</v>
      </c>
      <c r="B20" s="21" t="s">
        <v>114</v>
      </c>
      <c r="C20" s="111">
        <f t="shared" si="0"/>
        <v>48.05</v>
      </c>
      <c r="D20" s="111">
        <v>52.57</v>
      </c>
      <c r="E20" s="111">
        <v>9.13</v>
      </c>
      <c r="F20" s="111">
        <v>4.61</v>
      </c>
      <c r="G20" s="111">
        <f t="shared" si="1"/>
        <v>49.71000000000001</v>
      </c>
      <c r="H20" s="111">
        <v>53.96</v>
      </c>
      <c r="I20" s="111">
        <v>8.98</v>
      </c>
      <c r="J20" s="111">
        <v>4.73</v>
      </c>
      <c r="K20" s="111">
        <f t="shared" si="2"/>
        <v>59.99</v>
      </c>
      <c r="L20" s="111">
        <v>61.65</v>
      </c>
      <c r="M20" s="111">
        <v>7.54</v>
      </c>
      <c r="N20" s="111">
        <v>5.88</v>
      </c>
      <c r="O20" s="111">
        <f t="shared" si="3"/>
        <v>61.510000000000005</v>
      </c>
      <c r="P20" s="111">
        <v>63.35</v>
      </c>
      <c r="Q20" s="111">
        <v>7.82</v>
      </c>
      <c r="R20" s="111">
        <v>5.98</v>
      </c>
      <c r="S20" s="158">
        <f t="shared" si="4"/>
        <v>73.61999999999999</v>
      </c>
      <c r="T20" s="111">
        <v>73.36</v>
      </c>
      <c r="U20" s="155">
        <v>6.37</v>
      </c>
      <c r="V20" s="111">
        <v>6.63</v>
      </c>
      <c r="W20" s="23">
        <f t="shared" si="5"/>
        <v>24.849115504682633</v>
      </c>
      <c r="X20" s="23">
        <f t="shared" si="6"/>
        <v>22.720453408901463</v>
      </c>
      <c r="Y20" s="23">
        <f t="shared" si="7"/>
        <v>20.679943673305154</v>
      </c>
      <c r="Z20" s="23">
        <f t="shared" si="8"/>
        <v>19.687855633230345</v>
      </c>
    </row>
    <row r="21" spans="1:26" s="45" customFormat="1" ht="15" customHeight="1">
      <c r="A21" s="78" t="s">
        <v>115</v>
      </c>
      <c r="B21" s="21" t="s">
        <v>116</v>
      </c>
      <c r="C21" s="111">
        <f t="shared" si="0"/>
        <v>202.98</v>
      </c>
      <c r="D21" s="111">
        <v>201.5</v>
      </c>
      <c r="E21" s="111">
        <v>33.71</v>
      </c>
      <c r="F21" s="111">
        <v>35.19</v>
      </c>
      <c r="G21" s="111">
        <f t="shared" si="1"/>
        <v>213.16</v>
      </c>
      <c r="H21" s="111">
        <v>211.43</v>
      </c>
      <c r="I21" s="111">
        <v>35.84</v>
      </c>
      <c r="J21" s="111">
        <v>37.57</v>
      </c>
      <c r="K21" s="111">
        <f t="shared" si="2"/>
        <v>241.76</v>
      </c>
      <c r="L21" s="111">
        <v>244.03</v>
      </c>
      <c r="M21" s="111">
        <v>44.45</v>
      </c>
      <c r="N21" s="111">
        <v>42.18</v>
      </c>
      <c r="O21" s="111">
        <f t="shared" si="3"/>
        <v>250.25000000000003</v>
      </c>
      <c r="P21" s="111">
        <v>251.11</v>
      </c>
      <c r="Q21" s="111">
        <v>44.58</v>
      </c>
      <c r="R21" s="111">
        <v>43.72</v>
      </c>
      <c r="S21" s="158">
        <f t="shared" si="4"/>
        <v>271.63</v>
      </c>
      <c r="T21" s="111">
        <v>271.13</v>
      </c>
      <c r="U21" s="155">
        <v>43.29</v>
      </c>
      <c r="V21" s="111">
        <v>43.79</v>
      </c>
      <c r="W21" s="23">
        <f t="shared" si="5"/>
        <v>19.10533057444083</v>
      </c>
      <c r="X21" s="23">
        <f t="shared" si="6"/>
        <v>12.355228325612181</v>
      </c>
      <c r="Y21" s="23">
        <f t="shared" si="7"/>
        <v>13.417151435541374</v>
      </c>
      <c r="Z21" s="23">
        <f t="shared" si="8"/>
        <v>8.543456543456529</v>
      </c>
    </row>
    <row r="22" spans="1:26" s="45" customFormat="1" ht="15" customHeight="1">
      <c r="A22" s="78" t="s">
        <v>117</v>
      </c>
      <c r="B22" s="21" t="s">
        <v>118</v>
      </c>
      <c r="C22" s="111">
        <f t="shared" si="0"/>
        <v>498.94999999999993</v>
      </c>
      <c r="D22" s="111">
        <v>614.3</v>
      </c>
      <c r="E22" s="111">
        <v>196.46</v>
      </c>
      <c r="F22" s="111">
        <v>81.11</v>
      </c>
      <c r="G22" s="111">
        <f t="shared" si="1"/>
        <v>509.9</v>
      </c>
      <c r="H22" s="111">
        <v>575.67</v>
      </c>
      <c r="I22" s="111">
        <v>147.76</v>
      </c>
      <c r="J22" s="111">
        <v>81.99</v>
      </c>
      <c r="K22" s="111">
        <f t="shared" si="2"/>
        <v>466.84000000000003</v>
      </c>
      <c r="L22" s="111">
        <v>591.09</v>
      </c>
      <c r="M22" s="111">
        <v>208.82</v>
      </c>
      <c r="N22" s="111">
        <v>84.57</v>
      </c>
      <c r="O22" s="111">
        <f t="shared" si="3"/>
        <v>612.64</v>
      </c>
      <c r="P22" s="111">
        <v>700.55</v>
      </c>
      <c r="Q22" s="111">
        <v>174.9</v>
      </c>
      <c r="R22" s="111">
        <v>86.99</v>
      </c>
      <c r="S22" s="158">
        <f t="shared" si="4"/>
        <v>541.39</v>
      </c>
      <c r="T22" s="111">
        <v>537.28</v>
      </c>
      <c r="U22" s="155">
        <v>111.47</v>
      </c>
      <c r="V22" s="111">
        <v>115.58</v>
      </c>
      <c r="W22" s="23">
        <f t="shared" si="5"/>
        <v>-6.435514580619281</v>
      </c>
      <c r="X22" s="23">
        <f t="shared" si="6"/>
        <v>15.96906863165109</v>
      </c>
      <c r="Y22" s="23">
        <f t="shared" si="7"/>
        <v>-8.444793096685615</v>
      </c>
      <c r="Z22" s="23">
        <f t="shared" si="8"/>
        <v>-11.6299947767041</v>
      </c>
    </row>
    <row r="23" spans="1:26" s="45" customFormat="1" ht="15" customHeight="1">
      <c r="A23" s="78" t="s">
        <v>119</v>
      </c>
      <c r="B23" s="21" t="s">
        <v>120</v>
      </c>
      <c r="C23" s="111">
        <f t="shared" si="0"/>
        <v>1042.97</v>
      </c>
      <c r="D23" s="111">
        <v>907.44</v>
      </c>
      <c r="E23" s="111">
        <v>163.64</v>
      </c>
      <c r="F23" s="111">
        <v>299.17</v>
      </c>
      <c r="G23" s="111">
        <f t="shared" si="1"/>
        <v>1088.52</v>
      </c>
      <c r="H23" s="111">
        <v>945.26</v>
      </c>
      <c r="I23" s="111">
        <v>167.85</v>
      </c>
      <c r="J23" s="111">
        <v>311.11</v>
      </c>
      <c r="K23" s="111">
        <f t="shared" si="2"/>
        <v>1161.58</v>
      </c>
      <c r="L23" s="111">
        <v>1027.07</v>
      </c>
      <c r="M23" s="111">
        <v>210.78</v>
      </c>
      <c r="N23" s="111">
        <v>345.29</v>
      </c>
      <c r="O23" s="111">
        <f t="shared" si="3"/>
        <v>1273.7</v>
      </c>
      <c r="P23" s="111">
        <v>1125.03</v>
      </c>
      <c r="Q23" s="111">
        <v>217.77</v>
      </c>
      <c r="R23" s="111">
        <v>366.44</v>
      </c>
      <c r="S23" s="158">
        <f t="shared" si="4"/>
        <v>1400.8400000000001</v>
      </c>
      <c r="T23" s="111">
        <v>1393.94</v>
      </c>
      <c r="U23" s="155">
        <v>411.2</v>
      </c>
      <c r="V23" s="111">
        <v>418.1</v>
      </c>
      <c r="W23" s="23">
        <f t="shared" si="5"/>
        <v>11.372330939528453</v>
      </c>
      <c r="X23" s="23">
        <f t="shared" si="6"/>
        <v>20.597806436061248</v>
      </c>
      <c r="Y23" s="23">
        <f t="shared" si="7"/>
        <v>6.711865652445518</v>
      </c>
      <c r="Z23" s="23">
        <f t="shared" si="8"/>
        <v>9.981942372615222</v>
      </c>
    </row>
    <row r="24" spans="1:26" ht="15" customHeight="1">
      <c r="A24" s="119" t="s">
        <v>121</v>
      </c>
      <c r="B24" s="24" t="s">
        <v>122</v>
      </c>
      <c r="C24" s="130">
        <f t="shared" si="0"/>
        <v>139.33</v>
      </c>
      <c r="D24" s="112">
        <v>101.11</v>
      </c>
      <c r="E24" s="112">
        <v>13.66</v>
      </c>
      <c r="F24" s="112">
        <v>51.88</v>
      </c>
      <c r="G24" s="130">
        <f t="shared" si="1"/>
        <v>144.7</v>
      </c>
      <c r="H24" s="112">
        <v>105.38</v>
      </c>
      <c r="I24" s="112">
        <v>13.79</v>
      </c>
      <c r="J24" s="112">
        <v>53.11</v>
      </c>
      <c r="K24" s="130">
        <f t="shared" si="2"/>
        <v>131.09</v>
      </c>
      <c r="L24" s="112">
        <v>117.18</v>
      </c>
      <c r="M24" s="112">
        <v>41.84</v>
      </c>
      <c r="N24" s="112">
        <v>55.75</v>
      </c>
      <c r="O24" s="130">
        <f t="shared" si="3"/>
        <v>158.2</v>
      </c>
      <c r="P24" s="112">
        <v>151.94</v>
      </c>
      <c r="Q24" s="112">
        <v>50.19</v>
      </c>
      <c r="R24" s="112">
        <v>56.45</v>
      </c>
      <c r="S24" s="157">
        <f t="shared" si="4"/>
        <v>213.10000000000002</v>
      </c>
      <c r="T24" s="112">
        <v>211.9</v>
      </c>
      <c r="U24" s="156">
        <v>84.99</v>
      </c>
      <c r="V24" s="112">
        <v>86.19</v>
      </c>
      <c r="W24" s="25">
        <f t="shared" si="5"/>
        <v>-5.914017081748373</v>
      </c>
      <c r="X24" s="25">
        <f t="shared" si="6"/>
        <v>62.560073232130605</v>
      </c>
      <c r="Y24" s="25">
        <f t="shared" si="7"/>
        <v>-9.405666897028325</v>
      </c>
      <c r="Z24" s="25">
        <f t="shared" si="8"/>
        <v>34.70290771175729</v>
      </c>
    </row>
    <row r="25" spans="1:26" ht="15" customHeight="1">
      <c r="A25" s="119" t="s">
        <v>123</v>
      </c>
      <c r="B25" s="24" t="s">
        <v>124</v>
      </c>
      <c r="C25" s="130">
        <f t="shared" si="0"/>
        <v>383.19</v>
      </c>
      <c r="D25" s="112">
        <v>396.1</v>
      </c>
      <c r="E25" s="112">
        <v>82.43</v>
      </c>
      <c r="F25" s="112">
        <v>69.52</v>
      </c>
      <c r="G25" s="130">
        <f t="shared" si="1"/>
        <v>407.64000000000004</v>
      </c>
      <c r="H25" s="112">
        <v>415.72</v>
      </c>
      <c r="I25" s="112">
        <v>83.01</v>
      </c>
      <c r="J25" s="112">
        <v>74.93</v>
      </c>
      <c r="K25" s="130">
        <f t="shared" si="2"/>
        <v>441.96999999999997</v>
      </c>
      <c r="L25" s="112">
        <v>454.89</v>
      </c>
      <c r="M25" s="112">
        <v>89.79</v>
      </c>
      <c r="N25" s="112">
        <v>76.87</v>
      </c>
      <c r="O25" s="130">
        <f t="shared" si="3"/>
        <v>461.27000000000004</v>
      </c>
      <c r="P25" s="112">
        <v>472.04</v>
      </c>
      <c r="Q25" s="112">
        <v>89.25</v>
      </c>
      <c r="R25" s="112">
        <v>78.48</v>
      </c>
      <c r="S25" s="157">
        <f t="shared" si="4"/>
        <v>484.96</v>
      </c>
      <c r="T25" s="112">
        <v>483.57</v>
      </c>
      <c r="U25" s="156">
        <v>80.37</v>
      </c>
      <c r="V25" s="112">
        <v>81.76</v>
      </c>
      <c r="W25" s="25">
        <f t="shared" si="5"/>
        <v>15.339648738223852</v>
      </c>
      <c r="X25" s="25">
        <f t="shared" si="6"/>
        <v>9.7269045410322</v>
      </c>
      <c r="Y25" s="25">
        <f t="shared" si="7"/>
        <v>8.421646550878208</v>
      </c>
      <c r="Z25" s="25">
        <f t="shared" si="8"/>
        <v>5.135820669022468</v>
      </c>
    </row>
    <row r="26" spans="1:26" ht="15" customHeight="1">
      <c r="A26" s="119" t="s">
        <v>125</v>
      </c>
      <c r="B26" s="24" t="s">
        <v>126</v>
      </c>
      <c r="C26" s="130">
        <f t="shared" si="0"/>
        <v>235.67000000000002</v>
      </c>
      <c r="D26" s="112">
        <v>125.98</v>
      </c>
      <c r="E26" s="112">
        <v>14.63</v>
      </c>
      <c r="F26" s="112">
        <v>124.32</v>
      </c>
      <c r="G26" s="130">
        <f t="shared" si="1"/>
        <v>238.52</v>
      </c>
      <c r="H26" s="112">
        <v>123.74</v>
      </c>
      <c r="I26" s="112">
        <v>16.9</v>
      </c>
      <c r="J26" s="112">
        <v>131.68</v>
      </c>
      <c r="K26" s="130">
        <f t="shared" si="2"/>
        <v>279.34</v>
      </c>
      <c r="L26" s="112">
        <v>145.26</v>
      </c>
      <c r="M26" s="112">
        <v>20.7</v>
      </c>
      <c r="N26" s="112">
        <v>154.78</v>
      </c>
      <c r="O26" s="130">
        <f t="shared" si="3"/>
        <v>334.59000000000003</v>
      </c>
      <c r="P26" s="112">
        <v>184.41</v>
      </c>
      <c r="Q26" s="112">
        <v>21.47</v>
      </c>
      <c r="R26" s="112">
        <v>171.65</v>
      </c>
      <c r="S26" s="157">
        <f t="shared" si="4"/>
        <v>347.48</v>
      </c>
      <c r="T26" s="112">
        <v>344.17</v>
      </c>
      <c r="U26" s="156">
        <v>181.07</v>
      </c>
      <c r="V26" s="112">
        <v>184.38</v>
      </c>
      <c r="W26" s="25">
        <f t="shared" si="5"/>
        <v>18.530148088428717</v>
      </c>
      <c r="X26" s="25">
        <f t="shared" si="6"/>
        <v>24.39321257249232</v>
      </c>
      <c r="Y26" s="25">
        <f t="shared" si="7"/>
        <v>17.11386885795739</v>
      </c>
      <c r="Z26" s="25">
        <f t="shared" si="8"/>
        <v>3.8524761648584787</v>
      </c>
    </row>
    <row r="27" spans="1:26" ht="15" customHeight="1">
      <c r="A27" s="119" t="s">
        <v>127</v>
      </c>
      <c r="B27" s="24" t="s">
        <v>99</v>
      </c>
      <c r="C27" s="130">
        <f t="shared" si="0"/>
        <v>284.78</v>
      </c>
      <c r="D27" s="112">
        <v>284.25</v>
      </c>
      <c r="E27" s="112">
        <v>52.92</v>
      </c>
      <c r="F27" s="112">
        <v>53.45</v>
      </c>
      <c r="G27" s="130">
        <f t="shared" si="1"/>
        <v>297.66</v>
      </c>
      <c r="H27" s="112">
        <v>300.42</v>
      </c>
      <c r="I27" s="112">
        <v>54.15</v>
      </c>
      <c r="J27" s="112">
        <v>51.39</v>
      </c>
      <c r="K27" s="130">
        <f t="shared" si="2"/>
        <v>309.17</v>
      </c>
      <c r="L27" s="112">
        <v>309.73</v>
      </c>
      <c r="M27" s="112">
        <v>58.45</v>
      </c>
      <c r="N27" s="112">
        <v>57.89</v>
      </c>
      <c r="O27" s="130">
        <f t="shared" si="3"/>
        <v>319.63</v>
      </c>
      <c r="P27" s="112">
        <v>316.63</v>
      </c>
      <c r="Q27" s="112">
        <v>56.86</v>
      </c>
      <c r="R27" s="112">
        <v>59.86</v>
      </c>
      <c r="S27" s="157">
        <f t="shared" si="4"/>
        <v>355.3</v>
      </c>
      <c r="T27" s="112">
        <v>354.3</v>
      </c>
      <c r="U27" s="156">
        <v>64.77</v>
      </c>
      <c r="V27" s="112">
        <v>65.77</v>
      </c>
      <c r="W27" s="25">
        <f t="shared" si="5"/>
        <v>8.564505934405522</v>
      </c>
      <c r="X27" s="25">
        <f t="shared" si="6"/>
        <v>14.920593848044764</v>
      </c>
      <c r="Y27" s="25">
        <f t="shared" si="7"/>
        <v>3.8668279244775885</v>
      </c>
      <c r="Z27" s="25">
        <f t="shared" si="8"/>
        <v>11.15977849388356</v>
      </c>
    </row>
    <row r="28" spans="1:26" s="45" customFormat="1" ht="15" customHeight="1">
      <c r="A28" s="78" t="s">
        <v>128</v>
      </c>
      <c r="B28" s="21" t="s">
        <v>129</v>
      </c>
      <c r="C28" s="111">
        <f t="shared" si="0"/>
        <v>243.09999999999997</v>
      </c>
      <c r="D28" s="111">
        <v>204.42</v>
      </c>
      <c r="E28" s="111">
        <v>28.77</v>
      </c>
      <c r="F28" s="111">
        <v>67.45</v>
      </c>
      <c r="G28" s="111">
        <f t="shared" si="1"/>
        <v>259.08</v>
      </c>
      <c r="H28" s="111">
        <v>219.23</v>
      </c>
      <c r="I28" s="111">
        <v>29.74</v>
      </c>
      <c r="J28" s="111">
        <v>69.59</v>
      </c>
      <c r="K28" s="111">
        <f t="shared" si="2"/>
        <v>283.49</v>
      </c>
      <c r="L28" s="111">
        <v>241.41</v>
      </c>
      <c r="M28" s="111">
        <v>35.71</v>
      </c>
      <c r="N28" s="111">
        <v>77.79</v>
      </c>
      <c r="O28" s="111">
        <f t="shared" si="3"/>
        <v>299.86</v>
      </c>
      <c r="P28" s="111">
        <v>257.51</v>
      </c>
      <c r="Q28" s="111">
        <v>37.73</v>
      </c>
      <c r="R28" s="111">
        <v>80.08</v>
      </c>
      <c r="S28" s="158">
        <f t="shared" si="4"/>
        <v>303.15000000000003</v>
      </c>
      <c r="T28" s="111">
        <v>301.66</v>
      </c>
      <c r="U28" s="155">
        <v>75.68</v>
      </c>
      <c r="V28" s="111">
        <v>77.17</v>
      </c>
      <c r="W28" s="23">
        <f t="shared" si="5"/>
        <v>16.614561908679576</v>
      </c>
      <c r="X28" s="23">
        <f t="shared" si="6"/>
        <v>6.934988888496957</v>
      </c>
      <c r="Y28" s="23">
        <f t="shared" si="7"/>
        <v>9.421800216149462</v>
      </c>
      <c r="Z28" s="23">
        <f t="shared" si="8"/>
        <v>1.0971786833855868</v>
      </c>
    </row>
    <row r="29" spans="1:26" s="45" customFormat="1" ht="15" customHeight="1">
      <c r="A29" s="78" t="s">
        <v>130</v>
      </c>
      <c r="B29" s="21" t="s">
        <v>131</v>
      </c>
      <c r="C29" s="111">
        <f t="shared" si="0"/>
        <v>51.6</v>
      </c>
      <c r="D29" s="111">
        <v>50.85</v>
      </c>
      <c r="E29" s="111">
        <v>10.26</v>
      </c>
      <c r="F29" s="111">
        <v>11.01</v>
      </c>
      <c r="G29" s="111">
        <f t="shared" si="1"/>
        <v>54.779999999999994</v>
      </c>
      <c r="H29" s="111">
        <v>53.9</v>
      </c>
      <c r="I29" s="111">
        <v>11.16</v>
      </c>
      <c r="J29" s="111">
        <v>12.04</v>
      </c>
      <c r="K29" s="111">
        <f t="shared" si="2"/>
        <v>60.39000000000001</v>
      </c>
      <c r="L29" s="111">
        <v>57.88</v>
      </c>
      <c r="M29" s="111">
        <v>13.48</v>
      </c>
      <c r="N29" s="111">
        <v>15.99</v>
      </c>
      <c r="O29" s="111">
        <f t="shared" si="3"/>
        <v>62.870000000000005</v>
      </c>
      <c r="P29" s="111">
        <v>59.54</v>
      </c>
      <c r="Q29" s="111">
        <v>13.98</v>
      </c>
      <c r="R29" s="111">
        <v>17.31</v>
      </c>
      <c r="S29" s="158">
        <f t="shared" si="4"/>
        <v>70.14</v>
      </c>
      <c r="T29" s="111">
        <v>70.1</v>
      </c>
      <c r="U29" s="155">
        <v>20.52</v>
      </c>
      <c r="V29" s="111">
        <v>20.56</v>
      </c>
      <c r="W29" s="23">
        <f t="shared" si="5"/>
        <v>17.034883720930242</v>
      </c>
      <c r="X29" s="23">
        <f t="shared" si="6"/>
        <v>16.145057128663673</v>
      </c>
      <c r="Y29" s="23">
        <f t="shared" si="7"/>
        <v>10.240963855421713</v>
      </c>
      <c r="Z29" s="23">
        <f t="shared" si="8"/>
        <v>11.563543820582147</v>
      </c>
    </row>
    <row r="30" spans="1:26" s="45" customFormat="1" ht="15" customHeight="1">
      <c r="A30" s="78" t="s">
        <v>132</v>
      </c>
      <c r="B30" s="21" t="s">
        <v>133</v>
      </c>
      <c r="C30" s="111">
        <f t="shared" si="0"/>
        <v>314.47999999999996</v>
      </c>
      <c r="D30" s="111">
        <v>304.84</v>
      </c>
      <c r="E30" s="111">
        <v>47.25</v>
      </c>
      <c r="F30" s="111">
        <v>56.89</v>
      </c>
      <c r="G30" s="111">
        <f t="shared" si="1"/>
        <v>296.15</v>
      </c>
      <c r="H30" s="111">
        <v>285.57</v>
      </c>
      <c r="I30" s="111">
        <v>47.68</v>
      </c>
      <c r="J30" s="111">
        <v>58.26</v>
      </c>
      <c r="K30" s="111">
        <f t="shared" si="2"/>
        <v>361.06</v>
      </c>
      <c r="L30" s="111">
        <v>358.61</v>
      </c>
      <c r="M30" s="111">
        <v>65</v>
      </c>
      <c r="N30" s="111">
        <v>67.45</v>
      </c>
      <c r="O30" s="111">
        <f t="shared" si="3"/>
        <v>369.81000000000006</v>
      </c>
      <c r="P30" s="111">
        <v>371.85</v>
      </c>
      <c r="Q30" s="111">
        <v>70.65</v>
      </c>
      <c r="R30" s="111">
        <v>68.61</v>
      </c>
      <c r="S30" s="158">
        <f t="shared" si="4"/>
        <v>444.27</v>
      </c>
      <c r="T30" s="111">
        <v>444.56</v>
      </c>
      <c r="U30" s="155">
        <v>67.45</v>
      </c>
      <c r="V30" s="111">
        <v>67.16</v>
      </c>
      <c r="W30" s="23">
        <f t="shared" si="5"/>
        <v>14.811752734673126</v>
      </c>
      <c r="X30" s="23">
        <f t="shared" si="6"/>
        <v>23.046031130560014</v>
      </c>
      <c r="Y30" s="23">
        <f t="shared" si="7"/>
        <v>21.91794698632451</v>
      </c>
      <c r="Z30" s="23">
        <f t="shared" si="8"/>
        <v>20.134663746248048</v>
      </c>
    </row>
    <row r="31" spans="1:26" s="45" customFormat="1" ht="15" customHeight="1">
      <c r="A31" s="78" t="s">
        <v>134</v>
      </c>
      <c r="B31" s="21" t="s">
        <v>135</v>
      </c>
      <c r="C31" s="111">
        <f t="shared" si="0"/>
        <v>2013.76</v>
      </c>
      <c r="D31" s="111">
        <v>1971.45</v>
      </c>
      <c r="E31" s="111">
        <v>431.42</v>
      </c>
      <c r="F31" s="111">
        <v>473.73</v>
      </c>
      <c r="G31" s="111">
        <f t="shared" si="1"/>
        <v>2144.48</v>
      </c>
      <c r="H31" s="111">
        <v>2098.94</v>
      </c>
      <c r="I31" s="111">
        <v>451.91</v>
      </c>
      <c r="J31" s="111">
        <v>497.45</v>
      </c>
      <c r="K31" s="111">
        <f t="shared" si="2"/>
        <v>2503.4300000000003</v>
      </c>
      <c r="L31" s="111">
        <v>2465.84</v>
      </c>
      <c r="M31" s="111">
        <v>538.99</v>
      </c>
      <c r="N31" s="111">
        <v>576.58</v>
      </c>
      <c r="O31" s="111">
        <f t="shared" si="3"/>
        <v>2624.49</v>
      </c>
      <c r="P31" s="111">
        <v>2556.3</v>
      </c>
      <c r="Q31" s="111">
        <v>554.11</v>
      </c>
      <c r="R31" s="111">
        <v>622.3</v>
      </c>
      <c r="S31" s="158">
        <f t="shared" si="4"/>
        <v>3034.39</v>
      </c>
      <c r="T31" s="111">
        <v>3025.93</v>
      </c>
      <c r="U31" s="155">
        <v>722.91</v>
      </c>
      <c r="V31" s="111">
        <v>731.37</v>
      </c>
      <c r="W31" s="23">
        <f t="shared" si="5"/>
        <v>24.31620451295091</v>
      </c>
      <c r="X31" s="23">
        <f t="shared" si="6"/>
        <v>21.20930083924853</v>
      </c>
      <c r="Y31" s="23">
        <f t="shared" si="7"/>
        <v>16.738323509662028</v>
      </c>
      <c r="Z31" s="23">
        <f t="shared" si="8"/>
        <v>15.618272502467152</v>
      </c>
    </row>
    <row r="32" spans="1:26" ht="15" customHeight="1">
      <c r="A32" s="119" t="s">
        <v>136</v>
      </c>
      <c r="B32" s="24" t="s">
        <v>137</v>
      </c>
      <c r="C32" s="130">
        <f t="shared" si="0"/>
        <v>1561.9199999999998</v>
      </c>
      <c r="D32" s="112">
        <v>1537.11</v>
      </c>
      <c r="E32" s="112">
        <v>309.77</v>
      </c>
      <c r="F32" s="112">
        <v>334.58</v>
      </c>
      <c r="G32" s="130">
        <f t="shared" si="1"/>
        <v>1657.44</v>
      </c>
      <c r="H32" s="112">
        <v>1631.89</v>
      </c>
      <c r="I32" s="112">
        <v>326.22</v>
      </c>
      <c r="J32" s="112">
        <v>351.77</v>
      </c>
      <c r="K32" s="130">
        <f t="shared" si="2"/>
        <v>1876.6499999999999</v>
      </c>
      <c r="L32" s="112">
        <v>1869.86</v>
      </c>
      <c r="M32" s="112">
        <v>435.29</v>
      </c>
      <c r="N32" s="112">
        <v>442.08</v>
      </c>
      <c r="O32" s="130">
        <f t="shared" si="3"/>
        <v>1963.94</v>
      </c>
      <c r="P32" s="112">
        <v>1927.49</v>
      </c>
      <c r="Q32" s="112">
        <v>444.28</v>
      </c>
      <c r="R32" s="112">
        <v>480.73</v>
      </c>
      <c r="S32" s="157">
        <f t="shared" si="4"/>
        <v>2289.66</v>
      </c>
      <c r="T32" s="112">
        <v>2283.11</v>
      </c>
      <c r="U32" s="156">
        <v>563.75</v>
      </c>
      <c r="V32" s="112">
        <v>570.3</v>
      </c>
      <c r="W32" s="25">
        <f t="shared" si="5"/>
        <v>20.150199754148744</v>
      </c>
      <c r="X32" s="25">
        <f t="shared" si="6"/>
        <v>22.00783310686596</v>
      </c>
      <c r="Y32" s="25">
        <f t="shared" si="7"/>
        <v>13.225818129163033</v>
      </c>
      <c r="Z32" s="25">
        <f t="shared" si="8"/>
        <v>16.58502805584691</v>
      </c>
    </row>
    <row r="33" spans="1:26" ht="15" customHeight="1">
      <c r="A33" s="119" t="s">
        <v>138</v>
      </c>
      <c r="B33" s="24" t="s">
        <v>139</v>
      </c>
      <c r="C33" s="130">
        <f t="shared" si="0"/>
        <v>451.8399999999999</v>
      </c>
      <c r="D33" s="112">
        <v>434.34</v>
      </c>
      <c r="E33" s="112">
        <v>121.65</v>
      </c>
      <c r="F33" s="112">
        <v>139.15</v>
      </c>
      <c r="G33" s="130">
        <f t="shared" si="1"/>
        <v>487.04</v>
      </c>
      <c r="H33" s="112">
        <v>467.05</v>
      </c>
      <c r="I33" s="112">
        <v>125.69</v>
      </c>
      <c r="J33" s="112">
        <v>145.68</v>
      </c>
      <c r="K33" s="130">
        <f t="shared" si="2"/>
        <v>626.78</v>
      </c>
      <c r="L33" s="112">
        <v>595.98</v>
      </c>
      <c r="M33" s="112">
        <v>103.7</v>
      </c>
      <c r="N33" s="112">
        <v>134.5</v>
      </c>
      <c r="O33" s="130">
        <f t="shared" si="3"/>
        <v>660.55</v>
      </c>
      <c r="P33" s="112">
        <v>628.81</v>
      </c>
      <c r="Q33" s="112">
        <v>109.83</v>
      </c>
      <c r="R33" s="112">
        <v>141.57</v>
      </c>
      <c r="S33" s="157">
        <f t="shared" si="4"/>
        <v>744.73</v>
      </c>
      <c r="T33" s="112">
        <v>742.82</v>
      </c>
      <c r="U33" s="156">
        <v>159.16</v>
      </c>
      <c r="V33" s="112">
        <v>161.07</v>
      </c>
      <c r="W33" s="25">
        <f t="shared" si="5"/>
        <v>38.717245042492934</v>
      </c>
      <c r="X33" s="25">
        <f t="shared" si="6"/>
        <v>18.818405182041552</v>
      </c>
      <c r="Y33" s="25">
        <f t="shared" si="7"/>
        <v>28.6916885676741</v>
      </c>
      <c r="Z33" s="25">
        <f t="shared" si="8"/>
        <v>12.743925516614954</v>
      </c>
    </row>
    <row r="34" spans="1:26" s="45" customFormat="1" ht="15" customHeight="1">
      <c r="A34" s="78" t="s">
        <v>140</v>
      </c>
      <c r="B34" s="21" t="s">
        <v>141</v>
      </c>
      <c r="C34" s="111">
        <f t="shared" si="0"/>
        <v>888.81</v>
      </c>
      <c r="D34" s="111">
        <v>893.37</v>
      </c>
      <c r="E34" s="111">
        <v>211.97</v>
      </c>
      <c r="F34" s="111">
        <v>207.41</v>
      </c>
      <c r="G34" s="111">
        <f t="shared" si="1"/>
        <v>933.2199999999999</v>
      </c>
      <c r="H34" s="111">
        <v>933.67</v>
      </c>
      <c r="I34" s="111">
        <v>218.8</v>
      </c>
      <c r="J34" s="111">
        <v>218.35</v>
      </c>
      <c r="K34" s="111">
        <f t="shared" si="2"/>
        <v>1070.6</v>
      </c>
      <c r="L34" s="111">
        <v>1073.06</v>
      </c>
      <c r="M34" s="111">
        <v>243.89</v>
      </c>
      <c r="N34" s="111">
        <v>241.43</v>
      </c>
      <c r="O34" s="111">
        <f t="shared" si="3"/>
        <v>1132.64</v>
      </c>
      <c r="P34" s="111">
        <v>1135.67</v>
      </c>
      <c r="Q34" s="111">
        <v>250.31</v>
      </c>
      <c r="R34" s="111">
        <v>247.28</v>
      </c>
      <c r="S34" s="158">
        <f t="shared" si="4"/>
        <v>1233.94</v>
      </c>
      <c r="T34" s="111">
        <v>1230.03</v>
      </c>
      <c r="U34" s="155">
        <v>254.11</v>
      </c>
      <c r="V34" s="111">
        <v>258.02</v>
      </c>
      <c r="W34" s="23">
        <f t="shared" si="5"/>
        <v>20.453190220632077</v>
      </c>
      <c r="X34" s="23">
        <f t="shared" si="6"/>
        <v>15.25686530917244</v>
      </c>
      <c r="Y34" s="23">
        <f t="shared" si="7"/>
        <v>14.721073273183174</v>
      </c>
      <c r="Z34" s="23">
        <f t="shared" si="8"/>
        <v>8.94370673823986</v>
      </c>
    </row>
    <row r="35" spans="1:26" ht="15" customHeight="1">
      <c r="A35" s="119" t="s">
        <v>142</v>
      </c>
      <c r="B35" s="24" t="s">
        <v>143</v>
      </c>
      <c r="C35" s="130">
        <f t="shared" si="0"/>
        <v>200.86</v>
      </c>
      <c r="D35" s="112">
        <v>245.12</v>
      </c>
      <c r="E35" s="112">
        <v>67.71</v>
      </c>
      <c r="F35" s="112">
        <v>23.45</v>
      </c>
      <c r="G35" s="130">
        <f t="shared" si="1"/>
        <v>207.37</v>
      </c>
      <c r="H35" s="112">
        <v>249.86</v>
      </c>
      <c r="I35" s="112">
        <v>63.16</v>
      </c>
      <c r="J35" s="112">
        <v>20.67</v>
      </c>
      <c r="K35" s="130">
        <f t="shared" si="2"/>
        <v>275.71000000000004</v>
      </c>
      <c r="L35" s="112">
        <v>308.85</v>
      </c>
      <c r="M35" s="112">
        <v>71.15</v>
      </c>
      <c r="N35" s="112">
        <v>38.01</v>
      </c>
      <c r="O35" s="130">
        <f t="shared" si="3"/>
        <v>287.61</v>
      </c>
      <c r="P35" s="112">
        <v>319.92</v>
      </c>
      <c r="Q35" s="112">
        <v>72.18</v>
      </c>
      <c r="R35" s="112">
        <v>39.87</v>
      </c>
      <c r="S35" s="157">
        <f t="shared" si="4"/>
        <v>329.42999999999995</v>
      </c>
      <c r="T35" s="112">
        <v>329.34</v>
      </c>
      <c r="U35" s="156">
        <v>38.3</v>
      </c>
      <c r="V35" s="112">
        <v>38.39</v>
      </c>
      <c r="W35" s="25">
        <f t="shared" si="5"/>
        <v>37.26476152544061</v>
      </c>
      <c r="X35" s="25">
        <f t="shared" si="6"/>
        <v>19.48424068767905</v>
      </c>
      <c r="Y35" s="25">
        <f t="shared" si="7"/>
        <v>32.9555866325891</v>
      </c>
      <c r="Z35" s="25">
        <f t="shared" si="8"/>
        <v>14.540523625743171</v>
      </c>
    </row>
    <row r="36" spans="1:26" ht="15" customHeight="1">
      <c r="A36" s="119" t="s">
        <v>144</v>
      </c>
      <c r="B36" s="24" t="s">
        <v>99</v>
      </c>
      <c r="C36" s="130">
        <f t="shared" si="0"/>
        <v>687.95</v>
      </c>
      <c r="D36" s="112">
        <v>648.25</v>
      </c>
      <c r="E36" s="112">
        <v>144.26</v>
      </c>
      <c r="F36" s="112">
        <v>183.96</v>
      </c>
      <c r="G36" s="130">
        <f t="shared" si="1"/>
        <v>725.8499999999999</v>
      </c>
      <c r="H36" s="112">
        <v>683.81</v>
      </c>
      <c r="I36" s="112">
        <v>155.64</v>
      </c>
      <c r="J36" s="112">
        <v>197.68</v>
      </c>
      <c r="K36" s="130">
        <f t="shared" si="2"/>
        <v>794.89</v>
      </c>
      <c r="L36" s="112">
        <v>764.21</v>
      </c>
      <c r="M36" s="112">
        <v>172.74</v>
      </c>
      <c r="N36" s="112">
        <v>203.42</v>
      </c>
      <c r="O36" s="130">
        <f t="shared" si="3"/>
        <v>845.03</v>
      </c>
      <c r="P36" s="112">
        <v>815.75</v>
      </c>
      <c r="Q36" s="112">
        <v>178.13</v>
      </c>
      <c r="R36" s="112">
        <v>207.41</v>
      </c>
      <c r="S36" s="157">
        <f t="shared" si="4"/>
        <v>904.5100000000001</v>
      </c>
      <c r="T36" s="112">
        <v>900.69</v>
      </c>
      <c r="U36" s="156">
        <v>215.81</v>
      </c>
      <c r="V36" s="112">
        <v>219.63</v>
      </c>
      <c r="W36" s="25">
        <f t="shared" si="5"/>
        <v>15.544734355694445</v>
      </c>
      <c r="X36" s="25">
        <f t="shared" si="6"/>
        <v>13.79058737686977</v>
      </c>
      <c r="Y36" s="25">
        <f t="shared" si="7"/>
        <v>9.511607081352908</v>
      </c>
      <c r="Z36" s="25">
        <f t="shared" si="8"/>
        <v>7.038803356093883</v>
      </c>
    </row>
    <row r="37" spans="1:26" s="45" customFormat="1" ht="15" customHeight="1">
      <c r="A37" s="78" t="s">
        <v>145</v>
      </c>
      <c r="B37" s="21" t="s">
        <v>146</v>
      </c>
      <c r="C37" s="111">
        <f t="shared" si="0"/>
        <v>434.9</v>
      </c>
      <c r="D37" s="111">
        <v>421.63</v>
      </c>
      <c r="E37" s="111">
        <v>60.18</v>
      </c>
      <c r="F37" s="111">
        <v>73.45</v>
      </c>
      <c r="G37" s="111">
        <f t="shared" si="1"/>
        <v>457.93000000000006</v>
      </c>
      <c r="H37" s="111">
        <v>444.91</v>
      </c>
      <c r="I37" s="111">
        <v>65.01</v>
      </c>
      <c r="J37" s="111">
        <v>78.03</v>
      </c>
      <c r="K37" s="111">
        <f t="shared" si="2"/>
        <v>520.76</v>
      </c>
      <c r="L37" s="111">
        <v>517.5</v>
      </c>
      <c r="M37" s="111">
        <v>82.86</v>
      </c>
      <c r="N37" s="111">
        <v>86.12</v>
      </c>
      <c r="O37" s="111">
        <f t="shared" si="3"/>
        <v>518.6800000000001</v>
      </c>
      <c r="P37" s="111">
        <v>516.1</v>
      </c>
      <c r="Q37" s="111">
        <v>81.88</v>
      </c>
      <c r="R37" s="111">
        <v>84.46</v>
      </c>
      <c r="S37" s="158">
        <f t="shared" si="4"/>
        <v>574.8599999999999</v>
      </c>
      <c r="T37" s="111">
        <v>575.91</v>
      </c>
      <c r="U37" s="155">
        <v>75.73</v>
      </c>
      <c r="V37" s="111">
        <v>74.68</v>
      </c>
      <c r="W37" s="23">
        <f t="shared" si="5"/>
        <v>19.742469533226036</v>
      </c>
      <c r="X37" s="23">
        <f t="shared" si="6"/>
        <v>10.38866272371148</v>
      </c>
      <c r="Y37" s="23">
        <f t="shared" si="7"/>
        <v>13.720437621470513</v>
      </c>
      <c r="Z37" s="23">
        <f t="shared" si="8"/>
        <v>10.831341096629874</v>
      </c>
    </row>
    <row r="38" spans="1:26" s="45" customFormat="1" ht="15" customHeight="1">
      <c r="A38" s="78" t="s">
        <v>147</v>
      </c>
      <c r="B38" s="21" t="s">
        <v>148</v>
      </c>
      <c r="C38" s="111">
        <f t="shared" si="0"/>
        <v>377.25</v>
      </c>
      <c r="D38" s="111">
        <v>372.31</v>
      </c>
      <c r="E38" s="111">
        <v>79.62</v>
      </c>
      <c r="F38" s="111">
        <v>84.56</v>
      </c>
      <c r="G38" s="111">
        <f t="shared" si="1"/>
        <v>400.12</v>
      </c>
      <c r="H38" s="111">
        <v>394.27</v>
      </c>
      <c r="I38" s="111">
        <v>83.94</v>
      </c>
      <c r="J38" s="111">
        <v>89.79</v>
      </c>
      <c r="K38" s="111">
        <f t="shared" si="2"/>
        <v>487.59</v>
      </c>
      <c r="L38" s="111">
        <v>483.28</v>
      </c>
      <c r="M38" s="111">
        <v>91.89</v>
      </c>
      <c r="N38" s="111">
        <v>96.2</v>
      </c>
      <c r="O38" s="111">
        <f t="shared" si="3"/>
        <v>514.32</v>
      </c>
      <c r="P38" s="111">
        <v>503.66</v>
      </c>
      <c r="Q38" s="111">
        <v>92.8</v>
      </c>
      <c r="R38" s="111">
        <v>103.46</v>
      </c>
      <c r="S38" s="158">
        <f t="shared" si="4"/>
        <v>584.33</v>
      </c>
      <c r="T38" s="111">
        <v>583.29</v>
      </c>
      <c r="U38" s="155">
        <v>110.16</v>
      </c>
      <c r="V38" s="111">
        <v>111.2</v>
      </c>
      <c r="W38" s="23">
        <f t="shared" si="5"/>
        <v>29.24850894632206</v>
      </c>
      <c r="X38" s="23">
        <f t="shared" si="6"/>
        <v>19.840439713693897</v>
      </c>
      <c r="Y38" s="23">
        <f t="shared" si="7"/>
        <v>21.860941717484746</v>
      </c>
      <c r="Z38" s="23">
        <f t="shared" si="8"/>
        <v>13.61214807901695</v>
      </c>
    </row>
    <row r="39" spans="1:26" s="45" customFormat="1" ht="15" customHeight="1">
      <c r="A39" s="78" t="s">
        <v>149</v>
      </c>
      <c r="B39" s="21" t="s">
        <v>150</v>
      </c>
      <c r="C39" s="111">
        <f t="shared" si="0"/>
        <v>398.23</v>
      </c>
      <c r="D39" s="111">
        <v>460.8</v>
      </c>
      <c r="E39" s="111">
        <v>67.56</v>
      </c>
      <c r="F39" s="111">
        <v>4.99</v>
      </c>
      <c r="G39" s="111">
        <f t="shared" si="1"/>
        <v>434.48</v>
      </c>
      <c r="H39" s="111">
        <v>501.35</v>
      </c>
      <c r="I39" s="111">
        <v>72.09</v>
      </c>
      <c r="J39" s="111">
        <v>5.22</v>
      </c>
      <c r="K39" s="111">
        <f t="shared" si="2"/>
        <v>472.63</v>
      </c>
      <c r="L39" s="111">
        <v>552</v>
      </c>
      <c r="M39" s="111">
        <v>87.02</v>
      </c>
      <c r="N39" s="111">
        <v>7.65</v>
      </c>
      <c r="O39" s="111">
        <f t="shared" si="3"/>
        <v>486.24999999999994</v>
      </c>
      <c r="P39" s="111">
        <v>567.03</v>
      </c>
      <c r="Q39" s="111">
        <v>89.73</v>
      </c>
      <c r="R39" s="111">
        <v>8.95</v>
      </c>
      <c r="S39" s="158">
        <f t="shared" si="4"/>
        <v>517.79</v>
      </c>
      <c r="T39" s="111">
        <v>518.04</v>
      </c>
      <c r="U39" s="155">
        <v>9.23</v>
      </c>
      <c r="V39" s="111">
        <v>8.98</v>
      </c>
      <c r="W39" s="23">
        <f t="shared" si="5"/>
        <v>18.682670818371285</v>
      </c>
      <c r="X39" s="23">
        <f t="shared" si="6"/>
        <v>9.555043056936709</v>
      </c>
      <c r="Y39" s="23">
        <f t="shared" si="7"/>
        <v>8.780611305468602</v>
      </c>
      <c r="Z39" s="23">
        <f t="shared" si="8"/>
        <v>6.486375321336765</v>
      </c>
    </row>
    <row r="40" spans="1:26" s="45" customFormat="1" ht="15" customHeight="1">
      <c r="A40" s="78" t="s">
        <v>151</v>
      </c>
      <c r="B40" s="21" t="s">
        <v>152</v>
      </c>
      <c r="C40" s="111">
        <f t="shared" si="0"/>
        <v>4988.53</v>
      </c>
      <c r="D40" s="111">
        <v>4994.32</v>
      </c>
      <c r="E40" s="111">
        <v>640.89</v>
      </c>
      <c r="F40" s="111">
        <v>635.1</v>
      </c>
      <c r="G40" s="111">
        <f t="shared" si="1"/>
        <v>5234.13</v>
      </c>
      <c r="H40" s="111">
        <v>5266.11</v>
      </c>
      <c r="I40" s="111">
        <v>705.87</v>
      </c>
      <c r="J40" s="111">
        <v>673.89</v>
      </c>
      <c r="K40" s="111">
        <f t="shared" si="2"/>
        <v>6046.77</v>
      </c>
      <c r="L40" s="111">
        <v>6012.56</v>
      </c>
      <c r="M40" s="111">
        <v>772.17</v>
      </c>
      <c r="N40" s="111">
        <v>806.38</v>
      </c>
      <c r="O40" s="111">
        <f t="shared" si="3"/>
        <v>6308.97</v>
      </c>
      <c r="P40" s="111">
        <v>6190.86</v>
      </c>
      <c r="Q40" s="111">
        <v>765.03</v>
      </c>
      <c r="R40" s="111">
        <v>883.14</v>
      </c>
      <c r="S40" s="158">
        <f t="shared" si="4"/>
        <v>7234.43</v>
      </c>
      <c r="T40" s="111">
        <v>7219.52</v>
      </c>
      <c r="U40" s="155">
        <v>1039.63</v>
      </c>
      <c r="V40" s="111">
        <v>1054.54</v>
      </c>
      <c r="W40" s="23">
        <f t="shared" si="5"/>
        <v>21.213463685695</v>
      </c>
      <c r="X40" s="23">
        <f t="shared" si="6"/>
        <v>19.641229945905</v>
      </c>
      <c r="Y40" s="23">
        <f t="shared" si="7"/>
        <v>15.525789386201724</v>
      </c>
      <c r="Z40" s="23">
        <f t="shared" si="8"/>
        <v>14.668955471336842</v>
      </c>
    </row>
    <row r="41" spans="1:26" ht="15" customHeight="1">
      <c r="A41" s="119" t="s">
        <v>153</v>
      </c>
      <c r="B41" s="24" t="s">
        <v>154</v>
      </c>
      <c r="C41" s="130">
        <f t="shared" si="0"/>
        <v>2538.17</v>
      </c>
      <c r="D41" s="112">
        <v>2540.78</v>
      </c>
      <c r="E41" s="112">
        <v>277.17</v>
      </c>
      <c r="F41" s="112">
        <v>274.56</v>
      </c>
      <c r="G41" s="130">
        <f t="shared" si="1"/>
        <v>2674.1899999999996</v>
      </c>
      <c r="H41" s="112">
        <v>2691.96</v>
      </c>
      <c r="I41" s="112">
        <v>306.97</v>
      </c>
      <c r="J41" s="112">
        <v>289.2</v>
      </c>
      <c r="K41" s="130">
        <f t="shared" si="2"/>
        <v>3158.9700000000003</v>
      </c>
      <c r="L41" s="112">
        <v>3170.76</v>
      </c>
      <c r="M41" s="112">
        <v>361.98</v>
      </c>
      <c r="N41" s="112">
        <v>350.19</v>
      </c>
      <c r="O41" s="130">
        <f t="shared" si="3"/>
        <v>3313.3199999999997</v>
      </c>
      <c r="P41" s="112">
        <v>3288.6</v>
      </c>
      <c r="Q41" s="112">
        <v>370.55</v>
      </c>
      <c r="R41" s="112">
        <v>395.27</v>
      </c>
      <c r="S41" s="157">
        <f t="shared" si="4"/>
        <v>4068.3200000000006</v>
      </c>
      <c r="T41" s="112">
        <v>4061.36</v>
      </c>
      <c r="U41" s="156">
        <v>498.26</v>
      </c>
      <c r="V41" s="112">
        <v>505.22</v>
      </c>
      <c r="W41" s="25">
        <f t="shared" si="5"/>
        <v>24.458566605073738</v>
      </c>
      <c r="X41" s="25">
        <f t="shared" si="6"/>
        <v>28.786281604447026</v>
      </c>
      <c r="Y41" s="25">
        <f t="shared" si="7"/>
        <v>18.128106080719796</v>
      </c>
      <c r="Z41" s="25">
        <f t="shared" si="8"/>
        <v>22.78681201936429</v>
      </c>
    </row>
    <row r="42" spans="1:26" ht="15" customHeight="1">
      <c r="A42" s="119" t="s">
        <v>155</v>
      </c>
      <c r="B42" s="24" t="s">
        <v>156</v>
      </c>
      <c r="C42" s="130">
        <f t="shared" si="0"/>
        <v>910.11</v>
      </c>
      <c r="D42" s="112">
        <v>962.99</v>
      </c>
      <c r="E42" s="112">
        <v>154.88</v>
      </c>
      <c r="F42" s="112">
        <v>102</v>
      </c>
      <c r="G42" s="130">
        <f t="shared" si="1"/>
        <v>936.6999999999999</v>
      </c>
      <c r="H42" s="112">
        <v>1004.25</v>
      </c>
      <c r="I42" s="112">
        <v>176.43</v>
      </c>
      <c r="J42" s="112">
        <v>108.88</v>
      </c>
      <c r="K42" s="130">
        <f t="shared" si="2"/>
        <v>884.5</v>
      </c>
      <c r="L42" s="112">
        <v>922.05</v>
      </c>
      <c r="M42" s="112">
        <v>167.65</v>
      </c>
      <c r="N42" s="112">
        <v>130.1</v>
      </c>
      <c r="O42" s="130">
        <f t="shared" si="3"/>
        <v>941.5100000000001</v>
      </c>
      <c r="P42" s="112">
        <v>935.94</v>
      </c>
      <c r="Q42" s="112">
        <v>145.9</v>
      </c>
      <c r="R42" s="112">
        <v>151.47</v>
      </c>
      <c r="S42" s="157">
        <f t="shared" si="4"/>
        <v>926.47</v>
      </c>
      <c r="T42" s="112">
        <v>924.59</v>
      </c>
      <c r="U42" s="156">
        <v>221.66</v>
      </c>
      <c r="V42" s="112">
        <v>223.54</v>
      </c>
      <c r="W42" s="25">
        <f t="shared" si="5"/>
        <v>-2.8139455670193727</v>
      </c>
      <c r="X42" s="25">
        <f t="shared" si="6"/>
        <v>4.745053702656872</v>
      </c>
      <c r="Y42" s="25">
        <f t="shared" si="7"/>
        <v>-5.57275541795665</v>
      </c>
      <c r="Z42" s="25">
        <f t="shared" si="8"/>
        <v>-1.5974339093583791</v>
      </c>
    </row>
    <row r="43" spans="1:26" ht="15" customHeight="1">
      <c r="A43" s="119" t="s">
        <v>157</v>
      </c>
      <c r="B43" s="24" t="s">
        <v>158</v>
      </c>
      <c r="C43" s="130">
        <f t="shared" si="0"/>
        <v>860.9099999999999</v>
      </c>
      <c r="D43" s="112">
        <v>872.05</v>
      </c>
      <c r="E43" s="112">
        <v>113.68</v>
      </c>
      <c r="F43" s="112">
        <v>102.54</v>
      </c>
      <c r="G43" s="130">
        <f t="shared" si="1"/>
        <v>909.4300000000001</v>
      </c>
      <c r="H43" s="112">
        <v>925.69</v>
      </c>
      <c r="I43" s="112">
        <v>127.26</v>
      </c>
      <c r="J43" s="112">
        <v>111</v>
      </c>
      <c r="K43" s="130">
        <f t="shared" si="2"/>
        <v>1068.71</v>
      </c>
      <c r="L43" s="112">
        <v>1097.03</v>
      </c>
      <c r="M43" s="112">
        <v>148.33</v>
      </c>
      <c r="N43" s="112">
        <v>120.01</v>
      </c>
      <c r="O43" s="130">
        <f t="shared" si="3"/>
        <v>1110.6499999999999</v>
      </c>
      <c r="P43" s="112">
        <v>1143.83</v>
      </c>
      <c r="Q43" s="112">
        <v>155.08</v>
      </c>
      <c r="R43" s="112">
        <v>121.9</v>
      </c>
      <c r="S43" s="157">
        <f t="shared" si="4"/>
        <v>1303.68</v>
      </c>
      <c r="T43" s="112">
        <v>1301.44</v>
      </c>
      <c r="U43" s="156">
        <v>137.78</v>
      </c>
      <c r="V43" s="112">
        <v>140.02</v>
      </c>
      <c r="W43" s="25">
        <f t="shared" si="5"/>
        <v>24.137250119060088</v>
      </c>
      <c r="X43" s="25">
        <f t="shared" si="6"/>
        <v>21.986319955834606</v>
      </c>
      <c r="Y43" s="25">
        <f t="shared" si="7"/>
        <v>17.514267178342475</v>
      </c>
      <c r="Z43" s="25">
        <f t="shared" si="8"/>
        <v>17.37991266375548</v>
      </c>
    </row>
    <row r="44" spans="1:26" ht="15" customHeight="1">
      <c r="A44" s="119" t="s">
        <v>159</v>
      </c>
      <c r="B44" s="24" t="s">
        <v>160</v>
      </c>
      <c r="C44" s="130">
        <f t="shared" si="0"/>
        <v>679.33</v>
      </c>
      <c r="D44" s="112">
        <v>618.49</v>
      </c>
      <c r="E44" s="112">
        <v>95.16</v>
      </c>
      <c r="F44" s="112">
        <v>156</v>
      </c>
      <c r="G44" s="130">
        <f t="shared" si="1"/>
        <v>713.81</v>
      </c>
      <c r="H44" s="112">
        <v>644.21</v>
      </c>
      <c r="I44" s="112">
        <v>95.21</v>
      </c>
      <c r="J44" s="112">
        <v>164.81</v>
      </c>
      <c r="K44" s="130">
        <f t="shared" si="2"/>
        <v>934.61</v>
      </c>
      <c r="L44" s="112">
        <v>822.74</v>
      </c>
      <c r="M44" s="112">
        <v>94.21</v>
      </c>
      <c r="N44" s="112">
        <v>206.08</v>
      </c>
      <c r="O44" s="130">
        <f t="shared" si="3"/>
        <v>943.49</v>
      </c>
      <c r="P44" s="112">
        <v>822.49</v>
      </c>
      <c r="Q44" s="112">
        <v>93.5</v>
      </c>
      <c r="R44" s="112">
        <v>214.5</v>
      </c>
      <c r="S44" s="157">
        <f t="shared" si="4"/>
        <v>935.95</v>
      </c>
      <c r="T44" s="112">
        <v>932.12</v>
      </c>
      <c r="U44" s="156">
        <v>181.93</v>
      </c>
      <c r="V44" s="112">
        <v>185.76</v>
      </c>
      <c r="W44" s="25">
        <f t="shared" si="5"/>
        <v>37.57820205202184</v>
      </c>
      <c r="X44" s="25">
        <f t="shared" si="6"/>
        <v>0.14337531162731318</v>
      </c>
      <c r="Y44" s="25">
        <f t="shared" si="7"/>
        <v>30.93260111234083</v>
      </c>
      <c r="Z44" s="25">
        <f t="shared" si="8"/>
        <v>-0.7991605634399901</v>
      </c>
    </row>
    <row r="45" spans="1:26" s="45" customFormat="1" ht="15" customHeight="1">
      <c r="A45" s="78" t="s">
        <v>161</v>
      </c>
      <c r="B45" s="21" t="s">
        <v>162</v>
      </c>
      <c r="C45" s="111">
        <f t="shared" si="0"/>
        <v>1264.37</v>
      </c>
      <c r="D45" s="111">
        <v>1413.02</v>
      </c>
      <c r="E45" s="111">
        <v>286.88</v>
      </c>
      <c r="F45" s="111">
        <v>138.23</v>
      </c>
      <c r="G45" s="111">
        <f t="shared" si="1"/>
        <v>1360.46</v>
      </c>
      <c r="H45" s="111">
        <v>1507.07</v>
      </c>
      <c r="I45" s="111">
        <v>301.25</v>
      </c>
      <c r="J45" s="111">
        <v>154.64</v>
      </c>
      <c r="K45" s="111">
        <f t="shared" si="2"/>
        <v>1597.1299999999999</v>
      </c>
      <c r="L45" s="111">
        <v>1819.34</v>
      </c>
      <c r="M45" s="111">
        <v>360.43</v>
      </c>
      <c r="N45" s="111">
        <v>138.22</v>
      </c>
      <c r="O45" s="111">
        <f t="shared" si="3"/>
        <v>1798.69</v>
      </c>
      <c r="P45" s="111">
        <v>2218.83</v>
      </c>
      <c r="Q45" s="111">
        <v>561.26</v>
      </c>
      <c r="R45" s="111">
        <v>141.12</v>
      </c>
      <c r="S45" s="158">
        <f t="shared" si="4"/>
        <v>1715.8900000000003</v>
      </c>
      <c r="T45" s="111">
        <v>1713.64</v>
      </c>
      <c r="U45" s="155">
        <v>254.61</v>
      </c>
      <c r="V45" s="111">
        <v>256.86</v>
      </c>
      <c r="W45" s="23">
        <f t="shared" si="5"/>
        <v>26.318245450303312</v>
      </c>
      <c r="X45" s="23">
        <f t="shared" si="6"/>
        <v>7.435838034474367</v>
      </c>
      <c r="Y45" s="23">
        <f t="shared" si="7"/>
        <v>17.39632183232141</v>
      </c>
      <c r="Z45" s="23">
        <f t="shared" si="8"/>
        <v>-4.6033502159905115</v>
      </c>
    </row>
    <row r="46" spans="1:26" s="45" customFormat="1" ht="15" customHeight="1">
      <c r="A46" s="120">
        <v>2</v>
      </c>
      <c r="B46" s="26" t="s">
        <v>163</v>
      </c>
      <c r="C46" s="111">
        <f t="shared" si="0"/>
        <v>15260.44</v>
      </c>
      <c r="D46" s="112">
        <v>15398.27</v>
      </c>
      <c r="E46" s="112">
        <v>2851.65</v>
      </c>
      <c r="F46" s="112">
        <v>2713.82</v>
      </c>
      <c r="G46" s="130">
        <f t="shared" si="1"/>
        <v>16131.829999999998</v>
      </c>
      <c r="H46" s="112">
        <v>16208.48</v>
      </c>
      <c r="I46" s="112">
        <v>2946.11</v>
      </c>
      <c r="J46" s="112">
        <v>2869.46</v>
      </c>
      <c r="K46" s="130">
        <f t="shared" si="2"/>
        <v>18245.91</v>
      </c>
      <c r="L46" s="112">
        <v>18504.39</v>
      </c>
      <c r="M46" s="112">
        <v>3419.68</v>
      </c>
      <c r="N46" s="112">
        <v>3161.2</v>
      </c>
      <c r="O46" s="130">
        <f t="shared" si="3"/>
        <v>19407.940000000002</v>
      </c>
      <c r="P46" s="112">
        <v>19674.54</v>
      </c>
      <c r="Q46" s="112">
        <v>3639.25</v>
      </c>
      <c r="R46" s="112">
        <v>3372.65</v>
      </c>
      <c r="S46" s="157">
        <f t="shared" si="4"/>
        <v>21427.899999999998</v>
      </c>
      <c r="T46" s="112">
        <v>21371.35</v>
      </c>
      <c r="U46" s="156">
        <v>3922.75</v>
      </c>
      <c r="V46" s="112">
        <v>3979.3</v>
      </c>
      <c r="W46" s="25">
        <f t="shared" si="5"/>
        <v>19.56345950706532</v>
      </c>
      <c r="X46" s="25">
        <f t="shared" si="6"/>
        <v>17.43946999628957</v>
      </c>
      <c r="Y46" s="25">
        <f t="shared" si="7"/>
        <v>13.105022802744648</v>
      </c>
      <c r="Z46" s="25">
        <f t="shared" si="8"/>
        <v>10.40790521817357</v>
      </c>
    </row>
    <row r="47" spans="1:26" ht="12" customHeight="1">
      <c r="A47" s="93" t="s">
        <v>164</v>
      </c>
      <c r="B47" s="124"/>
      <c r="C47" s="124"/>
      <c r="D47" s="124"/>
      <c r="E47" s="124"/>
      <c r="F47" s="124"/>
      <c r="G47" s="124"/>
      <c r="H47" s="124"/>
      <c r="I47" s="124"/>
      <c r="J47" s="124"/>
      <c r="K47" s="124"/>
      <c r="L47" s="124"/>
      <c r="M47" s="124"/>
      <c r="N47" s="124"/>
      <c r="O47" s="124"/>
      <c r="P47" s="124"/>
      <c r="Q47" s="124"/>
      <c r="R47" s="124"/>
      <c r="S47" s="124"/>
      <c r="T47" s="124"/>
      <c r="U47" s="124"/>
      <c r="V47" s="124"/>
      <c r="W47" s="24"/>
      <c r="X47" s="24"/>
      <c r="Y47" s="24"/>
      <c r="Z47" s="24"/>
    </row>
    <row r="49" spans="3:22" ht="15">
      <c r="C49" s="117">
        <f>C46-C40</f>
        <v>10271.91</v>
      </c>
      <c r="D49" s="117"/>
      <c r="E49" s="117"/>
      <c r="F49" s="117"/>
      <c r="G49" s="117">
        <f>G46-G40</f>
        <v>10897.699999999997</v>
      </c>
      <c r="H49" s="117"/>
      <c r="I49" s="117"/>
      <c r="J49" s="117"/>
      <c r="K49" s="117">
        <f>K46-K40</f>
        <v>12199.14</v>
      </c>
      <c r="L49" s="117"/>
      <c r="M49" s="117"/>
      <c r="N49" s="117"/>
      <c r="O49" s="117">
        <f>O46-O40</f>
        <v>13098.970000000001</v>
      </c>
      <c r="P49" s="117"/>
      <c r="Q49" s="117"/>
      <c r="R49" s="117"/>
      <c r="S49" s="117">
        <f>S46-S40</f>
        <v>14193.469999999998</v>
      </c>
      <c r="T49" s="117"/>
      <c r="U49" s="117"/>
      <c r="V49" s="117"/>
    </row>
    <row r="51" spans="11:19" ht="15">
      <c r="K51" s="51">
        <f>(K49-C49)/C49*100</f>
        <v>18.76213868696279</v>
      </c>
      <c r="O51" s="51">
        <f>(O49-G49)/G49*100</f>
        <v>20.199399873367817</v>
      </c>
      <c r="S51" s="51">
        <f>(S49-K49)/K49*100</f>
        <v>16.348119621547077</v>
      </c>
    </row>
  </sheetData>
  <sheetProtection/>
  <mergeCells count="22">
    <mergeCell ref="G5:G6"/>
    <mergeCell ref="H5:H6"/>
    <mergeCell ref="I5:I6"/>
    <mergeCell ref="J5:J6"/>
    <mergeCell ref="K5:K6"/>
    <mergeCell ref="L5:L6"/>
    <mergeCell ref="M5:M6"/>
    <mergeCell ref="N5:N6"/>
    <mergeCell ref="A2:Z2"/>
    <mergeCell ref="C4:S4"/>
    <mergeCell ref="C5:C6"/>
    <mergeCell ref="D5:D6"/>
    <mergeCell ref="E5:E6"/>
    <mergeCell ref="F5:F6"/>
    <mergeCell ref="S5:S6"/>
    <mergeCell ref="T5:T6"/>
    <mergeCell ref="U5:U6"/>
    <mergeCell ref="V5:V6"/>
    <mergeCell ref="O5:O6"/>
    <mergeCell ref="P5:P6"/>
    <mergeCell ref="Q5:Q6"/>
    <mergeCell ref="R5:R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557"/>
  <sheetViews>
    <sheetView zoomScalePageLayoutView="0" workbookViewId="0" topLeftCell="A1">
      <selection activeCell="K44" sqref="K44"/>
    </sheetView>
  </sheetViews>
  <sheetFormatPr defaultColWidth="9.140625" defaultRowHeight="15"/>
  <cols>
    <col min="1" max="1" width="9.140625" style="95" customWidth="1"/>
    <col min="2" max="2" width="64.140625" style="95" customWidth="1"/>
    <col min="3" max="4" width="10.28125" style="95" hidden="1" customWidth="1"/>
    <col min="5" max="5" width="8.57421875" style="95" hidden="1" customWidth="1"/>
    <col min="6" max="6" width="10.140625" style="95" hidden="1" customWidth="1"/>
    <col min="7" max="7" width="9.140625" style="95" hidden="1" customWidth="1"/>
    <col min="8" max="8" width="15.28125" style="95" customWidth="1"/>
    <col min="9" max="9" width="12.7109375" style="95" customWidth="1"/>
    <col min="10" max="11" width="14.00390625" style="106" customWidth="1"/>
    <col min="12" max="12" width="12.421875" style="95" hidden="1" customWidth="1"/>
    <col min="13" max="13" width="13.28125" style="95" hidden="1" customWidth="1"/>
    <col min="14" max="16384" width="9.140625" style="95" customWidth="1"/>
  </cols>
  <sheetData>
    <row r="1" spans="1:13" ht="15" customHeight="1">
      <c r="A1" s="94"/>
      <c r="B1" s="94"/>
      <c r="C1" s="94"/>
      <c r="D1" s="94"/>
      <c r="E1" s="94"/>
      <c r="F1" s="94"/>
      <c r="G1" s="94"/>
      <c r="J1" s="94"/>
      <c r="K1" s="94"/>
      <c r="L1" s="94"/>
      <c r="M1" s="94"/>
    </row>
    <row r="2" spans="1:13" ht="11.25" customHeight="1">
      <c r="A2" s="225" t="s">
        <v>0</v>
      </c>
      <c r="B2" s="225"/>
      <c r="C2" s="225"/>
      <c r="D2" s="225"/>
      <c r="E2" s="225"/>
      <c r="F2" s="225"/>
      <c r="G2" s="225"/>
      <c r="H2" s="225"/>
      <c r="I2" s="225"/>
      <c r="J2" s="225"/>
      <c r="K2" s="225"/>
      <c r="L2" s="225"/>
      <c r="M2" s="225"/>
    </row>
    <row r="3" spans="1:13" ht="12" customHeight="1">
      <c r="A3" s="96"/>
      <c r="B3" s="96"/>
      <c r="C3" s="96"/>
      <c r="D3" s="96"/>
      <c r="E3" s="96"/>
      <c r="F3" s="96"/>
      <c r="G3" s="96"/>
      <c r="J3" s="96"/>
      <c r="K3" s="96"/>
      <c r="L3" s="96"/>
      <c r="M3" s="96" t="s">
        <v>177</v>
      </c>
    </row>
    <row r="4" spans="1:13" ht="13.5" customHeight="1">
      <c r="A4" s="7" t="s">
        <v>1</v>
      </c>
      <c r="B4" s="7" t="s">
        <v>2</v>
      </c>
      <c r="C4" s="258" t="s">
        <v>178</v>
      </c>
      <c r="D4" s="258"/>
      <c r="E4" s="258"/>
      <c r="F4" s="258"/>
      <c r="G4" s="258"/>
      <c r="H4" s="277" t="s">
        <v>84</v>
      </c>
      <c r="I4" s="277"/>
      <c r="J4" s="121" t="s">
        <v>188</v>
      </c>
      <c r="K4" s="121"/>
      <c r="L4" s="122" t="s">
        <v>187</v>
      </c>
      <c r="M4" s="122"/>
    </row>
    <row r="5" spans="1:13" ht="26.25" customHeight="1">
      <c r="A5" s="7"/>
      <c r="B5" s="7"/>
      <c r="C5" s="254" t="s">
        <v>236</v>
      </c>
      <c r="D5" s="254" t="s">
        <v>191</v>
      </c>
      <c r="E5" s="254" t="s">
        <v>237</v>
      </c>
      <c r="F5" s="254" t="s">
        <v>238</v>
      </c>
      <c r="G5" s="254" t="s">
        <v>239</v>
      </c>
      <c r="H5" s="173" t="s">
        <v>241</v>
      </c>
      <c r="I5" s="98" t="s">
        <v>242</v>
      </c>
      <c r="J5" s="123" t="s">
        <v>195</v>
      </c>
      <c r="K5" s="123" t="s">
        <v>196</v>
      </c>
      <c r="L5" s="7" t="s">
        <v>197</v>
      </c>
      <c r="M5" s="7" t="s">
        <v>198</v>
      </c>
    </row>
    <row r="6" spans="1:13" ht="12" customHeight="1">
      <c r="A6" s="7"/>
      <c r="B6" s="7"/>
      <c r="C6" s="255"/>
      <c r="D6" s="255"/>
      <c r="E6" s="255"/>
      <c r="F6" s="255"/>
      <c r="G6" s="255"/>
      <c r="H6" s="13" t="s">
        <v>4</v>
      </c>
      <c r="I6" s="13" t="s">
        <v>4</v>
      </c>
      <c r="J6" s="97" t="s">
        <v>4</v>
      </c>
      <c r="K6" s="97" t="s">
        <v>4</v>
      </c>
      <c r="L6" s="98" t="s">
        <v>4</v>
      </c>
      <c r="M6" s="98" t="s">
        <v>4</v>
      </c>
    </row>
    <row r="7" spans="1:13" ht="12" customHeight="1">
      <c r="A7" s="35" t="s">
        <v>165</v>
      </c>
      <c r="B7" s="35" t="s">
        <v>166</v>
      </c>
      <c r="C7" s="38">
        <v>37324.560000000005</v>
      </c>
      <c r="D7" s="38">
        <v>43793.03</v>
      </c>
      <c r="E7" s="38">
        <v>43792.88</v>
      </c>
      <c r="F7" s="38">
        <v>51295.8</v>
      </c>
      <c r="G7" s="38">
        <v>49814.79</v>
      </c>
      <c r="H7" s="31">
        <v>16.797951923325666</v>
      </c>
      <c r="I7" s="4">
        <v>14.13647331550251</v>
      </c>
      <c r="J7" s="67">
        <v>17.32992967633106</v>
      </c>
      <c r="K7" s="67">
        <v>13.750888272248831</v>
      </c>
      <c r="L7" s="67">
        <v>-0.0003425202595058054</v>
      </c>
      <c r="M7" s="67">
        <v>-2.8871954429017617</v>
      </c>
    </row>
    <row r="8" spans="1:13" ht="12" customHeight="1">
      <c r="A8" s="35" t="s">
        <v>167</v>
      </c>
      <c r="B8" s="35" t="s">
        <v>168</v>
      </c>
      <c r="C8" s="38">
        <v>495.37</v>
      </c>
      <c r="D8" s="38">
        <v>819.4300000000001</v>
      </c>
      <c r="E8" s="38">
        <v>842.5999999999999</v>
      </c>
      <c r="F8" s="38">
        <v>943.27</v>
      </c>
      <c r="G8" s="38">
        <v>930.4299999999998</v>
      </c>
      <c r="H8" s="31">
        <v>31.358907359612697</v>
      </c>
      <c r="I8" s="4">
        <v>20.80592607056124</v>
      </c>
      <c r="J8" s="67">
        <v>70.09508044491994</v>
      </c>
      <c r="K8" s="67">
        <v>10.423688582957505</v>
      </c>
      <c r="L8" s="67">
        <v>2.8275752657334783</v>
      </c>
      <c r="M8" s="67">
        <v>-1.361222131521213</v>
      </c>
    </row>
    <row r="9" spans="1:13" ht="14.25" customHeight="1">
      <c r="A9" s="35" t="s">
        <v>169</v>
      </c>
      <c r="B9" s="35" t="s">
        <v>5</v>
      </c>
      <c r="C9" s="38">
        <v>36829.18</v>
      </c>
      <c r="D9" s="38">
        <v>42973.6</v>
      </c>
      <c r="E9" s="38">
        <v>42950.28</v>
      </c>
      <c r="F9" s="38">
        <v>50352.53</v>
      </c>
      <c r="G9" s="38">
        <v>48884.34999999999</v>
      </c>
      <c r="H9" s="31">
        <v>16.551630053752447</v>
      </c>
      <c r="I9" s="4">
        <v>14.00929873224492</v>
      </c>
      <c r="J9" s="67">
        <v>16.620245142574444</v>
      </c>
      <c r="K9" s="67">
        <v>13.816138102010028</v>
      </c>
      <c r="L9" s="67">
        <v>-0.054265874862705725</v>
      </c>
      <c r="M9" s="67">
        <v>-2.9158018474940732</v>
      </c>
    </row>
    <row r="10" spans="1:13" s="165" customFormat="1" ht="14.25" customHeight="1">
      <c r="A10" s="35" t="s">
        <v>6</v>
      </c>
      <c r="B10" s="35" t="s">
        <v>7</v>
      </c>
      <c r="C10" s="38">
        <v>4768.17</v>
      </c>
      <c r="D10" s="38">
        <v>5477.339999999999</v>
      </c>
      <c r="E10" s="38">
        <v>5440.42</v>
      </c>
      <c r="F10" s="38">
        <v>6053.15</v>
      </c>
      <c r="G10" s="38">
        <v>6010.92</v>
      </c>
      <c r="H10" s="31">
        <v>13.293178837808645</v>
      </c>
      <c r="I10" s="4">
        <v>8.111966757586723</v>
      </c>
      <c r="J10" s="67">
        <v>14.098700339962711</v>
      </c>
      <c r="K10" s="67">
        <v>10.486322747140846</v>
      </c>
      <c r="L10" s="67">
        <v>-0.674049812500213</v>
      </c>
      <c r="M10" s="67">
        <v>-0.6976532879575026</v>
      </c>
    </row>
    <row r="11" spans="1:13" ht="14.25" customHeight="1">
      <c r="A11" s="35" t="s">
        <v>8</v>
      </c>
      <c r="B11" s="35" t="s">
        <v>9</v>
      </c>
      <c r="C11" s="38">
        <v>16161.3</v>
      </c>
      <c r="D11" s="38">
        <v>19407.93</v>
      </c>
      <c r="E11" s="38">
        <v>19381.77</v>
      </c>
      <c r="F11" s="38">
        <v>22840.83</v>
      </c>
      <c r="G11" s="38">
        <v>22389.65</v>
      </c>
      <c r="H11" s="31">
        <v>20.308222744584622</v>
      </c>
      <c r="I11" s="4">
        <v>15.66565831595644</v>
      </c>
      <c r="J11" s="67">
        <v>19.92704794787549</v>
      </c>
      <c r="K11" s="67">
        <v>15.519119254846183</v>
      </c>
      <c r="L11" s="67">
        <v>-0.13479026356752036</v>
      </c>
      <c r="M11" s="67">
        <v>-1.9753222628074385</v>
      </c>
    </row>
    <row r="12" spans="1:13" ht="14.25" customHeight="1">
      <c r="A12" s="99" t="s">
        <v>10</v>
      </c>
      <c r="B12" s="99" t="s">
        <v>11</v>
      </c>
      <c r="C12" s="108">
        <v>2153.98</v>
      </c>
      <c r="D12" s="108">
        <v>2369.6000000000004</v>
      </c>
      <c r="E12" s="108">
        <v>2395.3199999999997</v>
      </c>
      <c r="F12" s="108">
        <v>3024.34</v>
      </c>
      <c r="G12" s="108">
        <v>2943.05</v>
      </c>
      <c r="H12" s="53">
        <v>12.157672027793296</v>
      </c>
      <c r="I12" s="25">
        <v>20.586174881836573</v>
      </c>
      <c r="J12" s="89">
        <v>11.204375156686677</v>
      </c>
      <c r="K12" s="89">
        <v>22.866673346358755</v>
      </c>
      <c r="L12" s="89">
        <v>1.085415259959459</v>
      </c>
      <c r="M12" s="89">
        <v>-2.687859169273295</v>
      </c>
    </row>
    <row r="13" spans="1:13" ht="14.25" customHeight="1">
      <c r="A13" s="99" t="s">
        <v>12</v>
      </c>
      <c r="B13" s="99" t="s">
        <v>13</v>
      </c>
      <c r="C13" s="108">
        <v>1115.52</v>
      </c>
      <c r="D13" s="108">
        <v>1315.44</v>
      </c>
      <c r="E13" s="108">
        <v>1237.1</v>
      </c>
      <c r="F13" s="108">
        <v>1270.96</v>
      </c>
      <c r="G13" s="108">
        <v>1248.19</v>
      </c>
      <c r="H13" s="53">
        <v>12.420199810274262</v>
      </c>
      <c r="I13" s="25">
        <v>-5.606489083500577</v>
      </c>
      <c r="J13" s="89">
        <v>10.89895295467584</v>
      </c>
      <c r="K13" s="89">
        <v>0.896451378223276</v>
      </c>
      <c r="L13" s="89">
        <v>-5.955421760019472</v>
      </c>
      <c r="M13" s="89">
        <v>-1.7915591364008294</v>
      </c>
    </row>
    <row r="14" spans="1:13" ht="14.25" customHeight="1">
      <c r="A14" s="99" t="s">
        <v>14</v>
      </c>
      <c r="B14" s="99" t="s">
        <v>15</v>
      </c>
      <c r="C14" s="108">
        <v>12891.8</v>
      </c>
      <c r="D14" s="108">
        <v>15722.9</v>
      </c>
      <c r="E14" s="108">
        <v>15749.349999999999</v>
      </c>
      <c r="F14" s="108">
        <v>18545.53</v>
      </c>
      <c r="G14" s="108">
        <v>18198.41</v>
      </c>
      <c r="H14" s="53">
        <v>22.366911614774093</v>
      </c>
      <c r="I14" s="25">
        <v>16.70378874126273</v>
      </c>
      <c r="J14" s="89">
        <v>22.165640174374403</v>
      </c>
      <c r="K14" s="89">
        <v>15.550229057072206</v>
      </c>
      <c r="L14" s="89">
        <v>0.16822596340369084</v>
      </c>
      <c r="M14" s="89">
        <v>-1.871717874873347</v>
      </c>
    </row>
    <row r="15" spans="1:13" s="101" customFormat="1" ht="14.25" customHeight="1">
      <c r="A15" s="35" t="s">
        <v>16</v>
      </c>
      <c r="B15" s="35" t="s">
        <v>17</v>
      </c>
      <c r="C15" s="38">
        <v>8853.85</v>
      </c>
      <c r="D15" s="38">
        <v>10188.48</v>
      </c>
      <c r="E15" s="38">
        <v>10179.76</v>
      </c>
      <c r="F15" s="38">
        <v>12242.43</v>
      </c>
      <c r="G15" s="38">
        <v>11359.24</v>
      </c>
      <c r="H15" s="31">
        <v>14.376934398017022</v>
      </c>
      <c r="I15" s="4">
        <v>13.643251986557376</v>
      </c>
      <c r="J15" s="67">
        <v>14.975519124448683</v>
      </c>
      <c r="K15" s="67">
        <v>11.586520703827983</v>
      </c>
      <c r="L15" s="67">
        <v>-0.08558685888375249</v>
      </c>
      <c r="M15" s="67">
        <v>-7.214172349770434</v>
      </c>
    </row>
    <row r="16" spans="1:13" s="101" customFormat="1" ht="14.25" customHeight="1">
      <c r="A16" s="100" t="s">
        <v>18</v>
      </c>
      <c r="B16" s="100" t="s">
        <v>19</v>
      </c>
      <c r="C16" s="108">
        <v>697.33</v>
      </c>
      <c r="D16" s="108">
        <v>763.92</v>
      </c>
      <c r="E16" s="108">
        <v>783.9599999999999</v>
      </c>
      <c r="F16" s="108">
        <v>815.56</v>
      </c>
      <c r="G16" s="108">
        <v>814.78</v>
      </c>
      <c r="H16" s="53">
        <v>9.090909090909086</v>
      </c>
      <c r="I16" s="25">
        <v>4.45596397528538</v>
      </c>
      <c r="J16" s="89">
        <v>12.423099536804653</v>
      </c>
      <c r="K16" s="89">
        <v>3.9313230266850416</v>
      </c>
      <c r="L16" s="89">
        <v>2.6233113415017235</v>
      </c>
      <c r="M16" s="89">
        <v>-0.09563980577762185</v>
      </c>
    </row>
    <row r="17" spans="1:13" s="101" customFormat="1" ht="14.25" customHeight="1">
      <c r="A17" s="100" t="s">
        <v>20</v>
      </c>
      <c r="B17" s="100" t="s">
        <v>21</v>
      </c>
      <c r="C17" s="108">
        <v>132.45</v>
      </c>
      <c r="D17" s="108">
        <v>143.05</v>
      </c>
      <c r="E17" s="108">
        <v>144.67</v>
      </c>
      <c r="F17" s="108">
        <v>173.38</v>
      </c>
      <c r="G17" s="108">
        <v>168.77999999999997</v>
      </c>
      <c r="H17" s="53">
        <v>2.861868123966361</v>
      </c>
      <c r="I17" s="25">
        <v>18.44110450891296</v>
      </c>
      <c r="J17" s="89">
        <v>9.226123065307663</v>
      </c>
      <c r="K17" s="89">
        <v>16.665514619478806</v>
      </c>
      <c r="L17" s="89">
        <v>1.1324711639286795</v>
      </c>
      <c r="M17" s="89">
        <v>-2.6531318491175586</v>
      </c>
    </row>
    <row r="18" spans="1:13" s="101" customFormat="1" ht="14.25" customHeight="1">
      <c r="A18" s="100" t="s">
        <v>22</v>
      </c>
      <c r="B18" s="100" t="s">
        <v>23</v>
      </c>
      <c r="C18" s="108">
        <v>284.26</v>
      </c>
      <c r="D18" s="108">
        <v>323.82</v>
      </c>
      <c r="E18" s="108">
        <v>325.65999999999997</v>
      </c>
      <c r="F18" s="108">
        <v>350.04999999999995</v>
      </c>
      <c r="G18" s="108">
        <v>354.08</v>
      </c>
      <c r="H18" s="53">
        <v>16.377358490566035</v>
      </c>
      <c r="I18" s="25">
        <v>9.085294299302086</v>
      </c>
      <c r="J18" s="89">
        <v>14.564131428973468</v>
      </c>
      <c r="K18" s="89">
        <v>8.726893078671011</v>
      </c>
      <c r="L18" s="89">
        <v>0.5682169106293542</v>
      </c>
      <c r="M18" s="89">
        <v>1.1512641051278476</v>
      </c>
    </row>
    <row r="19" spans="1:13" s="101" customFormat="1" ht="14.25" customHeight="1">
      <c r="A19" s="100" t="s">
        <v>24</v>
      </c>
      <c r="B19" s="100" t="s">
        <v>25</v>
      </c>
      <c r="C19" s="108">
        <v>76.72</v>
      </c>
      <c r="D19" s="108">
        <v>79.7</v>
      </c>
      <c r="E19" s="108">
        <v>72.64</v>
      </c>
      <c r="F19" s="108">
        <v>85.52</v>
      </c>
      <c r="G19" s="108">
        <v>83.33</v>
      </c>
      <c r="H19" s="53">
        <v>-0.33762660997873706</v>
      </c>
      <c r="I19" s="25">
        <v>8.98368883312421</v>
      </c>
      <c r="J19" s="89">
        <v>-5.318039624608965</v>
      </c>
      <c r="K19" s="89">
        <v>14.716409691629954</v>
      </c>
      <c r="L19" s="89">
        <v>-8.858218318695108</v>
      </c>
      <c r="M19" s="89">
        <v>-2.5608044901777336</v>
      </c>
    </row>
    <row r="20" spans="1:13" ht="14.25" customHeight="1">
      <c r="A20" s="99" t="s">
        <v>26</v>
      </c>
      <c r="B20" s="99" t="s">
        <v>27</v>
      </c>
      <c r="C20" s="108">
        <v>457.55</v>
      </c>
      <c r="D20" s="108">
        <v>474.85</v>
      </c>
      <c r="E20" s="108">
        <v>474.60999999999996</v>
      </c>
      <c r="F20" s="108">
        <v>593.74</v>
      </c>
      <c r="G20" s="108">
        <v>596.05</v>
      </c>
      <c r="H20" s="53">
        <v>4.992592920158309</v>
      </c>
      <c r="I20" s="25">
        <v>18.47951984837317</v>
      </c>
      <c r="J20" s="89">
        <v>3.728554256365413</v>
      </c>
      <c r="K20" s="89">
        <v>25.587324329449444</v>
      </c>
      <c r="L20" s="89">
        <v>-0.05054227650838495</v>
      </c>
      <c r="M20" s="89">
        <v>0.38905918415467133</v>
      </c>
    </row>
    <row r="21" spans="1:13" s="101" customFormat="1" ht="14.25" customHeight="1">
      <c r="A21" s="100" t="s">
        <v>28</v>
      </c>
      <c r="B21" s="100" t="s">
        <v>29</v>
      </c>
      <c r="C21" s="108">
        <v>1873.7000000000003</v>
      </c>
      <c r="D21" s="108">
        <v>2254.34</v>
      </c>
      <c r="E21" s="108">
        <v>2258.8</v>
      </c>
      <c r="F21" s="108">
        <v>2884.27</v>
      </c>
      <c r="G21" s="108">
        <v>2784.2700000000004</v>
      </c>
      <c r="H21" s="53">
        <v>21.130090430876542</v>
      </c>
      <c r="I21" s="25">
        <v>23.571865823256466</v>
      </c>
      <c r="J21" s="89">
        <v>20.5529166889043</v>
      </c>
      <c r="K21" s="89">
        <v>23.26323711705331</v>
      </c>
      <c r="L21" s="89">
        <v>0.1978406096684633</v>
      </c>
      <c r="M21" s="89">
        <v>-3.467081791926538</v>
      </c>
    </row>
    <row r="22" spans="1:13" s="101" customFormat="1" ht="14.25" customHeight="1">
      <c r="A22" s="100" t="s">
        <v>30</v>
      </c>
      <c r="B22" s="100" t="s">
        <v>31</v>
      </c>
      <c r="C22" s="108">
        <v>953.3900000000001</v>
      </c>
      <c r="D22" s="108">
        <v>1205.4899999999998</v>
      </c>
      <c r="E22" s="108">
        <v>1230.96</v>
      </c>
      <c r="F22" s="108">
        <v>1542.59</v>
      </c>
      <c r="G22" s="108">
        <v>1492.12</v>
      </c>
      <c r="H22" s="53">
        <v>26.85362517099863</v>
      </c>
      <c r="I22" s="25">
        <v>25.24450638329644</v>
      </c>
      <c r="J22" s="89">
        <v>29.114003713065994</v>
      </c>
      <c r="K22" s="89">
        <v>21.215961525963465</v>
      </c>
      <c r="L22" s="89">
        <v>2.112833785431672</v>
      </c>
      <c r="M22" s="89">
        <v>-3.271770204655808</v>
      </c>
    </row>
    <row r="23" spans="1:13" s="101" customFormat="1" ht="14.25" customHeight="1">
      <c r="A23" s="100" t="s">
        <v>32</v>
      </c>
      <c r="B23" s="100" t="s">
        <v>33</v>
      </c>
      <c r="C23" s="108">
        <v>920.31</v>
      </c>
      <c r="D23" s="108">
        <v>1048.85</v>
      </c>
      <c r="E23" s="108">
        <v>1027.8400000000001</v>
      </c>
      <c r="F23" s="108">
        <v>1341.68</v>
      </c>
      <c r="G23" s="108">
        <v>1292.15</v>
      </c>
      <c r="H23" s="53">
        <v>15.158269194874773</v>
      </c>
      <c r="I23" s="25">
        <v>21.648472136149113</v>
      </c>
      <c r="J23" s="89">
        <v>11.684106442394434</v>
      </c>
      <c r="K23" s="89">
        <v>25.715091843088413</v>
      </c>
      <c r="L23" s="89">
        <v>-2.0031463030938426</v>
      </c>
      <c r="M23" s="89">
        <v>-3.6916403315246535</v>
      </c>
    </row>
    <row r="24" spans="1:13" ht="14.25" customHeight="1">
      <c r="A24" s="99" t="s">
        <v>34</v>
      </c>
      <c r="B24" s="99" t="s">
        <v>35</v>
      </c>
      <c r="C24" s="108">
        <v>1015.5699999999999</v>
      </c>
      <c r="D24" s="108">
        <v>1126.97</v>
      </c>
      <c r="E24" s="108">
        <v>1142.53</v>
      </c>
      <c r="F24" s="108">
        <v>1298.5</v>
      </c>
      <c r="G24" s="108">
        <v>1274.03</v>
      </c>
      <c r="H24" s="53">
        <v>15.63173339352775</v>
      </c>
      <c r="I24" s="25">
        <v>11.916022609297492</v>
      </c>
      <c r="J24" s="89">
        <v>12.501353919473798</v>
      </c>
      <c r="K24" s="89">
        <v>11.509544607143795</v>
      </c>
      <c r="L24" s="89">
        <v>1.3806933636210321</v>
      </c>
      <c r="M24" s="89">
        <v>-1.8844820947246845</v>
      </c>
    </row>
    <row r="25" spans="1:13" s="101" customFormat="1" ht="14.25" customHeight="1">
      <c r="A25" s="100" t="s">
        <v>36</v>
      </c>
      <c r="B25" s="100" t="s">
        <v>37</v>
      </c>
      <c r="C25" s="108">
        <v>1816.69</v>
      </c>
      <c r="D25" s="108">
        <v>2281.15</v>
      </c>
      <c r="E25" s="108">
        <v>2442.1600000000003</v>
      </c>
      <c r="F25" s="108">
        <v>2803.1</v>
      </c>
      <c r="G25" s="108">
        <v>2569.9</v>
      </c>
      <c r="H25" s="53">
        <v>23.86514193870682</v>
      </c>
      <c r="I25" s="25">
        <v>14.712754531705494</v>
      </c>
      <c r="J25" s="89">
        <v>34.429099075791704</v>
      </c>
      <c r="K25" s="89">
        <v>5.230615520686595</v>
      </c>
      <c r="L25" s="89">
        <v>7.058282006882504</v>
      </c>
      <c r="M25" s="89">
        <v>-8.3193607077878</v>
      </c>
    </row>
    <row r="26" spans="1:13" s="101" customFormat="1" ht="14.25" customHeight="1">
      <c r="A26" s="102">
        <v>3.9</v>
      </c>
      <c r="B26" s="100" t="s">
        <v>38</v>
      </c>
      <c r="C26" s="108">
        <v>2499.59</v>
      </c>
      <c r="D26" s="108">
        <v>2740.6800000000003</v>
      </c>
      <c r="E26" s="108">
        <v>2534.7499999999995</v>
      </c>
      <c r="F26" s="108">
        <v>3238.32</v>
      </c>
      <c r="G26" s="108">
        <v>2714.04</v>
      </c>
      <c r="H26" s="53">
        <v>6.20115087284214</v>
      </c>
      <c r="I26" s="25">
        <v>7.444137951165386</v>
      </c>
      <c r="J26" s="89">
        <v>1.406630687432715</v>
      </c>
      <c r="K26" s="89">
        <v>7.0732813886971275</v>
      </c>
      <c r="L26" s="89">
        <v>-7.513828684851961</v>
      </c>
      <c r="M26" s="89">
        <v>-16.189876232120366</v>
      </c>
    </row>
    <row r="27" spans="1:13" s="101" customFormat="1" ht="14.25" customHeight="1">
      <c r="A27" s="35" t="s">
        <v>39</v>
      </c>
      <c r="B27" s="35" t="s">
        <v>40</v>
      </c>
      <c r="C27" s="38">
        <v>7045.860000000001</v>
      </c>
      <c r="D27" s="38">
        <v>7899.86</v>
      </c>
      <c r="E27" s="38">
        <v>7948.330000000001</v>
      </c>
      <c r="F27" s="38">
        <v>9216.12</v>
      </c>
      <c r="G27" s="38">
        <v>9124.53</v>
      </c>
      <c r="H27" s="31">
        <v>12.91046898694646</v>
      </c>
      <c r="I27" s="4">
        <v>14.500889889187912</v>
      </c>
      <c r="J27" s="67">
        <v>12.808514503552443</v>
      </c>
      <c r="K27" s="67">
        <v>14.798077080342658</v>
      </c>
      <c r="L27" s="67">
        <v>0.6135551769272009</v>
      </c>
      <c r="M27" s="67">
        <v>-0.993802164034324</v>
      </c>
    </row>
    <row r="28" spans="1:13" ht="14.25" customHeight="1">
      <c r="A28" s="99" t="s">
        <v>41</v>
      </c>
      <c r="B28" s="99" t="s">
        <v>42</v>
      </c>
      <c r="C28" s="108">
        <v>64.88</v>
      </c>
      <c r="D28" s="108">
        <v>71.33</v>
      </c>
      <c r="E28" s="108">
        <v>71.31</v>
      </c>
      <c r="F28" s="108">
        <v>63.57</v>
      </c>
      <c r="G28" s="108">
        <v>85.52</v>
      </c>
      <c r="H28" s="53">
        <v>13.366179275270179</v>
      </c>
      <c r="I28" s="25">
        <v>17.496144679657935</v>
      </c>
      <c r="J28" s="89">
        <v>9.910604192355128</v>
      </c>
      <c r="K28" s="89">
        <v>19.92707895105875</v>
      </c>
      <c r="L28" s="89">
        <v>-0.028038693396882128</v>
      </c>
      <c r="M28" s="89">
        <v>34.52886581720937</v>
      </c>
    </row>
    <row r="29" spans="1:13" ht="14.25" customHeight="1">
      <c r="A29" s="99" t="s">
        <v>43</v>
      </c>
      <c r="B29" s="99" t="s">
        <v>44</v>
      </c>
      <c r="C29" s="108">
        <v>3650.48</v>
      </c>
      <c r="D29" s="108">
        <v>4033.78</v>
      </c>
      <c r="E29" s="108">
        <v>4083.72</v>
      </c>
      <c r="F29" s="108">
        <v>4648.81</v>
      </c>
      <c r="G29" s="108">
        <v>4701.33</v>
      </c>
      <c r="H29" s="53">
        <v>12.340593816752865</v>
      </c>
      <c r="I29" s="25">
        <v>14.591276668534237</v>
      </c>
      <c r="J29" s="89">
        <v>11.868028314084716</v>
      </c>
      <c r="K29" s="89">
        <v>15.123710734330468</v>
      </c>
      <c r="L29" s="89">
        <v>1.2380447124037404</v>
      </c>
      <c r="M29" s="89">
        <v>1.1297514847885701</v>
      </c>
    </row>
    <row r="30" spans="1:13" ht="14.25" customHeight="1">
      <c r="A30" s="99" t="s">
        <v>45</v>
      </c>
      <c r="B30" s="99" t="s">
        <v>46</v>
      </c>
      <c r="C30" s="108">
        <v>504.73</v>
      </c>
      <c r="D30" s="108">
        <v>570.4200000000001</v>
      </c>
      <c r="E30" s="108">
        <v>551.61</v>
      </c>
      <c r="F30" s="108">
        <v>752.76</v>
      </c>
      <c r="G30" s="108">
        <v>601.22</v>
      </c>
      <c r="H30" s="53">
        <v>15.220069889106608</v>
      </c>
      <c r="I30" s="25">
        <v>7.489218470600593</v>
      </c>
      <c r="J30" s="89">
        <v>9.288134249995046</v>
      </c>
      <c r="K30" s="89">
        <v>8.993673066115555</v>
      </c>
      <c r="L30" s="89">
        <v>-3.2975702114231717</v>
      </c>
      <c r="M30" s="89">
        <v>-20.131250332111158</v>
      </c>
    </row>
    <row r="31" spans="1:13" ht="14.25" customHeight="1">
      <c r="A31" s="99" t="s">
        <v>47</v>
      </c>
      <c r="B31" s="99" t="s">
        <v>48</v>
      </c>
      <c r="C31" s="108">
        <v>27.040000000000003</v>
      </c>
      <c r="D31" s="108">
        <v>29.999999999999996</v>
      </c>
      <c r="E31" s="108">
        <v>31.529999999999998</v>
      </c>
      <c r="F31" s="108">
        <v>42.12</v>
      </c>
      <c r="G31" s="108">
        <v>30.17</v>
      </c>
      <c r="H31" s="53">
        <v>4.166666666666652</v>
      </c>
      <c r="I31" s="25">
        <v>2.666666666666681</v>
      </c>
      <c r="J31" s="89">
        <v>16.605029585798796</v>
      </c>
      <c r="K31" s="89">
        <v>-4.313352362829039</v>
      </c>
      <c r="L31" s="89">
        <v>5.100000000000005</v>
      </c>
      <c r="M31" s="89">
        <v>-28.371320037986695</v>
      </c>
    </row>
    <row r="32" spans="1:13" ht="14.25" customHeight="1">
      <c r="A32" s="99" t="s">
        <v>49</v>
      </c>
      <c r="B32" s="99" t="s">
        <v>50</v>
      </c>
      <c r="C32" s="108">
        <v>172.68</v>
      </c>
      <c r="D32" s="108">
        <v>204.35</v>
      </c>
      <c r="E32" s="108">
        <v>210.14</v>
      </c>
      <c r="F32" s="108">
        <v>245.17</v>
      </c>
      <c r="G32" s="108">
        <v>252.33</v>
      </c>
      <c r="H32" s="53">
        <v>12.913029063984974</v>
      </c>
      <c r="I32" s="25">
        <v>23.84634206019086</v>
      </c>
      <c r="J32" s="89">
        <v>21.693305536252012</v>
      </c>
      <c r="K32" s="89">
        <v>20.077091462834314</v>
      </c>
      <c r="L32" s="89">
        <v>2.8333741130413466</v>
      </c>
      <c r="M32" s="89">
        <v>2.9204225639352392</v>
      </c>
    </row>
    <row r="33" spans="1:13" ht="14.25" customHeight="1">
      <c r="A33" s="99" t="s">
        <v>51</v>
      </c>
      <c r="B33" s="99" t="s">
        <v>52</v>
      </c>
      <c r="C33" s="108">
        <v>438.15</v>
      </c>
      <c r="D33" s="108">
        <v>500.62</v>
      </c>
      <c r="E33" s="108">
        <v>500.15999999999997</v>
      </c>
      <c r="F33" s="108">
        <v>545.54</v>
      </c>
      <c r="G33" s="108">
        <v>548.08</v>
      </c>
      <c r="H33" s="53">
        <v>16.39077466753463</v>
      </c>
      <c r="I33" s="25">
        <v>10.013583156885462</v>
      </c>
      <c r="J33" s="89">
        <v>14.152687435809652</v>
      </c>
      <c r="K33" s="89">
        <v>9.580934101087667</v>
      </c>
      <c r="L33" s="89">
        <v>-0.0918860612840151</v>
      </c>
      <c r="M33" s="89">
        <v>0.4655937236499757</v>
      </c>
    </row>
    <row r="34" spans="1:13" ht="14.25" customHeight="1">
      <c r="A34" s="99" t="s">
        <v>53</v>
      </c>
      <c r="B34" s="99" t="s">
        <v>54</v>
      </c>
      <c r="C34" s="108">
        <v>736.99</v>
      </c>
      <c r="D34" s="108">
        <v>892.42</v>
      </c>
      <c r="E34" s="108">
        <v>902.01</v>
      </c>
      <c r="F34" s="108">
        <v>1127.43</v>
      </c>
      <c r="G34" s="108">
        <v>1141.62</v>
      </c>
      <c r="H34" s="53">
        <v>22.18571154741369</v>
      </c>
      <c r="I34" s="25">
        <v>24.895228703973487</v>
      </c>
      <c r="J34" s="89">
        <v>22.39107721950094</v>
      </c>
      <c r="K34" s="89">
        <v>26.564007050919603</v>
      </c>
      <c r="L34" s="89">
        <v>1.074606127159861</v>
      </c>
      <c r="M34" s="89">
        <v>1.2586147255261815</v>
      </c>
    </row>
    <row r="35" spans="1:13" ht="14.25" customHeight="1">
      <c r="A35" s="99" t="s">
        <v>55</v>
      </c>
      <c r="B35" s="99" t="s">
        <v>56</v>
      </c>
      <c r="C35" s="108">
        <v>1450.9099999999999</v>
      </c>
      <c r="D35" s="108">
        <v>1596.9500000000003</v>
      </c>
      <c r="E35" s="108">
        <v>1597.8600000000001</v>
      </c>
      <c r="F35" s="108">
        <v>1790.7000000000003</v>
      </c>
      <c r="G35" s="108">
        <v>1764.2599999999998</v>
      </c>
      <c r="H35" s="70">
        <v>8.075093223608086</v>
      </c>
      <c r="I35" s="71">
        <v>11.267102914931575</v>
      </c>
      <c r="J35" s="89">
        <v>10.128126486136308</v>
      </c>
      <c r="K35" s="89">
        <v>10.413928629541989</v>
      </c>
      <c r="L35" s="89">
        <v>0.05698362503521428</v>
      </c>
      <c r="M35" s="89">
        <v>-1.4765175629642322</v>
      </c>
    </row>
    <row r="36" spans="1:13" s="101" customFormat="1" ht="14.25" customHeight="1">
      <c r="A36" s="35" t="s">
        <v>57</v>
      </c>
      <c r="B36" s="35" t="s">
        <v>58</v>
      </c>
      <c r="C36" s="38">
        <v>12641.010000000002</v>
      </c>
      <c r="D36" s="38">
        <v>14227.419999999998</v>
      </c>
      <c r="E36" s="38">
        <v>14048.29</v>
      </c>
      <c r="F36" s="38">
        <v>15956.77</v>
      </c>
      <c r="G36" s="38">
        <v>15893.01</v>
      </c>
      <c r="H36" s="4">
        <v>12.084206811197202</v>
      </c>
      <c r="I36" s="4">
        <v>8.624613598249038</v>
      </c>
      <c r="J36" s="67">
        <v>11.132654748315195</v>
      </c>
      <c r="K36" s="67">
        <v>13.131277899303043</v>
      </c>
      <c r="L36" s="67">
        <v>-1.259047669921865</v>
      </c>
      <c r="M36" s="67">
        <v>-0.39957961417003707</v>
      </c>
    </row>
    <row r="37" spans="1:13" s="101" customFormat="1" ht="14.25" customHeight="1">
      <c r="A37" s="100" t="s">
        <v>59</v>
      </c>
      <c r="B37" s="100" t="s">
        <v>7</v>
      </c>
      <c r="C37" s="108">
        <v>4768.17</v>
      </c>
      <c r="D37" s="108">
        <v>5477.339999999999</v>
      </c>
      <c r="E37" s="108">
        <v>5440.42</v>
      </c>
      <c r="F37" s="108">
        <v>6053.15</v>
      </c>
      <c r="G37" s="108">
        <v>6010.92</v>
      </c>
      <c r="H37" s="53">
        <v>13.293178837808645</v>
      </c>
      <c r="I37" s="25">
        <v>8.111966757586723</v>
      </c>
      <c r="J37" s="89">
        <v>14.098700339962711</v>
      </c>
      <c r="K37" s="89">
        <v>10.486322747140846</v>
      </c>
      <c r="L37" s="89">
        <v>-0.674049812500213</v>
      </c>
      <c r="M37" s="89">
        <v>-0.6976532879575026</v>
      </c>
    </row>
    <row r="38" spans="1:13" s="101" customFormat="1" ht="14.25" customHeight="1">
      <c r="A38" s="100" t="s">
        <v>60</v>
      </c>
      <c r="B38" s="100" t="s">
        <v>61</v>
      </c>
      <c r="C38" s="108">
        <v>4449.23</v>
      </c>
      <c r="D38" s="108">
        <v>4996.12</v>
      </c>
      <c r="E38" s="108">
        <v>4939.29</v>
      </c>
      <c r="F38" s="108">
        <v>6002.870000000001</v>
      </c>
      <c r="G38" s="108">
        <v>5822.65</v>
      </c>
      <c r="H38" s="53">
        <v>12.335974529396431</v>
      </c>
      <c r="I38" s="25">
        <v>13.053529538922223</v>
      </c>
      <c r="J38" s="89">
        <v>11.014490147733438</v>
      </c>
      <c r="K38" s="89">
        <v>17.88435179955013</v>
      </c>
      <c r="L38" s="89">
        <v>-1.137482686564773</v>
      </c>
      <c r="M38" s="89">
        <v>-3.0022305996964973</v>
      </c>
    </row>
    <row r="39" spans="1:13" ht="14.25" customHeight="1">
      <c r="A39" s="99" t="s">
        <v>62</v>
      </c>
      <c r="B39" s="99" t="s">
        <v>63</v>
      </c>
      <c r="C39" s="108">
        <v>2153.98</v>
      </c>
      <c r="D39" s="108">
        <v>2369.6000000000004</v>
      </c>
      <c r="E39" s="108">
        <v>2395.3199999999997</v>
      </c>
      <c r="F39" s="108">
        <v>3024.34</v>
      </c>
      <c r="G39" s="108">
        <v>2943.05</v>
      </c>
      <c r="H39" s="53">
        <v>12.157672027793296</v>
      </c>
      <c r="I39" s="25">
        <v>20.586174881836573</v>
      </c>
      <c r="J39" s="89">
        <v>11.204375156686677</v>
      </c>
      <c r="K39" s="89">
        <v>22.866673346358755</v>
      </c>
      <c r="L39" s="89">
        <v>1.085415259959459</v>
      </c>
      <c r="M39" s="89">
        <v>-2.687859169273295</v>
      </c>
    </row>
    <row r="40" spans="1:13" ht="14.25" customHeight="1">
      <c r="A40" s="99" t="s">
        <v>64</v>
      </c>
      <c r="B40" s="99" t="s">
        <v>17</v>
      </c>
      <c r="C40" s="108">
        <v>2295.25</v>
      </c>
      <c r="D40" s="108">
        <v>2626.53</v>
      </c>
      <c r="E40" s="108">
        <v>2543.97</v>
      </c>
      <c r="F40" s="108">
        <v>2978.52</v>
      </c>
      <c r="G40" s="108">
        <v>2879.6</v>
      </c>
      <c r="H40" s="53">
        <v>12.49775135561135</v>
      </c>
      <c r="I40" s="25">
        <v>6.256924535413633</v>
      </c>
      <c r="J40" s="89">
        <v>10.83629234288203</v>
      </c>
      <c r="K40" s="89">
        <v>13.193158724356033</v>
      </c>
      <c r="L40" s="89">
        <v>-3.143310756016508</v>
      </c>
      <c r="M40" s="89">
        <v>-3.321112498824922</v>
      </c>
    </row>
    <row r="41" spans="1:13" s="101" customFormat="1" ht="14.25" customHeight="1">
      <c r="A41" s="100" t="s">
        <v>65</v>
      </c>
      <c r="B41" s="100" t="s">
        <v>66</v>
      </c>
      <c r="C41" s="108">
        <v>2434.12</v>
      </c>
      <c r="D41" s="108">
        <v>2665.1899999999996</v>
      </c>
      <c r="E41" s="108">
        <v>2557.7400000000002</v>
      </c>
      <c r="F41" s="108">
        <v>2698.17</v>
      </c>
      <c r="G41" s="108">
        <v>2791.81</v>
      </c>
      <c r="H41" s="53">
        <v>10.671455859147903</v>
      </c>
      <c r="I41" s="25">
        <v>0.611213459453188</v>
      </c>
      <c r="J41" s="89">
        <v>5.0786321134537475</v>
      </c>
      <c r="K41" s="89">
        <v>9.15143837919412</v>
      </c>
      <c r="L41" s="89">
        <v>-4.0316075026545715</v>
      </c>
      <c r="M41" s="89">
        <v>3.4705003761808886</v>
      </c>
    </row>
    <row r="42" spans="1:13" ht="14.25" customHeight="1">
      <c r="A42" s="99" t="s">
        <v>67</v>
      </c>
      <c r="B42" s="99" t="s">
        <v>68</v>
      </c>
      <c r="C42" s="108">
        <v>182.39</v>
      </c>
      <c r="D42" s="108">
        <v>160.23999999999998</v>
      </c>
      <c r="E42" s="108">
        <v>162.56</v>
      </c>
      <c r="F42" s="108">
        <v>166.73</v>
      </c>
      <c r="G42" s="108">
        <v>171.6</v>
      </c>
      <c r="H42" s="53">
        <v>-16.68053244592347</v>
      </c>
      <c r="I42" s="25">
        <v>2.976784822765858</v>
      </c>
      <c r="J42" s="89">
        <v>-10.872306595756339</v>
      </c>
      <c r="K42" s="89">
        <v>5.561023622047239</v>
      </c>
      <c r="L42" s="89">
        <v>1.4478282576135932</v>
      </c>
      <c r="M42" s="89">
        <v>2.920890061776528</v>
      </c>
    </row>
    <row r="43" spans="1:13" s="101" customFormat="1" ht="14.25" customHeight="1">
      <c r="A43" s="100" t="s">
        <v>69</v>
      </c>
      <c r="B43" s="100" t="s">
        <v>70</v>
      </c>
      <c r="C43" s="108">
        <v>431.84999999999997</v>
      </c>
      <c r="D43" s="108">
        <v>481.85999999999996</v>
      </c>
      <c r="E43" s="108">
        <v>479.53</v>
      </c>
      <c r="F43" s="108">
        <v>522.65</v>
      </c>
      <c r="G43" s="108">
        <v>546.31</v>
      </c>
      <c r="H43" s="53">
        <v>12.321678321678311</v>
      </c>
      <c r="I43" s="25">
        <v>9.448802556759254</v>
      </c>
      <c r="J43" s="89">
        <v>11.040870672687278</v>
      </c>
      <c r="K43" s="89">
        <v>13.926136008174666</v>
      </c>
      <c r="L43" s="89">
        <v>-0.4835429377827552</v>
      </c>
      <c r="M43" s="89">
        <v>4.526930067923078</v>
      </c>
    </row>
    <row r="44" spans="1:13" ht="14.25" customHeight="1">
      <c r="A44" s="99" t="s">
        <v>71</v>
      </c>
      <c r="B44" s="99" t="s">
        <v>72</v>
      </c>
      <c r="C44" s="108">
        <v>20.180000000000003</v>
      </c>
      <c r="D44" s="108">
        <v>1.79</v>
      </c>
      <c r="E44" s="108">
        <v>27.849999999999998</v>
      </c>
      <c r="F44" s="108">
        <v>1.27</v>
      </c>
      <c r="G44" s="108">
        <v>1.78</v>
      </c>
      <c r="H44" s="53">
        <v>105.74712643678158</v>
      </c>
      <c r="I44" s="25">
        <v>-30.726256983240223</v>
      </c>
      <c r="J44" s="89">
        <v>38.00792864221999</v>
      </c>
      <c r="K44" s="89">
        <v>-93.60861759425492</v>
      </c>
      <c r="L44" s="89">
        <v>1455.8659217877096</v>
      </c>
      <c r="M44" s="89">
        <v>40.15748031496063</v>
      </c>
    </row>
    <row r="45" spans="1:13" ht="14.25" customHeight="1">
      <c r="A45" s="99" t="s">
        <v>73</v>
      </c>
      <c r="B45" s="99" t="s">
        <v>74</v>
      </c>
      <c r="C45" s="108">
        <v>1816.09</v>
      </c>
      <c r="D45" s="108">
        <v>2334.1800000000003</v>
      </c>
      <c r="E45" s="108">
        <v>2391.91</v>
      </c>
      <c r="F45" s="108">
        <v>2780.82</v>
      </c>
      <c r="G45" s="108">
        <v>2889.89</v>
      </c>
      <c r="H45" s="70">
        <v>18.127116027915136</v>
      </c>
      <c r="I45" s="71">
        <v>16.838461472551366</v>
      </c>
      <c r="J45" s="89">
        <v>31.70657841847045</v>
      </c>
      <c r="K45" s="89">
        <v>20.819345209476946</v>
      </c>
      <c r="L45" s="89">
        <v>2.4732454223752907</v>
      </c>
      <c r="M45" s="89">
        <v>3.9222243798591676</v>
      </c>
    </row>
    <row r="46" spans="1:13" ht="14.25" customHeight="1">
      <c r="A46" s="99" t="s">
        <v>75</v>
      </c>
      <c r="B46" s="99" t="s">
        <v>76</v>
      </c>
      <c r="C46" s="108">
        <v>309.23</v>
      </c>
      <c r="D46" s="108">
        <v>376.99</v>
      </c>
      <c r="E46" s="108">
        <v>372.16</v>
      </c>
      <c r="F46" s="108">
        <v>439.8</v>
      </c>
      <c r="G46" s="108">
        <v>425.27</v>
      </c>
      <c r="H46" s="25">
        <v>18.47207818736056</v>
      </c>
      <c r="I46" s="25">
        <v>12.029496803628733</v>
      </c>
      <c r="J46" s="89">
        <v>20.35054813569188</v>
      </c>
      <c r="K46" s="89">
        <v>14.270743766122084</v>
      </c>
      <c r="L46" s="89">
        <v>-1.2812010928671804</v>
      </c>
      <c r="M46" s="89">
        <v>-3.303774442928611</v>
      </c>
    </row>
    <row r="47" spans="1:13" ht="12.75">
      <c r="A47" s="263" t="s">
        <v>77</v>
      </c>
      <c r="B47" s="263"/>
      <c r="C47" s="263"/>
      <c r="D47" s="263"/>
      <c r="E47" s="263"/>
      <c r="F47" s="263"/>
      <c r="G47" s="263"/>
      <c r="J47" s="166"/>
      <c r="K47" s="166"/>
      <c r="L47" s="166"/>
      <c r="M47" s="166"/>
    </row>
    <row r="48" spans="1:13" ht="15" customHeight="1">
      <c r="A48" s="278" t="s">
        <v>78</v>
      </c>
      <c r="B48" s="278"/>
      <c r="C48" s="278"/>
      <c r="D48" s="278"/>
      <c r="E48" s="278"/>
      <c r="F48" s="278"/>
      <c r="G48" s="278"/>
      <c r="J48" s="167"/>
      <c r="K48" s="167"/>
      <c r="L48" s="167"/>
      <c r="M48" s="167"/>
    </row>
    <row r="49" spans="1:13" ht="17.25" customHeight="1">
      <c r="A49" s="279" t="s">
        <v>79</v>
      </c>
      <c r="B49" s="279"/>
      <c r="C49" s="279"/>
      <c r="D49" s="279"/>
      <c r="E49" s="279"/>
      <c r="F49" s="279"/>
      <c r="G49" s="279"/>
      <c r="J49" s="168"/>
      <c r="K49" s="169"/>
      <c r="L49" s="169"/>
      <c r="M49" s="169"/>
    </row>
    <row r="50" spans="1:13" ht="13.5" customHeight="1">
      <c r="A50" s="260" t="s">
        <v>80</v>
      </c>
      <c r="B50" s="260"/>
      <c r="C50" s="260"/>
      <c r="D50" s="260"/>
      <c r="E50" s="260"/>
      <c r="F50" s="260"/>
      <c r="G50" s="260"/>
      <c r="H50" s="260"/>
      <c r="I50" s="260"/>
      <c r="J50" s="260"/>
      <c r="K50" s="260"/>
      <c r="L50" s="260"/>
      <c r="M50" s="260"/>
    </row>
    <row r="51" spans="1:13" ht="30" customHeight="1">
      <c r="A51" s="260" t="s">
        <v>81</v>
      </c>
      <c r="B51" s="260"/>
      <c r="C51" s="260"/>
      <c r="D51" s="260"/>
      <c r="E51" s="260"/>
      <c r="F51" s="260"/>
      <c r="G51" s="260"/>
      <c r="H51" s="260"/>
      <c r="I51" s="260"/>
      <c r="J51" s="260"/>
      <c r="K51" s="260"/>
      <c r="L51" s="260"/>
      <c r="M51" s="260"/>
    </row>
    <row r="52" spans="1:13" s="101" customFormat="1" ht="12" customHeight="1">
      <c r="A52" s="280" t="s">
        <v>232</v>
      </c>
      <c r="B52" s="280"/>
      <c r="C52" s="280"/>
      <c r="D52" s="280"/>
      <c r="E52" s="280"/>
      <c r="F52" s="280"/>
      <c r="G52" s="280"/>
      <c r="H52" s="280"/>
      <c r="I52" s="280"/>
      <c r="J52" s="280"/>
      <c r="K52" s="280"/>
      <c r="L52" s="280"/>
      <c r="M52" s="280"/>
    </row>
    <row r="53" spans="1:13" ht="13.5" customHeight="1" hidden="1">
      <c r="A53" s="260" t="s">
        <v>215</v>
      </c>
      <c r="B53" s="260"/>
      <c r="C53" s="260"/>
      <c r="D53" s="260"/>
      <c r="E53" s="260"/>
      <c r="F53" s="260"/>
      <c r="G53" s="260"/>
      <c r="H53" s="260"/>
      <c r="I53" s="260"/>
      <c r="J53" s="260"/>
      <c r="K53" s="260"/>
      <c r="L53" s="260"/>
      <c r="M53" s="260"/>
    </row>
    <row r="54" spans="1:13" ht="12.75" hidden="1">
      <c r="A54" s="261" t="s">
        <v>233</v>
      </c>
      <c r="B54" s="261"/>
      <c r="C54" s="261"/>
      <c r="D54" s="261"/>
      <c r="E54" s="261"/>
      <c r="F54" s="261"/>
      <c r="G54" s="261"/>
      <c r="H54" s="261"/>
      <c r="I54" s="261"/>
      <c r="J54" s="261"/>
      <c r="K54" s="261"/>
      <c r="L54" s="261"/>
      <c r="M54" s="261"/>
    </row>
    <row r="55" spans="10:11" ht="12.75">
      <c r="J55" s="95"/>
      <c r="K55" s="95"/>
    </row>
    <row r="56" spans="10:11" ht="12.75">
      <c r="J56" s="95"/>
      <c r="K56" s="95"/>
    </row>
    <row r="57" spans="10:11" ht="12.75">
      <c r="J57" s="95"/>
      <c r="K57" s="95"/>
    </row>
    <row r="58" spans="2:11" ht="12.75">
      <c r="B58" s="35" t="s">
        <v>234</v>
      </c>
      <c r="C58" s="170">
        <f>C15+C27</f>
        <v>15899.710000000001</v>
      </c>
      <c r="D58" s="170">
        <f>D15+D27</f>
        <v>18088.34</v>
      </c>
      <c r="E58" s="170">
        <f>E15+E27</f>
        <v>18128.09</v>
      </c>
      <c r="F58" s="170">
        <f>F15+F27</f>
        <v>21458.550000000003</v>
      </c>
      <c r="G58" s="170">
        <f>G15+G27</f>
        <v>20483.77</v>
      </c>
      <c r="J58" s="89">
        <f>(E58-C58)/C58*100</f>
        <v>14.015224177044733</v>
      </c>
      <c r="K58" s="89">
        <f>(G58-E58)/E58*100</f>
        <v>12.994639810371641</v>
      </c>
    </row>
    <row r="59" spans="10:11" ht="12.75">
      <c r="J59" s="95"/>
      <c r="K59" s="95"/>
    </row>
    <row r="60" spans="10:11" ht="12.75">
      <c r="J60" s="95"/>
      <c r="K60" s="95"/>
    </row>
    <row r="61" spans="10:11" ht="12.75">
      <c r="J61" s="95"/>
      <c r="K61" s="95"/>
    </row>
    <row r="62" spans="10:11" ht="12.75">
      <c r="J62" s="95"/>
      <c r="K62" s="95"/>
    </row>
    <row r="63" spans="10:11" ht="12.75">
      <c r="J63" s="95"/>
      <c r="K63" s="95"/>
    </row>
    <row r="64" spans="10:11" ht="12.75">
      <c r="J64" s="95"/>
      <c r="K64" s="95"/>
    </row>
    <row r="65" spans="10:11" ht="12.75">
      <c r="J65" s="95"/>
      <c r="K65" s="95"/>
    </row>
    <row r="66" spans="10:11" ht="12.75">
      <c r="J66" s="95"/>
      <c r="K66" s="95"/>
    </row>
    <row r="67" spans="10:11" ht="12.75">
      <c r="J67" s="95"/>
      <c r="K67" s="95"/>
    </row>
    <row r="68" spans="10:11" ht="12.75">
      <c r="J68" s="95"/>
      <c r="K68" s="95"/>
    </row>
    <row r="69" spans="10:11" ht="12.75">
      <c r="J69" s="95"/>
      <c r="K69" s="95"/>
    </row>
    <row r="70" spans="10:11" ht="12.75">
      <c r="J70" s="95"/>
      <c r="K70" s="95"/>
    </row>
    <row r="71" spans="10:11" ht="12.75">
      <c r="J71" s="95"/>
      <c r="K71" s="95"/>
    </row>
    <row r="72" spans="10:11" ht="12.75">
      <c r="J72" s="95"/>
      <c r="K72" s="95"/>
    </row>
    <row r="73" spans="10:11" ht="12.75">
      <c r="J73" s="95"/>
      <c r="K73" s="95"/>
    </row>
    <row r="74" spans="10:11" ht="12.75">
      <c r="J74" s="95"/>
      <c r="K74" s="95"/>
    </row>
    <row r="75" spans="10:11" ht="12.75">
      <c r="J75" s="95"/>
      <c r="K75" s="95"/>
    </row>
    <row r="76" spans="10:11" ht="12.75">
      <c r="J76" s="95"/>
      <c r="K76" s="95"/>
    </row>
    <row r="77" spans="10:11" ht="12.75">
      <c r="J77" s="95"/>
      <c r="K77" s="95"/>
    </row>
    <row r="78" spans="10:11" ht="12.75">
      <c r="J78" s="95"/>
      <c r="K78" s="95"/>
    </row>
    <row r="79" spans="10:11" ht="12.75">
      <c r="J79" s="95"/>
      <c r="K79" s="95"/>
    </row>
    <row r="80" spans="10:11" ht="12.75">
      <c r="J80" s="95"/>
      <c r="K80" s="95"/>
    </row>
    <row r="81" spans="10:11" ht="12.75">
      <c r="J81" s="95"/>
      <c r="K81" s="95"/>
    </row>
    <row r="82" spans="10:11" ht="12.75">
      <c r="J82" s="95"/>
      <c r="K82" s="95"/>
    </row>
    <row r="83" spans="10:11" ht="12.75">
      <c r="J83" s="95"/>
      <c r="K83" s="95"/>
    </row>
    <row r="84" spans="10:11" ht="12.75">
      <c r="J84" s="95"/>
      <c r="K84" s="95"/>
    </row>
    <row r="85" spans="10:11" ht="12.75">
      <c r="J85" s="95"/>
      <c r="K85" s="95"/>
    </row>
    <row r="86" spans="10:11" ht="12.75">
      <c r="J86" s="95"/>
      <c r="K86" s="95"/>
    </row>
    <row r="87" spans="10:11" ht="12.75">
      <c r="J87" s="95"/>
      <c r="K87" s="95"/>
    </row>
    <row r="88" spans="10:11" ht="12.75">
      <c r="J88" s="95"/>
      <c r="K88" s="95"/>
    </row>
    <row r="89" spans="10:11" ht="12.75">
      <c r="J89" s="95"/>
      <c r="K89" s="95"/>
    </row>
    <row r="90" spans="10:11" ht="12.75">
      <c r="J90" s="95"/>
      <c r="K90" s="95"/>
    </row>
    <row r="91" spans="10:11" ht="12.75">
      <c r="J91" s="95"/>
      <c r="K91" s="95"/>
    </row>
    <row r="92" spans="10:11" ht="12.75">
      <c r="J92" s="95"/>
      <c r="K92" s="95"/>
    </row>
    <row r="93" spans="10:11" ht="12.75">
      <c r="J93" s="95"/>
      <c r="K93" s="95"/>
    </row>
    <row r="94" spans="10:11" ht="12.75">
      <c r="J94" s="95"/>
      <c r="K94" s="95"/>
    </row>
    <row r="95" spans="10:11" ht="12.75">
      <c r="J95" s="95"/>
      <c r="K95" s="95"/>
    </row>
    <row r="96" spans="10:11" ht="12.75">
      <c r="J96" s="95"/>
      <c r="K96" s="95"/>
    </row>
    <row r="97" spans="10:11" ht="12.75">
      <c r="J97" s="95"/>
      <c r="K97" s="95"/>
    </row>
    <row r="98" spans="10:11" ht="12.75">
      <c r="J98" s="95"/>
      <c r="K98" s="95"/>
    </row>
    <row r="99" spans="10:11" ht="12.75">
      <c r="J99" s="95"/>
      <c r="K99" s="95"/>
    </row>
    <row r="100" spans="10:11" ht="12.75">
      <c r="J100" s="95"/>
      <c r="K100" s="95"/>
    </row>
    <row r="101" spans="10:11" ht="12.75">
      <c r="J101" s="95"/>
      <c r="K101" s="95"/>
    </row>
    <row r="102" spans="10:11" ht="12.75">
      <c r="J102" s="95"/>
      <c r="K102" s="95"/>
    </row>
    <row r="103" spans="10:11" ht="12.75">
      <c r="J103" s="95"/>
      <c r="K103" s="95"/>
    </row>
    <row r="104" spans="10:11" ht="12.75">
      <c r="J104" s="95"/>
      <c r="K104" s="95"/>
    </row>
    <row r="105" spans="10:11" ht="12.75">
      <c r="J105" s="95"/>
      <c r="K105" s="95"/>
    </row>
    <row r="106" spans="10:11" ht="12.75">
      <c r="J106" s="95"/>
      <c r="K106" s="95"/>
    </row>
    <row r="107" spans="10:11" ht="12.75">
      <c r="J107" s="95"/>
      <c r="K107" s="95"/>
    </row>
    <row r="108" spans="10:11" ht="12.75">
      <c r="J108" s="95"/>
      <c r="K108" s="95"/>
    </row>
    <row r="109" spans="10:11" ht="12.75">
      <c r="J109" s="95"/>
      <c r="K109" s="95"/>
    </row>
    <row r="110" spans="10:11" ht="12.75">
      <c r="J110" s="95"/>
      <c r="K110" s="95"/>
    </row>
    <row r="111" spans="10:11" ht="12.75">
      <c r="J111" s="95"/>
      <c r="K111" s="95"/>
    </row>
    <row r="112" spans="10:11" ht="12.75">
      <c r="J112" s="95"/>
      <c r="K112" s="95"/>
    </row>
    <row r="113" spans="10:11" ht="12.75">
      <c r="J113" s="95"/>
      <c r="K113" s="95"/>
    </row>
    <row r="114" spans="10:11" ht="12.75">
      <c r="J114" s="95"/>
      <c r="K114" s="95"/>
    </row>
    <row r="115" spans="10:11" ht="12.75">
      <c r="J115" s="95"/>
      <c r="K115" s="95"/>
    </row>
    <row r="116" spans="10:11" ht="12.75">
      <c r="J116" s="95"/>
      <c r="K116" s="95"/>
    </row>
    <row r="117" spans="10:11" ht="12.75">
      <c r="J117" s="95"/>
      <c r="K117" s="95"/>
    </row>
    <row r="118" spans="10:11" ht="12.75">
      <c r="J118" s="95"/>
      <c r="K118" s="95"/>
    </row>
    <row r="119" spans="10:11" ht="12.75">
      <c r="J119" s="95"/>
      <c r="K119" s="95"/>
    </row>
    <row r="120" spans="10:11" ht="12.75">
      <c r="J120" s="95"/>
      <c r="K120" s="95"/>
    </row>
    <row r="121" spans="10:11" ht="12.75">
      <c r="J121" s="95"/>
      <c r="K121" s="95"/>
    </row>
    <row r="122" spans="10:11" ht="12.75">
      <c r="J122" s="95"/>
      <c r="K122" s="95"/>
    </row>
    <row r="123" spans="10:11" ht="12.75">
      <c r="J123" s="95"/>
      <c r="K123" s="95"/>
    </row>
    <row r="124" spans="10:11" ht="12.75">
      <c r="J124" s="95"/>
      <c r="K124" s="95"/>
    </row>
    <row r="125" spans="10:11" ht="12.75">
      <c r="J125" s="95"/>
      <c r="K125" s="95"/>
    </row>
    <row r="126" spans="10:11" ht="12.75">
      <c r="J126" s="95"/>
      <c r="K126" s="95"/>
    </row>
    <row r="127" spans="10:11" ht="12.75">
      <c r="J127" s="95"/>
      <c r="K127" s="95"/>
    </row>
    <row r="128" spans="10:11" ht="12.75">
      <c r="J128" s="95"/>
      <c r="K128" s="95"/>
    </row>
    <row r="129" spans="10:11" ht="12.75">
      <c r="J129" s="95"/>
      <c r="K129" s="95"/>
    </row>
    <row r="130" spans="10:11" ht="12.75">
      <c r="J130" s="95"/>
      <c r="K130" s="95"/>
    </row>
    <row r="131" spans="10:11" ht="12.75">
      <c r="J131" s="95"/>
      <c r="K131" s="95"/>
    </row>
    <row r="132" spans="10:11" ht="12.75">
      <c r="J132" s="95"/>
      <c r="K132" s="95"/>
    </row>
    <row r="133" spans="10:11" ht="12.75">
      <c r="J133" s="95"/>
      <c r="K133" s="95"/>
    </row>
    <row r="134" spans="10:11" ht="12.75">
      <c r="J134" s="95"/>
      <c r="K134" s="95"/>
    </row>
    <row r="135" spans="10:11" ht="12.75">
      <c r="J135" s="95"/>
      <c r="K135" s="95"/>
    </row>
    <row r="136" spans="10:11" ht="12.75">
      <c r="J136" s="95"/>
      <c r="K136" s="95"/>
    </row>
    <row r="137" spans="10:11" ht="12.75">
      <c r="J137" s="95"/>
      <c r="K137" s="95"/>
    </row>
    <row r="138" spans="10:11" ht="12.75">
      <c r="J138" s="95"/>
      <c r="K138" s="95"/>
    </row>
    <row r="139" spans="10:11" ht="12.75">
      <c r="J139" s="95"/>
      <c r="K139" s="95"/>
    </row>
    <row r="140" spans="10:11" ht="12.75">
      <c r="J140" s="95"/>
      <c r="K140" s="95"/>
    </row>
    <row r="141" spans="10:11" ht="12.75">
      <c r="J141" s="95"/>
      <c r="K141" s="95"/>
    </row>
    <row r="142" spans="10:11" ht="12.75">
      <c r="J142" s="95"/>
      <c r="K142" s="95"/>
    </row>
    <row r="143" spans="10:11" ht="12.75">
      <c r="J143" s="95"/>
      <c r="K143" s="95"/>
    </row>
    <row r="144" spans="10:11" ht="12.75">
      <c r="J144" s="95"/>
      <c r="K144" s="95"/>
    </row>
    <row r="145" spans="10:11" ht="12.75">
      <c r="J145" s="95"/>
      <c r="K145" s="95"/>
    </row>
    <row r="146" spans="10:11" ht="12.75">
      <c r="J146" s="95"/>
      <c r="K146" s="95"/>
    </row>
    <row r="147" spans="10:11" ht="12.75">
      <c r="J147" s="95"/>
      <c r="K147" s="95"/>
    </row>
    <row r="148" spans="10:11" ht="12.75">
      <c r="J148" s="95"/>
      <c r="K148" s="95"/>
    </row>
    <row r="149" spans="10:11" ht="12.75">
      <c r="J149" s="95"/>
      <c r="K149" s="95"/>
    </row>
    <row r="150" spans="10:11" ht="12.75">
      <c r="J150" s="95"/>
      <c r="K150" s="95"/>
    </row>
    <row r="151" spans="10:11" ht="12.75">
      <c r="J151" s="95"/>
      <c r="K151" s="95"/>
    </row>
    <row r="152" spans="10:11" ht="12.75">
      <c r="J152" s="95"/>
      <c r="K152" s="95"/>
    </row>
    <row r="153" spans="10:11" ht="12.75">
      <c r="J153" s="95"/>
      <c r="K153" s="95"/>
    </row>
    <row r="154" spans="10:11" ht="12.75">
      <c r="J154" s="95"/>
      <c r="K154" s="95"/>
    </row>
    <row r="155" spans="10:11" ht="12.75">
      <c r="J155" s="95"/>
      <c r="K155" s="95"/>
    </row>
    <row r="156" spans="10:11" ht="12.75">
      <c r="J156" s="95"/>
      <c r="K156" s="95"/>
    </row>
    <row r="157" spans="10:11" ht="12.75">
      <c r="J157" s="95"/>
      <c r="K157" s="95"/>
    </row>
    <row r="158" spans="10:11" ht="12.75">
      <c r="J158" s="95"/>
      <c r="K158" s="95"/>
    </row>
    <row r="159" spans="10:11" ht="12.75">
      <c r="J159" s="95"/>
      <c r="K159" s="95"/>
    </row>
    <row r="160" spans="10:11" ht="12.75">
      <c r="J160" s="95"/>
      <c r="K160" s="95"/>
    </row>
    <row r="161" spans="10:11" ht="12.75">
      <c r="J161" s="95"/>
      <c r="K161" s="95"/>
    </row>
    <row r="162" spans="10:11" ht="12.75">
      <c r="J162" s="95"/>
      <c r="K162" s="95"/>
    </row>
    <row r="163" spans="10:11" ht="12.75">
      <c r="J163" s="95"/>
      <c r="K163" s="95"/>
    </row>
    <row r="164" spans="10:11" ht="12.75">
      <c r="J164" s="95"/>
      <c r="K164" s="95"/>
    </row>
    <row r="165" spans="10:11" ht="12.75">
      <c r="J165" s="95"/>
      <c r="K165" s="95"/>
    </row>
    <row r="166" spans="10:11" ht="12.75">
      <c r="J166" s="95"/>
      <c r="K166" s="95"/>
    </row>
    <row r="167" spans="10:11" ht="12.75">
      <c r="J167" s="95"/>
      <c r="K167" s="95"/>
    </row>
    <row r="168" spans="10:11" ht="12.75">
      <c r="J168" s="95"/>
      <c r="K168" s="95"/>
    </row>
    <row r="169" spans="10:11" ht="12.75">
      <c r="J169" s="95"/>
      <c r="K169" s="95"/>
    </row>
    <row r="170" spans="10:11" ht="12.75">
      <c r="J170" s="95"/>
      <c r="K170" s="95"/>
    </row>
    <row r="171" spans="10:11" ht="12.75">
      <c r="J171" s="95"/>
      <c r="K171" s="95"/>
    </row>
    <row r="172" spans="10:11" ht="12.75">
      <c r="J172" s="95"/>
      <c r="K172" s="95"/>
    </row>
    <row r="173" spans="10:11" ht="12.75">
      <c r="J173" s="95"/>
      <c r="K173" s="95"/>
    </row>
    <row r="174" spans="10:11" ht="12.75">
      <c r="J174" s="95"/>
      <c r="K174" s="95"/>
    </row>
    <row r="175" spans="10:11" ht="12.75">
      <c r="J175" s="95"/>
      <c r="K175" s="95"/>
    </row>
    <row r="176" spans="10:11" ht="12.75">
      <c r="J176" s="95"/>
      <c r="K176" s="95"/>
    </row>
    <row r="177" spans="10:11" ht="12.75">
      <c r="J177" s="95"/>
      <c r="K177" s="95"/>
    </row>
    <row r="178" spans="10:11" ht="12.75">
      <c r="J178" s="95"/>
      <c r="K178" s="95"/>
    </row>
    <row r="179" spans="10:11" ht="12.75">
      <c r="J179" s="95"/>
      <c r="K179" s="95"/>
    </row>
    <row r="180" spans="10:11" ht="12.75">
      <c r="J180" s="95"/>
      <c r="K180" s="95"/>
    </row>
    <row r="181" spans="10:11" ht="12.75">
      <c r="J181" s="95"/>
      <c r="K181" s="95"/>
    </row>
    <row r="182" spans="10:11" ht="12.75">
      <c r="J182" s="95"/>
      <c r="K182" s="95"/>
    </row>
    <row r="183" spans="10:11" ht="12.75">
      <c r="J183" s="95"/>
      <c r="K183" s="95"/>
    </row>
    <row r="184" spans="10:11" ht="12.75">
      <c r="J184" s="95"/>
      <c r="K184" s="95"/>
    </row>
    <row r="185" spans="10:11" ht="12.75">
      <c r="J185" s="95"/>
      <c r="K185" s="95"/>
    </row>
    <row r="186" spans="10:11" ht="12.75">
      <c r="J186" s="95"/>
      <c r="K186" s="95"/>
    </row>
    <row r="187" spans="10:11" ht="12.75">
      <c r="J187" s="95"/>
      <c r="K187" s="95"/>
    </row>
    <row r="188" spans="10:11" ht="12.75">
      <c r="J188" s="95"/>
      <c r="K188" s="95"/>
    </row>
    <row r="189" spans="10:11" ht="12.75">
      <c r="J189" s="95"/>
      <c r="K189" s="95"/>
    </row>
    <row r="190" spans="10:11" ht="12.75">
      <c r="J190" s="95"/>
      <c r="K190" s="95"/>
    </row>
    <row r="191" spans="10:11" ht="12.75">
      <c r="J191" s="95"/>
      <c r="K191" s="95"/>
    </row>
    <row r="192" spans="10:11" ht="12.75">
      <c r="J192" s="95"/>
      <c r="K192" s="95"/>
    </row>
    <row r="193" spans="10:11" ht="12.75">
      <c r="J193" s="95"/>
      <c r="K193" s="95"/>
    </row>
    <row r="194" spans="10:11" ht="12.75">
      <c r="J194" s="95"/>
      <c r="K194" s="95"/>
    </row>
    <row r="195" spans="10:11" ht="12.75">
      <c r="J195" s="95"/>
      <c r="K195" s="95"/>
    </row>
    <row r="196" spans="10:11" ht="12.75">
      <c r="J196" s="95"/>
      <c r="K196" s="95"/>
    </row>
    <row r="197" spans="10:11" ht="12.75">
      <c r="J197" s="95"/>
      <c r="K197" s="95"/>
    </row>
    <row r="198" spans="10:11" ht="12.75">
      <c r="J198" s="95"/>
      <c r="K198" s="95"/>
    </row>
    <row r="199" spans="10:11" ht="12.75">
      <c r="J199" s="95"/>
      <c r="K199" s="95"/>
    </row>
    <row r="200" spans="10:11" ht="12.75">
      <c r="J200" s="95"/>
      <c r="K200" s="95"/>
    </row>
    <row r="201" spans="10:11" ht="12.75">
      <c r="J201" s="95"/>
      <c r="K201" s="95"/>
    </row>
    <row r="202" spans="10:11" ht="12.75">
      <c r="J202" s="95"/>
      <c r="K202" s="95"/>
    </row>
    <row r="203" spans="10:11" ht="12.75">
      <c r="J203" s="95"/>
      <c r="K203" s="95"/>
    </row>
    <row r="204" spans="10:11" ht="12.75">
      <c r="J204" s="95"/>
      <c r="K204" s="95"/>
    </row>
    <row r="205" spans="10:11" ht="12.75">
      <c r="J205" s="95"/>
      <c r="K205" s="95"/>
    </row>
    <row r="206" spans="10:11" ht="12.75">
      <c r="J206" s="95"/>
      <c r="K206" s="95"/>
    </row>
    <row r="207" spans="10:11" ht="12.75">
      <c r="J207" s="95"/>
      <c r="K207" s="95"/>
    </row>
    <row r="208" spans="10:11" ht="12.75">
      <c r="J208" s="95"/>
      <c r="K208" s="95"/>
    </row>
    <row r="209" spans="10:11" ht="12.75">
      <c r="J209" s="95"/>
      <c r="K209" s="95"/>
    </row>
    <row r="210" spans="10:11" ht="12.75">
      <c r="J210" s="95"/>
      <c r="K210" s="95"/>
    </row>
    <row r="211" spans="10:11" ht="12.75">
      <c r="J211" s="95"/>
      <c r="K211" s="95"/>
    </row>
    <row r="212" spans="10:11" ht="12.75">
      <c r="J212" s="95"/>
      <c r="K212" s="95"/>
    </row>
    <row r="213" spans="10:11" ht="12.75">
      <c r="J213" s="95"/>
      <c r="K213" s="95"/>
    </row>
    <row r="214" spans="10:11" ht="12.75">
      <c r="J214" s="95"/>
      <c r="K214" s="95"/>
    </row>
    <row r="215" spans="10:11" ht="12.75">
      <c r="J215" s="95"/>
      <c r="K215" s="95"/>
    </row>
    <row r="216" spans="10:11" ht="12.75">
      <c r="J216" s="95"/>
      <c r="K216" s="95"/>
    </row>
    <row r="217" spans="10:11" ht="12.75">
      <c r="J217" s="95"/>
      <c r="K217" s="95"/>
    </row>
    <row r="218" spans="10:11" ht="12.75">
      <c r="J218" s="95"/>
      <c r="K218" s="95"/>
    </row>
    <row r="219" spans="10:11" ht="12.75">
      <c r="J219" s="95"/>
      <c r="K219" s="95"/>
    </row>
    <row r="220" spans="10:11" ht="12.75">
      <c r="J220" s="95"/>
      <c r="K220" s="95"/>
    </row>
    <row r="221" spans="10:11" ht="12.75">
      <c r="J221" s="95"/>
      <c r="K221" s="95"/>
    </row>
    <row r="222" spans="10:11" ht="12.75">
      <c r="J222" s="95"/>
      <c r="K222" s="95"/>
    </row>
    <row r="223" spans="10:11" ht="12.75">
      <c r="J223" s="95"/>
      <c r="K223" s="95"/>
    </row>
    <row r="224" spans="10:11" ht="12.75">
      <c r="J224" s="95"/>
      <c r="K224" s="95"/>
    </row>
    <row r="225" spans="10:11" ht="12.75">
      <c r="J225" s="95"/>
      <c r="K225" s="95"/>
    </row>
    <row r="226" spans="10:11" ht="12.75">
      <c r="J226" s="95"/>
      <c r="K226" s="95"/>
    </row>
    <row r="227" spans="10:11" ht="12.75">
      <c r="J227" s="95"/>
      <c r="K227" s="95"/>
    </row>
    <row r="228" spans="10:11" ht="12.75">
      <c r="J228" s="95"/>
      <c r="K228" s="95"/>
    </row>
    <row r="229" spans="10:11" ht="12.75">
      <c r="J229" s="95"/>
      <c r="K229" s="95"/>
    </row>
    <row r="230" spans="10:11" ht="12.75">
      <c r="J230" s="95"/>
      <c r="K230" s="95"/>
    </row>
    <row r="231" spans="10:11" ht="12.75">
      <c r="J231" s="95"/>
      <c r="K231" s="95"/>
    </row>
    <row r="232" spans="10:11" ht="12.75">
      <c r="J232" s="95"/>
      <c r="K232" s="95"/>
    </row>
    <row r="233" spans="10:11" ht="12.75">
      <c r="J233" s="95"/>
      <c r="K233" s="95"/>
    </row>
    <row r="234" spans="10:11" ht="12.75">
      <c r="J234" s="95"/>
      <c r="K234" s="95"/>
    </row>
    <row r="235" spans="10:11" ht="12.75">
      <c r="J235" s="95"/>
      <c r="K235" s="95"/>
    </row>
    <row r="236" spans="10:11" ht="12.75">
      <c r="J236" s="95"/>
      <c r="K236" s="95"/>
    </row>
    <row r="237" spans="10:11" ht="12.75">
      <c r="J237" s="95"/>
      <c r="K237" s="95"/>
    </row>
    <row r="238" spans="10:11" ht="12.75">
      <c r="J238" s="95"/>
      <c r="K238" s="95"/>
    </row>
    <row r="239" spans="10:11" ht="12.75">
      <c r="J239" s="95"/>
      <c r="K239" s="95"/>
    </row>
    <row r="240" spans="10:11" ht="12.75">
      <c r="J240" s="95"/>
      <c r="K240" s="95"/>
    </row>
    <row r="241" spans="10:11" ht="12.75">
      <c r="J241" s="95"/>
      <c r="K241" s="95"/>
    </row>
    <row r="242" spans="10:11" ht="12.75">
      <c r="J242" s="95"/>
      <c r="K242" s="95"/>
    </row>
    <row r="243" spans="10:11" ht="12.75">
      <c r="J243" s="95"/>
      <c r="K243" s="95"/>
    </row>
    <row r="244" spans="10:11" ht="12.75">
      <c r="J244" s="95"/>
      <c r="K244" s="95"/>
    </row>
    <row r="245" spans="10:11" ht="12.75">
      <c r="J245" s="95"/>
      <c r="K245" s="95"/>
    </row>
    <row r="246" spans="10:11" ht="12.75">
      <c r="J246" s="95"/>
      <c r="K246" s="95"/>
    </row>
    <row r="247" spans="10:11" ht="12.75">
      <c r="J247" s="95"/>
      <c r="K247" s="95"/>
    </row>
    <row r="248" spans="10:11" ht="12.75">
      <c r="J248" s="95"/>
      <c r="K248" s="95"/>
    </row>
    <row r="249" spans="10:11" ht="12.75">
      <c r="J249" s="95"/>
      <c r="K249" s="95"/>
    </row>
    <row r="250" spans="10:11" ht="12.75">
      <c r="J250" s="95"/>
      <c r="K250" s="95"/>
    </row>
    <row r="251" spans="10:11" ht="12.75">
      <c r="J251" s="95"/>
      <c r="K251" s="95"/>
    </row>
    <row r="252" spans="10:11" ht="12.75">
      <c r="J252" s="95"/>
      <c r="K252" s="95"/>
    </row>
    <row r="253" spans="10:11" ht="12.75">
      <c r="J253" s="95"/>
      <c r="K253" s="95"/>
    </row>
    <row r="254" spans="10:11" ht="12.75">
      <c r="J254" s="95"/>
      <c r="K254" s="95"/>
    </row>
    <row r="255" spans="10:11" ht="12.75">
      <c r="J255" s="95"/>
      <c r="K255" s="95"/>
    </row>
    <row r="256" spans="10:11" ht="12.75">
      <c r="J256" s="95"/>
      <c r="K256" s="95"/>
    </row>
    <row r="257" spans="10:11" ht="12.75">
      <c r="J257" s="95"/>
      <c r="K257" s="95"/>
    </row>
    <row r="258" spans="10:11" ht="12.75">
      <c r="J258" s="95"/>
      <c r="K258" s="95"/>
    </row>
    <row r="259" spans="10:11" ht="12.75">
      <c r="J259" s="95"/>
      <c r="K259" s="95"/>
    </row>
    <row r="260" spans="10:11" ht="12.75">
      <c r="J260" s="95"/>
      <c r="K260" s="95"/>
    </row>
    <row r="261" spans="10:11" ht="12.75">
      <c r="J261" s="95"/>
      <c r="K261" s="95"/>
    </row>
    <row r="262" spans="10:11" ht="12.75">
      <c r="J262" s="95"/>
      <c r="K262" s="95"/>
    </row>
    <row r="263" spans="10:11" ht="12.75">
      <c r="J263" s="95"/>
      <c r="K263" s="95"/>
    </row>
    <row r="264" spans="10:11" ht="12.75">
      <c r="J264" s="95"/>
      <c r="K264" s="95"/>
    </row>
    <row r="265" spans="10:11" ht="12.75">
      <c r="J265" s="95"/>
      <c r="K265" s="95"/>
    </row>
    <row r="266" spans="10:11" ht="12.75">
      <c r="J266" s="95"/>
      <c r="K266" s="95"/>
    </row>
    <row r="267" spans="10:11" ht="12.75">
      <c r="J267" s="95"/>
      <c r="K267" s="95"/>
    </row>
    <row r="268" spans="10:11" ht="12.75">
      <c r="J268" s="95"/>
      <c r="K268" s="95"/>
    </row>
    <row r="269" spans="10:11" ht="12.75">
      <c r="J269" s="95"/>
      <c r="K269" s="95"/>
    </row>
    <row r="270" spans="10:11" ht="12.75">
      <c r="J270" s="95"/>
      <c r="K270" s="95"/>
    </row>
    <row r="271" spans="10:11" ht="12.75">
      <c r="J271" s="95"/>
      <c r="K271" s="95"/>
    </row>
    <row r="272" spans="10:11" ht="12.75">
      <c r="J272" s="95"/>
      <c r="K272" s="95"/>
    </row>
    <row r="273" spans="10:11" ht="12.75">
      <c r="J273" s="95"/>
      <c r="K273" s="95"/>
    </row>
    <row r="274" spans="10:11" ht="12.75">
      <c r="J274" s="95"/>
      <c r="K274" s="95"/>
    </row>
    <row r="275" spans="10:11" ht="12.75">
      <c r="J275" s="95"/>
      <c r="K275" s="95"/>
    </row>
    <row r="276" spans="10:11" ht="12.75">
      <c r="J276" s="95"/>
      <c r="K276" s="95"/>
    </row>
    <row r="277" spans="10:11" ht="12.75">
      <c r="J277" s="95"/>
      <c r="K277" s="95"/>
    </row>
    <row r="278" spans="10:11" ht="12.75">
      <c r="J278" s="95"/>
      <c r="K278" s="95"/>
    </row>
    <row r="279" spans="10:11" ht="12.75">
      <c r="J279" s="95"/>
      <c r="K279" s="95"/>
    </row>
    <row r="280" spans="10:11" ht="12.75">
      <c r="J280" s="95"/>
      <c r="K280" s="95"/>
    </row>
    <row r="281" spans="10:11" ht="12.75">
      <c r="J281" s="95"/>
      <c r="K281" s="95"/>
    </row>
    <row r="282" spans="10:11" ht="12.75">
      <c r="J282" s="95"/>
      <c r="K282" s="95"/>
    </row>
    <row r="283" spans="10:11" ht="12.75">
      <c r="J283" s="95"/>
      <c r="K283" s="95"/>
    </row>
    <row r="284" spans="10:11" ht="12.75">
      <c r="J284" s="95"/>
      <c r="K284" s="95"/>
    </row>
    <row r="285" spans="10:11" ht="12.75">
      <c r="J285" s="95"/>
      <c r="K285" s="95"/>
    </row>
    <row r="286" spans="10:11" ht="12.75">
      <c r="J286" s="95"/>
      <c r="K286" s="95"/>
    </row>
    <row r="287" spans="10:11" ht="12.75">
      <c r="J287" s="95"/>
      <c r="K287" s="95"/>
    </row>
    <row r="288" spans="10:11" ht="12.75">
      <c r="J288" s="95"/>
      <c r="K288" s="95"/>
    </row>
    <row r="289" spans="10:11" ht="12.75">
      <c r="J289" s="95"/>
      <c r="K289" s="95"/>
    </row>
    <row r="290" spans="10:11" ht="12.75">
      <c r="J290" s="95"/>
      <c r="K290" s="95"/>
    </row>
    <row r="291" spans="10:11" ht="12.75">
      <c r="J291" s="95"/>
      <c r="K291" s="95"/>
    </row>
    <row r="292" spans="10:11" ht="12.75">
      <c r="J292" s="95"/>
      <c r="K292" s="95"/>
    </row>
    <row r="293" spans="10:11" ht="12.75">
      <c r="J293" s="95"/>
      <c r="K293" s="95"/>
    </row>
    <row r="294" spans="10:11" ht="12.75">
      <c r="J294" s="95"/>
      <c r="K294" s="95"/>
    </row>
    <row r="295" spans="10:11" ht="12.75">
      <c r="J295" s="95"/>
      <c r="K295" s="95"/>
    </row>
    <row r="296" spans="10:11" ht="12.75">
      <c r="J296" s="95"/>
      <c r="K296" s="95"/>
    </row>
    <row r="297" spans="10:11" ht="12.75">
      <c r="J297" s="95"/>
      <c r="K297" s="95"/>
    </row>
    <row r="298" spans="10:11" ht="12.75">
      <c r="J298" s="95"/>
      <c r="K298" s="95"/>
    </row>
    <row r="299" spans="10:11" ht="12.75">
      <c r="J299" s="95"/>
      <c r="K299" s="95"/>
    </row>
    <row r="300" spans="10:11" ht="12.75">
      <c r="J300" s="95"/>
      <c r="K300" s="95"/>
    </row>
    <row r="301" spans="10:11" ht="12.75">
      <c r="J301" s="95"/>
      <c r="K301" s="95"/>
    </row>
    <row r="302" spans="10:11" ht="12.75">
      <c r="J302" s="95"/>
      <c r="K302" s="95"/>
    </row>
    <row r="303" spans="10:11" ht="12.75">
      <c r="J303" s="95"/>
      <c r="K303" s="95"/>
    </row>
    <row r="304" spans="10:11" ht="12.75">
      <c r="J304" s="95"/>
      <c r="K304" s="95"/>
    </row>
    <row r="305" spans="10:11" ht="12.75">
      <c r="J305" s="95"/>
      <c r="K305" s="95"/>
    </row>
    <row r="306" spans="10:11" ht="12.75">
      <c r="J306" s="95"/>
      <c r="K306" s="95"/>
    </row>
    <row r="307" spans="10:11" ht="12.75">
      <c r="J307" s="95"/>
      <c r="K307" s="95"/>
    </row>
    <row r="308" spans="10:11" ht="12.75">
      <c r="J308" s="95"/>
      <c r="K308" s="95"/>
    </row>
    <row r="309" spans="10:11" ht="12.75">
      <c r="J309" s="95"/>
      <c r="K309" s="95"/>
    </row>
    <row r="310" spans="10:11" ht="12.75">
      <c r="J310" s="95"/>
      <c r="K310" s="95"/>
    </row>
    <row r="311" spans="10:11" ht="12.75">
      <c r="J311" s="95"/>
      <c r="K311" s="95"/>
    </row>
    <row r="312" spans="10:11" ht="12.75">
      <c r="J312" s="95"/>
      <c r="K312" s="95"/>
    </row>
    <row r="313" spans="10:11" ht="12.75">
      <c r="J313" s="95"/>
      <c r="K313" s="95"/>
    </row>
    <row r="314" spans="10:11" ht="12.75">
      <c r="J314" s="95"/>
      <c r="K314" s="95"/>
    </row>
    <row r="315" spans="10:11" ht="12.75">
      <c r="J315" s="95"/>
      <c r="K315" s="95"/>
    </row>
    <row r="316" spans="10:11" ht="12.75">
      <c r="J316" s="95"/>
      <c r="K316" s="95"/>
    </row>
    <row r="317" spans="10:11" ht="12.75">
      <c r="J317" s="95"/>
      <c r="K317" s="95"/>
    </row>
    <row r="318" spans="10:11" ht="12.75">
      <c r="J318" s="95"/>
      <c r="K318" s="95"/>
    </row>
    <row r="319" spans="10:11" ht="12.75">
      <c r="J319" s="95"/>
      <c r="K319" s="95"/>
    </row>
    <row r="320" spans="10:11" ht="12.75">
      <c r="J320" s="95"/>
      <c r="K320" s="95"/>
    </row>
    <row r="321" spans="10:11" ht="12.75">
      <c r="J321" s="95"/>
      <c r="K321" s="95"/>
    </row>
    <row r="322" spans="10:11" ht="12.75">
      <c r="J322" s="95"/>
      <c r="K322" s="95"/>
    </row>
    <row r="323" spans="10:11" ht="12.75">
      <c r="J323" s="95"/>
      <c r="K323" s="95"/>
    </row>
    <row r="324" spans="10:11" ht="12.75">
      <c r="J324" s="95"/>
      <c r="K324" s="95"/>
    </row>
    <row r="325" spans="10:11" ht="12.75">
      <c r="J325" s="95"/>
      <c r="K325" s="95"/>
    </row>
    <row r="326" spans="10:11" ht="12.75">
      <c r="J326" s="95"/>
      <c r="K326" s="95"/>
    </row>
    <row r="327" spans="10:11" ht="12.75">
      <c r="J327" s="95"/>
      <c r="K327" s="95"/>
    </row>
    <row r="328" spans="10:11" ht="12.75">
      <c r="J328" s="95"/>
      <c r="K328" s="95"/>
    </row>
    <row r="329" spans="10:11" ht="12.75">
      <c r="J329" s="95"/>
      <c r="K329" s="95"/>
    </row>
    <row r="330" spans="10:11" ht="12.75">
      <c r="J330" s="95"/>
      <c r="K330" s="95"/>
    </row>
    <row r="331" spans="10:11" ht="12.75">
      <c r="J331" s="95"/>
      <c r="K331" s="95"/>
    </row>
    <row r="332" spans="10:11" ht="12.75">
      <c r="J332" s="95"/>
      <c r="K332" s="95"/>
    </row>
    <row r="333" spans="10:11" ht="12.75">
      <c r="J333" s="95"/>
      <c r="K333" s="95"/>
    </row>
    <row r="334" spans="10:11" ht="12.75">
      <c r="J334" s="95"/>
      <c r="K334" s="95"/>
    </row>
    <row r="335" spans="10:11" ht="12.75">
      <c r="J335" s="95"/>
      <c r="K335" s="95"/>
    </row>
    <row r="336" spans="10:11" ht="12.75">
      <c r="J336" s="95"/>
      <c r="K336" s="95"/>
    </row>
    <row r="337" spans="10:11" ht="12.75">
      <c r="J337" s="95"/>
      <c r="K337" s="95"/>
    </row>
    <row r="338" spans="10:11" ht="12.75">
      <c r="J338" s="95"/>
      <c r="K338" s="95"/>
    </row>
    <row r="339" spans="10:11" ht="12.75">
      <c r="J339" s="95"/>
      <c r="K339" s="95"/>
    </row>
    <row r="340" spans="10:11" ht="12.75">
      <c r="J340" s="95"/>
      <c r="K340" s="95"/>
    </row>
    <row r="341" spans="10:11" ht="12.75">
      <c r="J341" s="95"/>
      <c r="K341" s="95"/>
    </row>
    <row r="342" spans="10:11" ht="12.75">
      <c r="J342" s="95"/>
      <c r="K342" s="95"/>
    </row>
    <row r="343" spans="10:11" ht="12.75">
      <c r="J343" s="95"/>
      <c r="K343" s="95"/>
    </row>
    <row r="344" spans="10:11" ht="12.75">
      <c r="J344" s="95"/>
      <c r="K344" s="95"/>
    </row>
    <row r="345" spans="10:11" ht="12.75">
      <c r="J345" s="95"/>
      <c r="K345" s="95"/>
    </row>
    <row r="346" spans="10:11" ht="12.75">
      <c r="J346" s="95"/>
      <c r="K346" s="95"/>
    </row>
    <row r="347" spans="10:11" ht="12.75">
      <c r="J347" s="95"/>
      <c r="K347" s="95"/>
    </row>
    <row r="348" spans="10:11" ht="12.75">
      <c r="J348" s="95"/>
      <c r="K348" s="95"/>
    </row>
    <row r="349" spans="10:11" ht="12.75">
      <c r="J349" s="95"/>
      <c r="K349" s="95"/>
    </row>
    <row r="350" spans="10:11" ht="12.75">
      <c r="J350" s="95"/>
      <c r="K350" s="95"/>
    </row>
    <row r="351" spans="10:11" ht="12.75">
      <c r="J351" s="95"/>
      <c r="K351" s="95"/>
    </row>
    <row r="352" spans="10:11" ht="12.75">
      <c r="J352" s="95"/>
      <c r="K352" s="95"/>
    </row>
    <row r="353" spans="10:11" ht="12.75">
      <c r="J353" s="95"/>
      <c r="K353" s="95"/>
    </row>
    <row r="354" spans="10:11" ht="12.75">
      <c r="J354" s="95"/>
      <c r="K354" s="95"/>
    </row>
    <row r="355" spans="10:11" ht="12.75">
      <c r="J355" s="95"/>
      <c r="K355" s="95"/>
    </row>
    <row r="356" spans="10:11" ht="12.75">
      <c r="J356" s="95"/>
      <c r="K356" s="95"/>
    </row>
    <row r="357" spans="10:11" ht="12.75">
      <c r="J357" s="95"/>
      <c r="K357" s="95"/>
    </row>
    <row r="358" spans="10:11" ht="12.75">
      <c r="J358" s="95"/>
      <c r="K358" s="95"/>
    </row>
    <row r="359" spans="10:11" ht="12.75">
      <c r="J359" s="95"/>
      <c r="K359" s="95"/>
    </row>
    <row r="360" spans="10:11" ht="12.75">
      <c r="J360" s="95"/>
      <c r="K360" s="95"/>
    </row>
    <row r="361" spans="10:11" ht="12.75">
      <c r="J361" s="95"/>
      <c r="K361" s="95"/>
    </row>
    <row r="362" spans="10:11" ht="12.75">
      <c r="J362" s="95"/>
      <c r="K362" s="95"/>
    </row>
    <row r="363" spans="10:11" ht="12.75">
      <c r="J363" s="95"/>
      <c r="K363" s="95"/>
    </row>
    <row r="364" spans="10:11" ht="12.75">
      <c r="J364" s="95"/>
      <c r="K364" s="95"/>
    </row>
    <row r="365" spans="10:11" ht="12.75">
      <c r="J365" s="95"/>
      <c r="K365" s="95"/>
    </row>
    <row r="366" spans="10:11" ht="12.75">
      <c r="J366" s="95"/>
      <c r="K366" s="95"/>
    </row>
    <row r="367" spans="10:11" ht="12.75">
      <c r="J367" s="95"/>
      <c r="K367" s="95"/>
    </row>
    <row r="368" spans="10:11" ht="12.75">
      <c r="J368" s="95"/>
      <c r="K368" s="95"/>
    </row>
    <row r="369" spans="10:11" ht="12.75">
      <c r="J369" s="95"/>
      <c r="K369" s="95"/>
    </row>
    <row r="370" spans="10:11" ht="12.75">
      <c r="J370" s="95"/>
      <c r="K370" s="95"/>
    </row>
    <row r="371" spans="10:11" ht="12.75">
      <c r="J371" s="95"/>
      <c r="K371" s="95"/>
    </row>
    <row r="372" spans="10:11" ht="12.75">
      <c r="J372" s="95"/>
      <c r="K372" s="95"/>
    </row>
    <row r="373" spans="10:11" ht="12.75">
      <c r="J373" s="95"/>
      <c r="K373" s="95"/>
    </row>
    <row r="374" spans="10:11" ht="12.75">
      <c r="J374" s="95"/>
      <c r="K374" s="95"/>
    </row>
    <row r="375" spans="10:11" ht="12.75">
      <c r="J375" s="95"/>
      <c r="K375" s="95"/>
    </row>
    <row r="376" spans="10:11" ht="12.75">
      <c r="J376" s="95"/>
      <c r="K376" s="95"/>
    </row>
    <row r="377" spans="10:11" ht="12.75">
      <c r="J377" s="95"/>
      <c r="K377" s="95"/>
    </row>
    <row r="378" spans="10:11" ht="12.75">
      <c r="J378" s="95"/>
      <c r="K378" s="95"/>
    </row>
    <row r="379" spans="10:11" ht="12.75">
      <c r="J379" s="95"/>
      <c r="K379" s="95"/>
    </row>
    <row r="380" spans="10:11" ht="12.75">
      <c r="J380" s="95"/>
      <c r="K380" s="95"/>
    </row>
    <row r="381" spans="10:11" ht="12.75">
      <c r="J381" s="95"/>
      <c r="K381" s="95"/>
    </row>
    <row r="382" spans="10:11" ht="12.75">
      <c r="J382" s="95"/>
      <c r="K382" s="95"/>
    </row>
    <row r="383" spans="10:11" ht="12.75">
      <c r="J383" s="95"/>
      <c r="K383" s="95"/>
    </row>
    <row r="384" spans="10:11" ht="12.75">
      <c r="J384" s="95"/>
      <c r="K384" s="95"/>
    </row>
    <row r="385" spans="10:11" ht="12.75">
      <c r="J385" s="95"/>
      <c r="K385" s="95"/>
    </row>
    <row r="386" spans="10:11" ht="12.75">
      <c r="J386" s="95"/>
      <c r="K386" s="95"/>
    </row>
    <row r="387" spans="10:11" ht="12.75">
      <c r="J387" s="95"/>
      <c r="K387" s="95"/>
    </row>
    <row r="388" spans="10:11" ht="12.75">
      <c r="J388" s="95"/>
      <c r="K388" s="95"/>
    </row>
    <row r="389" spans="10:11" ht="12.75">
      <c r="J389" s="95"/>
      <c r="K389" s="95"/>
    </row>
    <row r="390" spans="10:11" ht="12.75">
      <c r="J390" s="95"/>
      <c r="K390" s="95"/>
    </row>
    <row r="391" spans="10:11" ht="12.75">
      <c r="J391" s="95"/>
      <c r="K391" s="95"/>
    </row>
    <row r="392" spans="10:11" ht="12.75">
      <c r="J392" s="95"/>
      <c r="K392" s="95"/>
    </row>
    <row r="393" spans="10:11" ht="12.75">
      <c r="J393" s="95"/>
      <c r="K393" s="95"/>
    </row>
    <row r="394" spans="10:11" ht="12.75">
      <c r="J394" s="95"/>
      <c r="K394" s="95"/>
    </row>
    <row r="395" spans="10:11" ht="12.75">
      <c r="J395" s="95"/>
      <c r="K395" s="95"/>
    </row>
    <row r="396" spans="10:11" ht="12.75">
      <c r="J396" s="95"/>
      <c r="K396" s="95"/>
    </row>
    <row r="397" spans="10:11" ht="12.75">
      <c r="J397" s="95"/>
      <c r="K397" s="95"/>
    </row>
    <row r="398" spans="10:11" ht="12.75">
      <c r="J398" s="95"/>
      <c r="K398" s="95"/>
    </row>
    <row r="399" spans="10:11" ht="12.75">
      <c r="J399" s="95"/>
      <c r="K399" s="95"/>
    </row>
    <row r="400" spans="10:11" ht="12.75">
      <c r="J400" s="95"/>
      <c r="K400" s="95"/>
    </row>
    <row r="401" spans="10:11" ht="12.75">
      <c r="J401" s="95"/>
      <c r="K401" s="95"/>
    </row>
    <row r="402" spans="10:11" ht="12.75">
      <c r="J402" s="95"/>
      <c r="K402" s="95"/>
    </row>
    <row r="403" spans="10:11" ht="12.75">
      <c r="J403" s="95"/>
      <c r="K403" s="95"/>
    </row>
    <row r="404" spans="10:11" ht="12.75">
      <c r="J404" s="95"/>
      <c r="K404" s="95"/>
    </row>
    <row r="405" spans="10:11" ht="12.75">
      <c r="J405" s="95"/>
      <c r="K405" s="95"/>
    </row>
    <row r="406" spans="10:11" ht="12.75">
      <c r="J406" s="95"/>
      <c r="K406" s="95"/>
    </row>
    <row r="407" spans="10:11" ht="12.75">
      <c r="J407" s="95"/>
      <c r="K407" s="95"/>
    </row>
    <row r="408" spans="10:11" ht="12.75">
      <c r="J408" s="95"/>
      <c r="K408" s="95"/>
    </row>
    <row r="409" spans="10:11" ht="12.75">
      <c r="J409" s="95"/>
      <c r="K409" s="95"/>
    </row>
    <row r="410" spans="10:11" ht="12.75">
      <c r="J410" s="95"/>
      <c r="K410" s="95"/>
    </row>
    <row r="411" spans="10:11" ht="12.75">
      <c r="J411" s="95"/>
      <c r="K411" s="95"/>
    </row>
    <row r="412" spans="10:11" ht="12.75">
      <c r="J412" s="95"/>
      <c r="K412" s="95"/>
    </row>
    <row r="413" spans="10:11" ht="12.75">
      <c r="J413" s="95"/>
      <c r="K413" s="95"/>
    </row>
    <row r="414" spans="10:11" ht="12.75">
      <c r="J414" s="95"/>
      <c r="K414" s="95"/>
    </row>
    <row r="415" spans="10:11" ht="12.75">
      <c r="J415" s="95"/>
      <c r="K415" s="95"/>
    </row>
    <row r="416" spans="10:11" ht="12.75">
      <c r="J416" s="95"/>
      <c r="K416" s="95"/>
    </row>
    <row r="417" spans="10:11" ht="12.75">
      <c r="J417" s="95"/>
      <c r="K417" s="95"/>
    </row>
    <row r="418" spans="10:11" ht="12.75">
      <c r="J418" s="95"/>
      <c r="K418" s="95"/>
    </row>
    <row r="419" spans="10:11" ht="12.75">
      <c r="J419" s="95"/>
      <c r="K419" s="95"/>
    </row>
    <row r="420" spans="10:11" ht="12.75">
      <c r="J420" s="95"/>
      <c r="K420" s="95"/>
    </row>
    <row r="421" spans="10:11" ht="12.75">
      <c r="J421" s="95"/>
      <c r="K421" s="95"/>
    </row>
    <row r="422" spans="10:11" ht="12.75">
      <c r="J422" s="95"/>
      <c r="K422" s="95"/>
    </row>
    <row r="423" spans="10:11" ht="12.75">
      <c r="J423" s="95"/>
      <c r="K423" s="95"/>
    </row>
    <row r="424" spans="10:11" ht="12.75">
      <c r="J424" s="95"/>
      <c r="K424" s="95"/>
    </row>
    <row r="425" spans="10:11" ht="12.75">
      <c r="J425" s="95"/>
      <c r="K425" s="95"/>
    </row>
    <row r="426" spans="10:11" ht="12.75">
      <c r="J426" s="95"/>
      <c r="K426" s="95"/>
    </row>
    <row r="427" spans="10:11" ht="12.75">
      <c r="J427" s="95"/>
      <c r="K427" s="95"/>
    </row>
    <row r="428" spans="10:11" ht="12.75">
      <c r="J428" s="95"/>
      <c r="K428" s="95"/>
    </row>
    <row r="429" spans="10:11" ht="12.75">
      <c r="J429" s="95"/>
      <c r="K429" s="95"/>
    </row>
    <row r="430" spans="10:11" ht="12.75">
      <c r="J430" s="95"/>
      <c r="K430" s="95"/>
    </row>
    <row r="431" spans="10:11" ht="12.75">
      <c r="J431" s="95"/>
      <c r="K431" s="95"/>
    </row>
    <row r="432" spans="10:11" ht="12.75">
      <c r="J432" s="95"/>
      <c r="K432" s="95"/>
    </row>
    <row r="433" spans="10:11" ht="12.75">
      <c r="J433" s="95"/>
      <c r="K433" s="95"/>
    </row>
    <row r="434" spans="10:11" ht="12.75">
      <c r="J434" s="95"/>
      <c r="K434" s="95"/>
    </row>
    <row r="435" spans="10:11" ht="12.75">
      <c r="J435" s="95"/>
      <c r="K435" s="95"/>
    </row>
    <row r="436" spans="10:11" ht="12.75">
      <c r="J436" s="95"/>
      <c r="K436" s="95"/>
    </row>
    <row r="437" spans="10:11" ht="12.75">
      <c r="J437" s="95"/>
      <c r="K437" s="95"/>
    </row>
    <row r="438" spans="10:11" ht="12.75">
      <c r="J438" s="95"/>
      <c r="K438" s="95"/>
    </row>
    <row r="439" spans="10:11" ht="12.75">
      <c r="J439" s="95"/>
      <c r="K439" s="95"/>
    </row>
    <row r="440" spans="10:11" ht="12.75">
      <c r="J440" s="95"/>
      <c r="K440" s="95"/>
    </row>
    <row r="441" spans="10:11" ht="12.75">
      <c r="J441" s="95"/>
      <c r="K441" s="95"/>
    </row>
    <row r="442" spans="10:11" ht="12.75">
      <c r="J442" s="95"/>
      <c r="K442" s="95"/>
    </row>
    <row r="443" spans="10:11" ht="12.75">
      <c r="J443" s="95"/>
      <c r="K443" s="95"/>
    </row>
    <row r="444" spans="10:11" ht="12.75">
      <c r="J444" s="95"/>
      <c r="K444" s="95"/>
    </row>
    <row r="445" spans="10:11" ht="12.75">
      <c r="J445" s="95"/>
      <c r="K445" s="95"/>
    </row>
    <row r="446" spans="10:11" ht="12.75">
      <c r="J446" s="95"/>
      <c r="K446" s="95"/>
    </row>
    <row r="447" spans="10:11" ht="12.75">
      <c r="J447" s="95"/>
      <c r="K447" s="95"/>
    </row>
    <row r="448" spans="10:11" ht="12.75">
      <c r="J448" s="95"/>
      <c r="K448" s="95"/>
    </row>
    <row r="449" spans="10:11" ht="12.75">
      <c r="J449" s="95"/>
      <c r="K449" s="95"/>
    </row>
    <row r="450" spans="10:11" ht="12.75">
      <c r="J450" s="95"/>
      <c r="K450" s="95"/>
    </row>
    <row r="451" spans="10:11" ht="12.75">
      <c r="J451" s="95"/>
      <c r="K451" s="95"/>
    </row>
    <row r="452" spans="10:11" ht="12.75">
      <c r="J452" s="95"/>
      <c r="K452" s="95"/>
    </row>
    <row r="453" spans="10:11" ht="12.75">
      <c r="J453" s="95"/>
      <c r="K453" s="95"/>
    </row>
    <row r="454" spans="10:11" ht="12.75">
      <c r="J454" s="95"/>
      <c r="K454" s="95"/>
    </row>
    <row r="455" spans="10:11" ht="12.75">
      <c r="J455" s="95"/>
      <c r="K455" s="95"/>
    </row>
    <row r="456" spans="10:11" ht="12.75">
      <c r="J456" s="95"/>
      <c r="K456" s="95"/>
    </row>
    <row r="457" spans="10:11" ht="12.75">
      <c r="J457" s="95"/>
      <c r="K457" s="95"/>
    </row>
    <row r="458" spans="10:11" ht="12.75">
      <c r="J458" s="95"/>
      <c r="K458" s="95"/>
    </row>
    <row r="459" spans="10:11" ht="12.75">
      <c r="J459" s="95"/>
      <c r="K459" s="95"/>
    </row>
    <row r="460" spans="10:11" ht="12.75">
      <c r="J460" s="95"/>
      <c r="K460" s="95"/>
    </row>
    <row r="461" spans="10:11" ht="12.75">
      <c r="J461" s="95"/>
      <c r="K461" s="95"/>
    </row>
    <row r="462" spans="10:11" ht="12.75">
      <c r="J462" s="95"/>
      <c r="K462" s="95"/>
    </row>
    <row r="463" spans="10:11" ht="12.75">
      <c r="J463" s="95"/>
      <c r="K463" s="95"/>
    </row>
    <row r="464" spans="10:11" ht="12.75">
      <c r="J464" s="95"/>
      <c r="K464" s="95"/>
    </row>
    <row r="465" spans="10:11" ht="12.75">
      <c r="J465" s="95"/>
      <c r="K465" s="95"/>
    </row>
    <row r="466" spans="10:11" ht="12.75">
      <c r="J466" s="95"/>
      <c r="K466" s="95"/>
    </row>
    <row r="467" spans="10:11" ht="12.75">
      <c r="J467" s="95"/>
      <c r="K467" s="95"/>
    </row>
    <row r="468" spans="10:11" ht="12.75">
      <c r="J468" s="95"/>
      <c r="K468" s="95"/>
    </row>
    <row r="469" spans="10:11" ht="12.75">
      <c r="J469" s="95"/>
      <c r="K469" s="95"/>
    </row>
    <row r="470" spans="10:11" ht="12.75">
      <c r="J470" s="95"/>
      <c r="K470" s="95"/>
    </row>
    <row r="471" spans="10:11" ht="12.75">
      <c r="J471" s="95"/>
      <c r="K471" s="95"/>
    </row>
    <row r="472" spans="10:11" ht="12.75">
      <c r="J472" s="95"/>
      <c r="K472" s="95"/>
    </row>
    <row r="473" spans="10:11" ht="12.75">
      <c r="J473" s="95"/>
      <c r="K473" s="95"/>
    </row>
    <row r="474" spans="10:11" ht="12.75">
      <c r="J474" s="95"/>
      <c r="K474" s="95"/>
    </row>
    <row r="475" spans="10:11" ht="12.75">
      <c r="J475" s="95"/>
      <c r="K475" s="95"/>
    </row>
    <row r="476" spans="10:11" ht="12.75">
      <c r="J476" s="95"/>
      <c r="K476" s="95"/>
    </row>
    <row r="477" spans="10:11" ht="12.75">
      <c r="J477" s="95"/>
      <c r="K477" s="95"/>
    </row>
    <row r="478" spans="10:11" ht="12.75">
      <c r="J478" s="95"/>
      <c r="K478" s="95"/>
    </row>
    <row r="479" spans="10:11" ht="12.75">
      <c r="J479" s="95"/>
      <c r="K479" s="95"/>
    </row>
    <row r="480" spans="10:11" ht="12.75">
      <c r="J480" s="95"/>
      <c r="K480" s="95"/>
    </row>
    <row r="481" spans="10:11" ht="12.75">
      <c r="J481" s="95"/>
      <c r="K481" s="95"/>
    </row>
    <row r="482" spans="10:11" ht="12.75">
      <c r="J482" s="95"/>
      <c r="K482" s="95"/>
    </row>
    <row r="483" spans="10:11" ht="12.75">
      <c r="J483" s="95"/>
      <c r="K483" s="95"/>
    </row>
    <row r="484" spans="10:11" ht="12.75">
      <c r="J484" s="95"/>
      <c r="K484" s="95"/>
    </row>
    <row r="485" spans="10:11" ht="12.75">
      <c r="J485" s="95"/>
      <c r="K485" s="95"/>
    </row>
    <row r="486" spans="10:11" ht="12.75">
      <c r="J486" s="95"/>
      <c r="K486" s="95"/>
    </row>
    <row r="487" spans="10:11" ht="12.75">
      <c r="J487" s="95"/>
      <c r="K487" s="95"/>
    </row>
    <row r="488" spans="10:11" ht="12.75">
      <c r="J488" s="95"/>
      <c r="K488" s="95"/>
    </row>
    <row r="489" spans="10:11" ht="12.75">
      <c r="J489" s="95"/>
      <c r="K489" s="95"/>
    </row>
    <row r="490" spans="10:11" ht="12.75">
      <c r="J490" s="95"/>
      <c r="K490" s="95"/>
    </row>
    <row r="491" spans="10:11" ht="12.75">
      <c r="J491" s="95"/>
      <c r="K491" s="95"/>
    </row>
    <row r="492" spans="10:11" ht="12.75">
      <c r="J492" s="95"/>
      <c r="K492" s="95"/>
    </row>
    <row r="493" spans="10:11" ht="12.75">
      <c r="J493" s="95"/>
      <c r="K493" s="95"/>
    </row>
    <row r="494" spans="10:11" ht="12.75">
      <c r="J494" s="95"/>
      <c r="K494" s="95"/>
    </row>
    <row r="495" spans="10:11" ht="12.75">
      <c r="J495" s="95"/>
      <c r="K495" s="95"/>
    </row>
    <row r="496" spans="10:11" ht="12.75">
      <c r="J496" s="95"/>
      <c r="K496" s="95"/>
    </row>
    <row r="497" spans="10:11" ht="12.75">
      <c r="J497" s="95"/>
      <c r="K497" s="95"/>
    </row>
    <row r="498" spans="10:11" ht="12.75">
      <c r="J498" s="95"/>
      <c r="K498" s="95"/>
    </row>
    <row r="499" spans="10:11" ht="12.75">
      <c r="J499" s="95"/>
      <c r="K499" s="95"/>
    </row>
    <row r="500" spans="10:11" ht="12.75">
      <c r="J500" s="95"/>
      <c r="K500" s="95"/>
    </row>
    <row r="501" spans="10:11" ht="12.75">
      <c r="J501" s="95"/>
      <c r="K501" s="95"/>
    </row>
    <row r="502" spans="10:11" ht="12.75">
      <c r="J502" s="95"/>
      <c r="K502" s="95"/>
    </row>
    <row r="503" spans="10:11" ht="12.75">
      <c r="J503" s="95"/>
      <c r="K503" s="95"/>
    </row>
    <row r="504" spans="10:11" ht="12.75">
      <c r="J504" s="95"/>
      <c r="K504" s="95"/>
    </row>
    <row r="505" spans="10:11" ht="12.75">
      <c r="J505" s="95"/>
      <c r="K505" s="95"/>
    </row>
    <row r="506" spans="10:11" ht="12.75">
      <c r="J506" s="95"/>
      <c r="K506" s="95"/>
    </row>
    <row r="507" spans="10:11" ht="12.75">
      <c r="J507" s="95"/>
      <c r="K507" s="95"/>
    </row>
    <row r="508" spans="10:11" ht="12.75">
      <c r="J508" s="95"/>
      <c r="K508" s="95"/>
    </row>
    <row r="509" spans="10:11" ht="12.75">
      <c r="J509" s="95"/>
      <c r="K509" s="95"/>
    </row>
    <row r="510" spans="10:11" ht="12.75">
      <c r="J510" s="95"/>
      <c r="K510" s="95"/>
    </row>
    <row r="511" spans="10:11" ht="12.75">
      <c r="J511" s="95"/>
      <c r="K511" s="95"/>
    </row>
    <row r="512" spans="10:11" ht="12.75">
      <c r="J512" s="95"/>
      <c r="K512" s="95"/>
    </row>
    <row r="513" spans="10:11" ht="12.75">
      <c r="J513" s="95"/>
      <c r="K513" s="95"/>
    </row>
    <row r="514" spans="10:11" ht="12.75">
      <c r="J514" s="95"/>
      <c r="K514" s="95"/>
    </row>
    <row r="515" spans="10:11" ht="12.75">
      <c r="J515" s="95"/>
      <c r="K515" s="95"/>
    </row>
    <row r="516" spans="10:11" ht="12.75">
      <c r="J516" s="95"/>
      <c r="K516" s="95"/>
    </row>
    <row r="517" spans="10:11" ht="12.75">
      <c r="J517" s="95"/>
      <c r="K517" s="95"/>
    </row>
    <row r="518" spans="10:11" ht="12.75">
      <c r="J518" s="95"/>
      <c r="K518" s="95"/>
    </row>
    <row r="519" spans="10:11" ht="12.75">
      <c r="J519" s="95"/>
      <c r="K519" s="95"/>
    </row>
    <row r="520" spans="10:11" ht="12.75">
      <c r="J520" s="95"/>
      <c r="K520" s="95"/>
    </row>
    <row r="521" spans="10:11" ht="12.75">
      <c r="J521" s="95"/>
      <c r="K521" s="95"/>
    </row>
    <row r="522" spans="10:11" ht="12.75">
      <c r="J522" s="95"/>
      <c r="K522" s="95"/>
    </row>
    <row r="523" spans="10:11" ht="12.75">
      <c r="J523" s="95"/>
      <c r="K523" s="95"/>
    </row>
    <row r="524" spans="10:11" ht="12.75">
      <c r="J524" s="95"/>
      <c r="K524" s="95"/>
    </row>
    <row r="525" spans="10:11" ht="12.75">
      <c r="J525" s="95"/>
      <c r="K525" s="95"/>
    </row>
    <row r="526" spans="10:11" ht="12.75">
      <c r="J526" s="95"/>
      <c r="K526" s="95"/>
    </row>
    <row r="527" spans="10:11" ht="12.75">
      <c r="J527" s="95"/>
      <c r="K527" s="95"/>
    </row>
    <row r="528" spans="10:11" ht="12.75">
      <c r="J528" s="95"/>
      <c r="K528" s="95"/>
    </row>
    <row r="529" spans="10:11" ht="12.75">
      <c r="J529" s="95"/>
      <c r="K529" s="95"/>
    </row>
    <row r="530" spans="10:11" ht="12.75">
      <c r="J530" s="95"/>
      <c r="K530" s="95"/>
    </row>
    <row r="531" spans="10:11" ht="12.75">
      <c r="J531" s="95"/>
      <c r="K531" s="95"/>
    </row>
    <row r="532" spans="10:11" ht="12.75">
      <c r="J532" s="95"/>
      <c r="K532" s="95"/>
    </row>
    <row r="533" spans="10:11" ht="12.75">
      <c r="J533" s="95"/>
      <c r="K533" s="95"/>
    </row>
    <row r="534" spans="10:11" ht="12.75">
      <c r="J534" s="95"/>
      <c r="K534" s="95"/>
    </row>
    <row r="535" spans="10:11" ht="12.75">
      <c r="J535" s="95"/>
      <c r="K535" s="95"/>
    </row>
    <row r="536" spans="10:11" ht="12.75">
      <c r="J536" s="95"/>
      <c r="K536" s="95"/>
    </row>
    <row r="537" spans="10:11" ht="12.75">
      <c r="J537" s="95"/>
      <c r="K537" s="95"/>
    </row>
    <row r="538" spans="10:11" ht="12.75">
      <c r="J538" s="95"/>
      <c r="K538" s="95"/>
    </row>
    <row r="539" spans="10:11" ht="12.75">
      <c r="J539" s="95"/>
      <c r="K539" s="95"/>
    </row>
    <row r="540" spans="10:11" ht="12.75">
      <c r="J540" s="95"/>
      <c r="K540" s="95"/>
    </row>
    <row r="541" spans="10:11" ht="12.75">
      <c r="J541" s="95"/>
      <c r="K541" s="95"/>
    </row>
    <row r="542" spans="10:11" ht="12.75">
      <c r="J542" s="95"/>
      <c r="K542" s="95"/>
    </row>
    <row r="543" spans="10:11" ht="12.75">
      <c r="J543" s="95"/>
      <c r="K543" s="95"/>
    </row>
    <row r="544" spans="10:11" ht="12.75">
      <c r="J544" s="95"/>
      <c r="K544" s="95"/>
    </row>
    <row r="545" spans="10:11" ht="12.75">
      <c r="J545" s="95"/>
      <c r="K545" s="95"/>
    </row>
    <row r="546" spans="10:11" ht="12.75">
      <c r="J546" s="95"/>
      <c r="K546" s="95"/>
    </row>
    <row r="547" spans="10:11" ht="12.75">
      <c r="J547" s="95"/>
      <c r="K547" s="95"/>
    </row>
    <row r="548" spans="10:11" ht="12.75">
      <c r="J548" s="95"/>
      <c r="K548" s="95"/>
    </row>
    <row r="549" spans="10:11" ht="12.75">
      <c r="J549" s="95"/>
      <c r="K549" s="95"/>
    </row>
    <row r="550" spans="10:11" ht="12.75">
      <c r="J550" s="95"/>
      <c r="K550" s="95"/>
    </row>
    <row r="551" spans="10:11" ht="12.75">
      <c r="J551" s="95"/>
      <c r="K551" s="95"/>
    </row>
    <row r="552" spans="10:11" ht="12.75">
      <c r="J552" s="95"/>
      <c r="K552" s="95"/>
    </row>
    <row r="553" spans="10:11" ht="12.75">
      <c r="J553" s="95"/>
      <c r="K553" s="95"/>
    </row>
    <row r="554" spans="10:11" ht="12.75">
      <c r="J554" s="95"/>
      <c r="K554" s="95"/>
    </row>
    <row r="555" spans="10:11" ht="12.75">
      <c r="J555" s="95"/>
      <c r="K555" s="95"/>
    </row>
    <row r="556" spans="10:11" ht="12.75">
      <c r="J556" s="95"/>
      <c r="K556" s="95"/>
    </row>
    <row r="557" spans="10:11" ht="12.75">
      <c r="J557" s="95"/>
      <c r="K557" s="95"/>
    </row>
  </sheetData>
  <sheetProtection/>
  <mergeCells count="16">
    <mergeCell ref="A2:M2"/>
    <mergeCell ref="C4:G4"/>
    <mergeCell ref="C5:C6"/>
    <mergeCell ref="D5:D6"/>
    <mergeCell ref="E5:E6"/>
    <mergeCell ref="F5:F6"/>
    <mergeCell ref="G5:G6"/>
    <mergeCell ref="A53:M53"/>
    <mergeCell ref="A54:M54"/>
    <mergeCell ref="H4:I4"/>
    <mergeCell ref="A47:G47"/>
    <mergeCell ref="A48:G48"/>
    <mergeCell ref="A49:G49"/>
    <mergeCell ref="A50:M50"/>
    <mergeCell ref="A51:M51"/>
    <mergeCell ref="A52:M5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zoomScalePageLayoutView="0" workbookViewId="0" topLeftCell="A1">
      <selection activeCell="F4" sqref="F4:G46"/>
    </sheetView>
  </sheetViews>
  <sheetFormatPr defaultColWidth="9.140625" defaultRowHeight="15"/>
  <cols>
    <col min="1" max="1" width="9.140625" style="174" customWidth="1"/>
    <col min="2" max="2" width="63.8515625" style="174" customWidth="1"/>
    <col min="3" max="5" width="15.00390625" style="174" customWidth="1"/>
    <col min="6" max="6" width="13.57421875" style="174" customWidth="1"/>
    <col min="7" max="7" width="16.140625" style="174" customWidth="1"/>
    <col min="8" max="16384" width="9.140625" style="174" customWidth="1"/>
  </cols>
  <sheetData>
    <row r="1" spans="1:7" ht="15" customHeight="1">
      <c r="A1" s="282"/>
      <c r="B1" s="282"/>
      <c r="C1" s="282"/>
      <c r="D1" s="282"/>
      <c r="E1" s="282"/>
      <c r="F1" s="282"/>
      <c r="G1" s="282"/>
    </row>
    <row r="2" spans="1:7" ht="11.25" customHeight="1">
      <c r="A2" s="217" t="s">
        <v>0</v>
      </c>
      <c r="B2" s="217"/>
      <c r="C2" s="217"/>
      <c r="D2" s="217"/>
      <c r="E2" s="217"/>
      <c r="F2" s="217"/>
      <c r="G2" s="217"/>
    </row>
    <row r="3" spans="1:7" ht="12" customHeight="1">
      <c r="A3" s="55"/>
      <c r="B3" s="55"/>
      <c r="C3" s="55"/>
      <c r="D3" s="55"/>
      <c r="E3" s="55"/>
      <c r="F3" s="55"/>
      <c r="G3" s="55" t="s">
        <v>177</v>
      </c>
    </row>
    <row r="4" spans="1:7" ht="13.5" customHeight="1">
      <c r="A4" s="241" t="s">
        <v>1</v>
      </c>
      <c r="B4" s="241" t="s">
        <v>2</v>
      </c>
      <c r="C4" s="283" t="s">
        <v>178</v>
      </c>
      <c r="D4" s="283"/>
      <c r="E4" s="284"/>
      <c r="F4" s="277" t="s">
        <v>84</v>
      </c>
      <c r="G4" s="277"/>
    </row>
    <row r="5" spans="1:10" ht="15.75" customHeight="1">
      <c r="A5" s="242"/>
      <c r="B5" s="242"/>
      <c r="C5" s="232" t="s">
        <v>83</v>
      </c>
      <c r="D5" s="232" t="s">
        <v>191</v>
      </c>
      <c r="E5" s="286" t="s">
        <v>243</v>
      </c>
      <c r="F5" s="173" t="s">
        <v>241</v>
      </c>
      <c r="G5" s="98" t="s">
        <v>242</v>
      </c>
      <c r="J5" s="174">
        <f>100/49452.1*46621</f>
        <v>94.27506617514727</v>
      </c>
    </row>
    <row r="6" spans="1:7" ht="22.5" customHeight="1">
      <c r="A6" s="243"/>
      <c r="B6" s="243"/>
      <c r="C6" s="285"/>
      <c r="D6" s="285"/>
      <c r="E6" s="287"/>
      <c r="F6" s="13" t="s">
        <v>4</v>
      </c>
      <c r="G6" s="13" t="s">
        <v>4</v>
      </c>
    </row>
    <row r="7" spans="1:7" s="176" customFormat="1" ht="14.25" customHeight="1">
      <c r="A7" s="35" t="s">
        <v>165</v>
      </c>
      <c r="B7" s="35" t="s">
        <v>166</v>
      </c>
      <c r="C7" s="175">
        <v>37494.69</v>
      </c>
      <c r="D7" s="175">
        <v>43793.03</v>
      </c>
      <c r="E7" s="175">
        <v>49983.82000000001</v>
      </c>
      <c r="F7" s="31">
        <v>16.797951923325666</v>
      </c>
      <c r="G7" s="4">
        <v>14.13647331550251</v>
      </c>
    </row>
    <row r="8" spans="1:7" s="176" customFormat="1" ht="14.25" customHeight="1">
      <c r="A8" s="35" t="s">
        <v>167</v>
      </c>
      <c r="B8" s="35" t="s">
        <v>168</v>
      </c>
      <c r="C8" s="175">
        <v>623.8100000000001</v>
      </c>
      <c r="D8" s="175">
        <v>819.4300000000001</v>
      </c>
      <c r="E8" s="175">
        <v>989.9200000000001</v>
      </c>
      <c r="F8" s="31">
        <v>31.358907359612697</v>
      </c>
      <c r="G8" s="4">
        <v>20.80592607056124</v>
      </c>
    </row>
    <row r="9" spans="1:10" s="176" customFormat="1" ht="14.25" customHeight="1">
      <c r="A9" s="2" t="s">
        <v>169</v>
      </c>
      <c r="B9" s="27" t="s">
        <v>5</v>
      </c>
      <c r="C9" s="175">
        <v>36870.87</v>
      </c>
      <c r="D9" s="175">
        <v>42973.6</v>
      </c>
      <c r="E9" s="175">
        <v>48993.9</v>
      </c>
      <c r="F9" s="31">
        <v>16.551630053752447</v>
      </c>
      <c r="G9" s="4">
        <v>14.00929873224492</v>
      </c>
      <c r="H9" s="177"/>
      <c r="I9" s="177"/>
      <c r="J9" s="177"/>
    </row>
    <row r="10" spans="1:10" s="176" customFormat="1" ht="14.25" customHeight="1">
      <c r="A10" s="2" t="s">
        <v>6</v>
      </c>
      <c r="B10" s="27" t="s">
        <v>7</v>
      </c>
      <c r="C10" s="175">
        <v>4834.66</v>
      </c>
      <c r="D10" s="175">
        <v>5477.339999999999</v>
      </c>
      <c r="E10" s="175">
        <v>5921.66</v>
      </c>
      <c r="F10" s="31">
        <v>13.293178837808645</v>
      </c>
      <c r="G10" s="4">
        <v>8.111966757586723</v>
      </c>
      <c r="H10" s="177"/>
      <c r="I10" s="178"/>
      <c r="J10" s="177"/>
    </row>
    <row r="11" spans="1:10" s="176" customFormat="1" ht="14.25" customHeight="1">
      <c r="A11" s="2" t="s">
        <v>8</v>
      </c>
      <c r="B11" s="27" t="s">
        <v>9</v>
      </c>
      <c r="C11" s="175">
        <v>16131.84</v>
      </c>
      <c r="D11" s="175">
        <v>19407.93</v>
      </c>
      <c r="E11" s="175">
        <v>22448.310000000005</v>
      </c>
      <c r="F11" s="31">
        <v>20.308222744584622</v>
      </c>
      <c r="G11" s="4">
        <v>15.66565831595644</v>
      </c>
      <c r="H11" s="177"/>
      <c r="I11" s="179"/>
      <c r="J11" s="177"/>
    </row>
    <row r="12" spans="1:10" ht="14.25" customHeight="1">
      <c r="A12" s="180" t="s">
        <v>10</v>
      </c>
      <c r="B12" s="181" t="s">
        <v>11</v>
      </c>
      <c r="C12" s="182">
        <v>2112.7400000000002</v>
      </c>
      <c r="D12" s="182">
        <v>2369.6000000000004</v>
      </c>
      <c r="E12" s="182">
        <v>2857.41</v>
      </c>
      <c r="F12" s="53">
        <v>12.157672027793296</v>
      </c>
      <c r="G12" s="25">
        <v>20.586174881836573</v>
      </c>
      <c r="H12" s="177"/>
      <c r="I12" s="179"/>
      <c r="J12" s="183"/>
    </row>
    <row r="13" spans="1:10" ht="14.25" customHeight="1">
      <c r="A13" s="180" t="s">
        <v>12</v>
      </c>
      <c r="B13" s="181" t="s">
        <v>13</v>
      </c>
      <c r="C13" s="182">
        <v>1170.11</v>
      </c>
      <c r="D13" s="182">
        <v>1315.44</v>
      </c>
      <c r="E13" s="182">
        <v>1241.69</v>
      </c>
      <c r="F13" s="53">
        <v>12.420199810274262</v>
      </c>
      <c r="G13" s="25">
        <v>-5.606489083500577</v>
      </c>
      <c r="H13" s="177"/>
      <c r="I13" s="179"/>
      <c r="J13" s="183"/>
    </row>
    <row r="14" spans="1:10" ht="14.25" customHeight="1">
      <c r="A14" s="180" t="s">
        <v>14</v>
      </c>
      <c r="B14" s="181" t="s">
        <v>15</v>
      </c>
      <c r="C14" s="182">
        <v>12848.98</v>
      </c>
      <c r="D14" s="182">
        <v>15722.9</v>
      </c>
      <c r="E14" s="182">
        <v>18349.219999999998</v>
      </c>
      <c r="F14" s="53">
        <v>22.366911614774093</v>
      </c>
      <c r="G14" s="25">
        <v>16.70378874126273</v>
      </c>
      <c r="H14" s="177"/>
      <c r="I14" s="179"/>
      <c r="J14" s="183"/>
    </row>
    <row r="15" spans="1:10" s="176" customFormat="1" ht="14.25" customHeight="1">
      <c r="A15" s="2" t="s">
        <v>16</v>
      </c>
      <c r="B15" s="27" t="s">
        <v>17</v>
      </c>
      <c r="C15" s="175">
        <v>8907.81</v>
      </c>
      <c r="D15" s="175">
        <v>10188.48</v>
      </c>
      <c r="E15" s="175">
        <v>11578.52</v>
      </c>
      <c r="F15" s="31">
        <v>14.376934398017022</v>
      </c>
      <c r="G15" s="4">
        <v>13.643251986557376</v>
      </c>
      <c r="H15" s="177"/>
      <c r="I15" s="178"/>
      <c r="J15" s="177"/>
    </row>
    <row r="16" spans="1:10" ht="14.25" customHeight="1">
      <c r="A16" s="180" t="s">
        <v>18</v>
      </c>
      <c r="B16" s="181" t="s">
        <v>19</v>
      </c>
      <c r="C16" s="182">
        <v>700.26</v>
      </c>
      <c r="D16" s="182">
        <v>763.92</v>
      </c>
      <c r="E16" s="182">
        <v>797.96</v>
      </c>
      <c r="F16" s="53">
        <v>9.090909090909086</v>
      </c>
      <c r="G16" s="25">
        <v>4.45596397528538</v>
      </c>
      <c r="H16" s="177"/>
      <c r="I16" s="178"/>
      <c r="J16" s="183"/>
    </row>
    <row r="17" spans="1:10" ht="14.25" customHeight="1">
      <c r="A17" s="180" t="s">
        <v>20</v>
      </c>
      <c r="B17" s="181" t="s">
        <v>21</v>
      </c>
      <c r="C17" s="182">
        <v>139.07</v>
      </c>
      <c r="D17" s="182">
        <v>143.05</v>
      </c>
      <c r="E17" s="182">
        <v>169.43</v>
      </c>
      <c r="F17" s="53">
        <v>2.861868123966361</v>
      </c>
      <c r="G17" s="25">
        <v>18.44110450891296</v>
      </c>
      <c r="H17" s="183"/>
      <c r="I17" s="183"/>
      <c r="J17" s="183"/>
    </row>
    <row r="18" spans="1:7" ht="14.25" customHeight="1">
      <c r="A18" s="180" t="s">
        <v>22</v>
      </c>
      <c r="B18" s="181" t="s">
        <v>23</v>
      </c>
      <c r="C18" s="182">
        <v>278.25</v>
      </c>
      <c r="D18" s="182">
        <v>323.82</v>
      </c>
      <c r="E18" s="182">
        <v>353.24</v>
      </c>
      <c r="F18" s="53">
        <v>16.377358490566035</v>
      </c>
      <c r="G18" s="25">
        <v>9.085294299302086</v>
      </c>
    </row>
    <row r="19" spans="1:7" ht="14.25" customHeight="1">
      <c r="A19" s="180" t="s">
        <v>24</v>
      </c>
      <c r="B19" s="181" t="s">
        <v>25</v>
      </c>
      <c r="C19" s="182">
        <v>79.97</v>
      </c>
      <c r="D19" s="182">
        <v>79.7</v>
      </c>
      <c r="E19" s="182">
        <v>86.86</v>
      </c>
      <c r="F19" s="53">
        <v>-0.33762660997873706</v>
      </c>
      <c r="G19" s="25">
        <v>8.98368883312421</v>
      </c>
    </row>
    <row r="20" spans="1:7" ht="14.25" customHeight="1">
      <c r="A20" s="180" t="s">
        <v>26</v>
      </c>
      <c r="B20" s="181" t="s">
        <v>27</v>
      </c>
      <c r="C20" s="182">
        <v>452.27000000000004</v>
      </c>
      <c r="D20" s="182">
        <v>474.85</v>
      </c>
      <c r="E20" s="182">
        <v>562.6</v>
      </c>
      <c r="F20" s="53">
        <v>4.992592920158309</v>
      </c>
      <c r="G20" s="25">
        <v>18.47951984837317</v>
      </c>
    </row>
    <row r="21" spans="1:7" ht="14.25" customHeight="1">
      <c r="A21" s="180" t="s">
        <v>28</v>
      </c>
      <c r="B21" s="181" t="s">
        <v>29</v>
      </c>
      <c r="C21" s="182">
        <v>1861.09</v>
      </c>
      <c r="D21" s="182">
        <v>2254.34</v>
      </c>
      <c r="E21" s="182">
        <v>2785.73</v>
      </c>
      <c r="F21" s="53">
        <v>21.130090430876542</v>
      </c>
      <c r="G21" s="25">
        <v>23.571865823256466</v>
      </c>
    </row>
    <row r="22" spans="1:7" ht="14.25" customHeight="1">
      <c r="A22" s="180" t="s">
        <v>30</v>
      </c>
      <c r="B22" s="181" t="s">
        <v>31</v>
      </c>
      <c r="C22" s="182">
        <v>950.2999999999998</v>
      </c>
      <c r="D22" s="182">
        <v>1205.4899999999998</v>
      </c>
      <c r="E22" s="182">
        <v>1509.81</v>
      </c>
      <c r="F22" s="53">
        <v>26.85362517099863</v>
      </c>
      <c r="G22" s="25">
        <v>25.24450638329644</v>
      </c>
    </row>
    <row r="23" spans="1:7" ht="14.25" customHeight="1">
      <c r="A23" s="180" t="s">
        <v>32</v>
      </c>
      <c r="B23" s="181" t="s">
        <v>33</v>
      </c>
      <c r="C23" s="182">
        <v>910.79</v>
      </c>
      <c r="D23" s="182">
        <v>1048.85</v>
      </c>
      <c r="E23" s="182">
        <v>1275.9099999999999</v>
      </c>
      <c r="F23" s="53">
        <v>15.158269194874773</v>
      </c>
      <c r="G23" s="25">
        <v>21.648472136149113</v>
      </c>
    </row>
    <row r="24" spans="1:7" ht="14.25" customHeight="1">
      <c r="A24" s="180" t="s">
        <v>34</v>
      </c>
      <c r="B24" s="181" t="s">
        <v>35</v>
      </c>
      <c r="C24" s="182">
        <v>974.6199999999999</v>
      </c>
      <c r="D24" s="182">
        <v>1126.97</v>
      </c>
      <c r="E24" s="182">
        <v>1261.26</v>
      </c>
      <c r="F24" s="53">
        <v>15.63173339352775</v>
      </c>
      <c r="G24" s="25">
        <v>11.916022609297492</v>
      </c>
    </row>
    <row r="25" spans="1:7" ht="14.25" customHeight="1">
      <c r="A25" s="180" t="s">
        <v>36</v>
      </c>
      <c r="B25" s="181" t="s">
        <v>37</v>
      </c>
      <c r="C25" s="182">
        <v>1841.6399999999999</v>
      </c>
      <c r="D25" s="182">
        <v>2281.15</v>
      </c>
      <c r="E25" s="182">
        <v>2616.77</v>
      </c>
      <c r="F25" s="53">
        <v>23.86514193870682</v>
      </c>
      <c r="G25" s="25">
        <v>14.712754531705494</v>
      </c>
    </row>
    <row r="26" spans="1:7" ht="14.25" customHeight="1">
      <c r="A26" s="184">
        <v>3.9</v>
      </c>
      <c r="B26" s="181" t="s">
        <v>38</v>
      </c>
      <c r="C26" s="182">
        <v>2580.6499999999996</v>
      </c>
      <c r="D26" s="182">
        <v>2740.6800000000003</v>
      </c>
      <c r="E26" s="182">
        <v>2944.7</v>
      </c>
      <c r="F26" s="53">
        <v>6.20115087284214</v>
      </c>
      <c r="G26" s="25">
        <v>7.444137951165386</v>
      </c>
    </row>
    <row r="27" spans="1:7" s="176" customFormat="1" ht="14.25" customHeight="1">
      <c r="A27" s="2" t="s">
        <v>39</v>
      </c>
      <c r="B27" s="27" t="s">
        <v>40</v>
      </c>
      <c r="C27" s="175">
        <v>6996.57</v>
      </c>
      <c r="D27" s="175">
        <v>7899.86</v>
      </c>
      <c r="E27" s="175">
        <v>9045.41</v>
      </c>
      <c r="F27" s="31">
        <v>12.91046898694646</v>
      </c>
      <c r="G27" s="4">
        <v>14.500889889187912</v>
      </c>
    </row>
    <row r="28" spans="1:7" ht="14.25" customHeight="1">
      <c r="A28" s="180" t="s">
        <v>41</v>
      </c>
      <c r="B28" s="181" t="s">
        <v>42</v>
      </c>
      <c r="C28" s="182">
        <v>62.92</v>
      </c>
      <c r="D28" s="182">
        <v>71.33</v>
      </c>
      <c r="E28" s="182">
        <v>83.81</v>
      </c>
      <c r="F28" s="53">
        <v>13.366179275270179</v>
      </c>
      <c r="G28" s="25">
        <v>17.496144679657935</v>
      </c>
    </row>
    <row r="29" spans="1:7" ht="14.25" customHeight="1">
      <c r="A29" s="180" t="s">
        <v>43</v>
      </c>
      <c r="B29" s="181" t="s">
        <v>44</v>
      </c>
      <c r="C29" s="182">
        <v>3590.67</v>
      </c>
      <c r="D29" s="182">
        <v>4033.78</v>
      </c>
      <c r="E29" s="182">
        <v>4622.360000000001</v>
      </c>
      <c r="F29" s="53">
        <v>12.340593816752865</v>
      </c>
      <c r="G29" s="25">
        <v>14.591276668534237</v>
      </c>
    </row>
    <row r="30" spans="1:7" ht="14.25" customHeight="1">
      <c r="A30" s="180" t="s">
        <v>45</v>
      </c>
      <c r="B30" s="185" t="s">
        <v>46</v>
      </c>
      <c r="C30" s="182">
        <v>495.07</v>
      </c>
      <c r="D30" s="182">
        <v>570.4200000000001</v>
      </c>
      <c r="E30" s="182">
        <v>613.14</v>
      </c>
      <c r="F30" s="53">
        <v>15.220069889106608</v>
      </c>
      <c r="G30" s="25">
        <v>7.489218470600593</v>
      </c>
    </row>
    <row r="31" spans="1:7" ht="14.25" customHeight="1">
      <c r="A31" s="180" t="s">
        <v>47</v>
      </c>
      <c r="B31" s="181" t="s">
        <v>48</v>
      </c>
      <c r="C31" s="182">
        <v>28.8</v>
      </c>
      <c r="D31" s="182">
        <v>29.999999999999996</v>
      </c>
      <c r="E31" s="182">
        <v>30.8</v>
      </c>
      <c r="F31" s="53">
        <v>4.166666666666652</v>
      </c>
      <c r="G31" s="25">
        <v>2.666666666666681</v>
      </c>
    </row>
    <row r="32" spans="1:7" ht="14.25" customHeight="1">
      <c r="A32" s="180" t="s">
        <v>49</v>
      </c>
      <c r="B32" s="181" t="s">
        <v>50</v>
      </c>
      <c r="C32" s="182">
        <v>180.98</v>
      </c>
      <c r="D32" s="182">
        <v>204.35</v>
      </c>
      <c r="E32" s="182">
        <v>253.08</v>
      </c>
      <c r="F32" s="53">
        <v>12.913029063984974</v>
      </c>
      <c r="G32" s="25">
        <v>23.84634206019086</v>
      </c>
    </row>
    <row r="33" spans="1:7" ht="14.25" customHeight="1">
      <c r="A33" s="180" t="s">
        <v>51</v>
      </c>
      <c r="B33" s="181" t="s">
        <v>52</v>
      </c>
      <c r="C33" s="182">
        <v>430.12000000000006</v>
      </c>
      <c r="D33" s="182">
        <v>500.62</v>
      </c>
      <c r="E33" s="182">
        <v>550.75</v>
      </c>
      <c r="F33" s="53">
        <v>16.39077466753463</v>
      </c>
      <c r="G33" s="25">
        <v>10.013583156885462</v>
      </c>
    </row>
    <row r="34" spans="1:7" ht="14.25" customHeight="1">
      <c r="A34" s="180" t="s">
        <v>53</v>
      </c>
      <c r="B34" s="181" t="s">
        <v>54</v>
      </c>
      <c r="C34" s="182">
        <v>730.3799999999999</v>
      </c>
      <c r="D34" s="182">
        <v>892.42</v>
      </c>
      <c r="E34" s="182">
        <v>1114.5900000000001</v>
      </c>
      <c r="F34" s="53">
        <v>22.18571154741369</v>
      </c>
      <c r="G34" s="25">
        <v>24.895228703973487</v>
      </c>
    </row>
    <row r="35" spans="1:7" ht="14.25" customHeight="1">
      <c r="A35" s="186" t="s">
        <v>55</v>
      </c>
      <c r="B35" s="187" t="s">
        <v>56</v>
      </c>
      <c r="C35" s="188">
        <v>1477.63</v>
      </c>
      <c r="D35" s="188">
        <v>1596.9500000000003</v>
      </c>
      <c r="E35" s="188">
        <v>1776.88</v>
      </c>
      <c r="F35" s="70">
        <v>8.075093223608086</v>
      </c>
      <c r="G35" s="71">
        <v>11.267102914931575</v>
      </c>
    </row>
    <row r="36" spans="1:7" s="176" customFormat="1" ht="14.25" customHeight="1">
      <c r="A36" s="2" t="s">
        <v>57</v>
      </c>
      <c r="B36" s="2" t="s">
        <v>58</v>
      </c>
      <c r="C36" s="175">
        <v>12693.51</v>
      </c>
      <c r="D36" s="175">
        <v>14227.419999999998</v>
      </c>
      <c r="E36" s="175">
        <v>15454.480000000001</v>
      </c>
      <c r="F36" s="4">
        <v>12.084206811197202</v>
      </c>
      <c r="G36" s="4">
        <v>8.624613598249038</v>
      </c>
    </row>
    <row r="37" spans="1:7" ht="14.25" customHeight="1">
      <c r="A37" s="180" t="s">
        <v>59</v>
      </c>
      <c r="B37" s="181" t="s">
        <v>7</v>
      </c>
      <c r="C37" s="182">
        <v>4834.66</v>
      </c>
      <c r="D37" s="182">
        <v>5477.339999999999</v>
      </c>
      <c r="E37" s="182">
        <v>5921.66</v>
      </c>
      <c r="F37" s="53">
        <v>13.293178837808645</v>
      </c>
      <c r="G37" s="25">
        <v>8.111966757586723</v>
      </c>
    </row>
    <row r="38" spans="1:7" ht="14.25" customHeight="1">
      <c r="A38" s="180" t="s">
        <v>60</v>
      </c>
      <c r="B38" s="181" t="s">
        <v>61</v>
      </c>
      <c r="C38" s="182">
        <v>4447.48</v>
      </c>
      <c r="D38" s="182">
        <v>4996.12</v>
      </c>
      <c r="E38" s="182">
        <v>5648.290000000001</v>
      </c>
      <c r="F38" s="53">
        <v>12.335974529396431</v>
      </c>
      <c r="G38" s="25">
        <v>13.053529538922223</v>
      </c>
    </row>
    <row r="39" spans="1:7" ht="14.25" customHeight="1">
      <c r="A39" s="180" t="s">
        <v>62</v>
      </c>
      <c r="B39" s="181" t="s">
        <v>63</v>
      </c>
      <c r="C39" s="182">
        <v>2112.7400000000002</v>
      </c>
      <c r="D39" s="182">
        <v>2369.6000000000004</v>
      </c>
      <c r="E39" s="182">
        <v>2857.41</v>
      </c>
      <c r="F39" s="53">
        <v>12.157672027793296</v>
      </c>
      <c r="G39" s="25">
        <v>20.586174881836573</v>
      </c>
    </row>
    <row r="40" spans="1:7" ht="14.25" customHeight="1">
      <c r="A40" s="180" t="s">
        <v>64</v>
      </c>
      <c r="B40" s="181" t="s">
        <v>17</v>
      </c>
      <c r="C40" s="182">
        <v>2334.74</v>
      </c>
      <c r="D40" s="182">
        <v>2626.53</v>
      </c>
      <c r="E40" s="182">
        <v>2790.87</v>
      </c>
      <c r="F40" s="53">
        <v>12.49775135561135</v>
      </c>
      <c r="G40" s="25">
        <v>6.256924535413633</v>
      </c>
    </row>
    <row r="41" spans="1:7" ht="14.25" customHeight="1">
      <c r="A41" s="180" t="s">
        <v>65</v>
      </c>
      <c r="B41" s="181" t="s">
        <v>66</v>
      </c>
      <c r="C41" s="182">
        <v>2408.2</v>
      </c>
      <c r="D41" s="182">
        <v>2665.1899999999996</v>
      </c>
      <c r="E41" s="182">
        <v>2681.48</v>
      </c>
      <c r="F41" s="53">
        <v>10.671455859147903</v>
      </c>
      <c r="G41" s="25">
        <v>0.611213459453188</v>
      </c>
    </row>
    <row r="42" spans="1:7" ht="14.25" customHeight="1">
      <c r="A42" s="180" t="s">
        <v>67</v>
      </c>
      <c r="B42" s="181" t="s">
        <v>68</v>
      </c>
      <c r="C42" s="182">
        <v>192.32</v>
      </c>
      <c r="D42" s="182">
        <v>160.23999999999998</v>
      </c>
      <c r="E42" s="182">
        <v>165.01</v>
      </c>
      <c r="F42" s="53">
        <v>-16.68053244592347</v>
      </c>
      <c r="G42" s="25">
        <v>2.976784822765858</v>
      </c>
    </row>
    <row r="43" spans="1:7" ht="14.25" customHeight="1">
      <c r="A43" s="180" t="s">
        <v>69</v>
      </c>
      <c r="B43" s="181" t="s">
        <v>70</v>
      </c>
      <c r="C43" s="182">
        <v>429</v>
      </c>
      <c r="D43" s="182">
        <v>481.85999999999996</v>
      </c>
      <c r="E43" s="182">
        <v>527.3900000000001</v>
      </c>
      <c r="F43" s="53">
        <v>12.321678321678311</v>
      </c>
      <c r="G43" s="25">
        <v>9.448802556759254</v>
      </c>
    </row>
    <row r="44" spans="1:7" ht="14.25" customHeight="1" hidden="1">
      <c r="A44" s="180" t="s">
        <v>71</v>
      </c>
      <c r="B44" s="181" t="s">
        <v>72</v>
      </c>
      <c r="C44" s="182">
        <v>0.8700000000000001</v>
      </c>
      <c r="D44" s="182">
        <v>1.79</v>
      </c>
      <c r="E44" s="182">
        <v>1.24</v>
      </c>
      <c r="F44" s="53">
        <v>105.74712643678158</v>
      </c>
      <c r="G44" s="25">
        <v>-30.726256983240223</v>
      </c>
    </row>
    <row r="45" spans="1:7" ht="14.25" customHeight="1">
      <c r="A45" s="186" t="s">
        <v>73</v>
      </c>
      <c r="B45" s="187" t="s">
        <v>74</v>
      </c>
      <c r="C45" s="188">
        <v>1975.99</v>
      </c>
      <c r="D45" s="188">
        <v>2334.1800000000003</v>
      </c>
      <c r="E45" s="188">
        <v>2727.22</v>
      </c>
      <c r="F45" s="70">
        <v>18.127116027915136</v>
      </c>
      <c r="G45" s="71">
        <v>16.838461472551366</v>
      </c>
    </row>
    <row r="46" spans="1:7" s="183" customFormat="1" ht="14.25" customHeight="1">
      <c r="A46" s="180" t="s">
        <v>75</v>
      </c>
      <c r="B46" s="180" t="s">
        <v>76</v>
      </c>
      <c r="C46" s="182">
        <v>318.21</v>
      </c>
      <c r="D46" s="182">
        <v>376.99</v>
      </c>
      <c r="E46" s="182">
        <v>422.34</v>
      </c>
      <c r="F46" s="25">
        <v>18.47207818736056</v>
      </c>
      <c r="G46" s="25">
        <v>12.029496803628733</v>
      </c>
    </row>
    <row r="47" spans="1:20" ht="12.75">
      <c r="A47" s="265" t="s">
        <v>77</v>
      </c>
      <c r="B47" s="265"/>
      <c r="C47" s="265"/>
      <c r="D47" s="265"/>
      <c r="E47" s="189"/>
      <c r="F47" s="189"/>
      <c r="G47" s="189"/>
      <c r="H47" s="190"/>
      <c r="I47" s="190"/>
      <c r="J47" s="190"/>
      <c r="K47" s="190"/>
      <c r="L47" s="190"/>
      <c r="M47" s="190"/>
      <c r="N47" s="190"/>
      <c r="O47" s="190"/>
      <c r="P47" s="191"/>
      <c r="Q47" s="191"/>
      <c r="R47" s="190"/>
      <c r="S47" s="190"/>
      <c r="T47" s="190"/>
    </row>
    <row r="48" spans="1:20" ht="12.75">
      <c r="A48" s="278" t="s">
        <v>78</v>
      </c>
      <c r="B48" s="278"/>
      <c r="C48" s="167"/>
      <c r="D48" s="167"/>
      <c r="E48" s="167"/>
      <c r="F48" s="167"/>
      <c r="G48" s="167"/>
      <c r="H48" s="104"/>
      <c r="I48" s="104"/>
      <c r="J48" s="104"/>
      <c r="K48" s="104"/>
      <c r="L48" s="104"/>
      <c r="M48" s="104"/>
      <c r="N48" s="104"/>
      <c r="O48" s="104"/>
      <c r="P48" s="126"/>
      <c r="Q48" s="126"/>
      <c r="R48" s="104"/>
      <c r="S48" s="104"/>
      <c r="T48" s="104"/>
    </row>
    <row r="49" spans="1:20" ht="12.75">
      <c r="A49" s="278" t="s">
        <v>79</v>
      </c>
      <c r="B49" s="278"/>
      <c r="C49" s="167"/>
      <c r="D49" s="167"/>
      <c r="E49" s="167"/>
      <c r="F49" s="167"/>
      <c r="G49" s="167"/>
      <c r="H49" s="104"/>
      <c r="I49" s="104"/>
      <c r="J49" s="104"/>
      <c r="K49" s="104"/>
      <c r="L49" s="104"/>
      <c r="M49" s="104"/>
      <c r="N49" s="104"/>
      <c r="O49" s="104"/>
      <c r="P49" s="126"/>
      <c r="Q49" s="126"/>
      <c r="R49" s="104"/>
      <c r="S49" s="95"/>
      <c r="T49" s="95"/>
    </row>
    <row r="50" spans="1:20" ht="12" customHeight="1">
      <c r="A50" s="260" t="s">
        <v>80</v>
      </c>
      <c r="B50" s="260"/>
      <c r="C50" s="260"/>
      <c r="D50" s="260"/>
      <c r="E50" s="260"/>
      <c r="F50" s="192"/>
      <c r="G50" s="192"/>
      <c r="H50" s="193"/>
      <c r="I50" s="193"/>
      <c r="J50" s="193"/>
      <c r="K50" s="193"/>
      <c r="L50" s="193"/>
      <c r="M50" s="193"/>
      <c r="N50" s="193"/>
      <c r="O50" s="193"/>
      <c r="P50" s="193"/>
      <c r="Q50" s="193"/>
      <c r="R50" s="193"/>
      <c r="S50" s="193"/>
      <c r="T50" s="193"/>
    </row>
    <row r="51" spans="1:20" ht="24" customHeight="1">
      <c r="A51" s="260" t="s">
        <v>81</v>
      </c>
      <c r="B51" s="260"/>
      <c r="C51" s="260"/>
      <c r="D51" s="260"/>
      <c r="E51" s="260"/>
      <c r="F51" s="260"/>
      <c r="G51" s="260"/>
      <c r="H51" s="193"/>
      <c r="I51" s="193"/>
      <c r="J51" s="193"/>
      <c r="K51" s="193"/>
      <c r="L51" s="193"/>
      <c r="M51" s="193"/>
      <c r="N51" s="193"/>
      <c r="O51" s="193"/>
      <c r="P51" s="193"/>
      <c r="Q51" s="193"/>
      <c r="R51" s="193"/>
      <c r="S51" s="193"/>
      <c r="T51" s="193"/>
    </row>
    <row r="52" spans="1:20" ht="12" customHeight="1">
      <c r="A52" s="260" t="s">
        <v>232</v>
      </c>
      <c r="B52" s="260"/>
      <c r="C52" s="260"/>
      <c r="D52" s="260"/>
      <c r="E52" s="260"/>
      <c r="F52" s="260"/>
      <c r="G52" s="260"/>
      <c r="H52" s="193"/>
      <c r="I52" s="193"/>
      <c r="J52" s="193"/>
      <c r="K52" s="193"/>
      <c r="L52" s="193"/>
      <c r="M52" s="193"/>
      <c r="N52" s="193"/>
      <c r="O52" s="193"/>
      <c r="P52" s="193"/>
      <c r="Q52" s="193"/>
      <c r="R52" s="193"/>
      <c r="S52" s="193"/>
      <c r="T52" s="193"/>
    </row>
    <row r="53" spans="1:20" ht="27.75" customHeight="1" hidden="1">
      <c r="A53" s="224" t="s">
        <v>244</v>
      </c>
      <c r="B53" s="224"/>
      <c r="C53" s="224"/>
      <c r="D53" s="224"/>
      <c r="E53" s="224"/>
      <c r="F53" s="224"/>
      <c r="G53" s="224"/>
      <c r="H53" s="193"/>
      <c r="I53" s="193"/>
      <c r="J53" s="193"/>
      <c r="K53" s="193"/>
      <c r="L53" s="193"/>
      <c r="M53" s="193"/>
      <c r="N53" s="193"/>
      <c r="O53" s="193"/>
      <c r="P53" s="193"/>
      <c r="Q53" s="193"/>
      <c r="R53" s="193"/>
      <c r="S53" s="193"/>
      <c r="T53" s="193"/>
    </row>
    <row r="54" spans="1:20" ht="12.75" hidden="1">
      <c r="A54" s="281" t="s">
        <v>245</v>
      </c>
      <c r="B54" s="281"/>
      <c r="C54" s="281"/>
      <c r="D54" s="281"/>
      <c r="E54" s="281"/>
      <c r="F54" s="95"/>
      <c r="G54" s="95"/>
      <c r="H54" s="95"/>
      <c r="I54" s="95"/>
      <c r="J54" s="95"/>
      <c r="K54" s="95"/>
      <c r="L54" s="95"/>
      <c r="M54" s="95"/>
      <c r="N54" s="95"/>
      <c r="O54" s="95"/>
      <c r="P54" s="95"/>
      <c r="Q54" s="95"/>
      <c r="R54" s="95"/>
      <c r="S54" s="95"/>
      <c r="T54" s="95"/>
    </row>
  </sheetData>
  <sheetProtection/>
  <mergeCells count="17">
    <mergeCell ref="A4:A6"/>
    <mergeCell ref="B4:B6"/>
    <mergeCell ref="C4:E4"/>
    <mergeCell ref="F4:G4"/>
    <mergeCell ref="C5:C6"/>
    <mergeCell ref="D5:D6"/>
    <mergeCell ref="E5:E6"/>
    <mergeCell ref="A52:G52"/>
    <mergeCell ref="A53:G53"/>
    <mergeCell ref="A54:E54"/>
    <mergeCell ref="A1:G1"/>
    <mergeCell ref="A47:D47"/>
    <mergeCell ref="A48:B48"/>
    <mergeCell ref="A49:B49"/>
    <mergeCell ref="A50:E50"/>
    <mergeCell ref="A51:G51"/>
    <mergeCell ref="A2:G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S31"/>
  <sheetViews>
    <sheetView zoomScalePageLayoutView="0" workbookViewId="0" topLeftCell="A20">
      <selection activeCell="S12" sqref="S12"/>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2" width="23.28125" style="51" customWidth="1"/>
    <col min="13" max="17" width="0" style="51" hidden="1" customWidth="1"/>
    <col min="18" max="19" width="9.8515625" style="51" customWidth="1"/>
    <col min="20"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58" t="s">
        <v>178</v>
      </c>
      <c r="D4" s="258"/>
      <c r="E4" s="258"/>
      <c r="F4" s="258"/>
      <c r="G4" s="258"/>
      <c r="H4" s="121" t="s">
        <v>188</v>
      </c>
      <c r="I4" s="121"/>
      <c r="J4" s="122" t="s">
        <v>187</v>
      </c>
      <c r="K4" s="122"/>
    </row>
    <row r="5" spans="1:11" s="45" customFormat="1" ht="27.75" customHeight="1">
      <c r="A5" s="6"/>
      <c r="B5" s="7"/>
      <c r="C5" s="288" t="s">
        <v>236</v>
      </c>
      <c r="D5" s="288" t="s">
        <v>191</v>
      </c>
      <c r="E5" s="288" t="s">
        <v>237</v>
      </c>
      <c r="F5" s="288" t="s">
        <v>240</v>
      </c>
      <c r="G5" s="288" t="s">
        <v>239</v>
      </c>
      <c r="H5" s="123" t="s">
        <v>195</v>
      </c>
      <c r="I5" s="123" t="s">
        <v>196</v>
      </c>
      <c r="J5" s="7" t="s">
        <v>197</v>
      </c>
      <c r="K5" s="7" t="s">
        <v>198</v>
      </c>
    </row>
    <row r="6" spans="1:11" s="45" customFormat="1" ht="12.75" customHeight="1">
      <c r="A6" s="6"/>
      <c r="B6" s="7"/>
      <c r="C6" s="289"/>
      <c r="D6" s="289"/>
      <c r="E6" s="289"/>
      <c r="F6" s="289"/>
      <c r="G6" s="289"/>
      <c r="H6" s="97" t="s">
        <v>4</v>
      </c>
      <c r="I6" s="97" t="s">
        <v>4</v>
      </c>
      <c r="J6" s="98" t="s">
        <v>4</v>
      </c>
      <c r="K6" s="98" t="s">
        <v>4</v>
      </c>
    </row>
    <row r="7" spans="1:19" s="45" customFormat="1" ht="15" customHeight="1">
      <c r="A7" s="78" t="s">
        <v>12</v>
      </c>
      <c r="B7" s="21" t="s">
        <v>91</v>
      </c>
      <c r="C7" s="111">
        <v>758.2700000000001</v>
      </c>
      <c r="D7" s="111">
        <v>943.06</v>
      </c>
      <c r="E7" s="111">
        <v>924.9100000000001</v>
      </c>
      <c r="F7" s="111">
        <v>1175.87</v>
      </c>
      <c r="G7" s="158">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c r="L7" s="21" t="s">
        <v>91</v>
      </c>
      <c r="M7" s="111">
        <v>758.2700000000001</v>
      </c>
      <c r="N7" s="111">
        <v>943.06</v>
      </c>
      <c r="O7" s="111">
        <v>924.9100000000001</v>
      </c>
      <c r="P7" s="111">
        <v>1173.68</v>
      </c>
      <c r="Q7" s="158">
        <v>1230.05</v>
      </c>
      <c r="R7" s="23">
        <f aca="true" t="shared" si="4" ref="R7:R26">(O7-M7)/M7*100</f>
        <v>21.97634088121645</v>
      </c>
      <c r="S7" s="23">
        <f aca="true" t="shared" si="5" ref="S7:S26">(Q7-O7)/O7*100</f>
        <v>32.991318074190985</v>
      </c>
    </row>
    <row r="8" spans="1:19" s="45" customFormat="1" ht="15" customHeight="1">
      <c r="A8" s="78" t="s">
        <v>113</v>
      </c>
      <c r="B8" s="21" t="s">
        <v>114</v>
      </c>
      <c r="C8" s="111">
        <v>49.830000000000005</v>
      </c>
      <c r="D8" s="111">
        <v>61.510000000000005</v>
      </c>
      <c r="E8" s="111">
        <v>62.370000000000005</v>
      </c>
      <c r="F8" s="111">
        <v>76.77</v>
      </c>
      <c r="G8" s="158">
        <v>79.02</v>
      </c>
      <c r="H8" s="23">
        <f t="shared" si="0"/>
        <v>25.16556291390728</v>
      </c>
      <c r="I8" s="23">
        <f t="shared" si="1"/>
        <v>26.695526695526677</v>
      </c>
      <c r="J8" s="23">
        <f t="shared" si="2"/>
        <v>1.3981466428223044</v>
      </c>
      <c r="K8" s="23">
        <f t="shared" si="3"/>
        <v>2.9308323563892147</v>
      </c>
      <c r="L8" s="21" t="s">
        <v>114</v>
      </c>
      <c r="M8" s="111">
        <v>49.830000000000005</v>
      </c>
      <c r="N8" s="111">
        <v>61.510000000000005</v>
      </c>
      <c r="O8" s="111">
        <v>62.370000000000005</v>
      </c>
      <c r="P8" s="111">
        <v>76.69</v>
      </c>
      <c r="Q8" s="158">
        <v>79.02</v>
      </c>
      <c r="R8" s="23">
        <f t="shared" si="4"/>
        <v>25.16556291390728</v>
      </c>
      <c r="S8" s="23">
        <f t="shared" si="5"/>
        <v>26.695526695526677</v>
      </c>
    </row>
    <row r="9" spans="1:19" s="45" customFormat="1" ht="15" customHeight="1">
      <c r="A9" s="78" t="s">
        <v>132</v>
      </c>
      <c r="B9" s="21" t="s">
        <v>133</v>
      </c>
      <c r="C9" s="111">
        <v>303.97</v>
      </c>
      <c r="D9" s="111">
        <v>369.81000000000006</v>
      </c>
      <c r="E9" s="111">
        <v>370.37</v>
      </c>
      <c r="F9" s="111">
        <v>458.49</v>
      </c>
      <c r="G9" s="158">
        <v>457.01</v>
      </c>
      <c r="H9" s="23">
        <f t="shared" si="0"/>
        <v>21.84426094680395</v>
      </c>
      <c r="I9" s="23">
        <f t="shared" si="1"/>
        <v>23.392823392823388</v>
      </c>
      <c r="J9" s="23">
        <f t="shared" si="2"/>
        <v>0.15142911224681468</v>
      </c>
      <c r="K9" s="23">
        <f t="shared" si="3"/>
        <v>-0.3227987524264473</v>
      </c>
      <c r="L9" s="21" t="s">
        <v>133</v>
      </c>
      <c r="M9" s="111">
        <v>303.97</v>
      </c>
      <c r="N9" s="111">
        <v>369.81000000000006</v>
      </c>
      <c r="O9" s="111">
        <v>370.37</v>
      </c>
      <c r="P9" s="111">
        <v>458.58000000000004</v>
      </c>
      <c r="Q9" s="158">
        <v>457.01</v>
      </c>
      <c r="R9" s="23">
        <f t="shared" si="4"/>
        <v>21.84426094680395</v>
      </c>
      <c r="S9" s="23">
        <f t="shared" si="5"/>
        <v>23.392823392823388</v>
      </c>
    </row>
    <row r="10" spans="1:19" s="45" customFormat="1" ht="15" customHeight="1">
      <c r="A10" s="78" t="s">
        <v>119</v>
      </c>
      <c r="B10" s="21" t="s">
        <v>120</v>
      </c>
      <c r="C10" s="111">
        <v>1061.4</v>
      </c>
      <c r="D10" s="111">
        <v>1273.7</v>
      </c>
      <c r="E10" s="111">
        <v>1248.5900000000001</v>
      </c>
      <c r="F10" s="111">
        <v>1599.75</v>
      </c>
      <c r="G10" s="158">
        <v>1532.6400000000003</v>
      </c>
      <c r="H10" s="23">
        <f t="shared" si="0"/>
        <v>17.636140945920488</v>
      </c>
      <c r="I10" s="23">
        <f t="shared" si="1"/>
        <v>22.74966161830546</v>
      </c>
      <c r="J10" s="23">
        <f t="shared" si="2"/>
        <v>-1.9714218418779854</v>
      </c>
      <c r="K10" s="23">
        <f t="shared" si="3"/>
        <v>-4.195030473511466</v>
      </c>
      <c r="L10" s="21" t="s">
        <v>120</v>
      </c>
      <c r="M10" s="111">
        <v>1061.4</v>
      </c>
      <c r="N10" s="111">
        <v>1273.7</v>
      </c>
      <c r="O10" s="111">
        <v>1248.5900000000001</v>
      </c>
      <c r="P10" s="111">
        <v>1592.44</v>
      </c>
      <c r="Q10" s="158">
        <v>1532.6400000000003</v>
      </c>
      <c r="R10" s="23">
        <f t="shared" si="4"/>
        <v>17.636140945920488</v>
      </c>
      <c r="S10" s="23">
        <f t="shared" si="5"/>
        <v>22.74966161830546</v>
      </c>
    </row>
    <row r="11" spans="1:19" s="45" customFormat="1" ht="15" customHeight="1">
      <c r="A11" s="78" t="s">
        <v>151</v>
      </c>
      <c r="B11" s="21" t="s">
        <v>152</v>
      </c>
      <c r="C11" s="111">
        <v>5343.4</v>
      </c>
      <c r="D11" s="111">
        <v>6308.97</v>
      </c>
      <c r="E11" s="111">
        <v>6275.41</v>
      </c>
      <c r="F11" s="111">
        <v>7300.390000000001</v>
      </c>
      <c r="G11" s="158">
        <v>7594.81</v>
      </c>
      <c r="H11" s="23">
        <f t="shared" si="0"/>
        <v>17.44226522438897</v>
      </c>
      <c r="I11" s="23">
        <f t="shared" si="1"/>
        <v>21.02492108085369</v>
      </c>
      <c r="J11" s="23">
        <f t="shared" si="2"/>
        <v>-0.5319410299938089</v>
      </c>
      <c r="K11" s="23">
        <f t="shared" si="3"/>
        <v>4.032935226748148</v>
      </c>
      <c r="L11" s="21" t="s">
        <v>152</v>
      </c>
      <c r="M11" s="111">
        <v>5343.4</v>
      </c>
      <c r="N11" s="111">
        <v>6308.97</v>
      </c>
      <c r="O11" s="111">
        <v>6275.41</v>
      </c>
      <c r="P11" s="111">
        <v>7297.210000000001</v>
      </c>
      <c r="Q11" s="158">
        <v>7594.81</v>
      </c>
      <c r="R11" s="23">
        <f t="shared" si="4"/>
        <v>17.44226522438897</v>
      </c>
      <c r="S11" s="23">
        <f t="shared" si="5"/>
        <v>21.02492108085369</v>
      </c>
    </row>
    <row r="12" spans="1:19" s="45" customFormat="1" ht="15" customHeight="1">
      <c r="A12" s="78" t="s">
        <v>147</v>
      </c>
      <c r="B12" s="21" t="s">
        <v>148</v>
      </c>
      <c r="C12" s="111">
        <v>407.92999999999995</v>
      </c>
      <c r="D12" s="111">
        <v>514.32</v>
      </c>
      <c r="E12" s="111">
        <v>522.01</v>
      </c>
      <c r="F12" s="111">
        <v>608.24</v>
      </c>
      <c r="G12" s="158">
        <v>630.37</v>
      </c>
      <c r="H12" s="23">
        <f t="shared" si="0"/>
        <v>27.965582330301782</v>
      </c>
      <c r="I12" s="23">
        <f t="shared" si="1"/>
        <v>20.758223022547465</v>
      </c>
      <c r="J12" s="23">
        <f t="shared" si="2"/>
        <v>1.495178099237817</v>
      </c>
      <c r="K12" s="23">
        <f t="shared" si="3"/>
        <v>3.638366434302248</v>
      </c>
      <c r="L12" s="21" t="s">
        <v>148</v>
      </c>
      <c r="M12" s="111">
        <v>407.92999999999995</v>
      </c>
      <c r="N12" s="111">
        <v>514.32</v>
      </c>
      <c r="O12" s="111">
        <v>522.01</v>
      </c>
      <c r="P12" s="111">
        <v>611.44</v>
      </c>
      <c r="Q12" s="158">
        <v>630.37</v>
      </c>
      <c r="R12" s="23">
        <f t="shared" si="4"/>
        <v>27.965582330301782</v>
      </c>
      <c r="S12" s="23">
        <f t="shared" si="5"/>
        <v>20.758223022547465</v>
      </c>
    </row>
    <row r="13" spans="1:19" s="45" customFormat="1" ht="15" customHeight="1">
      <c r="A13" s="78" t="s">
        <v>134</v>
      </c>
      <c r="B13" s="203" t="s">
        <v>135</v>
      </c>
      <c r="C13" s="111">
        <v>2143.88</v>
      </c>
      <c r="D13" s="111">
        <v>2624.49</v>
      </c>
      <c r="E13" s="111">
        <v>2624.7299999999996</v>
      </c>
      <c r="F13" s="111">
        <v>3132.77</v>
      </c>
      <c r="G13" s="158">
        <v>3148.64</v>
      </c>
      <c r="H13" s="201">
        <f t="shared" si="0"/>
        <v>22.428960576151624</v>
      </c>
      <c r="I13" s="201">
        <f t="shared" si="1"/>
        <v>19.960529273487193</v>
      </c>
      <c r="J13" s="23">
        <f t="shared" si="2"/>
        <v>0.00914463381456137</v>
      </c>
      <c r="K13" s="23">
        <f t="shared" si="3"/>
        <v>0.5065804383979639</v>
      </c>
      <c r="L13" s="21" t="s">
        <v>135</v>
      </c>
      <c r="M13" s="111">
        <v>2143.88</v>
      </c>
      <c r="N13" s="111">
        <v>2624.49</v>
      </c>
      <c r="O13" s="111">
        <v>2624.7299999999996</v>
      </c>
      <c r="P13" s="111">
        <v>3141.16</v>
      </c>
      <c r="Q13" s="158">
        <v>3148.64</v>
      </c>
      <c r="R13" s="23">
        <f t="shared" si="4"/>
        <v>22.428960576151624</v>
      </c>
      <c r="S13" s="23">
        <f t="shared" si="5"/>
        <v>19.960529273487193</v>
      </c>
    </row>
    <row r="14" spans="1:19" s="45" customFormat="1" ht="15" customHeight="1">
      <c r="A14" s="78" t="s">
        <v>115</v>
      </c>
      <c r="B14" s="21" t="s">
        <v>116</v>
      </c>
      <c r="C14" s="111">
        <v>213</v>
      </c>
      <c r="D14" s="111">
        <v>250.25000000000003</v>
      </c>
      <c r="E14" s="111">
        <v>248.33999999999997</v>
      </c>
      <c r="F14" s="111">
        <v>283.63</v>
      </c>
      <c r="G14" s="158">
        <v>293.52</v>
      </c>
      <c r="H14" s="23">
        <f t="shared" si="0"/>
        <v>16.591549295774634</v>
      </c>
      <c r="I14" s="23">
        <f t="shared" si="1"/>
        <v>18.192800193283407</v>
      </c>
      <c r="J14" s="23">
        <f t="shared" si="2"/>
        <v>-0.7632367632367845</v>
      </c>
      <c r="K14" s="23">
        <f t="shared" si="3"/>
        <v>3.4869372069245097</v>
      </c>
      <c r="L14" s="21" t="s">
        <v>116</v>
      </c>
      <c r="M14" s="111">
        <v>213</v>
      </c>
      <c r="N14" s="111">
        <v>250.25000000000003</v>
      </c>
      <c r="O14" s="111">
        <v>248.33999999999997</v>
      </c>
      <c r="P14" s="111">
        <v>282.67</v>
      </c>
      <c r="Q14" s="158">
        <v>293.52</v>
      </c>
      <c r="R14" s="23">
        <f t="shared" si="4"/>
        <v>16.591549295774634</v>
      </c>
      <c r="S14" s="23">
        <f t="shared" si="5"/>
        <v>18.192800193283407</v>
      </c>
    </row>
    <row r="15" spans="1:19" s="45" customFormat="1" ht="15" customHeight="1">
      <c r="A15" s="78" t="s">
        <v>130</v>
      </c>
      <c r="B15" s="21" t="s">
        <v>131</v>
      </c>
      <c r="C15" s="111">
        <v>53.82</v>
      </c>
      <c r="D15" s="111">
        <v>62.870000000000005</v>
      </c>
      <c r="E15" s="111">
        <v>62.57000000000001</v>
      </c>
      <c r="F15" s="111">
        <v>74.62</v>
      </c>
      <c r="G15" s="158">
        <v>73.53</v>
      </c>
      <c r="H15" s="23">
        <f t="shared" si="0"/>
        <v>16.257896692679314</v>
      </c>
      <c r="I15" s="23">
        <f t="shared" si="1"/>
        <v>17.516381652549132</v>
      </c>
      <c r="J15" s="23">
        <f t="shared" si="2"/>
        <v>-0.4771751232702356</v>
      </c>
      <c r="K15" s="23">
        <f t="shared" si="3"/>
        <v>-1.4607343875636603</v>
      </c>
      <c r="L15" s="21" t="s">
        <v>131</v>
      </c>
      <c r="M15" s="111">
        <v>53.82</v>
      </c>
      <c r="N15" s="111">
        <v>62.870000000000005</v>
      </c>
      <c r="O15" s="111">
        <v>62.57000000000001</v>
      </c>
      <c r="P15" s="111">
        <v>74.48</v>
      </c>
      <c r="Q15" s="158">
        <v>73.53</v>
      </c>
      <c r="R15" s="23">
        <f t="shared" si="4"/>
        <v>16.257896692679314</v>
      </c>
      <c r="S15" s="23">
        <f t="shared" si="5"/>
        <v>17.516381652549132</v>
      </c>
    </row>
    <row r="16" spans="1:19" s="45" customFormat="1" ht="15" customHeight="1">
      <c r="A16" s="78" t="s">
        <v>101</v>
      </c>
      <c r="B16" s="21" t="s">
        <v>102</v>
      </c>
      <c r="C16" s="111">
        <v>1461.21</v>
      </c>
      <c r="D16" s="111">
        <v>1597.73</v>
      </c>
      <c r="E16" s="111">
        <v>1593.71</v>
      </c>
      <c r="F16" s="111">
        <v>1834.4</v>
      </c>
      <c r="G16" s="158">
        <v>1856.66</v>
      </c>
      <c r="H16" s="23">
        <f t="shared" si="0"/>
        <v>9.067827348567283</v>
      </c>
      <c r="I16" s="23">
        <f t="shared" si="1"/>
        <v>16.49923762792478</v>
      </c>
      <c r="J16" s="23">
        <f t="shared" si="2"/>
        <v>-0.2516069673849763</v>
      </c>
      <c r="K16" s="23">
        <f t="shared" si="3"/>
        <v>1.2134757959005664</v>
      </c>
      <c r="L16" s="21" t="s">
        <v>102</v>
      </c>
      <c r="M16" s="111">
        <v>1461.21</v>
      </c>
      <c r="N16" s="111">
        <v>1597.73</v>
      </c>
      <c r="O16" s="111">
        <v>1593.71</v>
      </c>
      <c r="P16" s="111">
        <v>1835.36</v>
      </c>
      <c r="Q16" s="158">
        <v>1856.66</v>
      </c>
      <c r="R16" s="23">
        <f t="shared" si="4"/>
        <v>9.067827348567283</v>
      </c>
      <c r="S16" s="23">
        <f t="shared" si="5"/>
        <v>16.49923762792478</v>
      </c>
    </row>
    <row r="17" spans="1:19" s="45" customFormat="1" ht="15" customHeight="1" hidden="1">
      <c r="A17" s="120">
        <v>2</v>
      </c>
      <c r="B17" s="204" t="s">
        <v>163</v>
      </c>
      <c r="C17" s="111">
        <v>16161.32</v>
      </c>
      <c r="D17" s="130">
        <v>19407.940000000002</v>
      </c>
      <c r="E17" s="130">
        <v>19381.75</v>
      </c>
      <c r="F17" s="130">
        <v>22281.78</v>
      </c>
      <c r="G17" s="157">
        <v>22389.65</v>
      </c>
      <c r="H17" s="202">
        <f t="shared" si="0"/>
        <v>19.926775783166228</v>
      </c>
      <c r="I17" s="202">
        <f t="shared" si="1"/>
        <v>15.519238458859503</v>
      </c>
      <c r="J17" s="23">
        <f t="shared" si="2"/>
        <v>-0.1349447700271246</v>
      </c>
      <c r="K17" s="23">
        <f t="shared" si="3"/>
        <v>0.48411751664365515</v>
      </c>
      <c r="L17" s="26" t="s">
        <v>163</v>
      </c>
      <c r="M17" s="111">
        <v>16161.32</v>
      </c>
      <c r="N17" s="130">
        <v>19407.940000000002</v>
      </c>
      <c r="O17" s="130">
        <v>19381.75</v>
      </c>
      <c r="P17" s="130">
        <v>22301.82</v>
      </c>
      <c r="Q17" s="157">
        <v>22389.65</v>
      </c>
      <c r="R17" s="25">
        <f t="shared" si="4"/>
        <v>19.926775783166228</v>
      </c>
      <c r="S17" s="25">
        <f t="shared" si="5"/>
        <v>15.519238458859503</v>
      </c>
    </row>
    <row r="18" spans="1:19" s="45" customFormat="1" ht="15" customHeight="1">
      <c r="A18" s="78" t="s">
        <v>140</v>
      </c>
      <c r="B18" s="203" t="s">
        <v>141</v>
      </c>
      <c r="C18" s="111">
        <v>911.73</v>
      </c>
      <c r="D18" s="111">
        <v>1132.64</v>
      </c>
      <c r="E18" s="111">
        <v>1136.42</v>
      </c>
      <c r="F18" s="111">
        <v>1286.54</v>
      </c>
      <c r="G18" s="158">
        <v>1304.04</v>
      </c>
      <c r="H18" s="201">
        <f t="shared" si="0"/>
        <v>24.644357430379614</v>
      </c>
      <c r="I18" s="201">
        <f t="shared" si="1"/>
        <v>14.749828408510925</v>
      </c>
      <c r="J18" s="23">
        <f t="shared" si="2"/>
        <v>0.3337335781890073</v>
      </c>
      <c r="K18" s="23">
        <f t="shared" si="3"/>
        <v>1.3602375363377743</v>
      </c>
      <c r="L18" s="21" t="s">
        <v>141</v>
      </c>
      <c r="M18" s="111">
        <v>911.73</v>
      </c>
      <c r="N18" s="111">
        <v>1132.64</v>
      </c>
      <c r="O18" s="111">
        <v>1136.42</v>
      </c>
      <c r="P18" s="111">
        <v>1284.47</v>
      </c>
      <c r="Q18" s="158">
        <v>1304.04</v>
      </c>
      <c r="R18" s="23">
        <f t="shared" si="4"/>
        <v>24.644357430379614</v>
      </c>
      <c r="S18" s="23">
        <f t="shared" si="5"/>
        <v>14.749828408510925</v>
      </c>
    </row>
    <row r="19" spans="1:19" s="45" customFormat="1" ht="15" customHeight="1">
      <c r="A19" s="78" t="s">
        <v>145</v>
      </c>
      <c r="B19" s="203" t="s">
        <v>146</v>
      </c>
      <c r="C19" s="111">
        <v>451.85</v>
      </c>
      <c r="D19" s="111">
        <v>518.6800000000001</v>
      </c>
      <c r="E19" s="111">
        <v>530.12</v>
      </c>
      <c r="F19" s="111">
        <v>590.17</v>
      </c>
      <c r="G19" s="158">
        <v>585.79</v>
      </c>
      <c r="H19" s="201">
        <f t="shared" si="0"/>
        <v>17.322120172623652</v>
      </c>
      <c r="I19" s="201">
        <f t="shared" si="1"/>
        <v>10.50139591035991</v>
      </c>
      <c r="J19" s="23">
        <f t="shared" si="2"/>
        <v>2.2055988277936183</v>
      </c>
      <c r="K19" s="23">
        <f t="shared" si="3"/>
        <v>-0.7421590389209882</v>
      </c>
      <c r="L19" s="21" t="s">
        <v>146</v>
      </c>
      <c r="M19" s="111">
        <v>451.85</v>
      </c>
      <c r="N19" s="111">
        <v>518.6800000000001</v>
      </c>
      <c r="O19" s="111">
        <v>530.12</v>
      </c>
      <c r="P19" s="111">
        <v>588.63</v>
      </c>
      <c r="Q19" s="158">
        <v>585.79</v>
      </c>
      <c r="R19" s="23">
        <f t="shared" si="4"/>
        <v>17.322120172623652</v>
      </c>
      <c r="S19" s="23">
        <f t="shared" si="5"/>
        <v>10.50139591035991</v>
      </c>
    </row>
    <row r="20" spans="1:19" s="45" customFormat="1" ht="15" customHeight="1">
      <c r="A20" s="78" t="s">
        <v>111</v>
      </c>
      <c r="B20" s="21" t="s">
        <v>112</v>
      </c>
      <c r="C20" s="111">
        <v>74.47</v>
      </c>
      <c r="D20" s="111">
        <v>76.56</v>
      </c>
      <c r="E20" s="111">
        <v>79.27</v>
      </c>
      <c r="F20" s="111">
        <v>86.7</v>
      </c>
      <c r="G20" s="158">
        <v>86.51</v>
      </c>
      <c r="H20" s="23">
        <f t="shared" si="0"/>
        <v>6.445548543037461</v>
      </c>
      <c r="I20" s="23">
        <f t="shared" si="1"/>
        <v>9.133341743408616</v>
      </c>
      <c r="J20" s="23">
        <f t="shared" si="2"/>
        <v>3.5397074190177555</v>
      </c>
      <c r="K20" s="23">
        <f t="shared" si="3"/>
        <v>-0.21914648212225807</v>
      </c>
      <c r="L20" s="21" t="s">
        <v>112</v>
      </c>
      <c r="M20" s="111">
        <v>74.47</v>
      </c>
      <c r="N20" s="111">
        <v>76.56</v>
      </c>
      <c r="O20" s="111">
        <v>79.27</v>
      </c>
      <c r="P20" s="111">
        <v>86.73</v>
      </c>
      <c r="Q20" s="158">
        <v>86.51</v>
      </c>
      <c r="R20" s="23">
        <f t="shared" si="4"/>
        <v>6.445548543037461</v>
      </c>
      <c r="S20" s="23">
        <f t="shared" si="5"/>
        <v>9.133341743408616</v>
      </c>
    </row>
    <row r="21" spans="1:19" s="45" customFormat="1" ht="15" customHeight="1">
      <c r="A21" s="78" t="s">
        <v>149</v>
      </c>
      <c r="B21" s="203" t="s">
        <v>150</v>
      </c>
      <c r="C21" s="111">
        <v>434.16</v>
      </c>
      <c r="D21" s="111">
        <v>486.24999999999994</v>
      </c>
      <c r="E21" s="111">
        <v>490.31999999999994</v>
      </c>
      <c r="F21" s="111">
        <v>521.51</v>
      </c>
      <c r="G21" s="158">
        <v>532.42</v>
      </c>
      <c r="H21" s="201">
        <f t="shared" si="0"/>
        <v>12.935323383084556</v>
      </c>
      <c r="I21" s="201">
        <f t="shared" si="1"/>
        <v>8.586229401207381</v>
      </c>
      <c r="J21" s="23">
        <f t="shared" si="2"/>
        <v>0.8370179948586106</v>
      </c>
      <c r="K21" s="23">
        <f t="shared" si="3"/>
        <v>2.0920020709094684</v>
      </c>
      <c r="L21" s="21" t="s">
        <v>150</v>
      </c>
      <c r="M21" s="111">
        <v>434.16</v>
      </c>
      <c r="N21" s="111">
        <v>486.24999999999994</v>
      </c>
      <c r="O21" s="111">
        <v>490.31999999999994</v>
      </c>
      <c r="P21" s="111">
        <v>521.66</v>
      </c>
      <c r="Q21" s="158">
        <v>532.42</v>
      </c>
      <c r="R21" s="23">
        <f t="shared" si="4"/>
        <v>12.935323383084556</v>
      </c>
      <c r="S21" s="23">
        <f t="shared" si="5"/>
        <v>8.586229401207381</v>
      </c>
    </row>
    <row r="22" spans="1:19" s="45" customFormat="1" ht="15" customHeight="1">
      <c r="A22" s="78" t="s">
        <v>14</v>
      </c>
      <c r="B22" s="203" t="s">
        <v>100</v>
      </c>
      <c r="C22" s="111">
        <v>133.32</v>
      </c>
      <c r="D22" s="111">
        <v>150.85</v>
      </c>
      <c r="E22" s="111">
        <v>150.39</v>
      </c>
      <c r="F22" s="111">
        <v>165.12</v>
      </c>
      <c r="G22" s="158">
        <v>162</v>
      </c>
      <c r="H22" s="201">
        <f t="shared" si="0"/>
        <v>12.8037803780378</v>
      </c>
      <c r="I22" s="201">
        <f t="shared" si="1"/>
        <v>7.719928186714552</v>
      </c>
      <c r="J22" s="23">
        <f t="shared" si="2"/>
        <v>-0.30493868080875575</v>
      </c>
      <c r="K22" s="23">
        <f t="shared" si="3"/>
        <v>-1.889534883720933</v>
      </c>
      <c r="L22" s="21" t="s">
        <v>100</v>
      </c>
      <c r="M22" s="111">
        <v>133.32</v>
      </c>
      <c r="N22" s="111">
        <v>150.85</v>
      </c>
      <c r="O22" s="111">
        <v>150.39</v>
      </c>
      <c r="P22" s="111">
        <v>165.11</v>
      </c>
      <c r="Q22" s="158">
        <v>162</v>
      </c>
      <c r="R22" s="23">
        <f t="shared" si="4"/>
        <v>12.8037803780378</v>
      </c>
      <c r="S22" s="23">
        <f t="shared" si="5"/>
        <v>7.719928186714552</v>
      </c>
    </row>
    <row r="23" spans="1:19" s="45" customFormat="1" ht="15" customHeight="1">
      <c r="A23" s="78" t="s">
        <v>128</v>
      </c>
      <c r="B23" s="203" t="s">
        <v>129</v>
      </c>
      <c r="C23" s="111">
        <v>262.89</v>
      </c>
      <c r="D23" s="111">
        <v>299.86</v>
      </c>
      <c r="E23" s="111">
        <v>297.19000000000005</v>
      </c>
      <c r="F23" s="111">
        <v>309.92</v>
      </c>
      <c r="G23" s="158">
        <v>316.75</v>
      </c>
      <c r="H23" s="201">
        <f t="shared" si="0"/>
        <v>13.047282133211635</v>
      </c>
      <c r="I23" s="201">
        <f t="shared" si="1"/>
        <v>6.581648103906572</v>
      </c>
      <c r="J23" s="23">
        <f t="shared" si="2"/>
        <v>-0.8904155272460345</v>
      </c>
      <c r="K23" s="23">
        <f t="shared" si="3"/>
        <v>2.2037945276200257</v>
      </c>
      <c r="L23" s="21" t="s">
        <v>129</v>
      </c>
      <c r="M23" s="111">
        <v>262.89</v>
      </c>
      <c r="N23" s="111">
        <v>299.86</v>
      </c>
      <c r="O23" s="111">
        <v>297.19000000000005</v>
      </c>
      <c r="P23" s="111">
        <v>312.17</v>
      </c>
      <c r="Q23" s="158">
        <v>316.75</v>
      </c>
      <c r="R23" s="23">
        <f t="shared" si="4"/>
        <v>13.047282133211635</v>
      </c>
      <c r="S23" s="23">
        <f t="shared" si="5"/>
        <v>6.581648103906572</v>
      </c>
    </row>
    <row r="24" spans="1:19" s="45" customFormat="1" ht="15" customHeight="1">
      <c r="A24" s="78" t="s">
        <v>10</v>
      </c>
      <c r="B24" s="203" t="s">
        <v>90</v>
      </c>
      <c r="C24" s="111">
        <v>277.98</v>
      </c>
      <c r="D24" s="111">
        <v>325.06</v>
      </c>
      <c r="E24" s="111">
        <v>327.05999999999995</v>
      </c>
      <c r="F24" s="111">
        <v>346.16</v>
      </c>
      <c r="G24" s="158">
        <v>326.5</v>
      </c>
      <c r="H24" s="201">
        <f t="shared" si="0"/>
        <v>17.65594647096911</v>
      </c>
      <c r="I24" s="201">
        <f t="shared" si="1"/>
        <v>-0.17122240567478306</v>
      </c>
      <c r="J24" s="23">
        <f t="shared" si="2"/>
        <v>0.6152710268873264</v>
      </c>
      <c r="K24" s="23">
        <f t="shared" si="3"/>
        <v>-5.679454587474007</v>
      </c>
      <c r="L24" s="21" t="s">
        <v>90</v>
      </c>
      <c r="M24" s="111">
        <v>277.98</v>
      </c>
      <c r="N24" s="111">
        <v>325.06</v>
      </c>
      <c r="O24" s="111">
        <v>327.05999999999995</v>
      </c>
      <c r="P24" s="111">
        <v>346.39</v>
      </c>
      <c r="Q24" s="158">
        <v>326.5</v>
      </c>
      <c r="R24" s="23">
        <f t="shared" si="4"/>
        <v>17.65594647096911</v>
      </c>
      <c r="S24" s="23">
        <f t="shared" si="5"/>
        <v>-0.17122240567478306</v>
      </c>
    </row>
    <row r="25" spans="1:19" s="45" customFormat="1" ht="15" customHeight="1">
      <c r="A25" s="78" t="s">
        <v>117</v>
      </c>
      <c r="B25" s="203" t="s">
        <v>118</v>
      </c>
      <c r="C25" s="111">
        <v>485.11000000000007</v>
      </c>
      <c r="D25" s="111">
        <v>612.64</v>
      </c>
      <c r="E25" s="111">
        <v>570.66</v>
      </c>
      <c r="F25" s="111">
        <v>613.64</v>
      </c>
      <c r="G25" s="158">
        <v>533.61</v>
      </c>
      <c r="H25" s="201">
        <f t="shared" si="0"/>
        <v>17.63517552719999</v>
      </c>
      <c r="I25" s="201">
        <f t="shared" si="1"/>
        <v>-6.492482388812945</v>
      </c>
      <c r="J25" s="23">
        <f t="shared" si="2"/>
        <v>-6.852311308435626</v>
      </c>
      <c r="K25" s="23">
        <f t="shared" si="3"/>
        <v>-13.041848640896939</v>
      </c>
      <c r="L25" s="21" t="s">
        <v>118</v>
      </c>
      <c r="M25" s="111">
        <v>485.11000000000007</v>
      </c>
      <c r="N25" s="111">
        <v>612.64</v>
      </c>
      <c r="O25" s="111">
        <v>570.66</v>
      </c>
      <c r="P25" s="111">
        <v>643.27</v>
      </c>
      <c r="Q25" s="158">
        <v>533.61</v>
      </c>
      <c r="R25" s="23">
        <f t="shared" si="4"/>
        <v>17.63517552719999</v>
      </c>
      <c r="S25" s="23">
        <f t="shared" si="5"/>
        <v>-6.492482388812945</v>
      </c>
    </row>
    <row r="26" spans="1:19" s="45" customFormat="1" ht="15" customHeight="1">
      <c r="A26" s="78" t="s">
        <v>161</v>
      </c>
      <c r="B26" s="203" t="s">
        <v>162</v>
      </c>
      <c r="C26" s="111">
        <v>1333.1</v>
      </c>
      <c r="D26" s="111">
        <v>1798.69</v>
      </c>
      <c r="E26" s="111">
        <v>1867.31</v>
      </c>
      <c r="F26" s="111">
        <v>1817.09</v>
      </c>
      <c r="G26" s="158">
        <v>1645.78</v>
      </c>
      <c r="H26" s="201">
        <f t="shared" si="0"/>
        <v>40.07276273347836</v>
      </c>
      <c r="I26" s="201">
        <f t="shared" si="1"/>
        <v>-11.86358986991983</v>
      </c>
      <c r="J26" s="25">
        <f t="shared" si="2"/>
        <v>3.8149986934935916</v>
      </c>
      <c r="K26" s="25">
        <f t="shared" si="3"/>
        <v>-9.427711340660064</v>
      </c>
      <c r="L26" s="21" t="s">
        <v>162</v>
      </c>
      <c r="M26" s="111">
        <v>1333.1</v>
      </c>
      <c r="N26" s="111">
        <v>1798.69</v>
      </c>
      <c r="O26" s="111">
        <v>1867.31</v>
      </c>
      <c r="P26" s="111">
        <v>1809.68</v>
      </c>
      <c r="Q26" s="158">
        <v>1645.78</v>
      </c>
      <c r="R26" s="23">
        <f t="shared" si="4"/>
        <v>40.07276273347836</v>
      </c>
      <c r="S26" s="23">
        <f t="shared" si="5"/>
        <v>-11.86358986991983</v>
      </c>
    </row>
    <row r="27" spans="1:11" ht="12" customHeight="1">
      <c r="A27" s="93" t="s">
        <v>164</v>
      </c>
      <c r="B27" s="124"/>
      <c r="C27" s="124"/>
      <c r="D27" s="124"/>
      <c r="E27" s="124"/>
      <c r="F27" s="124"/>
      <c r="G27" s="124"/>
      <c r="H27" s="24"/>
      <c r="I27" s="24"/>
      <c r="J27" s="24"/>
      <c r="K27" s="24"/>
    </row>
    <row r="29" spans="2:9" ht="15">
      <c r="B29" s="171" t="s">
        <v>235</v>
      </c>
      <c r="C29" s="117">
        <f>C26-C24</f>
        <v>1055.12</v>
      </c>
      <c r="D29" s="117">
        <f>D26-D24</f>
        <v>1473.63</v>
      </c>
      <c r="E29" s="117">
        <f>E26-E24</f>
        <v>1540.25</v>
      </c>
      <c r="F29" s="117">
        <f>F26-F24</f>
        <v>1470.9299999999998</v>
      </c>
      <c r="G29" s="117">
        <f>G26-G24</f>
        <v>1319.28</v>
      </c>
      <c r="H29" s="172">
        <f>(E29-C29)/C29*100</f>
        <v>45.978656456137706</v>
      </c>
      <c r="I29" s="172">
        <f>(G29-E29)/E29*100</f>
        <v>-14.34637234215225</v>
      </c>
    </row>
    <row r="31" spans="5:7" ht="15">
      <c r="E31" s="51">
        <f>(E29-C29)/C29*100</f>
        <v>45.978656456137706</v>
      </c>
      <c r="F31" s="51">
        <f>(F29-D29)/D29*100</f>
        <v>-0.18322102563060422</v>
      </c>
      <c r="G31" s="51">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K31"/>
  <sheetViews>
    <sheetView zoomScalePageLayoutView="0" workbookViewId="0" topLeftCell="A4">
      <selection activeCell="B7" sqref="B7:I26"/>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58" t="s">
        <v>178</v>
      </c>
      <c r="D4" s="258"/>
      <c r="E4" s="258"/>
      <c r="F4" s="258"/>
      <c r="G4" s="258"/>
      <c r="H4" s="121" t="s">
        <v>188</v>
      </c>
      <c r="I4" s="121"/>
      <c r="J4" s="122" t="s">
        <v>187</v>
      </c>
      <c r="K4" s="122"/>
    </row>
    <row r="5" spans="1:11" s="45" customFormat="1" ht="27.75" customHeight="1">
      <c r="A5" s="6"/>
      <c r="B5" s="7"/>
      <c r="C5" s="288" t="s">
        <v>236</v>
      </c>
      <c r="D5" s="288" t="s">
        <v>191</v>
      </c>
      <c r="E5" s="288" t="s">
        <v>237</v>
      </c>
      <c r="F5" s="288" t="s">
        <v>240</v>
      </c>
      <c r="G5" s="288" t="s">
        <v>239</v>
      </c>
      <c r="H5" s="123" t="s">
        <v>195</v>
      </c>
      <c r="I5" s="123" t="s">
        <v>196</v>
      </c>
      <c r="J5" s="7" t="s">
        <v>197</v>
      </c>
      <c r="K5" s="7" t="s">
        <v>198</v>
      </c>
    </row>
    <row r="6" spans="1:11" s="45" customFormat="1" ht="12.75" customHeight="1">
      <c r="A6" s="6"/>
      <c r="B6" s="7"/>
      <c r="C6" s="289"/>
      <c r="D6" s="289"/>
      <c r="E6" s="289"/>
      <c r="F6" s="289"/>
      <c r="G6" s="289"/>
      <c r="H6" s="97" t="s">
        <v>4</v>
      </c>
      <c r="I6" s="97" t="s">
        <v>4</v>
      </c>
      <c r="J6" s="98" t="s">
        <v>4</v>
      </c>
      <c r="K6" s="98" t="s">
        <v>4</v>
      </c>
    </row>
    <row r="7" spans="1:11" ht="15" customHeight="1">
      <c r="A7" s="78" t="s">
        <v>12</v>
      </c>
      <c r="B7" s="21" t="s">
        <v>91</v>
      </c>
      <c r="C7" s="111">
        <v>758.2700000000001</v>
      </c>
      <c r="D7" s="111">
        <v>943.06</v>
      </c>
      <c r="E7" s="111">
        <v>924.9100000000001</v>
      </c>
      <c r="F7" s="111">
        <v>1173.68</v>
      </c>
      <c r="G7" s="158">
        <v>1230.05</v>
      </c>
      <c r="H7" s="23">
        <f aca="true" t="shared" si="0" ref="H7:H26">(E7-C7)/C7*100</f>
        <v>21.97634088121645</v>
      </c>
      <c r="I7" s="23">
        <f aca="true" t="shared" si="1" ref="I7:I26">(G7-E7)/E7*100</f>
        <v>32.991318074190985</v>
      </c>
      <c r="J7" s="25">
        <f aca="true" t="shared" si="2" ref="J7:J26">(E7-D7)/D7*100</f>
        <v>-1.924585922422737</v>
      </c>
      <c r="K7" s="25">
        <f aca="true" t="shared" si="3" ref="K7:K26">(G7-F7)/F7*100</f>
        <v>4.802842342035298</v>
      </c>
    </row>
    <row r="8" spans="1:11" s="45" customFormat="1" ht="15" customHeight="1">
      <c r="A8" s="78" t="s">
        <v>113</v>
      </c>
      <c r="B8" s="21" t="s">
        <v>114</v>
      </c>
      <c r="C8" s="111">
        <v>49.830000000000005</v>
      </c>
      <c r="D8" s="111">
        <v>61.510000000000005</v>
      </c>
      <c r="E8" s="111">
        <v>62.370000000000005</v>
      </c>
      <c r="F8" s="111">
        <v>76.69</v>
      </c>
      <c r="G8" s="158">
        <v>79.02</v>
      </c>
      <c r="H8" s="23">
        <f t="shared" si="0"/>
        <v>25.16556291390728</v>
      </c>
      <c r="I8" s="23">
        <f t="shared" si="1"/>
        <v>26.695526695526677</v>
      </c>
      <c r="J8" s="23">
        <f t="shared" si="2"/>
        <v>1.3981466428223044</v>
      </c>
      <c r="K8" s="23">
        <f t="shared" si="3"/>
        <v>3.0382057634632917</v>
      </c>
    </row>
    <row r="9" spans="1:11" ht="15" customHeight="1">
      <c r="A9" s="78" t="s">
        <v>132</v>
      </c>
      <c r="B9" s="21" t="s">
        <v>133</v>
      </c>
      <c r="C9" s="111">
        <v>303.97</v>
      </c>
      <c r="D9" s="111">
        <v>369.81000000000006</v>
      </c>
      <c r="E9" s="111">
        <v>370.37</v>
      </c>
      <c r="F9" s="111">
        <v>458.58000000000004</v>
      </c>
      <c r="G9" s="158">
        <v>457.01</v>
      </c>
      <c r="H9" s="23">
        <f t="shared" si="0"/>
        <v>21.84426094680395</v>
      </c>
      <c r="I9" s="23">
        <f t="shared" si="1"/>
        <v>23.392823392823388</v>
      </c>
      <c r="J9" s="25">
        <f t="shared" si="2"/>
        <v>0.15142911224681468</v>
      </c>
      <c r="K9" s="25">
        <f t="shared" si="3"/>
        <v>-0.3423612019713136</v>
      </c>
    </row>
    <row r="10" spans="1:11" ht="15" customHeight="1">
      <c r="A10" s="78" t="s">
        <v>119</v>
      </c>
      <c r="B10" s="21" t="s">
        <v>120</v>
      </c>
      <c r="C10" s="111">
        <v>1061.4</v>
      </c>
      <c r="D10" s="111">
        <v>1273.7</v>
      </c>
      <c r="E10" s="111">
        <v>1248.5900000000001</v>
      </c>
      <c r="F10" s="111">
        <v>1592.44</v>
      </c>
      <c r="G10" s="158">
        <v>1532.6400000000003</v>
      </c>
      <c r="H10" s="23">
        <f t="shared" si="0"/>
        <v>17.636140945920488</v>
      </c>
      <c r="I10" s="23">
        <f t="shared" si="1"/>
        <v>22.74966161830546</v>
      </c>
      <c r="J10" s="25">
        <f t="shared" si="2"/>
        <v>-1.9714218418779854</v>
      </c>
      <c r="K10" s="25">
        <f t="shared" si="3"/>
        <v>-3.7552435256587207</v>
      </c>
    </row>
    <row r="11" spans="1:11" s="45" customFormat="1" ht="15" customHeight="1">
      <c r="A11" s="78" t="s">
        <v>151</v>
      </c>
      <c r="B11" s="21" t="s">
        <v>152</v>
      </c>
      <c r="C11" s="111">
        <v>5343.4</v>
      </c>
      <c r="D11" s="111">
        <v>6308.97</v>
      </c>
      <c r="E11" s="111">
        <v>6275.41</v>
      </c>
      <c r="F11" s="111">
        <v>7297.210000000001</v>
      </c>
      <c r="G11" s="158">
        <v>7594.81</v>
      </c>
      <c r="H11" s="23">
        <f t="shared" si="0"/>
        <v>17.44226522438897</v>
      </c>
      <c r="I11" s="23">
        <f t="shared" si="1"/>
        <v>21.02492108085369</v>
      </c>
      <c r="J11" s="23">
        <f t="shared" si="2"/>
        <v>-0.5319410299938089</v>
      </c>
      <c r="K11" s="23">
        <f t="shared" si="3"/>
        <v>4.078271010427264</v>
      </c>
    </row>
    <row r="12" spans="1:11" s="45" customFormat="1" ht="15" customHeight="1">
      <c r="A12" s="78" t="s">
        <v>147</v>
      </c>
      <c r="B12" s="21" t="s">
        <v>148</v>
      </c>
      <c r="C12" s="111">
        <v>407.92999999999995</v>
      </c>
      <c r="D12" s="111">
        <v>514.32</v>
      </c>
      <c r="E12" s="111">
        <v>522.01</v>
      </c>
      <c r="F12" s="111">
        <v>611.44</v>
      </c>
      <c r="G12" s="158">
        <v>630.37</v>
      </c>
      <c r="H12" s="23">
        <f t="shared" si="0"/>
        <v>27.965582330301782</v>
      </c>
      <c r="I12" s="23">
        <f t="shared" si="1"/>
        <v>20.758223022547465</v>
      </c>
      <c r="J12" s="23">
        <f t="shared" si="2"/>
        <v>1.495178099237817</v>
      </c>
      <c r="K12" s="23">
        <f t="shared" si="3"/>
        <v>3.0959701687818835</v>
      </c>
    </row>
    <row r="13" spans="1:11" s="45" customFormat="1" ht="15" customHeight="1">
      <c r="A13" s="78" t="s">
        <v>134</v>
      </c>
      <c r="B13" s="21" t="s">
        <v>135</v>
      </c>
      <c r="C13" s="111">
        <v>2143.88</v>
      </c>
      <c r="D13" s="111">
        <v>2624.49</v>
      </c>
      <c r="E13" s="111">
        <v>2624.7299999999996</v>
      </c>
      <c r="F13" s="111">
        <v>3141.16</v>
      </c>
      <c r="G13" s="158">
        <v>3148.64</v>
      </c>
      <c r="H13" s="23">
        <f t="shared" si="0"/>
        <v>22.428960576151624</v>
      </c>
      <c r="I13" s="23">
        <f t="shared" si="1"/>
        <v>19.960529273487193</v>
      </c>
      <c r="J13" s="23">
        <f t="shared" si="2"/>
        <v>0.00914463381456137</v>
      </c>
      <c r="K13" s="23">
        <f t="shared" si="3"/>
        <v>0.23812858943829726</v>
      </c>
    </row>
    <row r="14" spans="1:11" ht="15" customHeight="1">
      <c r="A14" s="78" t="s">
        <v>115</v>
      </c>
      <c r="B14" s="21" t="s">
        <v>116</v>
      </c>
      <c r="C14" s="111">
        <v>213</v>
      </c>
      <c r="D14" s="111">
        <v>250.25000000000003</v>
      </c>
      <c r="E14" s="111">
        <v>248.33999999999997</v>
      </c>
      <c r="F14" s="111">
        <v>282.67</v>
      </c>
      <c r="G14" s="158">
        <v>293.52</v>
      </c>
      <c r="H14" s="23">
        <f t="shared" si="0"/>
        <v>16.591549295774634</v>
      </c>
      <c r="I14" s="23">
        <f t="shared" si="1"/>
        <v>18.192800193283407</v>
      </c>
      <c r="J14" s="25">
        <f t="shared" si="2"/>
        <v>-0.7632367632367845</v>
      </c>
      <c r="K14" s="25">
        <f t="shared" si="3"/>
        <v>3.838398132097486</v>
      </c>
    </row>
    <row r="15" spans="1:11" ht="15" customHeight="1">
      <c r="A15" s="78" t="s">
        <v>130</v>
      </c>
      <c r="B15" s="21" t="s">
        <v>131</v>
      </c>
      <c r="C15" s="111">
        <v>53.82</v>
      </c>
      <c r="D15" s="111">
        <v>62.870000000000005</v>
      </c>
      <c r="E15" s="111">
        <v>62.57000000000001</v>
      </c>
      <c r="F15" s="111">
        <v>74.48</v>
      </c>
      <c r="G15" s="158">
        <v>73.53</v>
      </c>
      <c r="H15" s="23">
        <f t="shared" si="0"/>
        <v>16.257896692679314</v>
      </c>
      <c r="I15" s="23">
        <f t="shared" si="1"/>
        <v>17.516381652549132</v>
      </c>
      <c r="J15" s="25">
        <f t="shared" si="2"/>
        <v>-0.4771751232702356</v>
      </c>
      <c r="K15" s="25">
        <f t="shared" si="3"/>
        <v>-1.2755102040816364</v>
      </c>
    </row>
    <row r="16" spans="1:11" s="45" customFormat="1" ht="15" customHeight="1">
      <c r="A16" s="78" t="s">
        <v>101</v>
      </c>
      <c r="B16" s="21" t="s">
        <v>102</v>
      </c>
      <c r="C16" s="111">
        <v>1461.21</v>
      </c>
      <c r="D16" s="111">
        <v>1597.73</v>
      </c>
      <c r="E16" s="111">
        <v>1593.71</v>
      </c>
      <c r="F16" s="111">
        <v>1835.36</v>
      </c>
      <c r="G16" s="158">
        <v>1856.66</v>
      </c>
      <c r="H16" s="23">
        <f t="shared" si="0"/>
        <v>9.067827348567283</v>
      </c>
      <c r="I16" s="23">
        <f t="shared" si="1"/>
        <v>16.49923762792478</v>
      </c>
      <c r="J16" s="23">
        <f t="shared" si="2"/>
        <v>-0.2516069673849763</v>
      </c>
      <c r="K16" s="23">
        <f t="shared" si="3"/>
        <v>1.1605352628367287</v>
      </c>
    </row>
    <row r="17" spans="1:11" s="45" customFormat="1" ht="15" customHeight="1">
      <c r="A17" s="120">
        <v>2</v>
      </c>
      <c r="B17" s="26" t="s">
        <v>163</v>
      </c>
      <c r="C17" s="111">
        <v>16161.32</v>
      </c>
      <c r="D17" s="130">
        <v>19407.940000000002</v>
      </c>
      <c r="E17" s="130">
        <v>19381.75</v>
      </c>
      <c r="F17" s="130">
        <v>22301.82</v>
      </c>
      <c r="G17" s="157">
        <v>22389.65</v>
      </c>
      <c r="H17" s="25">
        <f t="shared" si="0"/>
        <v>19.926775783166228</v>
      </c>
      <c r="I17" s="25">
        <f t="shared" si="1"/>
        <v>15.519238458859503</v>
      </c>
      <c r="J17" s="23">
        <f t="shared" si="2"/>
        <v>-0.1349447700271246</v>
      </c>
      <c r="K17" s="23">
        <f t="shared" si="3"/>
        <v>0.39382436052305037</v>
      </c>
    </row>
    <row r="18" spans="1:11" s="45" customFormat="1" ht="15" customHeight="1">
      <c r="A18" s="78" t="s">
        <v>140</v>
      </c>
      <c r="B18" s="21" t="s">
        <v>141</v>
      </c>
      <c r="C18" s="111">
        <v>911.73</v>
      </c>
      <c r="D18" s="111">
        <v>1132.64</v>
      </c>
      <c r="E18" s="111">
        <v>1136.42</v>
      </c>
      <c r="F18" s="111">
        <v>1284.47</v>
      </c>
      <c r="G18" s="158">
        <v>1304.04</v>
      </c>
      <c r="H18" s="23">
        <f t="shared" si="0"/>
        <v>24.644357430379614</v>
      </c>
      <c r="I18" s="23">
        <f t="shared" si="1"/>
        <v>14.749828408510925</v>
      </c>
      <c r="J18" s="23">
        <f t="shared" si="2"/>
        <v>0.3337335781890073</v>
      </c>
      <c r="K18" s="23">
        <f t="shared" si="3"/>
        <v>1.5235856034006194</v>
      </c>
    </row>
    <row r="19" spans="1:11" ht="15" customHeight="1">
      <c r="A19" s="78" t="s">
        <v>145</v>
      </c>
      <c r="B19" s="21" t="s">
        <v>146</v>
      </c>
      <c r="C19" s="111">
        <v>451.85</v>
      </c>
      <c r="D19" s="111">
        <v>518.6800000000001</v>
      </c>
      <c r="E19" s="111">
        <v>530.12</v>
      </c>
      <c r="F19" s="111">
        <v>588.63</v>
      </c>
      <c r="G19" s="158">
        <v>585.79</v>
      </c>
      <c r="H19" s="23">
        <f t="shared" si="0"/>
        <v>17.322120172623652</v>
      </c>
      <c r="I19" s="23">
        <f t="shared" si="1"/>
        <v>10.50139591035991</v>
      </c>
      <c r="J19" s="25">
        <f t="shared" si="2"/>
        <v>2.2055988277936183</v>
      </c>
      <c r="K19" s="25">
        <f t="shared" si="3"/>
        <v>-0.48247625843059844</v>
      </c>
    </row>
    <row r="20" spans="1:11" ht="15" customHeight="1">
      <c r="A20" s="78" t="s">
        <v>111</v>
      </c>
      <c r="B20" s="21" t="s">
        <v>112</v>
      </c>
      <c r="C20" s="111">
        <v>74.47</v>
      </c>
      <c r="D20" s="111">
        <v>76.56</v>
      </c>
      <c r="E20" s="111">
        <v>79.27</v>
      </c>
      <c r="F20" s="111">
        <v>86.73</v>
      </c>
      <c r="G20" s="158">
        <v>86.51</v>
      </c>
      <c r="H20" s="23">
        <f t="shared" si="0"/>
        <v>6.445548543037461</v>
      </c>
      <c r="I20" s="23">
        <f t="shared" si="1"/>
        <v>9.133341743408616</v>
      </c>
      <c r="J20" s="25">
        <f t="shared" si="2"/>
        <v>3.5397074190177555</v>
      </c>
      <c r="K20" s="25">
        <f t="shared" si="3"/>
        <v>-0.25366078634843636</v>
      </c>
    </row>
    <row r="21" spans="1:11" s="45" customFormat="1" ht="15" customHeight="1">
      <c r="A21" s="78" t="s">
        <v>149</v>
      </c>
      <c r="B21" s="21" t="s">
        <v>150</v>
      </c>
      <c r="C21" s="111">
        <v>434.16</v>
      </c>
      <c r="D21" s="111">
        <v>486.24999999999994</v>
      </c>
      <c r="E21" s="111">
        <v>490.31999999999994</v>
      </c>
      <c r="F21" s="111">
        <v>521.66</v>
      </c>
      <c r="G21" s="158">
        <v>532.42</v>
      </c>
      <c r="H21" s="23">
        <f t="shared" si="0"/>
        <v>12.935323383084556</v>
      </c>
      <c r="I21" s="23">
        <f t="shared" si="1"/>
        <v>8.586229401207381</v>
      </c>
      <c r="J21" s="23">
        <f t="shared" si="2"/>
        <v>0.8370179948586106</v>
      </c>
      <c r="K21" s="23">
        <f t="shared" si="3"/>
        <v>2.0626461680021455</v>
      </c>
    </row>
    <row r="22" spans="1:11" s="45" customFormat="1" ht="15" customHeight="1">
      <c r="A22" s="78" t="s">
        <v>14</v>
      </c>
      <c r="B22" s="21" t="s">
        <v>100</v>
      </c>
      <c r="C22" s="111">
        <v>133.32</v>
      </c>
      <c r="D22" s="111">
        <v>150.85</v>
      </c>
      <c r="E22" s="111">
        <v>150.39</v>
      </c>
      <c r="F22" s="111">
        <v>165.11</v>
      </c>
      <c r="G22" s="158">
        <v>162</v>
      </c>
      <c r="H22" s="23">
        <f t="shared" si="0"/>
        <v>12.8037803780378</v>
      </c>
      <c r="I22" s="23">
        <f t="shared" si="1"/>
        <v>7.719928186714552</v>
      </c>
      <c r="J22" s="23">
        <f t="shared" si="2"/>
        <v>-0.30493868080875575</v>
      </c>
      <c r="K22" s="23">
        <f t="shared" si="3"/>
        <v>-1.8835927563442636</v>
      </c>
    </row>
    <row r="23" spans="1:11" ht="15" customHeight="1">
      <c r="A23" s="78" t="s">
        <v>128</v>
      </c>
      <c r="B23" s="21" t="s">
        <v>129</v>
      </c>
      <c r="C23" s="111">
        <v>262.89</v>
      </c>
      <c r="D23" s="111">
        <v>299.86</v>
      </c>
      <c r="E23" s="111">
        <v>297.19000000000005</v>
      </c>
      <c r="F23" s="111">
        <v>312.17</v>
      </c>
      <c r="G23" s="158">
        <v>316.75</v>
      </c>
      <c r="H23" s="23">
        <f t="shared" si="0"/>
        <v>13.047282133211635</v>
      </c>
      <c r="I23" s="23">
        <f t="shared" si="1"/>
        <v>6.581648103906572</v>
      </c>
      <c r="J23" s="25">
        <f t="shared" si="2"/>
        <v>-0.8904155272460345</v>
      </c>
      <c r="K23" s="25">
        <f t="shared" si="3"/>
        <v>1.4671493096710075</v>
      </c>
    </row>
    <row r="24" spans="1:11" ht="15" customHeight="1">
      <c r="A24" s="78" t="s">
        <v>10</v>
      </c>
      <c r="B24" s="21" t="s">
        <v>90</v>
      </c>
      <c r="C24" s="111">
        <v>277.98</v>
      </c>
      <c r="D24" s="111">
        <v>325.06</v>
      </c>
      <c r="E24" s="111">
        <v>327.05999999999995</v>
      </c>
      <c r="F24" s="111">
        <v>346.39</v>
      </c>
      <c r="G24" s="158">
        <v>326.5</v>
      </c>
      <c r="H24" s="23">
        <f t="shared" si="0"/>
        <v>17.65594647096911</v>
      </c>
      <c r="I24" s="23">
        <f t="shared" si="1"/>
        <v>-0.17122240567478306</v>
      </c>
      <c r="J24" s="25">
        <f t="shared" si="2"/>
        <v>0.6152710268873264</v>
      </c>
      <c r="K24" s="25">
        <f t="shared" si="3"/>
        <v>-5.742082623632318</v>
      </c>
    </row>
    <row r="25" spans="1:11" s="45" customFormat="1" ht="15" customHeight="1">
      <c r="A25" s="78" t="s">
        <v>117</v>
      </c>
      <c r="B25" s="21" t="s">
        <v>118</v>
      </c>
      <c r="C25" s="111">
        <v>485.11000000000007</v>
      </c>
      <c r="D25" s="111">
        <v>612.64</v>
      </c>
      <c r="E25" s="111">
        <v>570.66</v>
      </c>
      <c r="F25" s="111">
        <v>643.27</v>
      </c>
      <c r="G25" s="158">
        <v>533.61</v>
      </c>
      <c r="H25" s="23">
        <f t="shared" si="0"/>
        <v>17.63517552719999</v>
      </c>
      <c r="I25" s="23">
        <f t="shared" si="1"/>
        <v>-6.492482388812945</v>
      </c>
      <c r="J25" s="23">
        <f t="shared" si="2"/>
        <v>-6.852311308435626</v>
      </c>
      <c r="K25" s="23">
        <f t="shared" si="3"/>
        <v>-17.047274083977175</v>
      </c>
    </row>
    <row r="26" spans="1:11" s="45" customFormat="1" ht="15" customHeight="1">
      <c r="A26" s="78" t="s">
        <v>161</v>
      </c>
      <c r="B26" s="21" t="s">
        <v>162</v>
      </c>
      <c r="C26" s="111">
        <v>1333.1</v>
      </c>
      <c r="D26" s="111">
        <v>1798.69</v>
      </c>
      <c r="E26" s="111">
        <v>1867.31</v>
      </c>
      <c r="F26" s="111">
        <v>1809.68</v>
      </c>
      <c r="G26" s="158">
        <v>1645.78</v>
      </c>
      <c r="H26" s="23">
        <f t="shared" si="0"/>
        <v>40.07276273347836</v>
      </c>
      <c r="I26" s="23">
        <f t="shared" si="1"/>
        <v>-11.86358986991983</v>
      </c>
      <c r="J26" s="25">
        <f t="shared" si="2"/>
        <v>3.8149986934935916</v>
      </c>
      <c r="K26" s="25">
        <f t="shared" si="3"/>
        <v>-9.056849829804168</v>
      </c>
    </row>
    <row r="27" spans="1:11" ht="12" customHeight="1">
      <c r="A27" s="93" t="s">
        <v>164</v>
      </c>
      <c r="B27" s="124"/>
      <c r="C27" s="124"/>
      <c r="D27" s="124"/>
      <c r="E27" s="124"/>
      <c r="F27" s="124"/>
      <c r="G27" s="124"/>
      <c r="H27" s="24"/>
      <c r="I27" s="24"/>
      <c r="J27" s="24"/>
      <c r="K27" s="24"/>
    </row>
    <row r="29" spans="2:9" ht="15">
      <c r="B29" s="171" t="s">
        <v>235</v>
      </c>
      <c r="C29" s="117" t="e">
        <f>C26-#REF!</f>
        <v>#REF!</v>
      </c>
      <c r="D29" s="117" t="e">
        <f>D26-#REF!</f>
        <v>#REF!</v>
      </c>
      <c r="E29" s="117" t="e">
        <f>E26-#REF!</f>
        <v>#REF!</v>
      </c>
      <c r="F29" s="117" t="e">
        <f>F26-#REF!</f>
        <v>#REF!</v>
      </c>
      <c r="G29" s="117" t="e">
        <f>G26-#REF!</f>
        <v>#REF!</v>
      </c>
      <c r="H29" s="172" t="e">
        <f>(E29-C29)/C29*100</f>
        <v>#REF!</v>
      </c>
      <c r="I29" s="172" t="e">
        <f>(G29-E29)/E29*100</f>
        <v>#REF!</v>
      </c>
    </row>
    <row r="31" spans="5:7" ht="15">
      <c r="E31" s="51" t="e">
        <f>(E29-C29)/C29*100</f>
        <v>#REF!</v>
      </c>
      <c r="F31" s="51" t="e">
        <f>(F29-D29)/D29*100</f>
        <v>#REF!</v>
      </c>
      <c r="G31" s="51" t="e">
        <f>(G29-E29)/E29*100</f>
        <v>#REF!</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2:K31"/>
  <sheetViews>
    <sheetView zoomScalePageLayoutView="0" workbookViewId="0" topLeftCell="A1">
      <selection activeCell="N10" sqref="N10"/>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58" t="s">
        <v>178</v>
      </c>
      <c r="D4" s="258"/>
      <c r="E4" s="258"/>
      <c r="F4" s="258"/>
      <c r="G4" s="258"/>
      <c r="H4" s="121" t="s">
        <v>188</v>
      </c>
      <c r="I4" s="121"/>
      <c r="J4" s="122" t="s">
        <v>187</v>
      </c>
      <c r="K4" s="122"/>
    </row>
    <row r="5" spans="1:11" s="45" customFormat="1" ht="27.75" customHeight="1">
      <c r="A5" s="6"/>
      <c r="B5" s="7"/>
      <c r="C5" s="288" t="s">
        <v>236</v>
      </c>
      <c r="D5" s="288" t="s">
        <v>191</v>
      </c>
      <c r="E5" s="288" t="s">
        <v>237</v>
      </c>
      <c r="F5" s="288" t="s">
        <v>240</v>
      </c>
      <c r="G5" s="288" t="s">
        <v>239</v>
      </c>
      <c r="H5" s="123" t="s">
        <v>195</v>
      </c>
      <c r="I5" s="123" t="s">
        <v>196</v>
      </c>
      <c r="J5" s="7" t="s">
        <v>197</v>
      </c>
      <c r="K5" s="7" t="s">
        <v>198</v>
      </c>
    </row>
    <row r="6" spans="1:11" s="45" customFormat="1" ht="12.75" customHeight="1">
      <c r="A6" s="6"/>
      <c r="B6" s="7"/>
      <c r="C6" s="289"/>
      <c r="D6" s="289"/>
      <c r="E6" s="289"/>
      <c r="F6" s="289"/>
      <c r="G6" s="289"/>
      <c r="H6" s="97" t="s">
        <v>4</v>
      </c>
      <c r="I6" s="97" t="s">
        <v>4</v>
      </c>
      <c r="J6" s="98" t="s">
        <v>4</v>
      </c>
      <c r="K6" s="98" t="s">
        <v>4</v>
      </c>
    </row>
    <row r="7" spans="1:11" s="45" customFormat="1" ht="15" customHeight="1">
      <c r="A7" s="78" t="s">
        <v>12</v>
      </c>
      <c r="B7" s="21" t="s">
        <v>91</v>
      </c>
      <c r="C7" s="111">
        <v>758.2700000000001</v>
      </c>
      <c r="D7" s="111">
        <v>943.06</v>
      </c>
      <c r="E7" s="111">
        <v>924.9100000000001</v>
      </c>
      <c r="F7" s="111">
        <v>1175.87</v>
      </c>
      <c r="G7" s="158">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row>
    <row r="8" spans="1:11" s="45" customFormat="1" ht="15" customHeight="1">
      <c r="A8" s="78" t="s">
        <v>113</v>
      </c>
      <c r="B8" s="21" t="s">
        <v>114</v>
      </c>
      <c r="C8" s="111">
        <v>49.830000000000005</v>
      </c>
      <c r="D8" s="111">
        <v>61.510000000000005</v>
      </c>
      <c r="E8" s="111">
        <v>62.370000000000005</v>
      </c>
      <c r="F8" s="111">
        <v>76.77</v>
      </c>
      <c r="G8" s="158">
        <v>79.02</v>
      </c>
      <c r="H8" s="23">
        <f t="shared" si="0"/>
        <v>25.16556291390728</v>
      </c>
      <c r="I8" s="23">
        <f t="shared" si="1"/>
        <v>26.695526695526677</v>
      </c>
      <c r="J8" s="23">
        <f t="shared" si="2"/>
        <v>1.3981466428223044</v>
      </c>
      <c r="K8" s="23">
        <f t="shared" si="3"/>
        <v>2.9308323563892147</v>
      </c>
    </row>
    <row r="9" spans="1:11" s="45" customFormat="1" ht="15" customHeight="1">
      <c r="A9" s="78" t="s">
        <v>132</v>
      </c>
      <c r="B9" s="21" t="s">
        <v>133</v>
      </c>
      <c r="C9" s="111">
        <v>303.97</v>
      </c>
      <c r="D9" s="111">
        <v>369.81000000000006</v>
      </c>
      <c r="E9" s="111">
        <v>370.37</v>
      </c>
      <c r="F9" s="111">
        <v>458.49</v>
      </c>
      <c r="G9" s="158">
        <v>457.01</v>
      </c>
      <c r="H9" s="23">
        <f t="shared" si="0"/>
        <v>21.84426094680395</v>
      </c>
      <c r="I9" s="23">
        <f t="shared" si="1"/>
        <v>23.392823392823388</v>
      </c>
      <c r="J9" s="23">
        <f t="shared" si="2"/>
        <v>0.15142911224681468</v>
      </c>
      <c r="K9" s="23">
        <f t="shared" si="3"/>
        <v>-0.3227987524264473</v>
      </c>
    </row>
    <row r="10" spans="1:11" s="45" customFormat="1" ht="15" customHeight="1">
      <c r="A10" s="78" t="s">
        <v>119</v>
      </c>
      <c r="B10" s="21" t="s">
        <v>120</v>
      </c>
      <c r="C10" s="111">
        <v>1061.4</v>
      </c>
      <c r="D10" s="111">
        <v>1273.7</v>
      </c>
      <c r="E10" s="111">
        <v>1248.5900000000001</v>
      </c>
      <c r="F10" s="111">
        <v>1599.75</v>
      </c>
      <c r="G10" s="158">
        <v>1532.6400000000003</v>
      </c>
      <c r="H10" s="23">
        <f t="shared" si="0"/>
        <v>17.636140945920488</v>
      </c>
      <c r="I10" s="23">
        <f t="shared" si="1"/>
        <v>22.74966161830546</v>
      </c>
      <c r="J10" s="23">
        <f t="shared" si="2"/>
        <v>-1.9714218418779854</v>
      </c>
      <c r="K10" s="23">
        <f t="shared" si="3"/>
        <v>-4.195030473511466</v>
      </c>
    </row>
    <row r="11" spans="1:11" s="45" customFormat="1" ht="15" customHeight="1">
      <c r="A11" s="78" t="s">
        <v>151</v>
      </c>
      <c r="B11" s="21" t="s">
        <v>152</v>
      </c>
      <c r="C11" s="111">
        <v>5343.4</v>
      </c>
      <c r="D11" s="111">
        <v>6308.97</v>
      </c>
      <c r="E11" s="111">
        <v>6275.41</v>
      </c>
      <c r="F11" s="111">
        <v>7300.390000000001</v>
      </c>
      <c r="G11" s="158">
        <v>7594.81</v>
      </c>
      <c r="H11" s="23">
        <f t="shared" si="0"/>
        <v>17.44226522438897</v>
      </c>
      <c r="I11" s="23">
        <f t="shared" si="1"/>
        <v>21.02492108085369</v>
      </c>
      <c r="J11" s="23">
        <f t="shared" si="2"/>
        <v>-0.5319410299938089</v>
      </c>
      <c r="K11" s="23">
        <f t="shared" si="3"/>
        <v>4.032935226748148</v>
      </c>
    </row>
    <row r="12" spans="1:11" s="45" customFormat="1" ht="15" customHeight="1">
      <c r="A12" s="78" t="s">
        <v>147</v>
      </c>
      <c r="B12" s="21" t="s">
        <v>148</v>
      </c>
      <c r="C12" s="111">
        <v>407.92999999999995</v>
      </c>
      <c r="D12" s="111">
        <v>514.32</v>
      </c>
      <c r="E12" s="111">
        <v>522.01</v>
      </c>
      <c r="F12" s="111">
        <v>608.24</v>
      </c>
      <c r="G12" s="158">
        <v>630.37</v>
      </c>
      <c r="H12" s="23">
        <f t="shared" si="0"/>
        <v>27.965582330301782</v>
      </c>
      <c r="I12" s="23">
        <f t="shared" si="1"/>
        <v>20.758223022547465</v>
      </c>
      <c r="J12" s="23">
        <f t="shared" si="2"/>
        <v>1.495178099237817</v>
      </c>
      <c r="K12" s="23">
        <f t="shared" si="3"/>
        <v>3.638366434302248</v>
      </c>
    </row>
    <row r="13" spans="1:11" s="45" customFormat="1" ht="15" customHeight="1">
      <c r="A13" s="78" t="s">
        <v>134</v>
      </c>
      <c r="B13" s="203" t="s">
        <v>135</v>
      </c>
      <c r="C13" s="111">
        <v>2143.88</v>
      </c>
      <c r="D13" s="111">
        <v>2624.49</v>
      </c>
      <c r="E13" s="111">
        <v>2624.7299999999996</v>
      </c>
      <c r="F13" s="111">
        <v>3132.77</v>
      </c>
      <c r="G13" s="158">
        <v>3148.64</v>
      </c>
      <c r="H13" s="201">
        <f t="shared" si="0"/>
        <v>22.428960576151624</v>
      </c>
      <c r="I13" s="201">
        <f t="shared" si="1"/>
        <v>19.960529273487193</v>
      </c>
      <c r="J13" s="23">
        <f t="shared" si="2"/>
        <v>0.00914463381456137</v>
      </c>
      <c r="K13" s="23">
        <f t="shared" si="3"/>
        <v>0.5065804383979639</v>
      </c>
    </row>
    <row r="14" spans="1:11" s="45" customFormat="1" ht="15" customHeight="1">
      <c r="A14" s="78" t="s">
        <v>115</v>
      </c>
      <c r="B14" s="21" t="s">
        <v>116</v>
      </c>
      <c r="C14" s="111">
        <v>213</v>
      </c>
      <c r="D14" s="111">
        <v>250.25000000000003</v>
      </c>
      <c r="E14" s="111">
        <v>248.33999999999997</v>
      </c>
      <c r="F14" s="111">
        <v>283.63</v>
      </c>
      <c r="G14" s="158">
        <v>293.52</v>
      </c>
      <c r="H14" s="23">
        <f t="shared" si="0"/>
        <v>16.591549295774634</v>
      </c>
      <c r="I14" s="23">
        <f t="shared" si="1"/>
        <v>18.192800193283407</v>
      </c>
      <c r="J14" s="23">
        <f t="shared" si="2"/>
        <v>-0.7632367632367845</v>
      </c>
      <c r="K14" s="23">
        <f t="shared" si="3"/>
        <v>3.4869372069245097</v>
      </c>
    </row>
    <row r="15" spans="1:11" s="45" customFormat="1" ht="15" customHeight="1">
      <c r="A15" s="78" t="s">
        <v>130</v>
      </c>
      <c r="B15" s="21" t="s">
        <v>131</v>
      </c>
      <c r="C15" s="111">
        <v>53.82</v>
      </c>
      <c r="D15" s="111">
        <v>62.870000000000005</v>
      </c>
      <c r="E15" s="111">
        <v>62.57000000000001</v>
      </c>
      <c r="F15" s="111">
        <v>74.62</v>
      </c>
      <c r="G15" s="158">
        <v>73.53</v>
      </c>
      <c r="H15" s="23">
        <f t="shared" si="0"/>
        <v>16.257896692679314</v>
      </c>
      <c r="I15" s="23">
        <f t="shared" si="1"/>
        <v>17.516381652549132</v>
      </c>
      <c r="J15" s="23">
        <f t="shared" si="2"/>
        <v>-0.4771751232702356</v>
      </c>
      <c r="K15" s="23">
        <f t="shared" si="3"/>
        <v>-1.4607343875636603</v>
      </c>
    </row>
    <row r="16" spans="1:11" s="45" customFormat="1" ht="15" customHeight="1">
      <c r="A16" s="78" t="s">
        <v>101</v>
      </c>
      <c r="B16" s="21" t="s">
        <v>102</v>
      </c>
      <c r="C16" s="111">
        <v>1461.21</v>
      </c>
      <c r="D16" s="111">
        <v>1597.73</v>
      </c>
      <c r="E16" s="111">
        <v>1593.71</v>
      </c>
      <c r="F16" s="111">
        <v>1834.4</v>
      </c>
      <c r="G16" s="158">
        <v>1856.66</v>
      </c>
      <c r="H16" s="23">
        <f t="shared" si="0"/>
        <v>9.067827348567283</v>
      </c>
      <c r="I16" s="23">
        <f t="shared" si="1"/>
        <v>16.49923762792478</v>
      </c>
      <c r="J16" s="23">
        <f t="shared" si="2"/>
        <v>-0.2516069673849763</v>
      </c>
      <c r="K16" s="23">
        <f t="shared" si="3"/>
        <v>1.2134757959005664</v>
      </c>
    </row>
    <row r="17" spans="1:11" s="45" customFormat="1" ht="15" customHeight="1">
      <c r="A17" s="120">
        <v>2</v>
      </c>
      <c r="B17" s="204" t="s">
        <v>163</v>
      </c>
      <c r="C17" s="111">
        <v>16161.32</v>
      </c>
      <c r="D17" s="130">
        <v>19407.940000000002</v>
      </c>
      <c r="E17" s="130">
        <v>19381.75</v>
      </c>
      <c r="F17" s="130">
        <v>22281.78</v>
      </c>
      <c r="G17" s="157">
        <v>22389.65</v>
      </c>
      <c r="H17" s="202">
        <f t="shared" si="0"/>
        <v>19.926775783166228</v>
      </c>
      <c r="I17" s="202">
        <f t="shared" si="1"/>
        <v>15.519238458859503</v>
      </c>
      <c r="J17" s="23">
        <f t="shared" si="2"/>
        <v>-0.1349447700271246</v>
      </c>
      <c r="K17" s="23">
        <f t="shared" si="3"/>
        <v>0.48411751664365515</v>
      </c>
    </row>
    <row r="18" spans="1:11" s="45" customFormat="1" ht="15" customHeight="1">
      <c r="A18" s="78" t="s">
        <v>140</v>
      </c>
      <c r="B18" s="203" t="s">
        <v>141</v>
      </c>
      <c r="C18" s="111">
        <v>911.73</v>
      </c>
      <c r="D18" s="111">
        <v>1132.64</v>
      </c>
      <c r="E18" s="111">
        <v>1136.42</v>
      </c>
      <c r="F18" s="111">
        <v>1286.54</v>
      </c>
      <c r="G18" s="158">
        <v>1304.04</v>
      </c>
      <c r="H18" s="201">
        <f t="shared" si="0"/>
        <v>24.644357430379614</v>
      </c>
      <c r="I18" s="201">
        <f t="shared" si="1"/>
        <v>14.749828408510925</v>
      </c>
      <c r="J18" s="23">
        <f t="shared" si="2"/>
        <v>0.3337335781890073</v>
      </c>
      <c r="K18" s="23">
        <f t="shared" si="3"/>
        <v>1.3602375363377743</v>
      </c>
    </row>
    <row r="19" spans="1:11" s="45" customFormat="1" ht="15" customHeight="1">
      <c r="A19" s="78" t="s">
        <v>145</v>
      </c>
      <c r="B19" s="203" t="s">
        <v>146</v>
      </c>
      <c r="C19" s="111">
        <v>451.85</v>
      </c>
      <c r="D19" s="111">
        <v>518.6800000000001</v>
      </c>
      <c r="E19" s="111">
        <v>530.12</v>
      </c>
      <c r="F19" s="111">
        <v>590.17</v>
      </c>
      <c r="G19" s="158">
        <v>585.79</v>
      </c>
      <c r="H19" s="201">
        <f t="shared" si="0"/>
        <v>17.322120172623652</v>
      </c>
      <c r="I19" s="201">
        <f t="shared" si="1"/>
        <v>10.50139591035991</v>
      </c>
      <c r="J19" s="23">
        <f t="shared" si="2"/>
        <v>2.2055988277936183</v>
      </c>
      <c r="K19" s="23">
        <f t="shared" si="3"/>
        <v>-0.7421590389209882</v>
      </c>
    </row>
    <row r="20" spans="1:11" s="45" customFormat="1" ht="15" customHeight="1">
      <c r="A20" s="78" t="s">
        <v>111</v>
      </c>
      <c r="B20" s="21" t="s">
        <v>112</v>
      </c>
      <c r="C20" s="111">
        <v>74.47</v>
      </c>
      <c r="D20" s="111">
        <v>76.56</v>
      </c>
      <c r="E20" s="111">
        <v>79.27</v>
      </c>
      <c r="F20" s="111">
        <v>86.7</v>
      </c>
      <c r="G20" s="158">
        <v>86.51</v>
      </c>
      <c r="H20" s="23">
        <f t="shared" si="0"/>
        <v>6.445548543037461</v>
      </c>
      <c r="I20" s="23">
        <f t="shared" si="1"/>
        <v>9.133341743408616</v>
      </c>
      <c r="J20" s="23">
        <f t="shared" si="2"/>
        <v>3.5397074190177555</v>
      </c>
      <c r="K20" s="23">
        <f t="shared" si="3"/>
        <v>-0.21914648212225807</v>
      </c>
    </row>
    <row r="21" spans="1:11" s="45" customFormat="1" ht="15" customHeight="1">
      <c r="A21" s="78" t="s">
        <v>149</v>
      </c>
      <c r="B21" s="203" t="s">
        <v>150</v>
      </c>
      <c r="C21" s="111">
        <v>434.16</v>
      </c>
      <c r="D21" s="111">
        <v>486.24999999999994</v>
      </c>
      <c r="E21" s="111">
        <v>490.31999999999994</v>
      </c>
      <c r="F21" s="111">
        <v>521.51</v>
      </c>
      <c r="G21" s="158">
        <v>532.42</v>
      </c>
      <c r="H21" s="201">
        <f t="shared" si="0"/>
        <v>12.935323383084556</v>
      </c>
      <c r="I21" s="201">
        <f t="shared" si="1"/>
        <v>8.586229401207381</v>
      </c>
      <c r="J21" s="23">
        <f t="shared" si="2"/>
        <v>0.8370179948586106</v>
      </c>
      <c r="K21" s="23">
        <f t="shared" si="3"/>
        <v>2.0920020709094684</v>
      </c>
    </row>
    <row r="22" spans="1:11" s="45" customFormat="1" ht="15" customHeight="1">
      <c r="A22" s="78" t="s">
        <v>14</v>
      </c>
      <c r="B22" s="203" t="s">
        <v>100</v>
      </c>
      <c r="C22" s="111">
        <v>133.32</v>
      </c>
      <c r="D22" s="111">
        <v>150.85</v>
      </c>
      <c r="E22" s="111">
        <v>150.39</v>
      </c>
      <c r="F22" s="111">
        <v>165.12</v>
      </c>
      <c r="G22" s="158">
        <v>162</v>
      </c>
      <c r="H22" s="201">
        <f t="shared" si="0"/>
        <v>12.8037803780378</v>
      </c>
      <c r="I22" s="201">
        <f t="shared" si="1"/>
        <v>7.719928186714552</v>
      </c>
      <c r="J22" s="23">
        <f t="shared" si="2"/>
        <v>-0.30493868080875575</v>
      </c>
      <c r="K22" s="23">
        <f t="shared" si="3"/>
        <v>-1.889534883720933</v>
      </c>
    </row>
    <row r="23" spans="1:11" s="45" customFormat="1" ht="15" customHeight="1">
      <c r="A23" s="78" t="s">
        <v>128</v>
      </c>
      <c r="B23" s="203" t="s">
        <v>129</v>
      </c>
      <c r="C23" s="111">
        <v>262.89</v>
      </c>
      <c r="D23" s="111">
        <v>299.86</v>
      </c>
      <c r="E23" s="111">
        <v>297.19000000000005</v>
      </c>
      <c r="F23" s="111">
        <v>309.92</v>
      </c>
      <c r="G23" s="158">
        <v>316.75</v>
      </c>
      <c r="H23" s="201">
        <f t="shared" si="0"/>
        <v>13.047282133211635</v>
      </c>
      <c r="I23" s="201">
        <f t="shared" si="1"/>
        <v>6.581648103906572</v>
      </c>
      <c r="J23" s="23">
        <f t="shared" si="2"/>
        <v>-0.8904155272460345</v>
      </c>
      <c r="K23" s="23">
        <f t="shared" si="3"/>
        <v>2.2037945276200257</v>
      </c>
    </row>
    <row r="24" spans="1:11" s="45" customFormat="1" ht="15" customHeight="1">
      <c r="A24" s="78" t="s">
        <v>10</v>
      </c>
      <c r="B24" s="203" t="s">
        <v>90</v>
      </c>
      <c r="C24" s="111">
        <v>277.98</v>
      </c>
      <c r="D24" s="111">
        <v>325.06</v>
      </c>
      <c r="E24" s="111">
        <v>327.05999999999995</v>
      </c>
      <c r="F24" s="111">
        <v>346.16</v>
      </c>
      <c r="G24" s="158">
        <v>326.5</v>
      </c>
      <c r="H24" s="201">
        <f t="shared" si="0"/>
        <v>17.65594647096911</v>
      </c>
      <c r="I24" s="201">
        <f t="shared" si="1"/>
        <v>-0.17122240567478306</v>
      </c>
      <c r="J24" s="23">
        <f t="shared" si="2"/>
        <v>0.6152710268873264</v>
      </c>
      <c r="K24" s="23">
        <f t="shared" si="3"/>
        <v>-5.679454587474007</v>
      </c>
    </row>
    <row r="25" spans="1:11" s="45" customFormat="1" ht="15" customHeight="1">
      <c r="A25" s="78" t="s">
        <v>117</v>
      </c>
      <c r="B25" s="203" t="s">
        <v>118</v>
      </c>
      <c r="C25" s="111">
        <v>485.11000000000007</v>
      </c>
      <c r="D25" s="111">
        <v>612.64</v>
      </c>
      <c r="E25" s="111">
        <v>570.66</v>
      </c>
      <c r="F25" s="111">
        <v>613.64</v>
      </c>
      <c r="G25" s="158">
        <v>533.61</v>
      </c>
      <c r="H25" s="201">
        <f t="shared" si="0"/>
        <v>17.63517552719999</v>
      </c>
      <c r="I25" s="201">
        <f t="shared" si="1"/>
        <v>-6.492482388812945</v>
      </c>
      <c r="J25" s="23">
        <f t="shared" si="2"/>
        <v>-6.852311308435626</v>
      </c>
      <c r="K25" s="23">
        <f t="shared" si="3"/>
        <v>-13.041848640896939</v>
      </c>
    </row>
    <row r="26" spans="1:11" s="45" customFormat="1" ht="15" customHeight="1">
      <c r="A26" s="78" t="s">
        <v>161</v>
      </c>
      <c r="B26" s="203" t="s">
        <v>162</v>
      </c>
      <c r="C26" s="111">
        <v>1333.1</v>
      </c>
      <c r="D26" s="111">
        <v>1798.69</v>
      </c>
      <c r="E26" s="111">
        <v>1867.31</v>
      </c>
      <c r="F26" s="111">
        <v>1817.09</v>
      </c>
      <c r="G26" s="158">
        <v>1645.78</v>
      </c>
      <c r="H26" s="201">
        <f t="shared" si="0"/>
        <v>40.07276273347836</v>
      </c>
      <c r="I26" s="201">
        <f t="shared" si="1"/>
        <v>-11.86358986991983</v>
      </c>
      <c r="J26" s="25">
        <f t="shared" si="2"/>
        <v>3.8149986934935916</v>
      </c>
      <c r="K26" s="25">
        <f t="shared" si="3"/>
        <v>-9.427711340660064</v>
      </c>
    </row>
    <row r="27" spans="1:11" ht="12" customHeight="1">
      <c r="A27" s="93" t="s">
        <v>164</v>
      </c>
      <c r="B27" s="124"/>
      <c r="C27" s="124"/>
      <c r="D27" s="124"/>
      <c r="E27" s="124"/>
      <c r="F27" s="124"/>
      <c r="G27" s="124"/>
      <c r="H27" s="24"/>
      <c r="I27" s="24"/>
      <c r="J27" s="24"/>
      <c r="K27" s="24"/>
    </row>
    <row r="29" spans="2:9" ht="15">
      <c r="B29" s="171" t="s">
        <v>235</v>
      </c>
      <c r="C29" s="117">
        <f>C26-C24</f>
        <v>1055.12</v>
      </c>
      <c r="D29" s="117">
        <f>D26-D24</f>
        <v>1473.63</v>
      </c>
      <c r="E29" s="117">
        <f>E26-E24</f>
        <v>1540.25</v>
      </c>
      <c r="F29" s="117">
        <f>F26-F24</f>
        <v>1470.9299999999998</v>
      </c>
      <c r="G29" s="117">
        <f>G26-G24</f>
        <v>1319.28</v>
      </c>
      <c r="H29" s="172">
        <f>(E29-C29)/C29*100</f>
        <v>45.978656456137706</v>
      </c>
      <c r="I29" s="172">
        <f>(G29-E29)/E29*100</f>
        <v>-14.34637234215225</v>
      </c>
    </row>
    <row r="31" spans="5:7" ht="15">
      <c r="E31" s="51">
        <f>(E29-C29)/C29*100</f>
        <v>45.978656456137706</v>
      </c>
      <c r="F31" s="51">
        <f>(F29-D29)/D29*100</f>
        <v>-0.18322102563060422</v>
      </c>
      <c r="G31" s="51">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5" sqref="B25"/>
    </sheetView>
  </sheetViews>
  <sheetFormatPr defaultColWidth="9.140625" defaultRowHeight="15"/>
  <cols>
    <col min="1" max="1" width="9.140625" style="95" customWidth="1"/>
    <col min="2" max="2" width="64.140625" style="95" customWidth="1"/>
    <col min="3" max="3" width="10.28125" style="95" customWidth="1"/>
    <col min="4" max="4" width="10.00390625" style="95" customWidth="1"/>
    <col min="5" max="5" width="8.57421875" style="95" bestFit="1" customWidth="1"/>
    <col min="6" max="6" width="10.140625" style="95" customWidth="1"/>
    <col min="7" max="7" width="11.421875" style="95" customWidth="1"/>
    <col min="8" max="9" width="13.7109375" style="106" customWidth="1"/>
    <col min="10" max="11" width="13.7109375" style="95" customWidth="1"/>
    <col min="12" max="16384" width="9.140625" style="95" customWidth="1"/>
  </cols>
  <sheetData>
    <row r="1" spans="1:11" ht="15" customHeight="1">
      <c r="A1" s="94"/>
      <c r="B1" s="94"/>
      <c r="C1" s="134"/>
      <c r="D1" s="134"/>
      <c r="E1" s="134"/>
      <c r="F1" s="134"/>
      <c r="G1" s="134"/>
      <c r="H1" s="94"/>
      <c r="I1" s="94"/>
      <c r="J1" s="94"/>
      <c r="K1" s="94"/>
    </row>
    <row r="2" spans="1:11" ht="11.25" customHeight="1">
      <c r="A2" s="225" t="s">
        <v>0</v>
      </c>
      <c r="B2" s="225"/>
      <c r="C2" s="225"/>
      <c r="D2" s="225"/>
      <c r="E2" s="225"/>
      <c r="F2" s="225"/>
      <c r="G2" s="225"/>
      <c r="H2" s="225"/>
      <c r="I2" s="225"/>
      <c r="J2" s="225"/>
      <c r="K2" s="225"/>
    </row>
    <row r="3" spans="1:11" ht="12" customHeight="1">
      <c r="A3" s="96"/>
      <c r="B3" s="96"/>
      <c r="C3" s="96"/>
      <c r="D3" s="96"/>
      <c r="E3" s="96"/>
      <c r="F3" s="96"/>
      <c r="G3" s="96"/>
      <c r="H3" s="96"/>
      <c r="I3" s="96"/>
      <c r="J3" s="96"/>
      <c r="K3" s="96" t="s">
        <v>177</v>
      </c>
    </row>
    <row r="4" spans="1:11" s="139" customFormat="1" ht="13.5" customHeight="1">
      <c r="A4" s="9" t="s">
        <v>1</v>
      </c>
      <c r="B4" s="9" t="s">
        <v>2</v>
      </c>
      <c r="C4" s="229" t="s">
        <v>178</v>
      </c>
      <c r="D4" s="230"/>
      <c r="E4" s="230"/>
      <c r="F4" s="230"/>
      <c r="G4" s="231"/>
      <c r="H4" s="135" t="s">
        <v>188</v>
      </c>
      <c r="I4" s="136"/>
      <c r="J4" s="137" t="s">
        <v>187</v>
      </c>
      <c r="K4" s="138"/>
    </row>
    <row r="5" spans="1:11" s="139" customFormat="1" ht="26.25" customHeight="1">
      <c r="A5" s="140"/>
      <c r="B5" s="140"/>
      <c r="C5" s="232" t="s">
        <v>227</v>
      </c>
      <c r="D5" s="232" t="s">
        <v>83</v>
      </c>
      <c r="E5" s="232" t="s">
        <v>193</v>
      </c>
      <c r="F5" s="232" t="s">
        <v>191</v>
      </c>
      <c r="G5" s="232" t="s">
        <v>194</v>
      </c>
      <c r="H5" s="8" t="s">
        <v>228</v>
      </c>
      <c r="I5" s="8" t="s">
        <v>229</v>
      </c>
      <c r="J5" s="6" t="s">
        <v>230</v>
      </c>
      <c r="K5" s="7" t="s">
        <v>231</v>
      </c>
    </row>
    <row r="6" spans="1:11" s="139" customFormat="1" ht="12" customHeight="1">
      <c r="A6" s="141"/>
      <c r="B6" s="141"/>
      <c r="C6" s="233"/>
      <c r="D6" s="233"/>
      <c r="E6" s="233"/>
      <c r="F6" s="233"/>
      <c r="G6" s="233"/>
      <c r="H6" s="97" t="s">
        <v>4</v>
      </c>
      <c r="I6" s="97" t="s">
        <v>4</v>
      </c>
      <c r="J6" s="98" t="s">
        <v>4</v>
      </c>
      <c r="K6" s="98" t="s">
        <v>4</v>
      </c>
    </row>
    <row r="7" spans="1:11" s="139" customFormat="1" ht="12" customHeight="1">
      <c r="A7" s="35" t="s">
        <v>165</v>
      </c>
      <c r="B7" s="35" t="s">
        <v>166</v>
      </c>
      <c r="C7" s="38">
        <v>35451.9736</v>
      </c>
      <c r="D7" s="38">
        <v>37314.6565</v>
      </c>
      <c r="E7" s="38">
        <v>41222.035299999996</v>
      </c>
      <c r="F7" s="38">
        <v>43713.5121</v>
      </c>
      <c r="G7" s="38">
        <v>47367.77519999999</v>
      </c>
      <c r="H7" s="142">
        <f>(E7-C7)/C7*100</f>
        <v>16.275713631920336</v>
      </c>
      <c r="I7" s="67">
        <f aca="true" t="shared" si="0" ref="I7:I46">(G7-E7)/E7*100</f>
        <v>14.908870596207544</v>
      </c>
      <c r="J7" s="67">
        <f aca="true" t="shared" si="1" ref="J7:J46">(E7-D7)/D7*100</f>
        <v>10.471431781771859</v>
      </c>
      <c r="K7" s="67">
        <f aca="true" t="shared" si="2" ref="K7:K46">(G7-F7)/F7*100</f>
        <v>8.359573332017835</v>
      </c>
    </row>
    <row r="8" spans="1:11" s="139" customFormat="1" ht="12" customHeight="1">
      <c r="A8" s="35" t="s">
        <v>167</v>
      </c>
      <c r="B8" s="35" t="s">
        <v>168</v>
      </c>
      <c r="C8" s="38">
        <v>598.8223</v>
      </c>
      <c r="D8" s="38">
        <v>641.1128</v>
      </c>
      <c r="E8" s="38">
        <v>834.1442999999999</v>
      </c>
      <c r="F8" s="38">
        <v>816.0705</v>
      </c>
      <c r="G8" s="38">
        <v>1070.4532000000002</v>
      </c>
      <c r="H8" s="142">
        <f aca="true" t="shared" si="3" ref="H8:H46">(E8-C8)/C8*100</f>
        <v>39.297467712875736</v>
      </c>
      <c r="I8" s="67">
        <f t="shared" si="0"/>
        <v>28.329498864884677</v>
      </c>
      <c r="J8" s="67">
        <f t="shared" si="1"/>
        <v>30.108820163939942</v>
      </c>
      <c r="K8" s="67">
        <f t="shared" si="2"/>
        <v>31.171657350682334</v>
      </c>
    </row>
    <row r="9" spans="1:11" s="139" customFormat="1" ht="14.25" customHeight="1">
      <c r="A9" s="35" t="s">
        <v>169</v>
      </c>
      <c r="B9" s="143" t="s">
        <v>5</v>
      </c>
      <c r="C9" s="38">
        <v>34853.1513</v>
      </c>
      <c r="D9" s="38">
        <v>36673.5437</v>
      </c>
      <c r="E9" s="38">
        <v>40387.891</v>
      </c>
      <c r="F9" s="38">
        <v>42897.4416</v>
      </c>
      <c r="G9" s="38">
        <v>46297.322</v>
      </c>
      <c r="H9" s="142">
        <f t="shared" si="3"/>
        <v>15.88017006657302</v>
      </c>
      <c r="I9" s="67">
        <f t="shared" si="0"/>
        <v>14.63168997856312</v>
      </c>
      <c r="J9" s="67">
        <f t="shared" si="1"/>
        <v>10.12813850328841</v>
      </c>
      <c r="K9" s="67">
        <f t="shared" si="2"/>
        <v>7.9256017915996235</v>
      </c>
    </row>
    <row r="10" spans="1:11" s="139" customFormat="1" ht="14.25" customHeight="1">
      <c r="A10" s="35" t="s">
        <v>6</v>
      </c>
      <c r="B10" s="143" t="s">
        <v>7</v>
      </c>
      <c r="C10" s="38">
        <v>4381.2928999999995</v>
      </c>
      <c r="D10" s="38">
        <v>4603.3254</v>
      </c>
      <c r="E10" s="38">
        <v>4658.1738000000005</v>
      </c>
      <c r="F10" s="38">
        <v>5225.3159000000005</v>
      </c>
      <c r="G10" s="38">
        <v>5580.478900000001</v>
      </c>
      <c r="H10" s="142">
        <f t="shared" si="3"/>
        <v>6.31961629408527</v>
      </c>
      <c r="I10" s="67">
        <f t="shared" si="0"/>
        <v>19.799714214184117</v>
      </c>
      <c r="J10" s="67">
        <f t="shared" si="1"/>
        <v>1.191495174336378</v>
      </c>
      <c r="K10" s="67">
        <f t="shared" si="2"/>
        <v>6.796967050355758</v>
      </c>
    </row>
    <row r="11" spans="1:11" s="139" customFormat="1" ht="14.25" customHeight="1">
      <c r="A11" s="35" t="s">
        <v>8</v>
      </c>
      <c r="B11" s="143" t="s">
        <v>9</v>
      </c>
      <c r="C11" s="38">
        <v>15398.296499999999</v>
      </c>
      <c r="D11" s="38">
        <v>16208.4874</v>
      </c>
      <c r="E11" s="38">
        <v>18504.3922</v>
      </c>
      <c r="F11" s="38">
        <v>19674.5284</v>
      </c>
      <c r="G11" s="38">
        <v>21308.947700000004</v>
      </c>
      <c r="H11" s="142">
        <f t="shared" si="3"/>
        <v>20.171683926205734</v>
      </c>
      <c r="I11" s="67">
        <f t="shared" si="0"/>
        <v>15.156161141029026</v>
      </c>
      <c r="J11" s="67">
        <f t="shared" si="1"/>
        <v>14.164830704683759</v>
      </c>
      <c r="K11" s="67">
        <f t="shared" si="2"/>
        <v>8.307285779719148</v>
      </c>
    </row>
    <row r="12" spans="1:11" ht="14.25" customHeight="1">
      <c r="A12" s="99" t="s">
        <v>10</v>
      </c>
      <c r="B12" s="144" t="s">
        <v>11</v>
      </c>
      <c r="C12" s="107">
        <v>2173.1918</v>
      </c>
      <c r="D12" s="107">
        <v>2291.0142</v>
      </c>
      <c r="E12" s="107">
        <v>2458.811</v>
      </c>
      <c r="F12" s="107">
        <v>2592.0452999999998</v>
      </c>
      <c r="G12" s="107">
        <v>2732.2549</v>
      </c>
      <c r="H12" s="145">
        <f t="shared" si="3"/>
        <v>13.142843627515994</v>
      </c>
      <c r="I12" s="68">
        <f t="shared" si="0"/>
        <v>11.120980831792266</v>
      </c>
      <c r="J12" s="68">
        <f t="shared" si="1"/>
        <v>7.324127454120541</v>
      </c>
      <c r="K12" s="68">
        <f t="shared" si="2"/>
        <v>5.409226451405003</v>
      </c>
    </row>
    <row r="13" spans="1:11" ht="14.25" customHeight="1">
      <c r="A13" s="99" t="s">
        <v>12</v>
      </c>
      <c r="B13" s="144" t="s">
        <v>13</v>
      </c>
      <c r="C13" s="107">
        <v>1655.5698000000002</v>
      </c>
      <c r="D13" s="107">
        <v>1845.9912</v>
      </c>
      <c r="E13" s="107">
        <v>2015.2223000000001</v>
      </c>
      <c r="F13" s="107">
        <v>2056.4177</v>
      </c>
      <c r="G13" s="107">
        <v>1959.7753</v>
      </c>
      <c r="H13" s="145">
        <f t="shared" si="3"/>
        <v>21.723789597998216</v>
      </c>
      <c r="I13" s="68">
        <f t="shared" si="0"/>
        <v>-2.7514086163099782</v>
      </c>
      <c r="J13" s="68">
        <f t="shared" si="1"/>
        <v>9.167492239399635</v>
      </c>
      <c r="K13" s="68">
        <f t="shared" si="2"/>
        <v>-4.699551068831977</v>
      </c>
    </row>
    <row r="14" spans="1:11" ht="14.25" customHeight="1">
      <c r="A14" s="99" t="s">
        <v>14</v>
      </c>
      <c r="B14" s="144" t="s">
        <v>15</v>
      </c>
      <c r="C14" s="107">
        <v>11569.5349</v>
      </c>
      <c r="D14" s="107">
        <v>12071.482</v>
      </c>
      <c r="E14" s="107">
        <v>14030.3589</v>
      </c>
      <c r="F14" s="107">
        <v>15026.0654</v>
      </c>
      <c r="G14" s="107">
        <v>16616.917499999996</v>
      </c>
      <c r="H14" s="145">
        <f t="shared" si="3"/>
        <v>21.26986107280768</v>
      </c>
      <c r="I14" s="68">
        <f t="shared" si="0"/>
        <v>18.43544144832957</v>
      </c>
      <c r="J14" s="68">
        <f t="shared" si="1"/>
        <v>16.227310780896655</v>
      </c>
      <c r="K14" s="68">
        <f t="shared" si="2"/>
        <v>10.587283215205469</v>
      </c>
    </row>
    <row r="15" spans="1:11" s="148" customFormat="1" ht="14.25" customHeight="1">
      <c r="A15" s="113" t="s">
        <v>16</v>
      </c>
      <c r="B15" s="146" t="s">
        <v>17</v>
      </c>
      <c r="C15" s="114">
        <v>8331.197</v>
      </c>
      <c r="D15" s="114">
        <v>8885.3123</v>
      </c>
      <c r="E15" s="114">
        <v>9590.5463</v>
      </c>
      <c r="F15" s="114">
        <v>10167.898299999999</v>
      </c>
      <c r="G15" s="114">
        <v>10738.8316</v>
      </c>
      <c r="H15" s="147">
        <f t="shared" si="3"/>
        <v>15.116066754873279</v>
      </c>
      <c r="I15" s="115">
        <f t="shared" si="0"/>
        <v>11.97309583918071</v>
      </c>
      <c r="J15" s="115">
        <f t="shared" si="1"/>
        <v>7.937076111550974</v>
      </c>
      <c r="K15" s="115">
        <f t="shared" si="2"/>
        <v>5.6150571450936</v>
      </c>
    </row>
    <row r="16" spans="1:11" s="101" customFormat="1" ht="14.25" customHeight="1">
      <c r="A16" s="100" t="s">
        <v>18</v>
      </c>
      <c r="B16" s="149" t="s">
        <v>19</v>
      </c>
      <c r="C16" s="108">
        <v>576.935</v>
      </c>
      <c r="D16" s="108">
        <v>654.631</v>
      </c>
      <c r="E16" s="108">
        <v>668.7086999999999</v>
      </c>
      <c r="F16" s="108">
        <v>713.3502000000001</v>
      </c>
      <c r="G16" s="108">
        <v>723.9442</v>
      </c>
      <c r="H16" s="145">
        <f t="shared" si="3"/>
        <v>15.907112586339878</v>
      </c>
      <c r="I16" s="89">
        <f t="shared" si="0"/>
        <v>8.26002413307919</v>
      </c>
      <c r="J16" s="89">
        <f t="shared" si="1"/>
        <v>2.1504786666075906</v>
      </c>
      <c r="K16" s="89">
        <f t="shared" si="2"/>
        <v>1.4851050718146481</v>
      </c>
    </row>
    <row r="17" spans="1:11" s="101" customFormat="1" ht="14.25" customHeight="1">
      <c r="A17" s="100" t="s">
        <v>20</v>
      </c>
      <c r="B17" s="149" t="s">
        <v>21</v>
      </c>
      <c r="C17" s="108">
        <v>147.9194</v>
      </c>
      <c r="D17" s="108">
        <v>150.8478</v>
      </c>
      <c r="E17" s="108">
        <v>150.2203</v>
      </c>
      <c r="F17" s="108">
        <v>154.0547</v>
      </c>
      <c r="G17" s="108">
        <v>161.14999999999998</v>
      </c>
      <c r="H17" s="145">
        <f t="shared" si="3"/>
        <v>1.555509284110139</v>
      </c>
      <c r="I17" s="89">
        <f t="shared" si="0"/>
        <v>7.275780969682505</v>
      </c>
      <c r="J17" s="89">
        <f t="shared" si="1"/>
        <v>-0.41598220192803453</v>
      </c>
      <c r="K17" s="89">
        <f t="shared" si="2"/>
        <v>4.605701741004968</v>
      </c>
    </row>
    <row r="18" spans="1:11" s="101" customFormat="1" ht="14.25" customHeight="1">
      <c r="A18" s="100" t="s">
        <v>22</v>
      </c>
      <c r="B18" s="149" t="s">
        <v>23</v>
      </c>
      <c r="C18" s="108">
        <v>281.4898</v>
      </c>
      <c r="D18" s="108">
        <v>277.2927</v>
      </c>
      <c r="E18" s="108">
        <v>311.2231</v>
      </c>
      <c r="F18" s="108">
        <v>313.1687</v>
      </c>
      <c r="G18" s="108">
        <v>360.03</v>
      </c>
      <c r="H18" s="145">
        <f t="shared" si="3"/>
        <v>10.562833893093101</v>
      </c>
      <c r="I18" s="89">
        <f t="shared" si="0"/>
        <v>15.682287079590168</v>
      </c>
      <c r="J18" s="89">
        <f t="shared" si="1"/>
        <v>12.236312026966436</v>
      </c>
      <c r="K18" s="89">
        <f t="shared" si="2"/>
        <v>14.963596298097471</v>
      </c>
    </row>
    <row r="19" spans="1:11" s="101" customFormat="1" ht="14.25" customHeight="1">
      <c r="A19" s="100" t="s">
        <v>24</v>
      </c>
      <c r="B19" s="149" t="s">
        <v>25</v>
      </c>
      <c r="C19" s="108">
        <v>94.62049999999999</v>
      </c>
      <c r="D19" s="108">
        <v>91.7884</v>
      </c>
      <c r="E19" s="108">
        <v>100.5966</v>
      </c>
      <c r="F19" s="108">
        <v>88.8418</v>
      </c>
      <c r="G19" s="108">
        <v>77.12599999999999</v>
      </c>
      <c r="H19" s="145">
        <f t="shared" si="3"/>
        <v>6.315861784708391</v>
      </c>
      <c r="I19" s="89">
        <f t="shared" si="0"/>
        <v>-23.33140483873213</v>
      </c>
      <c r="J19" s="89">
        <f t="shared" si="1"/>
        <v>9.596201698689596</v>
      </c>
      <c r="K19" s="89">
        <f t="shared" si="2"/>
        <v>-13.187260951489069</v>
      </c>
    </row>
    <row r="20" spans="1:11" ht="14.25" customHeight="1">
      <c r="A20" s="99" t="s">
        <v>26</v>
      </c>
      <c r="B20" s="144" t="s">
        <v>27</v>
      </c>
      <c r="C20" s="107">
        <v>526.3249</v>
      </c>
      <c r="D20" s="107">
        <v>602.7051</v>
      </c>
      <c r="E20" s="107">
        <v>540.0281</v>
      </c>
      <c r="F20" s="107">
        <v>638.8458999999999</v>
      </c>
      <c r="G20" s="107">
        <v>542.5938000000001</v>
      </c>
      <c r="H20" s="145">
        <f t="shared" si="3"/>
        <v>2.603562932325649</v>
      </c>
      <c r="I20" s="68">
        <f t="shared" si="0"/>
        <v>0.47510490657802923</v>
      </c>
      <c r="J20" s="68">
        <f t="shared" si="1"/>
        <v>-10.399281505996882</v>
      </c>
      <c r="K20" s="68">
        <f t="shared" si="2"/>
        <v>-15.066559869915395</v>
      </c>
    </row>
    <row r="21" spans="1:11" s="101" customFormat="1" ht="14.25" customHeight="1">
      <c r="A21" s="100" t="s">
        <v>28</v>
      </c>
      <c r="B21" s="149" t="s">
        <v>29</v>
      </c>
      <c r="C21" s="108">
        <v>1860.7907999999998</v>
      </c>
      <c r="D21" s="108">
        <v>1862.8554000000001</v>
      </c>
      <c r="E21" s="108">
        <v>2136.0682</v>
      </c>
      <c r="F21" s="108">
        <v>2208.7954</v>
      </c>
      <c r="G21" s="108">
        <v>2574.8403999999996</v>
      </c>
      <c r="H21" s="145">
        <f t="shared" si="3"/>
        <v>14.793570561505378</v>
      </c>
      <c r="I21" s="89">
        <f t="shared" si="0"/>
        <v>20.54111380900663</v>
      </c>
      <c r="J21" s="89">
        <f t="shared" si="1"/>
        <v>14.666345009924012</v>
      </c>
      <c r="K21" s="89">
        <f t="shared" si="2"/>
        <v>16.572155121293697</v>
      </c>
    </row>
    <row r="22" spans="1:11" s="101" customFormat="1" ht="14.25" customHeight="1">
      <c r="A22" s="100" t="s">
        <v>30</v>
      </c>
      <c r="B22" s="149" t="s">
        <v>31</v>
      </c>
      <c r="C22" s="108">
        <v>1028.3083</v>
      </c>
      <c r="D22" s="108">
        <v>1035.8372</v>
      </c>
      <c r="E22" s="108">
        <v>1214.0411</v>
      </c>
      <c r="F22" s="108">
        <v>1279.5855000000001</v>
      </c>
      <c r="G22" s="108">
        <v>1396.5894</v>
      </c>
      <c r="H22" s="145">
        <f t="shared" si="3"/>
        <v>18.061976160262443</v>
      </c>
      <c r="I22" s="89">
        <f t="shared" si="0"/>
        <v>15.036418454037525</v>
      </c>
      <c r="J22" s="89">
        <f t="shared" si="1"/>
        <v>17.203852111123254</v>
      </c>
      <c r="K22" s="89">
        <f t="shared" si="2"/>
        <v>9.143890736492397</v>
      </c>
    </row>
    <row r="23" spans="1:11" s="101" customFormat="1" ht="14.25" customHeight="1">
      <c r="A23" s="100" t="s">
        <v>32</v>
      </c>
      <c r="B23" s="149" t="s">
        <v>33</v>
      </c>
      <c r="C23" s="108">
        <v>832.4825</v>
      </c>
      <c r="D23" s="108">
        <v>827.0182000000001</v>
      </c>
      <c r="E23" s="108">
        <v>922.0271</v>
      </c>
      <c r="F23" s="108">
        <v>929.2099000000001</v>
      </c>
      <c r="G23" s="108">
        <v>1178.251</v>
      </c>
      <c r="H23" s="145">
        <f t="shared" si="3"/>
        <v>10.756334217235805</v>
      </c>
      <c r="I23" s="89">
        <f t="shared" si="0"/>
        <v>27.78919404863479</v>
      </c>
      <c r="J23" s="89">
        <f t="shared" si="1"/>
        <v>11.488126863471676</v>
      </c>
      <c r="K23" s="89">
        <f t="shared" si="2"/>
        <v>26.801382550917708</v>
      </c>
    </row>
    <row r="24" spans="1:11" ht="14.25" customHeight="1">
      <c r="A24" s="99" t="s">
        <v>34</v>
      </c>
      <c r="B24" s="144" t="s">
        <v>35</v>
      </c>
      <c r="C24" s="107">
        <v>1034.8367</v>
      </c>
      <c r="D24" s="107">
        <v>1118.3622</v>
      </c>
      <c r="E24" s="107">
        <v>1161.1253</v>
      </c>
      <c r="F24" s="107">
        <v>1205.1868</v>
      </c>
      <c r="G24" s="107">
        <v>1311.0013000000001</v>
      </c>
      <c r="H24" s="145">
        <f t="shared" si="3"/>
        <v>12.203722577678183</v>
      </c>
      <c r="I24" s="68">
        <f t="shared" si="0"/>
        <v>12.907823126410234</v>
      </c>
      <c r="J24" s="68">
        <f t="shared" si="1"/>
        <v>3.8237254442254835</v>
      </c>
      <c r="K24" s="68">
        <f t="shared" si="2"/>
        <v>8.779925236486177</v>
      </c>
    </row>
    <row r="25" spans="1:11" s="101" customFormat="1" ht="14.25" customHeight="1">
      <c r="A25" s="100" t="s">
        <v>36</v>
      </c>
      <c r="B25" s="149" t="s">
        <v>37</v>
      </c>
      <c r="C25" s="108">
        <v>1539.6212</v>
      </c>
      <c r="D25" s="108">
        <v>1755.7704</v>
      </c>
      <c r="E25" s="108">
        <v>2010.2541</v>
      </c>
      <c r="F25" s="108">
        <v>2218.1179</v>
      </c>
      <c r="G25" s="108">
        <v>2444.4201000000007</v>
      </c>
      <c r="H25" s="145">
        <f t="shared" si="3"/>
        <v>30.568096879933847</v>
      </c>
      <c r="I25" s="89">
        <f t="shared" si="0"/>
        <v>21.597568188021636</v>
      </c>
      <c r="J25" s="89">
        <f t="shared" si="1"/>
        <v>14.494133173676921</v>
      </c>
      <c r="K25" s="89">
        <f t="shared" si="2"/>
        <v>10.202442349885933</v>
      </c>
    </row>
    <row r="26" spans="1:11" s="101" customFormat="1" ht="14.25" customHeight="1">
      <c r="A26" s="102">
        <v>3.9</v>
      </c>
      <c r="B26" s="149" t="s">
        <v>38</v>
      </c>
      <c r="C26" s="108">
        <v>2268.6587000000004</v>
      </c>
      <c r="D26" s="108">
        <v>2371.0593</v>
      </c>
      <c r="E26" s="108">
        <v>2512.3219</v>
      </c>
      <c r="F26" s="108">
        <v>2627.5369</v>
      </c>
      <c r="G26" s="108">
        <v>2543.7257999999997</v>
      </c>
      <c r="H26" s="145">
        <f t="shared" si="3"/>
        <v>10.740407977630106</v>
      </c>
      <c r="I26" s="89">
        <f t="shared" si="0"/>
        <v>1.2499950742776949</v>
      </c>
      <c r="J26" s="89">
        <f t="shared" si="1"/>
        <v>5.957784354022695</v>
      </c>
      <c r="K26" s="89">
        <f t="shared" si="2"/>
        <v>-3.1897211414994917</v>
      </c>
    </row>
    <row r="27" spans="1:11" s="148" customFormat="1" ht="14.25" customHeight="1">
      <c r="A27" s="113" t="s">
        <v>39</v>
      </c>
      <c r="B27" s="146" t="s">
        <v>40</v>
      </c>
      <c r="C27" s="114">
        <v>6742.3649</v>
      </c>
      <c r="D27" s="114">
        <v>6976.4186</v>
      </c>
      <c r="E27" s="114">
        <v>7634.7787</v>
      </c>
      <c r="F27" s="114">
        <v>7829.6990000000005</v>
      </c>
      <c r="G27" s="114">
        <v>8669.063799999998</v>
      </c>
      <c r="H27" s="147">
        <f t="shared" si="3"/>
        <v>13.235916673688195</v>
      </c>
      <c r="I27" s="115">
        <f t="shared" si="0"/>
        <v>13.547021343264321</v>
      </c>
      <c r="J27" s="115">
        <f t="shared" si="1"/>
        <v>9.436935163265574</v>
      </c>
      <c r="K27" s="115">
        <f t="shared" si="2"/>
        <v>10.720269067814709</v>
      </c>
    </row>
    <row r="28" spans="1:11" ht="14.25" customHeight="1">
      <c r="A28" s="99" t="s">
        <v>41</v>
      </c>
      <c r="B28" s="144" t="s">
        <v>42</v>
      </c>
      <c r="C28" s="107">
        <v>94.7393</v>
      </c>
      <c r="D28" s="107">
        <v>101.5635</v>
      </c>
      <c r="E28" s="107">
        <v>86.2418</v>
      </c>
      <c r="F28" s="107">
        <v>87.9469</v>
      </c>
      <c r="G28" s="107">
        <v>79.79870000000003</v>
      </c>
      <c r="H28" s="145">
        <f t="shared" si="3"/>
        <v>-8.96935062851425</v>
      </c>
      <c r="I28" s="68">
        <f t="shared" si="0"/>
        <v>-7.470971153199462</v>
      </c>
      <c r="J28" s="68">
        <f t="shared" si="1"/>
        <v>-15.08583300102892</v>
      </c>
      <c r="K28" s="68">
        <f t="shared" si="2"/>
        <v>-9.264908711961393</v>
      </c>
    </row>
    <row r="29" spans="1:11" ht="14.25" customHeight="1">
      <c r="A29" s="99" t="s">
        <v>43</v>
      </c>
      <c r="B29" s="144" t="s">
        <v>44</v>
      </c>
      <c r="C29" s="107">
        <v>3495.4303999999997</v>
      </c>
      <c r="D29" s="107">
        <v>3583.796</v>
      </c>
      <c r="E29" s="107">
        <v>3958.8312</v>
      </c>
      <c r="F29" s="107">
        <v>4026.7803000000004</v>
      </c>
      <c r="G29" s="107">
        <v>4446.1044</v>
      </c>
      <c r="H29" s="145">
        <f t="shared" si="3"/>
        <v>13.257331629318106</v>
      </c>
      <c r="I29" s="68">
        <f t="shared" si="0"/>
        <v>12.308511663745604</v>
      </c>
      <c r="J29" s="68">
        <f t="shared" si="1"/>
        <v>10.464747435400906</v>
      </c>
      <c r="K29" s="68">
        <f t="shared" si="2"/>
        <v>10.41338411236391</v>
      </c>
    </row>
    <row r="30" spans="1:11" ht="14.25" customHeight="1">
      <c r="A30" s="99" t="s">
        <v>45</v>
      </c>
      <c r="B30" s="144" t="s">
        <v>46</v>
      </c>
      <c r="C30" s="107">
        <v>514.003</v>
      </c>
      <c r="D30" s="107">
        <v>605.2434</v>
      </c>
      <c r="E30" s="107">
        <v>566.2176999999999</v>
      </c>
      <c r="F30" s="107">
        <v>684.9407000000001</v>
      </c>
      <c r="G30" s="107">
        <v>605.4085</v>
      </c>
      <c r="H30" s="145">
        <f t="shared" si="3"/>
        <v>10.158442655003935</v>
      </c>
      <c r="I30" s="68">
        <f t="shared" si="0"/>
        <v>6.921507399009267</v>
      </c>
      <c r="J30" s="68">
        <f t="shared" si="1"/>
        <v>-6.44793483084657</v>
      </c>
      <c r="K30" s="68">
        <f t="shared" si="2"/>
        <v>-11.611545349838327</v>
      </c>
    </row>
    <row r="31" spans="1:11" ht="14.25" customHeight="1">
      <c r="A31" s="99" t="s">
        <v>47</v>
      </c>
      <c r="B31" s="144" t="s">
        <v>48</v>
      </c>
      <c r="C31" s="107">
        <v>33.6016</v>
      </c>
      <c r="D31" s="107">
        <v>36.126999999999995</v>
      </c>
      <c r="E31" s="107">
        <v>36.455799999999996</v>
      </c>
      <c r="F31" s="107">
        <v>38.3292</v>
      </c>
      <c r="G31" s="107">
        <v>33.868199999999995</v>
      </c>
      <c r="H31" s="145">
        <f t="shared" si="3"/>
        <v>8.494238369601446</v>
      </c>
      <c r="I31" s="68">
        <f t="shared" si="0"/>
        <v>-7.097910346227493</v>
      </c>
      <c r="J31" s="68">
        <f t="shared" si="1"/>
        <v>0.9101226229689736</v>
      </c>
      <c r="K31" s="68">
        <f t="shared" si="2"/>
        <v>-11.638646254030883</v>
      </c>
    </row>
    <row r="32" spans="1:11" ht="14.25" customHeight="1">
      <c r="A32" s="99" t="s">
        <v>49</v>
      </c>
      <c r="B32" s="144" t="s">
        <v>50</v>
      </c>
      <c r="C32" s="107">
        <v>187.28330000000003</v>
      </c>
      <c r="D32" s="107">
        <v>180.97650000000002</v>
      </c>
      <c r="E32" s="107">
        <v>203.1153</v>
      </c>
      <c r="F32" s="107">
        <v>204.3498</v>
      </c>
      <c r="G32" s="107">
        <v>252.43579999999997</v>
      </c>
      <c r="H32" s="145">
        <f t="shared" si="3"/>
        <v>8.453503328913984</v>
      </c>
      <c r="I32" s="68">
        <f t="shared" si="0"/>
        <v>24.282021098361366</v>
      </c>
      <c r="J32" s="68">
        <f t="shared" si="1"/>
        <v>12.23296947393721</v>
      </c>
      <c r="K32" s="68">
        <f t="shared" si="2"/>
        <v>23.53121950694348</v>
      </c>
    </row>
    <row r="33" spans="1:11" ht="14.25" customHeight="1">
      <c r="A33" s="99" t="s">
        <v>51</v>
      </c>
      <c r="B33" s="144" t="s">
        <v>52</v>
      </c>
      <c r="C33" s="107">
        <v>436.5682</v>
      </c>
      <c r="D33" s="107">
        <v>437.0998</v>
      </c>
      <c r="E33" s="107">
        <v>495.26489999999995</v>
      </c>
      <c r="F33" s="107">
        <v>501.899</v>
      </c>
      <c r="G33" s="107">
        <v>546.8841</v>
      </c>
      <c r="H33" s="145">
        <f t="shared" si="3"/>
        <v>13.445024168045213</v>
      </c>
      <c r="I33" s="68">
        <f t="shared" si="0"/>
        <v>10.422543572136858</v>
      </c>
      <c r="J33" s="68">
        <f t="shared" si="1"/>
        <v>13.307052531252573</v>
      </c>
      <c r="K33" s="68">
        <f t="shared" si="2"/>
        <v>8.962978607249664</v>
      </c>
    </row>
    <row r="34" spans="1:11" ht="14.25" customHeight="1">
      <c r="A34" s="99" t="s">
        <v>53</v>
      </c>
      <c r="B34" s="144" t="s">
        <v>54</v>
      </c>
      <c r="C34" s="107">
        <v>779.0702</v>
      </c>
      <c r="D34" s="107">
        <v>793.1395</v>
      </c>
      <c r="E34" s="107">
        <v>919.4126</v>
      </c>
      <c r="F34" s="107">
        <v>949.0367</v>
      </c>
      <c r="G34" s="107">
        <v>1112.5231999999999</v>
      </c>
      <c r="H34" s="145">
        <f t="shared" si="3"/>
        <v>18.014089102625157</v>
      </c>
      <c r="I34" s="68">
        <f t="shared" si="0"/>
        <v>21.00369301008055</v>
      </c>
      <c r="J34" s="68">
        <f t="shared" si="1"/>
        <v>15.92066717141184</v>
      </c>
      <c r="K34" s="68">
        <f t="shared" si="2"/>
        <v>17.226573008188183</v>
      </c>
    </row>
    <row r="35" spans="1:11" ht="14.25" customHeight="1">
      <c r="A35" s="150" t="s">
        <v>55</v>
      </c>
      <c r="B35" s="151" t="s">
        <v>56</v>
      </c>
      <c r="C35" s="152">
        <v>1201.6689</v>
      </c>
      <c r="D35" s="152">
        <v>1238.4729</v>
      </c>
      <c r="E35" s="152">
        <v>1369.2394</v>
      </c>
      <c r="F35" s="152">
        <v>1336.4164</v>
      </c>
      <c r="G35" s="152">
        <v>1592.0409</v>
      </c>
      <c r="H35" s="145">
        <f t="shared" si="3"/>
        <v>13.944814582452791</v>
      </c>
      <c r="I35" s="79">
        <f t="shared" si="0"/>
        <v>16.271917094994496</v>
      </c>
      <c r="J35" s="79">
        <f t="shared" si="1"/>
        <v>10.55868884979235</v>
      </c>
      <c r="K35" s="79">
        <f t="shared" si="2"/>
        <v>19.12760873033284</v>
      </c>
    </row>
    <row r="36" spans="1:11" s="116" customFormat="1" ht="14.25" customHeight="1">
      <c r="A36" s="153" t="s">
        <v>57</v>
      </c>
      <c r="B36" s="113" t="s">
        <v>58</v>
      </c>
      <c r="C36" s="114">
        <v>11825.561399999999</v>
      </c>
      <c r="D36" s="114">
        <v>12515.122800000001</v>
      </c>
      <c r="E36" s="114">
        <v>12969.3141</v>
      </c>
      <c r="F36" s="114">
        <v>14122.1667</v>
      </c>
      <c r="G36" s="114">
        <v>14917.1717</v>
      </c>
      <c r="H36" s="154">
        <f t="shared" si="3"/>
        <v>9.671868094143937</v>
      </c>
      <c r="I36" s="115">
        <f t="shared" si="0"/>
        <v>15.018971589253137</v>
      </c>
      <c r="J36" s="115">
        <f t="shared" si="1"/>
        <v>3.6291397795952793</v>
      </c>
      <c r="K36" s="115">
        <f t="shared" si="2"/>
        <v>5.629483186882371</v>
      </c>
    </row>
    <row r="37" spans="1:11" s="101" customFormat="1" ht="14.25" customHeight="1">
      <c r="A37" s="100" t="s">
        <v>59</v>
      </c>
      <c r="B37" s="149" t="s">
        <v>7</v>
      </c>
      <c r="C37" s="108">
        <v>4381.2928999999995</v>
      </c>
      <c r="D37" s="108">
        <v>4603.3254</v>
      </c>
      <c r="E37" s="109">
        <v>4658.1738000000005</v>
      </c>
      <c r="F37" s="108">
        <v>5225.3159000000005</v>
      </c>
      <c r="G37" s="109">
        <v>5580.478900000001</v>
      </c>
      <c r="H37" s="145">
        <f t="shared" si="3"/>
        <v>6.31961629408527</v>
      </c>
      <c r="I37" s="89">
        <f t="shared" si="0"/>
        <v>19.799714214184117</v>
      </c>
      <c r="J37" s="89">
        <f t="shared" si="1"/>
        <v>1.191495174336378</v>
      </c>
      <c r="K37" s="89">
        <f t="shared" si="2"/>
        <v>6.796967050355758</v>
      </c>
    </row>
    <row r="38" spans="1:11" s="101" customFormat="1" ht="14.25" customHeight="1">
      <c r="A38" s="100" t="s">
        <v>60</v>
      </c>
      <c r="B38" s="149" t="s">
        <v>61</v>
      </c>
      <c r="C38" s="108">
        <v>4116.2683</v>
      </c>
      <c r="D38" s="108">
        <v>4549.9492</v>
      </c>
      <c r="E38" s="109">
        <v>4776.231</v>
      </c>
      <c r="F38" s="108">
        <v>5190.5544</v>
      </c>
      <c r="G38" s="109">
        <v>5429.1081</v>
      </c>
      <c r="H38" s="145">
        <f t="shared" si="3"/>
        <v>16.033034095469432</v>
      </c>
      <c r="I38" s="89">
        <f t="shared" si="0"/>
        <v>13.669294889631608</v>
      </c>
      <c r="J38" s="89">
        <f t="shared" si="1"/>
        <v>4.973281899499004</v>
      </c>
      <c r="K38" s="89">
        <f t="shared" si="2"/>
        <v>4.595919464787815</v>
      </c>
    </row>
    <row r="39" spans="1:11" ht="14.25" customHeight="1">
      <c r="A39" s="99" t="s">
        <v>62</v>
      </c>
      <c r="B39" s="144" t="s">
        <v>63</v>
      </c>
      <c r="C39" s="107">
        <v>2173.1918</v>
      </c>
      <c r="D39" s="107">
        <v>2291.0142</v>
      </c>
      <c r="E39" s="110">
        <v>2458.811</v>
      </c>
      <c r="F39" s="107">
        <v>2592.0452999999998</v>
      </c>
      <c r="G39" s="110">
        <v>2732.2549</v>
      </c>
      <c r="H39" s="145">
        <f t="shared" si="3"/>
        <v>13.142843627515994</v>
      </c>
      <c r="I39" s="68">
        <f t="shared" si="0"/>
        <v>11.120980831792266</v>
      </c>
      <c r="J39" s="68">
        <f t="shared" si="1"/>
        <v>7.324127454120541</v>
      </c>
      <c r="K39" s="68">
        <f t="shared" si="2"/>
        <v>5.409226451405003</v>
      </c>
    </row>
    <row r="40" spans="1:11" ht="14.25" customHeight="1">
      <c r="A40" s="99" t="s">
        <v>64</v>
      </c>
      <c r="B40" s="144" t="s">
        <v>17</v>
      </c>
      <c r="C40" s="107">
        <v>1943.0765</v>
      </c>
      <c r="D40" s="107">
        <v>2258.935</v>
      </c>
      <c r="E40" s="107">
        <v>2317.42</v>
      </c>
      <c r="F40" s="107">
        <v>2598.5091</v>
      </c>
      <c r="G40" s="107">
        <v>2696.8531999999996</v>
      </c>
      <c r="H40" s="145">
        <f t="shared" si="3"/>
        <v>19.265504986550976</v>
      </c>
      <c r="I40" s="68">
        <f t="shared" si="0"/>
        <v>16.373087312614867</v>
      </c>
      <c r="J40" s="68">
        <f t="shared" si="1"/>
        <v>2.5890519204846587</v>
      </c>
      <c r="K40" s="68">
        <f t="shared" si="2"/>
        <v>3.7846355819958197</v>
      </c>
    </row>
    <row r="41" spans="1:11" s="101" customFormat="1" ht="14.25" customHeight="1">
      <c r="A41" s="100" t="s">
        <v>65</v>
      </c>
      <c r="B41" s="149" t="s">
        <v>66</v>
      </c>
      <c r="C41" s="108">
        <v>2350.5335999999998</v>
      </c>
      <c r="D41" s="108">
        <v>2406.6451</v>
      </c>
      <c r="E41" s="109">
        <v>2535.8818</v>
      </c>
      <c r="F41" s="108">
        <v>2654.2406</v>
      </c>
      <c r="G41" s="109">
        <v>2710.0901</v>
      </c>
      <c r="H41" s="145">
        <f t="shared" si="3"/>
        <v>7.885366965186134</v>
      </c>
      <c r="I41" s="89">
        <f t="shared" si="0"/>
        <v>6.869732650788368</v>
      </c>
      <c r="J41" s="89">
        <f t="shared" si="1"/>
        <v>5.369994105071824</v>
      </c>
      <c r="K41" s="89">
        <f t="shared" si="2"/>
        <v>2.1041611676047682</v>
      </c>
    </row>
    <row r="42" spans="1:11" ht="14.25" customHeight="1">
      <c r="A42" s="99" t="s">
        <v>67</v>
      </c>
      <c r="B42" s="144" t="s">
        <v>68</v>
      </c>
      <c r="C42" s="107">
        <v>250.7651</v>
      </c>
      <c r="D42" s="107">
        <v>268.953</v>
      </c>
      <c r="E42" s="110">
        <v>203.3204</v>
      </c>
      <c r="F42" s="107">
        <v>231.1032</v>
      </c>
      <c r="G42" s="110">
        <v>238.4556</v>
      </c>
      <c r="H42" s="145">
        <f t="shared" si="3"/>
        <v>-18.919977301466588</v>
      </c>
      <c r="I42" s="68">
        <f t="shared" si="0"/>
        <v>17.28070572357717</v>
      </c>
      <c r="J42" s="68">
        <f t="shared" si="1"/>
        <v>-24.402999780630807</v>
      </c>
      <c r="K42" s="68">
        <f t="shared" si="2"/>
        <v>3.1814358260725157</v>
      </c>
    </row>
    <row r="43" spans="1:11" s="101" customFormat="1" ht="14.25" customHeight="1">
      <c r="A43" s="100" t="s">
        <v>69</v>
      </c>
      <c r="B43" s="149" t="s">
        <v>70</v>
      </c>
      <c r="C43" s="108">
        <v>424.8412</v>
      </c>
      <c r="D43" s="108">
        <v>430.25699999999995</v>
      </c>
      <c r="E43" s="109">
        <v>483.98440000000005</v>
      </c>
      <c r="F43" s="108">
        <v>482.6482</v>
      </c>
      <c r="G43" s="109">
        <v>522.5521999999999</v>
      </c>
      <c r="H43" s="145">
        <f t="shared" si="3"/>
        <v>13.921248692452624</v>
      </c>
      <c r="I43" s="89">
        <f t="shared" si="0"/>
        <v>7.9688105649685825</v>
      </c>
      <c r="J43" s="89">
        <f t="shared" si="1"/>
        <v>12.487280857719945</v>
      </c>
      <c r="K43" s="89">
        <f t="shared" si="2"/>
        <v>8.267719635129662</v>
      </c>
    </row>
    <row r="44" spans="1:11" ht="14.25" customHeight="1">
      <c r="A44" s="99" t="s">
        <v>71</v>
      </c>
      <c r="B44" s="144" t="s">
        <v>72</v>
      </c>
      <c r="C44" s="107">
        <v>26</v>
      </c>
      <c r="D44" s="107">
        <v>25</v>
      </c>
      <c r="E44" s="110">
        <v>28</v>
      </c>
      <c r="F44" s="107">
        <v>26</v>
      </c>
      <c r="G44" s="110">
        <v>29</v>
      </c>
      <c r="H44" s="145">
        <f t="shared" si="3"/>
        <v>7.6923076923076925</v>
      </c>
      <c r="I44" s="68">
        <f t="shared" si="0"/>
        <v>3.571428571428571</v>
      </c>
      <c r="J44" s="68">
        <f t="shared" si="1"/>
        <v>12</v>
      </c>
      <c r="K44" s="68">
        <f t="shared" si="2"/>
        <v>11.538461538461538</v>
      </c>
    </row>
    <row r="45" spans="1:11" ht="14.25" customHeight="1">
      <c r="A45" s="99" t="s">
        <v>73</v>
      </c>
      <c r="B45" s="144" t="s">
        <v>74</v>
      </c>
      <c r="C45" s="107">
        <v>1915.141</v>
      </c>
      <c r="D45" s="107">
        <v>2203.7312</v>
      </c>
      <c r="E45" s="110">
        <v>2185.8572</v>
      </c>
      <c r="F45" s="107">
        <v>2563.0525</v>
      </c>
      <c r="G45" s="110">
        <v>2855.7</v>
      </c>
      <c r="H45" s="145">
        <f t="shared" si="3"/>
        <v>14.135575396276298</v>
      </c>
      <c r="I45" s="68">
        <f t="shared" si="0"/>
        <v>30.644398911328697</v>
      </c>
      <c r="J45" s="68">
        <f t="shared" si="1"/>
        <v>-0.8110789555459509</v>
      </c>
      <c r="K45" s="68">
        <f t="shared" si="2"/>
        <v>11.417928427139126</v>
      </c>
    </row>
    <row r="46" spans="1:11" ht="14.25" customHeight="1">
      <c r="A46" s="99" t="s">
        <v>75</v>
      </c>
      <c r="B46" s="144" t="s">
        <v>76</v>
      </c>
      <c r="C46" s="107">
        <v>323.85040000000004</v>
      </c>
      <c r="D46" s="107">
        <v>318.20869999999996</v>
      </c>
      <c r="E46" s="110">
        <v>354.0783</v>
      </c>
      <c r="F46" s="107">
        <v>376.9875</v>
      </c>
      <c r="G46" s="110">
        <v>409.3461</v>
      </c>
      <c r="H46" s="145">
        <f t="shared" si="3"/>
        <v>9.333908496021612</v>
      </c>
      <c r="I46" s="68">
        <f t="shared" si="0"/>
        <v>15.608920399809861</v>
      </c>
      <c r="J46" s="68">
        <f t="shared" si="1"/>
        <v>11.272350504558817</v>
      </c>
      <c r="K46" s="68">
        <f t="shared" si="2"/>
        <v>8.583467621605482</v>
      </c>
    </row>
    <row r="47" spans="1:11" ht="12.75">
      <c r="A47" s="226" t="s">
        <v>77</v>
      </c>
      <c r="B47" s="226"/>
      <c r="C47" s="226"/>
      <c r="D47" s="226"/>
      <c r="E47" s="226"/>
      <c r="F47" s="226"/>
      <c r="G47" s="226"/>
      <c r="H47" s="103"/>
      <c r="I47" s="103"/>
      <c r="J47" s="103"/>
      <c r="K47" s="103"/>
    </row>
    <row r="48" spans="1:11" ht="15" customHeight="1">
      <c r="A48" s="227" t="s">
        <v>78</v>
      </c>
      <c r="B48" s="227"/>
      <c r="C48" s="227"/>
      <c r="D48" s="227"/>
      <c r="E48" s="227"/>
      <c r="F48" s="227"/>
      <c r="G48" s="227"/>
      <c r="H48" s="104"/>
      <c r="I48" s="104"/>
      <c r="J48" s="104"/>
      <c r="K48" s="104"/>
    </row>
    <row r="49" spans="1:9" ht="17.25" customHeight="1">
      <c r="A49" s="228" t="s">
        <v>79</v>
      </c>
      <c r="B49" s="228"/>
      <c r="C49" s="228"/>
      <c r="D49" s="228"/>
      <c r="E49" s="228"/>
      <c r="F49" s="228"/>
      <c r="G49" s="228"/>
      <c r="H49" s="105"/>
      <c r="I49" s="95"/>
    </row>
    <row r="50" spans="1:11" ht="13.5" customHeight="1">
      <c r="A50" s="224" t="s">
        <v>80</v>
      </c>
      <c r="B50" s="224"/>
      <c r="C50" s="224"/>
      <c r="D50" s="224"/>
      <c r="E50" s="224"/>
      <c r="F50" s="224"/>
      <c r="G50" s="224"/>
      <c r="H50" s="224"/>
      <c r="I50" s="224"/>
      <c r="J50" s="224"/>
      <c r="K50" s="224"/>
    </row>
    <row r="51" spans="1:11" ht="30" customHeight="1">
      <c r="A51" s="224" t="s">
        <v>81</v>
      </c>
      <c r="B51" s="224"/>
      <c r="C51" s="224"/>
      <c r="D51" s="224"/>
      <c r="E51" s="224"/>
      <c r="F51" s="224"/>
      <c r="G51" s="224"/>
      <c r="H51" s="224"/>
      <c r="I51" s="224"/>
      <c r="J51" s="224"/>
      <c r="K51" s="224"/>
    </row>
    <row r="52" spans="1:11" ht="12" customHeight="1">
      <c r="A52" s="224" t="s">
        <v>82</v>
      </c>
      <c r="B52" s="224"/>
      <c r="C52" s="224"/>
      <c r="D52" s="224"/>
      <c r="E52" s="224"/>
      <c r="F52" s="224"/>
      <c r="G52" s="224"/>
      <c r="H52" s="224"/>
      <c r="I52" s="224"/>
      <c r="J52" s="224"/>
      <c r="K52" s="224"/>
    </row>
    <row r="53" spans="1:11" ht="33" customHeight="1">
      <c r="A53" s="224" t="s">
        <v>215</v>
      </c>
      <c r="B53" s="224"/>
      <c r="C53" s="224"/>
      <c r="D53" s="224"/>
      <c r="E53" s="224"/>
      <c r="F53" s="224"/>
      <c r="G53" s="224"/>
      <c r="H53" s="224"/>
      <c r="I53" s="224"/>
      <c r="J53" s="224"/>
      <c r="K53" s="224"/>
    </row>
    <row r="54" spans="8:9" ht="12.75">
      <c r="H54" s="95"/>
      <c r="I54" s="95"/>
    </row>
    <row r="55" spans="8:9" ht="12.75">
      <c r="H55" s="95"/>
      <c r="I55" s="95"/>
    </row>
    <row r="56" spans="8:9" ht="12.75">
      <c r="H56" s="95"/>
      <c r="I56" s="95"/>
    </row>
    <row r="57" spans="3:9" ht="12.75">
      <c r="C57" s="95" t="s">
        <v>189</v>
      </c>
      <c r="H57" s="95"/>
      <c r="I57" s="95"/>
    </row>
    <row r="58" spans="8:9" ht="12.75">
      <c r="H58" s="95"/>
      <c r="I58" s="95"/>
    </row>
    <row r="59" spans="8:9" ht="12.75">
      <c r="H59" s="95"/>
      <c r="I59" s="95"/>
    </row>
    <row r="60" spans="8:9" ht="12.75">
      <c r="H60" s="95"/>
      <c r="I60" s="95"/>
    </row>
    <row r="61" spans="8:9" ht="12.75">
      <c r="H61" s="95"/>
      <c r="I61" s="95"/>
    </row>
    <row r="62" spans="8:9" ht="12.75">
      <c r="H62" s="95"/>
      <c r="I62" s="95"/>
    </row>
    <row r="63" spans="8:9" ht="12.75">
      <c r="H63" s="95"/>
      <c r="I63" s="95"/>
    </row>
    <row r="64" spans="8:9" ht="12.75">
      <c r="H64" s="95"/>
      <c r="I64" s="95"/>
    </row>
    <row r="65" spans="8:9" ht="12.75">
      <c r="H65" s="95"/>
      <c r="I65" s="95"/>
    </row>
    <row r="66" spans="8:9" ht="12.75">
      <c r="H66" s="95"/>
      <c r="I66" s="95"/>
    </row>
    <row r="67" spans="8:9" ht="12.75">
      <c r="H67" s="95"/>
      <c r="I67" s="95"/>
    </row>
    <row r="68" spans="8:9" ht="12.75">
      <c r="H68" s="95"/>
      <c r="I68" s="95"/>
    </row>
    <row r="69" spans="8:9" ht="12.75">
      <c r="H69" s="95"/>
      <c r="I69" s="95"/>
    </row>
    <row r="70" spans="8:9" ht="12.75">
      <c r="H70" s="95"/>
      <c r="I70" s="95"/>
    </row>
    <row r="71" spans="8:9" ht="12.75">
      <c r="H71" s="95"/>
      <c r="I71" s="95"/>
    </row>
    <row r="72" spans="8:9" ht="12.75">
      <c r="H72" s="95"/>
      <c r="I72" s="95"/>
    </row>
    <row r="73" spans="8:9" ht="12.75">
      <c r="H73" s="95"/>
      <c r="I73" s="95"/>
    </row>
    <row r="74" spans="8:9" ht="12.75">
      <c r="H74" s="95"/>
      <c r="I74" s="95"/>
    </row>
    <row r="75" spans="8:9" ht="12.75">
      <c r="H75" s="95"/>
      <c r="I75" s="95"/>
    </row>
    <row r="76" spans="8:9" ht="12.75">
      <c r="H76" s="95"/>
      <c r="I76" s="95"/>
    </row>
    <row r="77" spans="8:9" ht="12.75">
      <c r="H77" s="95"/>
      <c r="I77" s="95"/>
    </row>
    <row r="78" spans="8:9" ht="12.75">
      <c r="H78" s="95"/>
      <c r="I78" s="95"/>
    </row>
    <row r="79" spans="8:9" ht="12.75">
      <c r="H79" s="95"/>
      <c r="I79" s="95"/>
    </row>
    <row r="80" spans="8:9" ht="12.75">
      <c r="H80" s="95"/>
      <c r="I80" s="95"/>
    </row>
    <row r="81" spans="8:9" ht="12.75">
      <c r="H81" s="95"/>
      <c r="I81" s="95"/>
    </row>
    <row r="82" spans="8:9" ht="12.75">
      <c r="H82" s="95"/>
      <c r="I82" s="95"/>
    </row>
    <row r="83" spans="8:9" ht="12.75">
      <c r="H83" s="95"/>
      <c r="I83" s="95"/>
    </row>
    <row r="84" spans="8:9" ht="12.75">
      <c r="H84" s="95"/>
      <c r="I84" s="95"/>
    </row>
    <row r="85" spans="8:9" ht="12.75">
      <c r="H85" s="95"/>
      <c r="I85" s="95"/>
    </row>
    <row r="86" spans="8:9" ht="12.75">
      <c r="H86" s="95"/>
      <c r="I86" s="95"/>
    </row>
    <row r="87" spans="8:9" ht="12.75">
      <c r="H87" s="95"/>
      <c r="I87" s="95"/>
    </row>
    <row r="88" spans="8:9" ht="12.75">
      <c r="H88" s="95"/>
      <c r="I88" s="95"/>
    </row>
    <row r="89" spans="8:9" ht="12.75">
      <c r="H89" s="95"/>
      <c r="I89" s="95"/>
    </row>
    <row r="90" spans="8:9" ht="12.75">
      <c r="H90" s="95"/>
      <c r="I90" s="95"/>
    </row>
    <row r="91" spans="8:9" ht="12.75">
      <c r="H91" s="95"/>
      <c r="I91" s="95"/>
    </row>
    <row r="92" spans="8:9" ht="12.75">
      <c r="H92" s="95"/>
      <c r="I92" s="95"/>
    </row>
    <row r="93" spans="8:9" ht="12.75">
      <c r="H93" s="95"/>
      <c r="I93" s="95"/>
    </row>
    <row r="94" spans="8:9" ht="12.75">
      <c r="H94" s="95"/>
      <c r="I94" s="95"/>
    </row>
    <row r="95" spans="8:9" ht="12.75">
      <c r="H95" s="95"/>
      <c r="I95" s="95"/>
    </row>
    <row r="96" spans="8:9" ht="12.75">
      <c r="H96" s="95"/>
      <c r="I96" s="95"/>
    </row>
    <row r="97" spans="8:9" ht="12.75">
      <c r="H97" s="95"/>
      <c r="I97" s="95"/>
    </row>
    <row r="98" spans="8:9" ht="12.75">
      <c r="H98" s="95"/>
      <c r="I98" s="95"/>
    </row>
    <row r="99" spans="8:9" ht="12.75">
      <c r="H99" s="95"/>
      <c r="I99" s="95"/>
    </row>
    <row r="100" spans="8:9" ht="12.75">
      <c r="H100" s="95"/>
      <c r="I100" s="95"/>
    </row>
    <row r="101" spans="8:9" ht="12.75">
      <c r="H101" s="95"/>
      <c r="I101" s="95"/>
    </row>
    <row r="102" spans="8:9" ht="12.75">
      <c r="H102" s="95"/>
      <c r="I102" s="95"/>
    </row>
    <row r="103" spans="8:9" ht="12.75">
      <c r="H103" s="95"/>
      <c r="I103" s="95"/>
    </row>
    <row r="104" spans="8:9" ht="12.75">
      <c r="H104" s="95"/>
      <c r="I104" s="95"/>
    </row>
    <row r="105" spans="8:9" ht="12.75">
      <c r="H105" s="95"/>
      <c r="I105" s="95"/>
    </row>
    <row r="106" spans="8:9" ht="12.75">
      <c r="H106" s="95"/>
      <c r="I106" s="95"/>
    </row>
    <row r="107" spans="8:9" ht="12.75">
      <c r="H107" s="95"/>
      <c r="I107" s="95"/>
    </row>
    <row r="108" spans="8:9" ht="12.75">
      <c r="H108" s="95"/>
      <c r="I108" s="95"/>
    </row>
    <row r="109" spans="8:9" ht="12.75">
      <c r="H109" s="95"/>
      <c r="I109" s="95"/>
    </row>
    <row r="110" spans="8:9" ht="12.75">
      <c r="H110" s="95"/>
      <c r="I110" s="95"/>
    </row>
    <row r="111" spans="8:9" ht="12.75">
      <c r="H111" s="95"/>
      <c r="I111" s="95"/>
    </row>
    <row r="112" spans="8:9" ht="12.75">
      <c r="H112" s="95"/>
      <c r="I112" s="95"/>
    </row>
    <row r="113" spans="8:9" ht="12.75">
      <c r="H113" s="95"/>
      <c r="I113" s="95"/>
    </row>
    <row r="114" spans="8:9" ht="12.75">
      <c r="H114" s="95"/>
      <c r="I114" s="95"/>
    </row>
    <row r="115" spans="8:9" ht="12.75">
      <c r="H115" s="95"/>
      <c r="I115" s="95"/>
    </row>
    <row r="116" spans="8:9" ht="12.75">
      <c r="H116" s="95"/>
      <c r="I116" s="95"/>
    </row>
    <row r="117" spans="8:9" ht="12.75">
      <c r="H117" s="95"/>
      <c r="I117" s="95"/>
    </row>
    <row r="118" spans="8:9" ht="12.75">
      <c r="H118" s="95"/>
      <c r="I118" s="95"/>
    </row>
    <row r="119" spans="8:9" ht="12.75">
      <c r="H119" s="95"/>
      <c r="I119" s="95"/>
    </row>
    <row r="120" spans="8:9" ht="12.75">
      <c r="H120" s="95"/>
      <c r="I120" s="95"/>
    </row>
    <row r="121" spans="8:9" ht="12.75">
      <c r="H121" s="95"/>
      <c r="I121" s="95"/>
    </row>
    <row r="122" spans="8:9" ht="12.75">
      <c r="H122" s="95"/>
      <c r="I122" s="95"/>
    </row>
    <row r="123" spans="8:9" ht="12.75">
      <c r="H123" s="95"/>
      <c r="I123" s="95"/>
    </row>
    <row r="124" spans="8:9" ht="12.75">
      <c r="H124" s="95"/>
      <c r="I124" s="95"/>
    </row>
    <row r="125" spans="8:9" ht="12.75">
      <c r="H125" s="95"/>
      <c r="I125" s="95"/>
    </row>
    <row r="126" spans="8:9" ht="12.75">
      <c r="H126" s="95"/>
      <c r="I126" s="95"/>
    </row>
    <row r="127" spans="8:9" ht="12.75">
      <c r="H127" s="95"/>
      <c r="I127" s="95"/>
    </row>
    <row r="128" spans="8:9" ht="12.75">
      <c r="H128" s="95"/>
      <c r="I128" s="95"/>
    </row>
    <row r="129" spans="8:9" ht="12.75">
      <c r="H129" s="95"/>
      <c r="I129" s="95"/>
    </row>
    <row r="130" spans="8:9" ht="12.75">
      <c r="H130" s="95"/>
      <c r="I130" s="95"/>
    </row>
    <row r="131" spans="8:9" ht="12.75">
      <c r="H131" s="95"/>
      <c r="I131" s="95"/>
    </row>
    <row r="132" spans="8:9" ht="12.75">
      <c r="H132" s="95"/>
      <c r="I132" s="95"/>
    </row>
    <row r="133" spans="8:9" ht="12.75">
      <c r="H133" s="95"/>
      <c r="I133" s="95"/>
    </row>
    <row r="134" spans="8:9" ht="12.75">
      <c r="H134" s="95"/>
      <c r="I134" s="95"/>
    </row>
    <row r="135" spans="8:9" ht="12.75">
      <c r="H135" s="95"/>
      <c r="I135" s="95"/>
    </row>
    <row r="136" spans="8:9" ht="12.75">
      <c r="H136" s="95"/>
      <c r="I136" s="95"/>
    </row>
    <row r="137" spans="8:9" ht="12.75">
      <c r="H137" s="95"/>
      <c r="I137" s="95"/>
    </row>
    <row r="138" spans="8:9" ht="12.75">
      <c r="H138" s="95"/>
      <c r="I138" s="95"/>
    </row>
    <row r="139" spans="8:9" ht="12.75">
      <c r="H139" s="95"/>
      <c r="I139" s="95"/>
    </row>
    <row r="140" spans="8:9" ht="12.75">
      <c r="H140" s="95"/>
      <c r="I140" s="95"/>
    </row>
    <row r="141" spans="8:9" ht="12.75">
      <c r="H141" s="95"/>
      <c r="I141" s="95"/>
    </row>
    <row r="142" spans="8:9" ht="12.75">
      <c r="H142" s="95"/>
      <c r="I142" s="95"/>
    </row>
    <row r="143" spans="8:9" ht="12.75">
      <c r="H143" s="95"/>
      <c r="I143" s="95"/>
    </row>
    <row r="144" spans="8:9" ht="12.75">
      <c r="H144" s="95"/>
      <c r="I144" s="95"/>
    </row>
    <row r="145" spans="8:9" ht="12.75">
      <c r="H145" s="95"/>
      <c r="I145" s="95"/>
    </row>
    <row r="146" spans="8:9" ht="12.75">
      <c r="H146" s="95"/>
      <c r="I146" s="95"/>
    </row>
    <row r="147" spans="8:9" ht="12.75">
      <c r="H147" s="95"/>
      <c r="I147" s="95"/>
    </row>
    <row r="148" spans="8:9" ht="12.75">
      <c r="H148" s="95"/>
      <c r="I148" s="95"/>
    </row>
    <row r="149" spans="8:9" ht="12.75">
      <c r="H149" s="95"/>
      <c r="I149" s="95"/>
    </row>
    <row r="150" spans="8:9" ht="12.75">
      <c r="H150" s="95"/>
      <c r="I150" s="95"/>
    </row>
    <row r="151" spans="8:9" ht="12.75">
      <c r="H151" s="95"/>
      <c r="I151" s="95"/>
    </row>
    <row r="152" spans="8:9" ht="12.75">
      <c r="H152" s="95"/>
      <c r="I152" s="95"/>
    </row>
    <row r="153" spans="8:9" ht="12.75">
      <c r="H153" s="95"/>
      <c r="I153" s="95"/>
    </row>
    <row r="154" spans="8:9" ht="12.75">
      <c r="H154" s="95"/>
      <c r="I154" s="95"/>
    </row>
    <row r="155" spans="8:9" ht="12.75">
      <c r="H155" s="95"/>
      <c r="I155" s="95"/>
    </row>
    <row r="156" spans="8:9" ht="12.75">
      <c r="H156" s="95"/>
      <c r="I156" s="95"/>
    </row>
    <row r="157" spans="8:9" ht="12.75">
      <c r="H157" s="95"/>
      <c r="I157" s="95"/>
    </row>
    <row r="158" spans="8:9" ht="12.75">
      <c r="H158" s="95"/>
      <c r="I158" s="95"/>
    </row>
    <row r="159" spans="8:9" ht="12.75">
      <c r="H159" s="95"/>
      <c r="I159" s="95"/>
    </row>
    <row r="160" spans="8:9" ht="12.75">
      <c r="H160" s="95"/>
      <c r="I160" s="95"/>
    </row>
    <row r="161" spans="8:9" ht="12.75">
      <c r="H161" s="95"/>
      <c r="I161" s="95"/>
    </row>
    <row r="162" spans="8:9" ht="12.75">
      <c r="H162" s="95"/>
      <c r="I162" s="95"/>
    </row>
    <row r="163" spans="8:9" ht="12.75">
      <c r="H163" s="95"/>
      <c r="I163" s="95"/>
    </row>
    <row r="164" spans="8:9" ht="12.75">
      <c r="H164" s="95"/>
      <c r="I164" s="95"/>
    </row>
    <row r="165" spans="8:9" ht="12.75">
      <c r="H165" s="95"/>
      <c r="I165" s="95"/>
    </row>
    <row r="166" spans="8:9" ht="12.75">
      <c r="H166" s="95"/>
      <c r="I166" s="95"/>
    </row>
    <row r="167" spans="8:9" ht="12.75">
      <c r="H167" s="95"/>
      <c r="I167" s="95"/>
    </row>
    <row r="168" spans="8:9" ht="12.75">
      <c r="H168" s="95"/>
      <c r="I168" s="95"/>
    </row>
    <row r="169" spans="8:9" ht="12.75">
      <c r="H169" s="95"/>
      <c r="I169" s="95"/>
    </row>
    <row r="170" spans="8:9" ht="12.75">
      <c r="H170" s="95"/>
      <c r="I170" s="95"/>
    </row>
    <row r="171" spans="8:9" ht="12.75">
      <c r="H171" s="95"/>
      <c r="I171" s="95"/>
    </row>
    <row r="172" spans="8:9" ht="12.75">
      <c r="H172" s="95"/>
      <c r="I172" s="95"/>
    </row>
    <row r="173" spans="8:9" ht="12.75">
      <c r="H173" s="95"/>
      <c r="I173" s="95"/>
    </row>
    <row r="174" spans="8:9" ht="12.75">
      <c r="H174" s="95"/>
      <c r="I174" s="95"/>
    </row>
    <row r="175" spans="8:9" ht="12.75">
      <c r="H175" s="95"/>
      <c r="I175" s="95"/>
    </row>
    <row r="176" spans="8:9" ht="12.75">
      <c r="H176" s="95"/>
      <c r="I176" s="95"/>
    </row>
    <row r="177" spans="8:9" ht="12.75">
      <c r="H177" s="95"/>
      <c r="I177" s="95"/>
    </row>
    <row r="178" spans="8:9" ht="12.75">
      <c r="H178" s="95"/>
      <c r="I178" s="95"/>
    </row>
    <row r="179" spans="8:9" ht="12.75">
      <c r="H179" s="95"/>
      <c r="I179" s="95"/>
    </row>
    <row r="180" spans="8:9" ht="12.75">
      <c r="H180" s="95"/>
      <c r="I180" s="95"/>
    </row>
    <row r="181" spans="8:9" ht="12.75">
      <c r="H181" s="95"/>
      <c r="I181" s="95"/>
    </row>
    <row r="182" spans="8:9" ht="12.75">
      <c r="H182" s="95"/>
      <c r="I182" s="95"/>
    </row>
    <row r="183" spans="8:9" ht="12.75">
      <c r="H183" s="95"/>
      <c r="I183" s="95"/>
    </row>
    <row r="184" spans="8:9" ht="12.75">
      <c r="H184" s="95"/>
      <c r="I184" s="95"/>
    </row>
    <row r="185" spans="8:9" ht="12.75">
      <c r="H185" s="95"/>
      <c r="I185" s="95"/>
    </row>
    <row r="186" spans="8:9" ht="12.75">
      <c r="H186" s="95"/>
      <c r="I186" s="95"/>
    </row>
    <row r="187" spans="8:9" ht="12.75">
      <c r="H187" s="95"/>
      <c r="I187" s="95"/>
    </row>
    <row r="188" spans="8:9" ht="12.75">
      <c r="H188" s="95"/>
      <c r="I188" s="95"/>
    </row>
    <row r="189" spans="8:9" ht="12.75">
      <c r="H189" s="95"/>
      <c r="I189" s="95"/>
    </row>
    <row r="190" spans="8:9" ht="12.75">
      <c r="H190" s="95"/>
      <c r="I190" s="95"/>
    </row>
    <row r="191" spans="8:9" ht="12.75">
      <c r="H191" s="95"/>
      <c r="I191" s="95"/>
    </row>
    <row r="192" spans="8:9" ht="12.75">
      <c r="H192" s="95"/>
      <c r="I192" s="95"/>
    </row>
    <row r="193" spans="8:9" ht="12.75">
      <c r="H193" s="95"/>
      <c r="I193" s="95"/>
    </row>
    <row r="194" spans="8:9" ht="12.75">
      <c r="H194" s="95"/>
      <c r="I194" s="95"/>
    </row>
    <row r="195" spans="8:9" ht="12.75">
      <c r="H195" s="95"/>
      <c r="I195" s="95"/>
    </row>
    <row r="196" spans="8:9" ht="12.75">
      <c r="H196" s="95"/>
      <c r="I196" s="95"/>
    </row>
    <row r="197" spans="8:9" ht="12.75">
      <c r="H197" s="95"/>
      <c r="I197" s="95"/>
    </row>
    <row r="198" spans="8:9" ht="12.75">
      <c r="H198" s="95"/>
      <c r="I198" s="95"/>
    </row>
    <row r="199" spans="8:9" ht="12.75">
      <c r="H199" s="95"/>
      <c r="I199" s="95"/>
    </row>
    <row r="200" spans="8:9" ht="12.75">
      <c r="H200" s="95"/>
      <c r="I200" s="95"/>
    </row>
    <row r="201" spans="8:9" ht="12.75">
      <c r="H201" s="95"/>
      <c r="I201" s="95"/>
    </row>
    <row r="202" spans="8:9" ht="12.75">
      <c r="H202" s="95"/>
      <c r="I202" s="95"/>
    </row>
    <row r="203" spans="8:9" ht="12.75">
      <c r="H203" s="95"/>
      <c r="I203" s="95"/>
    </row>
    <row r="204" spans="8:9" ht="12.75">
      <c r="H204" s="95"/>
      <c r="I204" s="95"/>
    </row>
    <row r="205" spans="8:9" ht="12.75">
      <c r="H205" s="95"/>
      <c r="I205" s="95"/>
    </row>
    <row r="206" spans="8:9" ht="12.75">
      <c r="H206" s="95"/>
      <c r="I206" s="95"/>
    </row>
    <row r="207" spans="8:9" ht="12.75">
      <c r="H207" s="95"/>
      <c r="I207" s="95"/>
    </row>
    <row r="208" spans="8:9" ht="12.75">
      <c r="H208" s="95"/>
      <c r="I208" s="95"/>
    </row>
    <row r="209" spans="8:9" ht="12.75">
      <c r="H209" s="95"/>
      <c r="I209" s="95"/>
    </row>
    <row r="210" spans="8:9" ht="12.75">
      <c r="H210" s="95"/>
      <c r="I210" s="95"/>
    </row>
    <row r="211" spans="8:9" ht="12.75">
      <c r="H211" s="95"/>
      <c r="I211" s="95"/>
    </row>
    <row r="212" spans="8:9" ht="12.75">
      <c r="H212" s="95"/>
      <c r="I212" s="95"/>
    </row>
    <row r="213" spans="8:9" ht="12.75">
      <c r="H213" s="95"/>
      <c r="I213" s="95"/>
    </row>
    <row r="214" spans="8:9" ht="12.75">
      <c r="H214" s="95"/>
      <c r="I214" s="95"/>
    </row>
    <row r="215" spans="8:9" ht="12.75">
      <c r="H215" s="95"/>
      <c r="I215" s="95"/>
    </row>
    <row r="216" spans="8:9" ht="12.75">
      <c r="H216" s="95"/>
      <c r="I216" s="95"/>
    </row>
    <row r="217" spans="8:9" ht="12.75">
      <c r="H217" s="95"/>
      <c r="I217" s="95"/>
    </row>
    <row r="218" spans="8:9" ht="12.75">
      <c r="H218" s="95"/>
      <c r="I218" s="95"/>
    </row>
    <row r="219" spans="8:9" ht="12.75">
      <c r="H219" s="95"/>
      <c r="I219" s="95"/>
    </row>
    <row r="220" spans="8:9" ht="12.75">
      <c r="H220" s="95"/>
      <c r="I220" s="95"/>
    </row>
    <row r="221" spans="8:9" ht="12.75">
      <c r="H221" s="95"/>
      <c r="I221" s="95"/>
    </row>
    <row r="222" spans="8:9" ht="12.75">
      <c r="H222" s="95"/>
      <c r="I222" s="95"/>
    </row>
    <row r="223" spans="8:9" ht="12.75">
      <c r="H223" s="95"/>
      <c r="I223" s="95"/>
    </row>
    <row r="224" spans="8:9" ht="12.75">
      <c r="H224" s="95"/>
      <c r="I224" s="95"/>
    </row>
    <row r="225" spans="8:9" ht="12.75">
      <c r="H225" s="95"/>
      <c r="I225" s="95"/>
    </row>
    <row r="226" spans="8:9" ht="12.75">
      <c r="H226" s="95"/>
      <c r="I226" s="95"/>
    </row>
    <row r="227" spans="8:9" ht="12.75">
      <c r="H227" s="95"/>
      <c r="I227" s="95"/>
    </row>
    <row r="228" spans="8:9" ht="12.75">
      <c r="H228" s="95"/>
      <c r="I228" s="95"/>
    </row>
    <row r="229" spans="8:9" ht="12.75">
      <c r="H229" s="95"/>
      <c r="I229" s="95"/>
    </row>
    <row r="230" spans="8:9" ht="12.75">
      <c r="H230" s="95"/>
      <c r="I230" s="95"/>
    </row>
    <row r="231" spans="8:9" ht="12.75">
      <c r="H231" s="95"/>
      <c r="I231" s="95"/>
    </row>
    <row r="232" spans="8:9" ht="12.75">
      <c r="H232" s="95"/>
      <c r="I232" s="95"/>
    </row>
    <row r="233" spans="8:9" ht="12.75">
      <c r="H233" s="95"/>
      <c r="I233" s="95"/>
    </row>
    <row r="234" spans="8:9" ht="12.75">
      <c r="H234" s="95"/>
      <c r="I234" s="95"/>
    </row>
    <row r="235" spans="8:9" ht="12.75">
      <c r="H235" s="95"/>
      <c r="I235" s="95"/>
    </row>
    <row r="236" spans="8:9" ht="12.75">
      <c r="H236" s="95"/>
      <c r="I236" s="95"/>
    </row>
    <row r="237" spans="8:9" ht="12.75">
      <c r="H237" s="95"/>
      <c r="I237" s="95"/>
    </row>
    <row r="238" spans="8:9" ht="12.75">
      <c r="H238" s="95"/>
      <c r="I238" s="95"/>
    </row>
    <row r="239" spans="8:9" ht="12.75">
      <c r="H239" s="95"/>
      <c r="I239" s="95"/>
    </row>
    <row r="240" spans="8:9" ht="12.75">
      <c r="H240" s="95"/>
      <c r="I240" s="95"/>
    </row>
    <row r="241" spans="8:9" ht="12.75">
      <c r="H241" s="95"/>
      <c r="I241" s="95"/>
    </row>
    <row r="242" spans="8:9" ht="12.75">
      <c r="H242" s="95"/>
      <c r="I242" s="95"/>
    </row>
    <row r="243" spans="8:9" ht="12.75">
      <c r="H243" s="95"/>
      <c r="I243" s="95"/>
    </row>
    <row r="244" spans="8:9" ht="12.75">
      <c r="H244" s="95"/>
      <c r="I244" s="95"/>
    </row>
    <row r="245" spans="8:9" ht="12.75">
      <c r="H245" s="95"/>
      <c r="I245" s="95"/>
    </row>
    <row r="246" spans="8:9" ht="12.75">
      <c r="H246" s="95"/>
      <c r="I246" s="95"/>
    </row>
    <row r="247" spans="8:9" ht="12.75">
      <c r="H247" s="95"/>
      <c r="I247" s="95"/>
    </row>
    <row r="248" spans="8:9" ht="12.75">
      <c r="H248" s="95"/>
      <c r="I248" s="95"/>
    </row>
    <row r="249" spans="8:9" ht="12.75">
      <c r="H249" s="95"/>
      <c r="I249" s="95"/>
    </row>
    <row r="250" spans="8:9" ht="12.75">
      <c r="H250" s="95"/>
      <c r="I250" s="95"/>
    </row>
    <row r="251" spans="8:9" ht="12.75">
      <c r="H251" s="95"/>
      <c r="I251" s="95"/>
    </row>
    <row r="252" spans="8:9" ht="12.75">
      <c r="H252" s="95"/>
      <c r="I252" s="95"/>
    </row>
    <row r="253" spans="8:9" ht="12.75">
      <c r="H253" s="95"/>
      <c r="I253" s="95"/>
    </row>
    <row r="254" spans="8:9" ht="12.75">
      <c r="H254" s="95"/>
      <c r="I254" s="95"/>
    </row>
    <row r="255" spans="8:9" ht="12.75">
      <c r="H255" s="95"/>
      <c r="I255" s="95"/>
    </row>
    <row r="256" spans="8:9" ht="12.75">
      <c r="H256" s="95"/>
      <c r="I256" s="95"/>
    </row>
    <row r="257" spans="8:9" ht="12.75">
      <c r="H257" s="95"/>
      <c r="I257" s="95"/>
    </row>
    <row r="258" spans="8:9" ht="12.75">
      <c r="H258" s="95"/>
      <c r="I258" s="95"/>
    </row>
    <row r="259" spans="8:9" ht="12.75">
      <c r="H259" s="95"/>
      <c r="I259" s="95"/>
    </row>
    <row r="260" spans="8:9" ht="12.75">
      <c r="H260" s="95"/>
      <c r="I260" s="95"/>
    </row>
    <row r="261" spans="8:9" ht="12.75">
      <c r="H261" s="95"/>
      <c r="I261" s="95"/>
    </row>
    <row r="262" spans="8:9" ht="12.75">
      <c r="H262" s="95"/>
      <c r="I262" s="95"/>
    </row>
    <row r="263" spans="8:9" ht="12.75">
      <c r="H263" s="95"/>
      <c r="I263" s="95"/>
    </row>
    <row r="264" spans="8:9" ht="12.75">
      <c r="H264" s="95"/>
      <c r="I264" s="95"/>
    </row>
    <row r="265" spans="8:9" ht="12.75">
      <c r="H265" s="95"/>
      <c r="I265" s="95"/>
    </row>
    <row r="266" spans="8:9" ht="12.75">
      <c r="H266" s="95"/>
      <c r="I266" s="95"/>
    </row>
    <row r="267" spans="8:9" ht="12.75">
      <c r="H267" s="95"/>
      <c r="I267" s="95"/>
    </row>
    <row r="268" spans="8:9" ht="12.75">
      <c r="H268" s="95"/>
      <c r="I268" s="95"/>
    </row>
    <row r="269" spans="8:9" ht="12.75">
      <c r="H269" s="95"/>
      <c r="I269" s="95"/>
    </row>
    <row r="270" spans="8:9" ht="12.75">
      <c r="H270" s="95"/>
      <c r="I270" s="95"/>
    </row>
    <row r="271" spans="8:9" ht="12.75">
      <c r="H271" s="95"/>
      <c r="I271" s="95"/>
    </row>
    <row r="272" spans="8:9" ht="12.75">
      <c r="H272" s="95"/>
      <c r="I272" s="95"/>
    </row>
    <row r="273" spans="8:9" ht="12.75">
      <c r="H273" s="95"/>
      <c r="I273" s="95"/>
    </row>
    <row r="274" spans="8:9" ht="12.75">
      <c r="H274" s="95"/>
      <c r="I274" s="95"/>
    </row>
    <row r="275" spans="8:9" ht="12.75">
      <c r="H275" s="95"/>
      <c r="I275" s="95"/>
    </row>
    <row r="276" spans="8:9" ht="12.75">
      <c r="H276" s="95"/>
      <c r="I276" s="95"/>
    </row>
    <row r="277" spans="8:9" ht="12.75">
      <c r="H277" s="95"/>
      <c r="I277" s="95"/>
    </row>
    <row r="278" spans="8:9" ht="12.75">
      <c r="H278" s="95"/>
      <c r="I278" s="95"/>
    </row>
    <row r="279" spans="8:9" ht="12.75">
      <c r="H279" s="95"/>
      <c r="I279" s="95"/>
    </row>
    <row r="280" spans="8:9" ht="12.75">
      <c r="H280" s="95"/>
      <c r="I280" s="95"/>
    </row>
    <row r="281" spans="8:9" ht="12.75">
      <c r="H281" s="95"/>
      <c r="I281" s="95"/>
    </row>
    <row r="282" spans="8:9" ht="12.75">
      <c r="H282" s="95"/>
      <c r="I282" s="95"/>
    </row>
    <row r="283" spans="8:9" ht="12.75">
      <c r="H283" s="95"/>
      <c r="I283" s="95"/>
    </row>
    <row r="284" spans="8:9" ht="12.75">
      <c r="H284" s="95"/>
      <c r="I284" s="95"/>
    </row>
    <row r="285" spans="8:9" ht="12.75">
      <c r="H285" s="95"/>
      <c r="I285" s="95"/>
    </row>
    <row r="286" spans="8:9" ht="12.75">
      <c r="H286" s="95"/>
      <c r="I286" s="95"/>
    </row>
    <row r="287" spans="8:9" ht="12.75">
      <c r="H287" s="95"/>
      <c r="I287" s="95"/>
    </row>
    <row r="288" spans="8:9" ht="12.75">
      <c r="H288" s="95"/>
      <c r="I288" s="95"/>
    </row>
    <row r="289" spans="8:9" ht="12.75">
      <c r="H289" s="95"/>
      <c r="I289" s="95"/>
    </row>
    <row r="290" spans="8:9" ht="12.75">
      <c r="H290" s="95"/>
      <c r="I290" s="95"/>
    </row>
    <row r="291" spans="8:9" ht="12.75">
      <c r="H291" s="95"/>
      <c r="I291" s="95"/>
    </row>
    <row r="292" spans="8:9" ht="12.75">
      <c r="H292" s="95"/>
      <c r="I292" s="95"/>
    </row>
    <row r="293" spans="8:9" ht="12.75">
      <c r="H293" s="95"/>
      <c r="I293" s="95"/>
    </row>
    <row r="294" spans="8:9" ht="12.75">
      <c r="H294" s="95"/>
      <c r="I294" s="95"/>
    </row>
    <row r="295" spans="8:9" ht="12.75">
      <c r="H295" s="95"/>
      <c r="I295" s="95"/>
    </row>
    <row r="296" spans="8:9" ht="12.75">
      <c r="H296" s="95"/>
      <c r="I296" s="95"/>
    </row>
    <row r="297" spans="8:9" ht="12.75">
      <c r="H297" s="95"/>
      <c r="I297" s="95"/>
    </row>
    <row r="298" spans="8:9" ht="12.75">
      <c r="H298" s="95"/>
      <c r="I298" s="95"/>
    </row>
    <row r="299" spans="8:9" ht="12.75">
      <c r="H299" s="95"/>
      <c r="I299" s="95"/>
    </row>
    <row r="300" spans="8:9" ht="12.75">
      <c r="H300" s="95"/>
      <c r="I300" s="95"/>
    </row>
    <row r="301" spans="8:9" ht="12.75">
      <c r="H301" s="95"/>
      <c r="I301" s="95"/>
    </row>
    <row r="302" spans="8:9" ht="12.75">
      <c r="H302" s="95"/>
      <c r="I302" s="95"/>
    </row>
    <row r="303" spans="8:9" ht="12.75">
      <c r="H303" s="95"/>
      <c r="I303" s="95"/>
    </row>
    <row r="304" spans="8:9" ht="12.75">
      <c r="H304" s="95"/>
      <c r="I304" s="95"/>
    </row>
    <row r="305" spans="8:9" ht="12.75">
      <c r="H305" s="95"/>
      <c r="I305" s="95"/>
    </row>
    <row r="306" spans="8:9" ht="12.75">
      <c r="H306" s="95"/>
      <c r="I306" s="95"/>
    </row>
    <row r="307" spans="8:9" ht="12.75">
      <c r="H307" s="95"/>
      <c r="I307" s="95"/>
    </row>
    <row r="308" spans="8:9" ht="12.75">
      <c r="H308" s="95"/>
      <c r="I308" s="95"/>
    </row>
    <row r="309" spans="8:9" ht="12.75">
      <c r="H309" s="95"/>
      <c r="I309" s="95"/>
    </row>
    <row r="310" spans="8:9" ht="12.75">
      <c r="H310" s="95"/>
      <c r="I310" s="95"/>
    </row>
    <row r="311" spans="8:9" ht="12.75">
      <c r="H311" s="95"/>
      <c r="I311" s="95"/>
    </row>
    <row r="312" spans="8:9" ht="12.75">
      <c r="H312" s="95"/>
      <c r="I312" s="95"/>
    </row>
    <row r="313" spans="8:9" ht="12.75">
      <c r="H313" s="95"/>
      <c r="I313" s="95"/>
    </row>
    <row r="314" spans="8:9" ht="12.75">
      <c r="H314" s="95"/>
      <c r="I314" s="95"/>
    </row>
    <row r="315" spans="8:9" ht="12.75">
      <c r="H315" s="95"/>
      <c r="I315" s="95"/>
    </row>
    <row r="316" spans="8:9" ht="12.75">
      <c r="H316" s="95"/>
      <c r="I316" s="95"/>
    </row>
    <row r="317" spans="8:9" ht="12.75">
      <c r="H317" s="95"/>
      <c r="I317" s="95"/>
    </row>
    <row r="318" spans="8:9" ht="12.75">
      <c r="H318" s="95"/>
      <c r="I318" s="95"/>
    </row>
    <row r="319" spans="8:9" ht="12.75">
      <c r="H319" s="95"/>
      <c r="I319" s="95"/>
    </row>
    <row r="320" spans="8:9" ht="12.75">
      <c r="H320" s="95"/>
      <c r="I320" s="95"/>
    </row>
    <row r="321" spans="8:9" ht="12.75">
      <c r="H321" s="95"/>
      <c r="I321" s="95"/>
    </row>
    <row r="322" spans="8:9" ht="12.75">
      <c r="H322" s="95"/>
      <c r="I322" s="95"/>
    </row>
    <row r="323" spans="8:9" ht="12.75">
      <c r="H323" s="95"/>
      <c r="I323" s="95"/>
    </row>
    <row r="324" spans="8:9" ht="12.75">
      <c r="H324" s="95"/>
      <c r="I324" s="95"/>
    </row>
    <row r="325" spans="8:9" ht="12.75">
      <c r="H325" s="95"/>
      <c r="I325" s="95"/>
    </row>
    <row r="326" spans="8:9" ht="12.75">
      <c r="H326" s="95"/>
      <c r="I326" s="95"/>
    </row>
    <row r="327" spans="8:9" ht="12.75">
      <c r="H327" s="95"/>
      <c r="I327" s="95"/>
    </row>
    <row r="328" spans="8:9" ht="12.75">
      <c r="H328" s="95"/>
      <c r="I328" s="95"/>
    </row>
    <row r="329" spans="8:9" ht="12.75">
      <c r="H329" s="95"/>
      <c r="I329" s="95"/>
    </row>
    <row r="330" spans="8:9" ht="12.75">
      <c r="H330" s="95"/>
      <c r="I330" s="95"/>
    </row>
    <row r="331" spans="8:9" ht="12.75">
      <c r="H331" s="95"/>
      <c r="I331" s="95"/>
    </row>
    <row r="332" spans="8:9" ht="12.75">
      <c r="H332" s="95"/>
      <c r="I332" s="95"/>
    </row>
    <row r="333" spans="8:9" ht="12.75">
      <c r="H333" s="95"/>
      <c r="I333" s="95"/>
    </row>
    <row r="334" spans="8:9" ht="12.75">
      <c r="H334" s="95"/>
      <c r="I334" s="95"/>
    </row>
    <row r="335" spans="8:9" ht="12.75">
      <c r="H335" s="95"/>
      <c r="I335" s="95"/>
    </row>
    <row r="336" spans="8:9" ht="12.75">
      <c r="H336" s="95"/>
      <c r="I336" s="95"/>
    </row>
    <row r="337" spans="8:9" ht="12.75">
      <c r="H337" s="95"/>
      <c r="I337" s="95"/>
    </row>
    <row r="338" spans="8:9" ht="12.75">
      <c r="H338" s="95"/>
      <c r="I338" s="95"/>
    </row>
    <row r="339" spans="8:9" ht="12.75">
      <c r="H339" s="95"/>
      <c r="I339" s="95"/>
    </row>
    <row r="340" spans="8:9" ht="12.75">
      <c r="H340" s="95"/>
      <c r="I340" s="95"/>
    </row>
    <row r="341" spans="8:9" ht="12.75">
      <c r="H341" s="95"/>
      <c r="I341" s="95"/>
    </row>
    <row r="342" spans="8:9" ht="12.75">
      <c r="H342" s="95"/>
      <c r="I342" s="95"/>
    </row>
    <row r="343" spans="8:9" ht="12.75">
      <c r="H343" s="95"/>
      <c r="I343" s="95"/>
    </row>
    <row r="344" spans="8:9" ht="12.75">
      <c r="H344" s="95"/>
      <c r="I344" s="95"/>
    </row>
    <row r="345" spans="8:9" ht="12.75">
      <c r="H345" s="95"/>
      <c r="I345" s="95"/>
    </row>
    <row r="346" spans="8:9" ht="12.75">
      <c r="H346" s="95"/>
      <c r="I346" s="95"/>
    </row>
    <row r="347" spans="8:9" ht="12.75">
      <c r="H347" s="95"/>
      <c r="I347" s="95"/>
    </row>
    <row r="348" spans="8:9" ht="12.75">
      <c r="H348" s="95"/>
      <c r="I348" s="95"/>
    </row>
    <row r="349" spans="8:9" ht="12.75">
      <c r="H349" s="95"/>
      <c r="I349" s="95"/>
    </row>
    <row r="350" spans="8:9" ht="12.75">
      <c r="H350" s="95"/>
      <c r="I350" s="95"/>
    </row>
    <row r="351" spans="8:9" ht="12.75">
      <c r="H351" s="95"/>
      <c r="I351" s="95"/>
    </row>
    <row r="352" spans="8:9" ht="12.75">
      <c r="H352" s="95"/>
      <c r="I352" s="95"/>
    </row>
    <row r="353" spans="8:9" ht="12.75">
      <c r="H353" s="95"/>
      <c r="I353" s="95"/>
    </row>
    <row r="354" spans="8:9" ht="12.75">
      <c r="H354" s="95"/>
      <c r="I354" s="95"/>
    </row>
    <row r="355" spans="8:9" ht="12.75">
      <c r="H355" s="95"/>
      <c r="I355" s="95"/>
    </row>
    <row r="356" spans="8:9" ht="12.75">
      <c r="H356" s="95"/>
      <c r="I356" s="95"/>
    </row>
    <row r="357" spans="8:9" ht="12.75">
      <c r="H357" s="95"/>
      <c r="I357" s="95"/>
    </row>
    <row r="358" spans="8:9" ht="12.75">
      <c r="H358" s="95"/>
      <c r="I358" s="95"/>
    </row>
    <row r="359" spans="8:9" ht="12.75">
      <c r="H359" s="95"/>
      <c r="I359" s="95"/>
    </row>
    <row r="360" spans="8:9" ht="12.75">
      <c r="H360" s="95"/>
      <c r="I360" s="95"/>
    </row>
    <row r="361" spans="8:9" ht="12.75">
      <c r="H361" s="95"/>
      <c r="I361" s="95"/>
    </row>
    <row r="362" spans="8:9" ht="12.75">
      <c r="H362" s="95"/>
      <c r="I362" s="95"/>
    </row>
    <row r="363" spans="8:9" ht="12.75">
      <c r="H363" s="95"/>
      <c r="I363" s="95"/>
    </row>
    <row r="364" spans="8:9" ht="12.75">
      <c r="H364" s="95"/>
      <c r="I364" s="95"/>
    </row>
    <row r="365" spans="8:9" ht="12.75">
      <c r="H365" s="95"/>
      <c r="I365" s="95"/>
    </row>
    <row r="366" spans="8:9" ht="12.75">
      <c r="H366" s="95"/>
      <c r="I366" s="95"/>
    </row>
    <row r="367" spans="8:9" ht="12.75">
      <c r="H367" s="95"/>
      <c r="I367" s="95"/>
    </row>
    <row r="368" spans="8:9" ht="12.75">
      <c r="H368" s="95"/>
      <c r="I368" s="95"/>
    </row>
    <row r="369" spans="8:9" ht="12.75">
      <c r="H369" s="95"/>
      <c r="I369" s="95"/>
    </row>
    <row r="370" spans="8:9" ht="12.75">
      <c r="H370" s="95"/>
      <c r="I370" s="95"/>
    </row>
    <row r="371" spans="8:9" ht="12.75">
      <c r="H371" s="95"/>
      <c r="I371" s="95"/>
    </row>
    <row r="372" spans="8:9" ht="12.75">
      <c r="H372" s="95"/>
      <c r="I372" s="95"/>
    </row>
    <row r="373" spans="8:9" ht="12.75">
      <c r="H373" s="95"/>
      <c r="I373" s="95"/>
    </row>
    <row r="374" spans="8:9" ht="12.75">
      <c r="H374" s="95"/>
      <c r="I374" s="95"/>
    </row>
    <row r="375" spans="8:9" ht="12.75">
      <c r="H375" s="95"/>
      <c r="I375" s="95"/>
    </row>
    <row r="376" spans="8:9" ht="12.75">
      <c r="H376" s="95"/>
      <c r="I376" s="95"/>
    </row>
    <row r="377" spans="8:9" ht="12.75">
      <c r="H377" s="95"/>
      <c r="I377" s="95"/>
    </row>
    <row r="378" spans="8:9" ht="12.75">
      <c r="H378" s="95"/>
      <c r="I378" s="95"/>
    </row>
    <row r="379" spans="8:9" ht="12.75">
      <c r="H379" s="95"/>
      <c r="I379" s="95"/>
    </row>
    <row r="380" spans="8:9" ht="12.75">
      <c r="H380" s="95"/>
      <c r="I380" s="95"/>
    </row>
    <row r="381" spans="8:9" ht="12.75">
      <c r="H381" s="95"/>
      <c r="I381" s="95"/>
    </row>
    <row r="382" spans="8:9" ht="12.75">
      <c r="H382" s="95"/>
      <c r="I382" s="95"/>
    </row>
    <row r="383" spans="8:9" ht="12.75">
      <c r="H383" s="95"/>
      <c r="I383" s="95"/>
    </row>
    <row r="384" spans="8:9" ht="12.75">
      <c r="H384" s="95"/>
      <c r="I384" s="95"/>
    </row>
    <row r="385" spans="8:9" ht="12.75">
      <c r="H385" s="95"/>
      <c r="I385" s="95"/>
    </row>
    <row r="386" spans="8:9" ht="12.75">
      <c r="H386" s="95"/>
      <c r="I386" s="95"/>
    </row>
    <row r="387" spans="8:9" ht="12.75">
      <c r="H387" s="95"/>
      <c r="I387" s="95"/>
    </row>
    <row r="388" spans="8:9" ht="12.75">
      <c r="H388" s="95"/>
      <c r="I388" s="95"/>
    </row>
    <row r="389" spans="8:9" ht="12.75">
      <c r="H389" s="95"/>
      <c r="I389" s="95"/>
    </row>
    <row r="390" spans="8:9" ht="12.75">
      <c r="H390" s="95"/>
      <c r="I390" s="95"/>
    </row>
    <row r="391" spans="8:9" ht="12.75">
      <c r="H391" s="95"/>
      <c r="I391" s="95"/>
    </row>
    <row r="392" spans="8:9" ht="12.75">
      <c r="H392" s="95"/>
      <c r="I392" s="95"/>
    </row>
    <row r="393" spans="8:9" ht="12.75">
      <c r="H393" s="95"/>
      <c r="I393" s="95"/>
    </row>
    <row r="394" spans="8:9" ht="12.75">
      <c r="H394" s="95"/>
      <c r="I394" s="95"/>
    </row>
    <row r="395" spans="8:9" ht="12.75">
      <c r="H395" s="95"/>
      <c r="I395" s="95"/>
    </row>
    <row r="396" spans="8:9" ht="12.75">
      <c r="H396" s="95"/>
      <c r="I396" s="95"/>
    </row>
    <row r="397" spans="8:9" ht="12.75">
      <c r="H397" s="95"/>
      <c r="I397" s="95"/>
    </row>
    <row r="398" spans="8:9" ht="12.75">
      <c r="H398" s="95"/>
      <c r="I398" s="95"/>
    </row>
    <row r="399" spans="8:9" ht="12.75">
      <c r="H399" s="95"/>
      <c r="I399" s="95"/>
    </row>
    <row r="400" spans="8:9" ht="12.75">
      <c r="H400" s="95"/>
      <c r="I400" s="95"/>
    </row>
    <row r="401" spans="8:9" ht="12.75">
      <c r="H401" s="95"/>
      <c r="I401" s="95"/>
    </row>
    <row r="402" spans="8:9" ht="12.75">
      <c r="H402" s="95"/>
      <c r="I402" s="95"/>
    </row>
    <row r="403" spans="8:9" ht="12.75">
      <c r="H403" s="95"/>
      <c r="I403" s="95"/>
    </row>
    <row r="404" spans="8:9" ht="12.75">
      <c r="H404" s="95"/>
      <c r="I404" s="95"/>
    </row>
    <row r="405" spans="8:9" ht="12.75">
      <c r="H405" s="95"/>
      <c r="I405" s="95"/>
    </row>
    <row r="406" spans="8:9" ht="12.75">
      <c r="H406" s="95"/>
      <c r="I406" s="95"/>
    </row>
    <row r="407" spans="8:9" ht="12.75">
      <c r="H407" s="95"/>
      <c r="I407" s="95"/>
    </row>
    <row r="408" spans="8:9" ht="12.75">
      <c r="H408" s="95"/>
      <c r="I408" s="95"/>
    </row>
    <row r="409" spans="8:9" ht="12.75">
      <c r="H409" s="95"/>
      <c r="I409" s="95"/>
    </row>
    <row r="410" spans="8:9" ht="12.75">
      <c r="H410" s="95"/>
      <c r="I410" s="95"/>
    </row>
    <row r="411" spans="8:9" ht="12.75">
      <c r="H411" s="95"/>
      <c r="I411" s="95"/>
    </row>
    <row r="412" spans="8:9" ht="12.75">
      <c r="H412" s="95"/>
      <c r="I412" s="95"/>
    </row>
    <row r="413" spans="8:9" ht="12.75">
      <c r="H413" s="95"/>
      <c r="I413" s="95"/>
    </row>
    <row r="414" spans="8:9" ht="12.75">
      <c r="H414" s="95"/>
      <c r="I414" s="95"/>
    </row>
    <row r="415" spans="8:9" ht="12.75">
      <c r="H415" s="95"/>
      <c r="I415" s="95"/>
    </row>
    <row r="416" spans="8:9" ht="12.75">
      <c r="H416" s="95"/>
      <c r="I416" s="95"/>
    </row>
    <row r="417" spans="8:9" ht="12.75">
      <c r="H417" s="95"/>
      <c r="I417" s="95"/>
    </row>
    <row r="418" spans="8:9" ht="12.75">
      <c r="H418" s="95"/>
      <c r="I418" s="95"/>
    </row>
    <row r="419" spans="8:9" ht="12.75">
      <c r="H419" s="95"/>
      <c r="I419" s="95"/>
    </row>
    <row r="420" spans="8:9" ht="12.75">
      <c r="H420" s="95"/>
      <c r="I420" s="95"/>
    </row>
    <row r="421" spans="8:9" ht="12.75">
      <c r="H421" s="95"/>
      <c r="I421" s="95"/>
    </row>
    <row r="422" spans="8:9" ht="12.75">
      <c r="H422" s="95"/>
      <c r="I422" s="95"/>
    </row>
    <row r="423" spans="8:9" ht="12.75">
      <c r="H423" s="95"/>
      <c r="I423" s="95"/>
    </row>
    <row r="424" spans="8:9" ht="12.75">
      <c r="H424" s="95"/>
      <c r="I424" s="95"/>
    </row>
    <row r="425" spans="8:9" ht="12.75">
      <c r="H425" s="95"/>
      <c r="I425" s="95"/>
    </row>
    <row r="426" spans="8:9" ht="12.75">
      <c r="H426" s="95"/>
      <c r="I426" s="95"/>
    </row>
    <row r="427" spans="8:9" ht="12.75">
      <c r="H427" s="95"/>
      <c r="I427" s="95"/>
    </row>
    <row r="428" spans="8:9" ht="12.75">
      <c r="H428" s="95"/>
      <c r="I428" s="95"/>
    </row>
    <row r="429" spans="8:9" ht="12.75">
      <c r="H429" s="95"/>
      <c r="I429" s="95"/>
    </row>
    <row r="430" spans="8:9" ht="12.75">
      <c r="H430" s="95"/>
      <c r="I430" s="95"/>
    </row>
    <row r="431" spans="8:9" ht="12.75">
      <c r="H431" s="95"/>
      <c r="I431" s="95"/>
    </row>
    <row r="432" spans="8:9" ht="12.75">
      <c r="H432" s="95"/>
      <c r="I432" s="95"/>
    </row>
    <row r="433" spans="8:9" ht="12.75">
      <c r="H433" s="95"/>
      <c r="I433" s="95"/>
    </row>
    <row r="434" spans="8:9" ht="12.75">
      <c r="H434" s="95"/>
      <c r="I434" s="95"/>
    </row>
    <row r="435" spans="8:9" ht="12.75">
      <c r="H435" s="95"/>
      <c r="I435" s="95"/>
    </row>
    <row r="436" spans="8:9" ht="12.75">
      <c r="H436" s="95"/>
      <c r="I436" s="95"/>
    </row>
    <row r="437" spans="8:9" ht="12.75">
      <c r="H437" s="95"/>
      <c r="I437" s="95"/>
    </row>
    <row r="438" spans="8:9" ht="12.75">
      <c r="H438" s="95"/>
      <c r="I438" s="95"/>
    </row>
    <row r="439" spans="8:9" ht="12.75">
      <c r="H439" s="95"/>
      <c r="I439" s="95"/>
    </row>
    <row r="440" spans="8:9" ht="12.75">
      <c r="H440" s="95"/>
      <c r="I440" s="95"/>
    </row>
    <row r="441" spans="8:9" ht="12.75">
      <c r="H441" s="95"/>
      <c r="I441" s="95"/>
    </row>
    <row r="442" spans="8:9" ht="12.75">
      <c r="H442" s="95"/>
      <c r="I442" s="95"/>
    </row>
    <row r="443" spans="8:9" ht="12.75">
      <c r="H443" s="95"/>
      <c r="I443" s="95"/>
    </row>
    <row r="444" spans="8:9" ht="12.75">
      <c r="H444" s="95"/>
      <c r="I444" s="95"/>
    </row>
    <row r="445" spans="8:9" ht="12.75">
      <c r="H445" s="95"/>
      <c r="I445" s="95"/>
    </row>
    <row r="446" spans="8:9" ht="12.75">
      <c r="H446" s="95"/>
      <c r="I446" s="95"/>
    </row>
    <row r="447" spans="8:9" ht="12.75">
      <c r="H447" s="95"/>
      <c r="I447" s="95"/>
    </row>
    <row r="448" spans="8:9" ht="12.75">
      <c r="H448" s="95"/>
      <c r="I448" s="95"/>
    </row>
    <row r="449" spans="8:9" ht="12.75">
      <c r="H449" s="95"/>
      <c r="I449" s="95"/>
    </row>
    <row r="450" spans="8:9" ht="12.75">
      <c r="H450" s="95"/>
      <c r="I450" s="95"/>
    </row>
    <row r="451" spans="8:9" ht="12.75">
      <c r="H451" s="95"/>
      <c r="I451" s="95"/>
    </row>
    <row r="452" spans="8:9" ht="12.75">
      <c r="H452" s="95"/>
      <c r="I452" s="95"/>
    </row>
    <row r="453" spans="8:9" ht="12.75">
      <c r="H453" s="95"/>
      <c r="I453" s="95"/>
    </row>
    <row r="454" spans="8:9" ht="12.75">
      <c r="H454" s="95"/>
      <c r="I454" s="95"/>
    </row>
    <row r="455" spans="8:9" ht="12.75">
      <c r="H455" s="95"/>
      <c r="I455" s="95"/>
    </row>
    <row r="456" spans="8:9" ht="12.75">
      <c r="H456" s="95"/>
      <c r="I456" s="95"/>
    </row>
    <row r="457" spans="8:9" ht="12.75">
      <c r="H457" s="95"/>
      <c r="I457" s="95"/>
    </row>
    <row r="458" spans="8:9" ht="12.75">
      <c r="H458" s="95"/>
      <c r="I458" s="95"/>
    </row>
    <row r="459" spans="8:9" ht="12.75">
      <c r="H459" s="95"/>
      <c r="I459" s="95"/>
    </row>
    <row r="460" spans="8:9" ht="12.75">
      <c r="H460" s="95"/>
      <c r="I460" s="95"/>
    </row>
    <row r="461" spans="8:9" ht="12.75">
      <c r="H461" s="95"/>
      <c r="I461" s="95"/>
    </row>
    <row r="462" spans="8:9" ht="12.75">
      <c r="H462" s="95"/>
      <c r="I462" s="95"/>
    </row>
    <row r="463" spans="8:9" ht="12.75">
      <c r="H463" s="95"/>
      <c r="I463" s="95"/>
    </row>
    <row r="464" spans="8:9" ht="12.75">
      <c r="H464" s="95"/>
      <c r="I464" s="95"/>
    </row>
    <row r="465" spans="8:9" ht="12.75">
      <c r="H465" s="95"/>
      <c r="I465" s="95"/>
    </row>
    <row r="466" spans="8:9" ht="12.75">
      <c r="H466" s="95"/>
      <c r="I466" s="95"/>
    </row>
    <row r="467" spans="8:9" ht="12.75">
      <c r="H467" s="95"/>
      <c r="I467" s="95"/>
    </row>
    <row r="468" spans="8:9" ht="12.75">
      <c r="H468" s="95"/>
      <c r="I468" s="95"/>
    </row>
    <row r="469" spans="8:9" ht="12.75">
      <c r="H469" s="95"/>
      <c r="I469" s="95"/>
    </row>
    <row r="470" spans="8:9" ht="12.75">
      <c r="H470" s="95"/>
      <c r="I470" s="95"/>
    </row>
    <row r="471" spans="8:9" ht="12.75">
      <c r="H471" s="95"/>
      <c r="I471" s="95"/>
    </row>
    <row r="472" spans="8:9" ht="12.75">
      <c r="H472" s="95"/>
      <c r="I472" s="95"/>
    </row>
    <row r="473" spans="8:9" ht="12.75">
      <c r="H473" s="95"/>
      <c r="I473" s="95"/>
    </row>
    <row r="474" spans="8:9" ht="12.75">
      <c r="H474" s="95"/>
      <c r="I474" s="95"/>
    </row>
    <row r="475" spans="8:9" ht="12.75">
      <c r="H475" s="95"/>
      <c r="I475" s="95"/>
    </row>
    <row r="476" spans="8:9" ht="12.75">
      <c r="H476" s="95"/>
      <c r="I476" s="95"/>
    </row>
    <row r="477" spans="8:9" ht="12.75">
      <c r="H477" s="95"/>
      <c r="I477" s="95"/>
    </row>
    <row r="478" spans="8:9" ht="12.75">
      <c r="H478" s="95"/>
      <c r="I478" s="95"/>
    </row>
    <row r="479" spans="8:9" ht="12.75">
      <c r="H479" s="95"/>
      <c r="I479" s="95"/>
    </row>
    <row r="480" spans="8:9" ht="12.75">
      <c r="H480" s="95"/>
      <c r="I480" s="95"/>
    </row>
    <row r="481" spans="8:9" ht="12.75">
      <c r="H481" s="95"/>
      <c r="I481" s="95"/>
    </row>
    <row r="482" spans="8:9" ht="12.75">
      <c r="H482" s="95"/>
      <c r="I482" s="95"/>
    </row>
    <row r="483" spans="8:9" ht="12.75">
      <c r="H483" s="95"/>
      <c r="I483" s="95"/>
    </row>
    <row r="484" spans="8:9" ht="12.75">
      <c r="H484" s="95"/>
      <c r="I484" s="95"/>
    </row>
    <row r="485" spans="8:9" ht="12.75">
      <c r="H485" s="95"/>
      <c r="I485" s="95"/>
    </row>
    <row r="486" spans="8:9" ht="12.75">
      <c r="H486" s="95"/>
      <c r="I486" s="95"/>
    </row>
    <row r="487" spans="8:9" ht="12.75">
      <c r="H487" s="95"/>
      <c r="I487" s="95"/>
    </row>
    <row r="488" spans="8:9" ht="12.75">
      <c r="H488" s="95"/>
      <c r="I488" s="95"/>
    </row>
    <row r="489" spans="8:9" ht="12.75">
      <c r="H489" s="95"/>
      <c r="I489" s="95"/>
    </row>
    <row r="490" spans="8:9" ht="12.75">
      <c r="H490" s="95"/>
      <c r="I490" s="95"/>
    </row>
    <row r="491" spans="8:9" ht="12.75">
      <c r="H491" s="95"/>
      <c r="I491" s="95"/>
    </row>
    <row r="492" spans="8:9" ht="12.75">
      <c r="H492" s="95"/>
      <c r="I492" s="95"/>
    </row>
    <row r="493" spans="8:9" ht="12.75">
      <c r="H493" s="95"/>
      <c r="I493" s="95"/>
    </row>
    <row r="494" spans="8:9" ht="12.75">
      <c r="H494" s="95"/>
      <c r="I494" s="95"/>
    </row>
    <row r="495" spans="8:9" ht="12.75">
      <c r="H495" s="95"/>
      <c r="I495" s="95"/>
    </row>
    <row r="496" spans="8:9" ht="12.75">
      <c r="H496" s="95"/>
      <c r="I496" s="95"/>
    </row>
    <row r="497" spans="8:9" ht="12.75">
      <c r="H497" s="95"/>
      <c r="I497" s="95"/>
    </row>
    <row r="498" spans="8:9" ht="12.75">
      <c r="H498" s="95"/>
      <c r="I498" s="95"/>
    </row>
    <row r="499" spans="8:9" ht="12.75">
      <c r="H499" s="95"/>
      <c r="I499" s="95"/>
    </row>
    <row r="500" spans="8:9" ht="12.75">
      <c r="H500" s="95"/>
      <c r="I500" s="95"/>
    </row>
    <row r="501" spans="8:9" ht="12.75">
      <c r="H501" s="95"/>
      <c r="I501" s="95"/>
    </row>
    <row r="502" spans="8:9" ht="12.75">
      <c r="H502" s="95"/>
      <c r="I502" s="95"/>
    </row>
    <row r="503" spans="8:9" ht="12.75">
      <c r="H503" s="95"/>
      <c r="I503" s="95"/>
    </row>
    <row r="504" spans="8:9" ht="12.75">
      <c r="H504" s="95"/>
      <c r="I504" s="95"/>
    </row>
    <row r="505" spans="8:9" ht="12.75">
      <c r="H505" s="95"/>
      <c r="I505" s="95"/>
    </row>
    <row r="506" spans="8:9" ht="12.75">
      <c r="H506" s="95"/>
      <c r="I506" s="95"/>
    </row>
    <row r="507" spans="8:9" ht="12.75">
      <c r="H507" s="95"/>
      <c r="I507" s="95"/>
    </row>
    <row r="508" spans="8:9" ht="12.75">
      <c r="H508" s="95"/>
      <c r="I508" s="95"/>
    </row>
    <row r="509" spans="8:9" ht="12.75">
      <c r="H509" s="95"/>
      <c r="I509" s="95"/>
    </row>
    <row r="510" spans="8:9" ht="12.75">
      <c r="H510" s="95"/>
      <c r="I510" s="95"/>
    </row>
    <row r="511" spans="8:9" ht="12.75">
      <c r="H511" s="95"/>
      <c r="I511" s="95"/>
    </row>
    <row r="512" spans="8:9" ht="12.75">
      <c r="H512" s="95"/>
      <c r="I512" s="95"/>
    </row>
    <row r="513" spans="8:9" ht="12.75">
      <c r="H513" s="95"/>
      <c r="I513" s="95"/>
    </row>
    <row r="514" spans="8:9" ht="12.75">
      <c r="H514" s="95"/>
      <c r="I514" s="95"/>
    </row>
    <row r="515" spans="8:9" ht="12.75">
      <c r="H515" s="95"/>
      <c r="I515" s="95"/>
    </row>
    <row r="516" spans="8:9" ht="12.75">
      <c r="H516" s="95"/>
      <c r="I516" s="95"/>
    </row>
    <row r="517" spans="8:9" ht="12.75">
      <c r="H517" s="95"/>
      <c r="I517" s="95"/>
    </row>
    <row r="518" spans="8:9" ht="12.75">
      <c r="H518" s="95"/>
      <c r="I518" s="95"/>
    </row>
    <row r="519" spans="8:9" ht="12.75">
      <c r="H519" s="95"/>
      <c r="I519" s="95"/>
    </row>
    <row r="520" spans="8:9" ht="12.75">
      <c r="H520" s="95"/>
      <c r="I520" s="95"/>
    </row>
    <row r="521" spans="8:9" ht="12.75">
      <c r="H521" s="95"/>
      <c r="I521" s="95"/>
    </row>
    <row r="522" spans="8:9" ht="12.75">
      <c r="H522" s="95"/>
      <c r="I522" s="95"/>
    </row>
    <row r="523" spans="8:9" ht="12.75">
      <c r="H523" s="95"/>
      <c r="I523" s="95"/>
    </row>
    <row r="524" spans="8:9" ht="12.75">
      <c r="H524" s="95"/>
      <c r="I524" s="95"/>
    </row>
    <row r="525" spans="8:9" ht="12.75">
      <c r="H525" s="95"/>
      <c r="I525" s="95"/>
    </row>
    <row r="526" spans="8:9" ht="12.75">
      <c r="H526" s="95"/>
      <c r="I526" s="95"/>
    </row>
    <row r="527" spans="8:9" ht="12.75">
      <c r="H527" s="95"/>
      <c r="I527" s="95"/>
    </row>
    <row r="528" spans="8:9" ht="12.75">
      <c r="H528" s="95"/>
      <c r="I528" s="95"/>
    </row>
    <row r="529" spans="8:9" ht="12.75">
      <c r="H529" s="95"/>
      <c r="I529" s="95"/>
    </row>
    <row r="530" spans="8:9" ht="12.75">
      <c r="H530" s="95"/>
      <c r="I530" s="95"/>
    </row>
    <row r="531" spans="8:9" ht="12.75">
      <c r="H531" s="95"/>
      <c r="I531" s="95"/>
    </row>
    <row r="532" spans="8:9" ht="12.75">
      <c r="H532" s="95"/>
      <c r="I532" s="95"/>
    </row>
    <row r="533" spans="8:9" ht="12.75">
      <c r="H533" s="95"/>
      <c r="I533" s="95"/>
    </row>
    <row r="534" spans="8:9" ht="12.75">
      <c r="H534" s="95"/>
      <c r="I534" s="95"/>
    </row>
    <row r="535" spans="8:9" ht="12.75">
      <c r="H535" s="95"/>
      <c r="I535" s="95"/>
    </row>
    <row r="536" spans="8:9" ht="12.75">
      <c r="H536" s="95"/>
      <c r="I536" s="95"/>
    </row>
    <row r="537" spans="8:9" ht="12.75">
      <c r="H537" s="95"/>
      <c r="I537" s="95"/>
    </row>
    <row r="538" spans="8:9" ht="12.75">
      <c r="H538" s="95"/>
      <c r="I538" s="95"/>
    </row>
    <row r="539" spans="8:9" ht="12.75">
      <c r="H539" s="95"/>
      <c r="I539" s="95"/>
    </row>
    <row r="540" spans="8:9" ht="12.75">
      <c r="H540" s="95"/>
      <c r="I540" s="95"/>
    </row>
    <row r="541" spans="8:9" ht="12.75">
      <c r="H541" s="95"/>
      <c r="I541" s="95"/>
    </row>
    <row r="542" spans="8:9" ht="12.75">
      <c r="H542" s="95"/>
      <c r="I542" s="95"/>
    </row>
    <row r="543" spans="8:9" ht="12.75">
      <c r="H543" s="95"/>
      <c r="I543" s="95"/>
    </row>
    <row r="544" spans="8:9" ht="12.75">
      <c r="H544" s="95"/>
      <c r="I544" s="95"/>
    </row>
    <row r="545" spans="8:9" ht="12.75">
      <c r="H545" s="95"/>
      <c r="I545" s="95"/>
    </row>
    <row r="546" spans="8:9" ht="12.75">
      <c r="H546" s="95"/>
      <c r="I546" s="95"/>
    </row>
    <row r="547" spans="8:9" ht="12.75">
      <c r="H547" s="95"/>
      <c r="I547" s="95"/>
    </row>
    <row r="548" spans="8:9" ht="12.75">
      <c r="H548" s="95"/>
      <c r="I548" s="95"/>
    </row>
    <row r="549" spans="8:9" ht="12.75">
      <c r="H549" s="95"/>
      <c r="I549" s="95"/>
    </row>
    <row r="550" spans="8:9" ht="12.75">
      <c r="H550" s="95"/>
      <c r="I550" s="95"/>
    </row>
    <row r="551" spans="8:9" ht="12.75">
      <c r="H551" s="95"/>
      <c r="I551" s="95"/>
    </row>
    <row r="552" spans="8:9" ht="12.75">
      <c r="H552" s="95"/>
      <c r="I552" s="95"/>
    </row>
    <row r="553" spans="8:9" ht="12.75">
      <c r="H553" s="95"/>
      <c r="I553" s="95"/>
    </row>
    <row r="554" spans="8:9" ht="12.75">
      <c r="H554" s="95"/>
      <c r="I554" s="95"/>
    </row>
    <row r="555" spans="8:9" ht="12.75">
      <c r="H555" s="95"/>
      <c r="I555" s="95"/>
    </row>
    <row r="556" spans="8:9" ht="12.75">
      <c r="H556" s="95"/>
      <c r="I556" s="95"/>
    </row>
    <row r="557" spans="8:9" ht="12.75">
      <c r="H557" s="95"/>
      <c r="I557" s="95"/>
    </row>
  </sheetData>
  <sheetProtection/>
  <mergeCells count="14">
    <mergeCell ref="D5:D6"/>
    <mergeCell ref="E5:E6"/>
    <mergeCell ref="F5:F6"/>
    <mergeCell ref="G5:G6"/>
    <mergeCell ref="A52:K52"/>
    <mergeCell ref="A53:K53"/>
    <mergeCell ref="A2:K2"/>
    <mergeCell ref="A47:G47"/>
    <mergeCell ref="A48:G48"/>
    <mergeCell ref="A49:G49"/>
    <mergeCell ref="A50:K50"/>
    <mergeCell ref="A51:K51"/>
    <mergeCell ref="C4:G4"/>
    <mergeCell ref="C5:C6"/>
  </mergeCells>
  <printOptions horizontalCentered="1"/>
  <pageMargins left="0.7" right="0.7" top="0.75" bottom="0.75" header="0.3" footer="0.3"/>
  <pageSetup fitToHeight="1" fitToWidth="1" horizontalDpi="300" verticalDpi="3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1" customWidth="1"/>
    <col min="2" max="2" width="55.57421875" style="51" customWidth="1"/>
    <col min="3" max="7" width="12.57421875" style="51" customWidth="1"/>
    <col min="8" max="11" width="13.7109375" style="5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6"/>
      <c r="B3" s="57"/>
      <c r="C3" s="57"/>
      <c r="D3" s="57"/>
      <c r="E3" s="57"/>
      <c r="F3" s="57"/>
      <c r="G3" s="57"/>
      <c r="H3" s="57"/>
      <c r="I3" s="57"/>
      <c r="J3" s="236" t="s">
        <v>87</v>
      </c>
      <c r="K3" s="237"/>
    </row>
    <row r="4" spans="1:11" s="45" customFormat="1" ht="12" customHeight="1">
      <c r="A4" s="46"/>
      <c r="B4" s="47"/>
      <c r="C4" s="238"/>
      <c r="D4" s="238"/>
      <c r="E4" s="238"/>
      <c r="F4" s="238"/>
      <c r="G4" s="239"/>
      <c r="H4" s="219" t="s">
        <v>84</v>
      </c>
      <c r="I4" s="219"/>
      <c r="J4" s="240" t="s">
        <v>85</v>
      </c>
      <c r="K4" s="240"/>
    </row>
    <row r="5" spans="1:11" s="45" customFormat="1" ht="27.75" customHeight="1">
      <c r="A5" s="9" t="s">
        <v>1</v>
      </c>
      <c r="B5" s="9" t="s">
        <v>89</v>
      </c>
      <c r="C5" s="64" t="s">
        <v>170</v>
      </c>
      <c r="D5" s="9" t="s">
        <v>3</v>
      </c>
      <c r="E5" s="65" t="s">
        <v>171</v>
      </c>
      <c r="F5" s="9" t="s">
        <v>83</v>
      </c>
      <c r="G5" s="65" t="s">
        <v>172</v>
      </c>
      <c r="H5" s="8" t="s">
        <v>173</v>
      </c>
      <c r="I5" s="8" t="s">
        <v>174</v>
      </c>
      <c r="J5" s="6" t="s">
        <v>175</v>
      </c>
      <c r="K5" s="7" t="s">
        <v>176</v>
      </c>
    </row>
    <row r="6" spans="1:11" s="45" customFormat="1" ht="12.75" customHeight="1">
      <c r="A6" s="48"/>
      <c r="B6" s="48"/>
      <c r="C6" s="62"/>
      <c r="D6" s="16"/>
      <c r="E6" s="62"/>
      <c r="F6" s="16"/>
      <c r="G6" s="62"/>
      <c r="H6" s="1" t="s">
        <v>4</v>
      </c>
      <c r="I6" s="1" t="s">
        <v>4</v>
      </c>
      <c r="J6" s="13" t="s">
        <v>4</v>
      </c>
      <c r="K6" s="13" t="s">
        <v>4</v>
      </c>
    </row>
    <row r="7" spans="1:11" s="45" customFormat="1" ht="15" customHeight="1">
      <c r="A7" s="21" t="s">
        <v>10</v>
      </c>
      <c r="B7" s="21" t="s">
        <v>90</v>
      </c>
      <c r="C7" s="22">
        <v>15895</v>
      </c>
      <c r="D7" s="49">
        <v>18084.04</v>
      </c>
      <c r="E7" s="22">
        <v>21092</v>
      </c>
      <c r="F7" s="49">
        <v>22857.41</v>
      </c>
      <c r="G7" s="22">
        <v>29514</v>
      </c>
      <c r="H7" s="43">
        <f>(E7-C7)/C7*100</f>
        <v>32.69581629443221</v>
      </c>
      <c r="I7" s="23">
        <f>(G7-E7)/E7*100</f>
        <v>39.92983121562678</v>
      </c>
      <c r="J7" s="23">
        <f>(E7-D7)/D7*100</f>
        <v>16.633230185290447</v>
      </c>
      <c r="K7" s="23">
        <f>(G7-F7)/F7*100</f>
        <v>29.12224088380967</v>
      </c>
    </row>
    <row r="8" spans="1:11" s="45" customFormat="1" ht="15" customHeight="1">
      <c r="A8" s="21" t="s">
        <v>12</v>
      </c>
      <c r="B8" s="21" t="s">
        <v>91</v>
      </c>
      <c r="C8" s="22">
        <v>55641</v>
      </c>
      <c r="D8" s="49">
        <v>65677.22</v>
      </c>
      <c r="E8" s="22">
        <v>78910</v>
      </c>
      <c r="F8" s="49">
        <v>84931.14</v>
      </c>
      <c r="G8" s="22">
        <v>92253</v>
      </c>
      <c r="H8" s="43">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2">
        <v>19255.31</v>
      </c>
      <c r="E9" s="24">
        <v>20525</v>
      </c>
      <c r="F9" s="52">
        <v>25079.67</v>
      </c>
      <c r="G9" s="24">
        <v>25949</v>
      </c>
      <c r="H9" s="53">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2">
        <v>10380.27</v>
      </c>
      <c r="E10" s="24">
        <v>14230</v>
      </c>
      <c r="F10" s="52">
        <v>13370.63</v>
      </c>
      <c r="G10" s="24">
        <v>14191</v>
      </c>
      <c r="H10" s="53">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2">
        <v>1995.38</v>
      </c>
      <c r="E11" s="24">
        <v>2403</v>
      </c>
      <c r="F11" s="52">
        <v>2368.28</v>
      </c>
      <c r="G11" s="24">
        <v>2278</v>
      </c>
      <c r="H11" s="53">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2">
        <v>34046.26</v>
      </c>
      <c r="E12" s="24">
        <v>41752</v>
      </c>
      <c r="F12" s="52">
        <v>44112.56</v>
      </c>
      <c r="G12" s="24">
        <v>49835</v>
      </c>
      <c r="H12" s="53">
        <f t="shared" si="0"/>
        <v>46.344199088678586</v>
      </c>
      <c r="I12" s="25">
        <f t="shared" si="1"/>
        <v>19.359551638244874</v>
      </c>
      <c r="J12" s="25">
        <f t="shared" si="2"/>
        <v>22.633146783229634</v>
      </c>
      <c r="K12" s="25">
        <f t="shared" si="3"/>
        <v>12.972359799567295</v>
      </c>
    </row>
    <row r="13" spans="1:11" s="45" customFormat="1" ht="15" customHeight="1">
      <c r="A13" s="21" t="s">
        <v>14</v>
      </c>
      <c r="B13" s="21" t="s">
        <v>100</v>
      </c>
      <c r="C13" s="22">
        <v>10272</v>
      </c>
      <c r="D13" s="49">
        <v>10969.19</v>
      </c>
      <c r="E13" s="22">
        <v>11377</v>
      </c>
      <c r="F13" s="49">
        <v>12072.93</v>
      </c>
      <c r="G13" s="22">
        <v>13818</v>
      </c>
      <c r="H13" s="43">
        <f t="shared" si="0"/>
        <v>10.75739875389408</v>
      </c>
      <c r="I13" s="23">
        <f t="shared" si="1"/>
        <v>21.45556825173596</v>
      </c>
      <c r="J13" s="23">
        <f t="shared" si="2"/>
        <v>3.717776791176007</v>
      </c>
      <c r="K13" s="23">
        <f t="shared" si="3"/>
        <v>14.454403363557974</v>
      </c>
    </row>
    <row r="14" spans="1:11" s="45" customFormat="1" ht="15" customHeight="1">
      <c r="A14" s="21" t="s">
        <v>101</v>
      </c>
      <c r="B14" s="21" t="s">
        <v>102</v>
      </c>
      <c r="C14" s="22">
        <v>111368</v>
      </c>
      <c r="D14" s="49">
        <v>121374.17</v>
      </c>
      <c r="E14" s="22">
        <v>135313</v>
      </c>
      <c r="F14" s="49">
        <v>144737.99</v>
      </c>
      <c r="G14" s="22">
        <v>152167</v>
      </c>
      <c r="H14" s="43">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2">
        <v>61227.58</v>
      </c>
      <c r="E15" s="24">
        <v>67171</v>
      </c>
      <c r="F15" s="52">
        <v>74143.11</v>
      </c>
      <c r="G15" s="24">
        <v>75781</v>
      </c>
      <c r="H15" s="53">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2">
        <v>1379.55</v>
      </c>
      <c r="E16" s="24">
        <v>1455</v>
      </c>
      <c r="F16" s="52">
        <v>1571.5</v>
      </c>
      <c r="G16" s="24">
        <v>1441</v>
      </c>
      <c r="H16" s="53">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2">
        <v>11670.78</v>
      </c>
      <c r="E17" s="24">
        <v>11071</v>
      </c>
      <c r="F17" s="52">
        <v>10809.83</v>
      </c>
      <c r="G17" s="24">
        <v>11926</v>
      </c>
      <c r="H17" s="53">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2">
        <v>47096.26</v>
      </c>
      <c r="E18" s="24">
        <v>55616</v>
      </c>
      <c r="F18" s="52">
        <v>58213.55</v>
      </c>
      <c r="G18" s="24">
        <v>63019</v>
      </c>
      <c r="H18" s="53">
        <f t="shared" si="0"/>
        <v>32.167300380228134</v>
      </c>
      <c r="I18" s="25">
        <f t="shared" si="1"/>
        <v>13.310917721518987</v>
      </c>
      <c r="J18" s="25">
        <f t="shared" si="2"/>
        <v>18.09005640787612</v>
      </c>
      <c r="K18" s="25">
        <f t="shared" si="3"/>
        <v>8.25486506148482</v>
      </c>
    </row>
    <row r="19" spans="1:11" s="45" customFormat="1" ht="15" customHeight="1">
      <c r="A19" s="21" t="s">
        <v>111</v>
      </c>
      <c r="B19" s="21" t="s">
        <v>112</v>
      </c>
      <c r="C19" s="22">
        <v>5956</v>
      </c>
      <c r="D19" s="49">
        <v>6232.38</v>
      </c>
      <c r="E19" s="22">
        <v>7089</v>
      </c>
      <c r="F19" s="49">
        <v>7115.52</v>
      </c>
      <c r="G19" s="22">
        <v>7781</v>
      </c>
      <c r="H19" s="43">
        <f t="shared" si="0"/>
        <v>19.022834116856952</v>
      </c>
      <c r="I19" s="23">
        <f t="shared" si="1"/>
        <v>9.761602482719708</v>
      </c>
      <c r="J19" s="23">
        <f t="shared" si="2"/>
        <v>13.744668970762373</v>
      </c>
      <c r="K19" s="23">
        <f t="shared" si="3"/>
        <v>9.352513941356353</v>
      </c>
    </row>
    <row r="20" spans="1:11" s="45" customFormat="1" ht="15" customHeight="1">
      <c r="A20" s="21" t="s">
        <v>113</v>
      </c>
      <c r="B20" s="21" t="s">
        <v>114</v>
      </c>
      <c r="C20" s="22">
        <v>4301</v>
      </c>
      <c r="D20" s="49">
        <v>4370.69</v>
      </c>
      <c r="E20" s="22">
        <v>5299</v>
      </c>
      <c r="F20" s="49">
        <v>5396.02</v>
      </c>
      <c r="G20" s="22">
        <v>6169</v>
      </c>
      <c r="H20" s="43">
        <f t="shared" si="0"/>
        <v>23.203906068356194</v>
      </c>
      <c r="I20" s="23">
        <f t="shared" si="1"/>
        <v>16.418192111719193</v>
      </c>
      <c r="J20" s="23">
        <f t="shared" si="2"/>
        <v>21.239438166513764</v>
      </c>
      <c r="K20" s="23">
        <f t="shared" si="3"/>
        <v>14.325002501843942</v>
      </c>
    </row>
    <row r="21" spans="1:11" s="45" customFormat="1" ht="15" customHeight="1">
      <c r="A21" s="21" t="s">
        <v>115</v>
      </c>
      <c r="B21" s="21" t="s">
        <v>116</v>
      </c>
      <c r="C21" s="22">
        <v>17896</v>
      </c>
      <c r="D21" s="49">
        <v>19074.04</v>
      </c>
      <c r="E21" s="22">
        <v>20601</v>
      </c>
      <c r="F21" s="49">
        <v>21143.33</v>
      </c>
      <c r="G21" s="22">
        <v>24747</v>
      </c>
      <c r="H21" s="43">
        <f t="shared" si="0"/>
        <v>15.115109521680822</v>
      </c>
      <c r="I21" s="23">
        <f t="shared" si="1"/>
        <v>20.125236638998107</v>
      </c>
      <c r="J21" s="23">
        <f t="shared" si="2"/>
        <v>8.005435660195738</v>
      </c>
      <c r="K21" s="23">
        <f t="shared" si="3"/>
        <v>17.044003948290065</v>
      </c>
    </row>
    <row r="22" spans="1:11" s="45" customFormat="1" ht="15" customHeight="1">
      <c r="A22" s="21" t="s">
        <v>117</v>
      </c>
      <c r="B22" s="21" t="s">
        <v>118</v>
      </c>
      <c r="C22" s="22">
        <v>62110</v>
      </c>
      <c r="D22" s="49">
        <v>78578.52</v>
      </c>
      <c r="E22" s="22">
        <v>64187</v>
      </c>
      <c r="F22" s="49">
        <v>57567.39</v>
      </c>
      <c r="G22" s="22">
        <v>66478</v>
      </c>
      <c r="H22" s="43">
        <f t="shared" si="0"/>
        <v>3.34406697794236</v>
      </c>
      <c r="I22" s="23">
        <f t="shared" si="1"/>
        <v>3.5692585726081605</v>
      </c>
      <c r="J22" s="23">
        <f t="shared" si="2"/>
        <v>-18.314827003613715</v>
      </c>
      <c r="K22" s="23">
        <f t="shared" si="3"/>
        <v>15.478572156910364</v>
      </c>
    </row>
    <row r="23" spans="1:11" s="45" customFormat="1" ht="15" customHeight="1">
      <c r="A23" s="21" t="s">
        <v>119</v>
      </c>
      <c r="B23" s="21" t="s">
        <v>120</v>
      </c>
      <c r="C23" s="22">
        <v>76563</v>
      </c>
      <c r="D23" s="49">
        <v>85712.6</v>
      </c>
      <c r="E23" s="22">
        <v>95490</v>
      </c>
      <c r="F23" s="49">
        <v>94526.87</v>
      </c>
      <c r="G23" s="22">
        <v>104555</v>
      </c>
      <c r="H23" s="43">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2">
        <v>13846.93</v>
      </c>
      <c r="E24" s="24">
        <v>11430</v>
      </c>
      <c r="F24" s="52">
        <v>10537.85</v>
      </c>
      <c r="G24" s="24">
        <v>11743</v>
      </c>
      <c r="H24" s="53">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2">
        <v>35979.51</v>
      </c>
      <c r="E25" s="24">
        <v>40446</v>
      </c>
      <c r="F25" s="52">
        <v>41572.1</v>
      </c>
      <c r="G25" s="24">
        <v>46158</v>
      </c>
      <c r="H25" s="53">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2">
        <v>10045.82</v>
      </c>
      <c r="E26" s="24">
        <v>14891</v>
      </c>
      <c r="F26" s="52">
        <v>12373.5</v>
      </c>
      <c r="G26" s="24">
        <v>15025</v>
      </c>
      <c r="H26" s="53">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2">
        <v>25840.34</v>
      </c>
      <c r="E27" s="24">
        <v>28723</v>
      </c>
      <c r="F27" s="52">
        <v>30043.42</v>
      </c>
      <c r="G27" s="24">
        <v>31630</v>
      </c>
      <c r="H27" s="53">
        <f t="shared" si="0"/>
        <v>25.795997021854333</v>
      </c>
      <c r="I27" s="25">
        <f t="shared" si="1"/>
        <v>10.120809107683739</v>
      </c>
      <c r="J27" s="25">
        <f t="shared" si="2"/>
        <v>11.155658168584468</v>
      </c>
      <c r="K27" s="25">
        <f t="shared" si="3"/>
        <v>5.2809566953429465</v>
      </c>
    </row>
    <row r="28" spans="1:11" s="45" customFormat="1" ht="15" customHeight="1">
      <c r="A28" s="21" t="s">
        <v>128</v>
      </c>
      <c r="B28" s="21" t="s">
        <v>129</v>
      </c>
      <c r="C28" s="22">
        <v>14121</v>
      </c>
      <c r="D28" s="49">
        <v>15616.63</v>
      </c>
      <c r="E28" s="22">
        <v>20649</v>
      </c>
      <c r="F28" s="49">
        <v>21922.72</v>
      </c>
      <c r="G28" s="22">
        <v>24682</v>
      </c>
      <c r="H28" s="43">
        <f t="shared" si="0"/>
        <v>46.22902060760569</v>
      </c>
      <c r="I28" s="23">
        <f t="shared" si="1"/>
        <v>19.531212165238028</v>
      </c>
      <c r="J28" s="23">
        <f t="shared" si="2"/>
        <v>32.22442998265311</v>
      </c>
      <c r="K28" s="23">
        <f t="shared" si="3"/>
        <v>12.586394389017416</v>
      </c>
    </row>
    <row r="29" spans="1:11" s="45" customFormat="1" ht="15" customHeight="1">
      <c r="A29" s="21" t="s">
        <v>130</v>
      </c>
      <c r="B29" s="21" t="s">
        <v>131</v>
      </c>
      <c r="C29" s="22">
        <v>4781</v>
      </c>
      <c r="D29" s="49">
        <v>4831.37</v>
      </c>
      <c r="E29" s="22">
        <v>5123</v>
      </c>
      <c r="F29" s="49">
        <v>5390.11</v>
      </c>
      <c r="G29" s="22">
        <v>5972</v>
      </c>
      <c r="H29" s="43">
        <f t="shared" si="0"/>
        <v>7.153315206023844</v>
      </c>
      <c r="I29" s="23">
        <f t="shared" si="1"/>
        <v>16.572320905719305</v>
      </c>
      <c r="J29" s="23">
        <f t="shared" si="2"/>
        <v>6.036176074281211</v>
      </c>
      <c r="K29" s="23">
        <f t="shared" si="3"/>
        <v>10.795512522007906</v>
      </c>
    </row>
    <row r="30" spans="1:11" s="45" customFormat="1" ht="15" customHeight="1">
      <c r="A30" s="21" t="s">
        <v>132</v>
      </c>
      <c r="B30" s="21" t="s">
        <v>133</v>
      </c>
      <c r="C30" s="22">
        <v>21230</v>
      </c>
      <c r="D30" s="49">
        <v>24722.46</v>
      </c>
      <c r="E30" s="22">
        <v>30671</v>
      </c>
      <c r="F30" s="49">
        <v>28556.88</v>
      </c>
      <c r="G30" s="22">
        <v>36570</v>
      </c>
      <c r="H30" s="43">
        <f t="shared" si="0"/>
        <v>44.470089495996234</v>
      </c>
      <c r="I30" s="23">
        <f t="shared" si="1"/>
        <v>19.23315183724039</v>
      </c>
      <c r="J30" s="23">
        <f t="shared" si="2"/>
        <v>24.061278691521803</v>
      </c>
      <c r="K30" s="23">
        <f t="shared" si="3"/>
        <v>28.060208258044995</v>
      </c>
    </row>
    <row r="31" spans="1:11" s="45" customFormat="1" ht="15" customHeight="1">
      <c r="A31" s="21" t="s">
        <v>134</v>
      </c>
      <c r="B31" s="21" t="s">
        <v>135</v>
      </c>
      <c r="C31" s="22">
        <v>150140</v>
      </c>
      <c r="D31" s="49">
        <v>162929.1</v>
      </c>
      <c r="E31" s="22">
        <v>199635</v>
      </c>
      <c r="F31" s="49">
        <v>209894.36</v>
      </c>
      <c r="G31" s="22">
        <v>247712</v>
      </c>
      <c r="H31" s="43">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2">
        <v>127464.15</v>
      </c>
      <c r="E32" s="24">
        <v>156511</v>
      </c>
      <c r="F32" s="52">
        <v>163189.15</v>
      </c>
      <c r="G32" s="24">
        <v>187761</v>
      </c>
      <c r="H32" s="53">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2">
        <v>35464.95</v>
      </c>
      <c r="E33" s="24">
        <v>43124</v>
      </c>
      <c r="F33" s="52">
        <v>46705.21</v>
      </c>
      <c r="G33" s="24">
        <v>59952</v>
      </c>
      <c r="H33" s="53">
        <f t="shared" si="0"/>
        <v>31.938197950130032</v>
      </c>
      <c r="I33" s="25">
        <f t="shared" si="1"/>
        <v>39.022354141545314</v>
      </c>
      <c r="J33" s="25">
        <f t="shared" si="2"/>
        <v>21.596111089963482</v>
      </c>
      <c r="K33" s="25">
        <f t="shared" si="3"/>
        <v>28.36255312844113</v>
      </c>
    </row>
    <row r="34" spans="1:11" s="45" customFormat="1" ht="15" customHeight="1">
      <c r="A34" s="21" t="s">
        <v>140</v>
      </c>
      <c r="B34" s="21" t="s">
        <v>141</v>
      </c>
      <c r="C34" s="22">
        <v>67369</v>
      </c>
      <c r="D34" s="49">
        <v>73820.32</v>
      </c>
      <c r="E34" s="22">
        <v>90139</v>
      </c>
      <c r="F34" s="49">
        <v>93366.51</v>
      </c>
      <c r="G34" s="22">
        <v>108553</v>
      </c>
      <c r="H34" s="43">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2">
        <v>22099.69</v>
      </c>
      <c r="E35" s="24">
        <v>24484</v>
      </c>
      <c r="F35" s="52">
        <v>24985.77</v>
      </c>
      <c r="G35" s="24">
        <v>31209</v>
      </c>
      <c r="H35" s="53">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2">
        <v>51720.63</v>
      </c>
      <c r="E36" s="24">
        <v>65655</v>
      </c>
      <c r="F36" s="52">
        <v>68380.74</v>
      </c>
      <c r="G36" s="24">
        <v>77344</v>
      </c>
      <c r="H36" s="53">
        <f t="shared" si="0"/>
        <v>39.59050899349407</v>
      </c>
      <c r="I36" s="25">
        <f t="shared" si="1"/>
        <v>17.80367070291676</v>
      </c>
      <c r="J36" s="25">
        <f t="shared" si="2"/>
        <v>26.941609179934588</v>
      </c>
      <c r="K36" s="25">
        <f t="shared" si="3"/>
        <v>13.107872187402467</v>
      </c>
    </row>
    <row r="37" spans="1:11" s="45" customFormat="1" ht="15" customHeight="1">
      <c r="A37" s="21" t="s">
        <v>145</v>
      </c>
      <c r="B37" s="21" t="s">
        <v>146</v>
      </c>
      <c r="C37" s="22">
        <v>37342</v>
      </c>
      <c r="D37" s="49">
        <v>38779.86</v>
      </c>
      <c r="E37" s="22">
        <v>43740</v>
      </c>
      <c r="F37" s="49">
        <v>44491.37</v>
      </c>
      <c r="G37" s="22">
        <v>52897</v>
      </c>
      <c r="H37" s="43">
        <f t="shared" si="0"/>
        <v>17.13352257511649</v>
      </c>
      <c r="I37" s="23">
        <f t="shared" si="1"/>
        <v>20.93507087334248</v>
      </c>
      <c r="J37" s="23">
        <f t="shared" si="2"/>
        <v>12.790505174593203</v>
      </c>
      <c r="K37" s="23">
        <f t="shared" si="3"/>
        <v>18.89272009380695</v>
      </c>
    </row>
    <row r="38" spans="1:11" s="45" customFormat="1" ht="15" customHeight="1">
      <c r="A38" s="21" t="s">
        <v>147</v>
      </c>
      <c r="B38" s="21" t="s">
        <v>148</v>
      </c>
      <c r="C38" s="22">
        <v>29986</v>
      </c>
      <c r="D38" s="49">
        <v>31750.65</v>
      </c>
      <c r="E38" s="22">
        <v>37196</v>
      </c>
      <c r="F38" s="49">
        <v>39427.41</v>
      </c>
      <c r="G38" s="22">
        <v>48288</v>
      </c>
      <c r="H38" s="43">
        <f t="shared" si="0"/>
        <v>24.044554125258454</v>
      </c>
      <c r="I38" s="23">
        <f t="shared" si="1"/>
        <v>29.820410796859875</v>
      </c>
      <c r="J38" s="23">
        <f t="shared" si="2"/>
        <v>17.15035755173516</v>
      </c>
      <c r="K38" s="23">
        <f t="shared" si="3"/>
        <v>22.47317285106984</v>
      </c>
    </row>
    <row r="39" spans="1:11" s="45" customFormat="1" ht="15" customHeight="1">
      <c r="A39" s="21" t="s">
        <v>149</v>
      </c>
      <c r="B39" s="21" t="s">
        <v>150</v>
      </c>
      <c r="C39" s="22">
        <v>40828</v>
      </c>
      <c r="D39" s="49">
        <v>44218.55</v>
      </c>
      <c r="E39" s="22">
        <v>46317</v>
      </c>
      <c r="F39" s="49">
        <v>50134.63</v>
      </c>
      <c r="G39" s="22">
        <v>54406</v>
      </c>
      <c r="H39" s="43">
        <f t="shared" si="0"/>
        <v>13.444204957382189</v>
      </c>
      <c r="I39" s="23">
        <f t="shared" si="1"/>
        <v>17.464429906945615</v>
      </c>
      <c r="J39" s="23">
        <f t="shared" si="2"/>
        <v>4.745632771766593</v>
      </c>
      <c r="K39" s="23">
        <f t="shared" si="3"/>
        <v>8.519799587630352</v>
      </c>
    </row>
    <row r="40" spans="1:11" s="45" customFormat="1" ht="15" customHeight="1">
      <c r="A40" s="21" t="s">
        <v>151</v>
      </c>
      <c r="B40" s="21" t="s">
        <v>152</v>
      </c>
      <c r="C40" s="22">
        <v>339772</v>
      </c>
      <c r="D40" s="49">
        <v>379887.87</v>
      </c>
      <c r="E40" s="22">
        <v>495179</v>
      </c>
      <c r="F40" s="49">
        <v>526611.86</v>
      </c>
      <c r="G40" s="22">
        <v>596767</v>
      </c>
      <c r="H40" s="43">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2">
        <v>187841.38</v>
      </c>
      <c r="E41" s="24">
        <v>254341</v>
      </c>
      <c r="F41" s="52">
        <v>269195.78</v>
      </c>
      <c r="G41" s="24">
        <v>315437</v>
      </c>
      <c r="H41" s="53">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2">
        <v>59362.43</v>
      </c>
      <c r="E42" s="24">
        <v>94562</v>
      </c>
      <c r="F42" s="52">
        <v>100425.01</v>
      </c>
      <c r="G42" s="24">
        <v>90965</v>
      </c>
      <c r="H42" s="53">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2">
        <v>73569.33</v>
      </c>
      <c r="E43" s="24">
        <v>85008</v>
      </c>
      <c r="F43" s="52">
        <v>92569.07</v>
      </c>
      <c r="G43" s="24">
        <v>109082</v>
      </c>
      <c r="H43" s="53">
        <f t="shared" si="0"/>
        <v>29.536</v>
      </c>
      <c r="I43" s="25">
        <f t="shared" si="1"/>
        <v>28.319687558817996</v>
      </c>
      <c r="J43" s="25">
        <f t="shared" si="2"/>
        <v>15.54815029578222</v>
      </c>
      <c r="K43" s="25">
        <f t="shared" si="3"/>
        <v>17.838496162919203</v>
      </c>
    </row>
    <row r="44" spans="1:11" ht="15" customHeight="1">
      <c r="A44" s="24" t="s">
        <v>159</v>
      </c>
      <c r="B44" s="24" t="s">
        <v>160</v>
      </c>
      <c r="C44" s="24">
        <v>55485</v>
      </c>
      <c r="D44" s="52">
        <v>59114.73</v>
      </c>
      <c r="E44" s="24">
        <v>61268</v>
      </c>
      <c r="F44" s="52">
        <v>64422</v>
      </c>
      <c r="G44" s="24">
        <v>81282</v>
      </c>
      <c r="H44" s="53">
        <f t="shared" si="0"/>
        <v>10.422636748670811</v>
      </c>
      <c r="I44" s="25">
        <f t="shared" si="1"/>
        <v>32.666318469674216</v>
      </c>
      <c r="J44" s="25">
        <f t="shared" si="2"/>
        <v>3.6425269979242003</v>
      </c>
      <c r="K44" s="25">
        <f t="shared" si="3"/>
        <v>26.171183757101613</v>
      </c>
    </row>
    <row r="45" spans="1:11" s="45" customFormat="1" ht="15" customHeight="1">
      <c r="A45" s="21" t="s">
        <v>161</v>
      </c>
      <c r="B45" s="21" t="s">
        <v>162</v>
      </c>
      <c r="C45" s="22">
        <v>112842</v>
      </c>
      <c r="D45" s="49">
        <v>124821.52</v>
      </c>
      <c r="E45" s="22">
        <v>143024</v>
      </c>
      <c r="F45" s="49">
        <v>150704.29</v>
      </c>
      <c r="G45" s="22">
        <v>185171</v>
      </c>
      <c r="H45" s="43">
        <f t="shared" si="0"/>
        <v>26.74713315963914</v>
      </c>
      <c r="I45" s="23">
        <f t="shared" si="1"/>
        <v>29.46848081440877</v>
      </c>
      <c r="J45" s="23">
        <f t="shared" si="2"/>
        <v>14.582805913595664</v>
      </c>
      <c r="K45" s="23">
        <f t="shared" si="3"/>
        <v>22.87042392754711</v>
      </c>
    </row>
    <row r="46" spans="1:11" s="45" customFormat="1" ht="15" customHeight="1">
      <c r="A46" s="54">
        <v>2</v>
      </c>
      <c r="B46" s="26" t="s">
        <v>163</v>
      </c>
      <c r="C46" s="26">
        <v>1178413</v>
      </c>
      <c r="D46" s="49">
        <v>1311451.18</v>
      </c>
      <c r="E46" s="26">
        <v>1551031</v>
      </c>
      <c r="F46" s="49">
        <v>1620848.74</v>
      </c>
      <c r="G46" s="26">
        <v>1858500</v>
      </c>
      <c r="H46" s="43">
        <f t="shared" si="0"/>
        <v>31.62032326527287</v>
      </c>
      <c r="I46" s="23">
        <f t="shared" si="1"/>
        <v>19.82352383672538</v>
      </c>
      <c r="J46" s="23">
        <f t="shared" si="2"/>
        <v>18.26829878638716</v>
      </c>
      <c r="K46" s="23">
        <f t="shared" si="3"/>
        <v>14.662149165134311</v>
      </c>
    </row>
    <row r="47" spans="1:7" ht="12" customHeight="1">
      <c r="A47" s="234" t="s">
        <v>164</v>
      </c>
      <c r="B47" s="235"/>
      <c r="C47" s="235"/>
      <c r="D47" s="235"/>
      <c r="E47" s="235"/>
      <c r="F47" s="235"/>
      <c r="G47" s="235"/>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5"/>
      <c r="B3" s="55"/>
      <c r="C3" s="55"/>
      <c r="D3" s="55"/>
      <c r="E3" s="55"/>
      <c r="F3" s="55"/>
      <c r="G3" s="55"/>
      <c r="H3" s="55"/>
      <c r="I3" s="55" t="s">
        <v>177</v>
      </c>
      <c r="J3" s="55"/>
      <c r="K3" s="55"/>
    </row>
    <row r="4" spans="1:11" ht="13.5" customHeight="1">
      <c r="A4" s="241" t="s">
        <v>1</v>
      </c>
      <c r="B4" s="241" t="s">
        <v>2</v>
      </c>
      <c r="C4" s="74"/>
      <c r="D4" s="74"/>
      <c r="E4" s="74"/>
      <c r="F4" s="74"/>
      <c r="G4" s="72" t="s">
        <v>84</v>
      </c>
      <c r="H4" s="72"/>
      <c r="I4" s="72"/>
      <c r="J4" s="72"/>
      <c r="K4" s="73" t="s">
        <v>85</v>
      </c>
    </row>
    <row r="5" spans="1:11" ht="26.25" customHeight="1">
      <c r="A5" s="242"/>
      <c r="B5" s="242"/>
      <c r="C5" s="64" t="s">
        <v>182</v>
      </c>
      <c r="D5" s="76"/>
      <c r="E5" s="8" t="s">
        <v>184</v>
      </c>
      <c r="F5" s="8"/>
      <c r="G5" s="8" t="s">
        <v>183</v>
      </c>
      <c r="H5" s="8"/>
      <c r="I5" s="7" t="s">
        <v>186</v>
      </c>
      <c r="J5" s="6"/>
      <c r="K5" s="6" t="s">
        <v>185</v>
      </c>
    </row>
    <row r="6" spans="1:11" ht="12" customHeight="1">
      <c r="A6" s="243"/>
      <c r="B6" s="243"/>
      <c r="C6" s="62"/>
      <c r="D6" s="62"/>
      <c r="E6" s="1" t="s">
        <v>4</v>
      </c>
      <c r="F6" s="1"/>
      <c r="G6" s="1" t="s">
        <v>4</v>
      </c>
      <c r="H6" s="1"/>
      <c r="I6" s="13" t="s">
        <v>4</v>
      </c>
      <c r="J6" s="13"/>
      <c r="K6" s="13" t="s">
        <v>4</v>
      </c>
    </row>
    <row r="7" spans="1:11" ht="14.25" customHeight="1">
      <c r="A7" s="2" t="s">
        <v>169</v>
      </c>
      <c r="B7" s="27" t="s">
        <v>5</v>
      </c>
      <c r="C7" s="67">
        <v>40949.89</v>
      </c>
      <c r="D7" s="81">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7">
        <v>4739.71</v>
      </c>
      <c r="D8" s="81">
        <v>679.4599999999996</v>
      </c>
      <c r="E8" s="4">
        <v>8.12862161792217</v>
      </c>
      <c r="F8" s="31">
        <v>356.3100000000004</v>
      </c>
      <c r="G8" s="31">
        <v>18.344249636873155</v>
      </c>
      <c r="H8" s="31"/>
      <c r="I8" s="4">
        <v>2.962740804723479</v>
      </c>
      <c r="J8" s="4"/>
      <c r="K8" s="4">
        <v>5.336565634816582</v>
      </c>
    </row>
    <row r="9" spans="1:11" ht="14.25" customHeight="1">
      <c r="A9" s="2" t="s">
        <v>8</v>
      </c>
      <c r="B9" s="27" t="s">
        <v>9</v>
      </c>
      <c r="C9" s="67">
        <v>18819.06</v>
      </c>
      <c r="D9" s="81">
        <v>3308.539999999999</v>
      </c>
      <c r="E9" s="4">
        <v>19.14266178760906</v>
      </c>
      <c r="F9" s="31">
        <v>3023.6600000000017</v>
      </c>
      <c r="G9" s="31">
        <v>26.496172776822984</v>
      </c>
      <c r="H9" s="31"/>
      <c r="I9" s="4">
        <v>16.106207418219675</v>
      </c>
      <c r="J9" s="4"/>
      <c r="K9" s="4">
        <v>20.442150198835456</v>
      </c>
    </row>
    <row r="10" spans="1:11" s="45" customFormat="1" ht="15" customHeight="1">
      <c r="A10" s="21" t="s">
        <v>101</v>
      </c>
      <c r="B10" s="21" t="s">
        <v>102</v>
      </c>
      <c r="C10" s="23">
        <v>1558.09</v>
      </c>
      <c r="D10" s="82">
        <v>245.53999999999996</v>
      </c>
      <c r="E10" s="23">
        <v>10.132603870675878</v>
      </c>
      <c r="F10" s="43">
        <v>143.3499999999999</v>
      </c>
      <c r="G10" s="43">
        <v>21.000684228532325</v>
      </c>
      <c r="H10" s="43"/>
      <c r="I10" s="23">
        <v>7.649000791015546</v>
      </c>
      <c r="J10" s="23"/>
      <c r="K10" s="23">
        <v>16.560220350013513</v>
      </c>
    </row>
    <row r="11" spans="1:11" s="45" customFormat="1" ht="15" customHeight="1">
      <c r="A11" s="21" t="s">
        <v>151</v>
      </c>
      <c r="B11" s="21" t="s">
        <v>152</v>
      </c>
      <c r="C11" s="23">
        <v>6064.15</v>
      </c>
      <c r="D11" s="82">
        <v>1446.71</v>
      </c>
      <c r="E11" s="23">
        <v>18.838026443942326</v>
      </c>
      <c r="F11" s="43">
        <v>961.2799999999997</v>
      </c>
      <c r="G11" s="43">
        <v>39.56911076101702</v>
      </c>
      <c r="H11" s="43"/>
      <c r="I11" s="23">
        <v>15.154071919306942</v>
      </c>
      <c r="J11" s="23"/>
      <c r="K11" s="23">
        <v>34.32568931458644</v>
      </c>
    </row>
    <row r="12" spans="1:11" s="45" customFormat="1" ht="15" customHeight="1">
      <c r="A12" s="21" t="s">
        <v>119</v>
      </c>
      <c r="B12" s="21" t="s">
        <v>120</v>
      </c>
      <c r="C12" s="23">
        <v>1046.63</v>
      </c>
      <c r="D12" s="82">
        <v>126.17000000000007</v>
      </c>
      <c r="E12" s="23">
        <v>13.569087870830538</v>
      </c>
      <c r="F12" s="43">
        <v>125.05000000000007</v>
      </c>
      <c r="G12" s="43">
        <v>15.862259715115485</v>
      </c>
      <c r="H12" s="43"/>
      <c r="I12" s="23">
        <v>10.723014524864745</v>
      </c>
      <c r="J12" s="23"/>
      <c r="K12" s="23">
        <v>7.519781222364033</v>
      </c>
    </row>
    <row r="13" spans="1:11" s="45" customFormat="1" ht="15" customHeight="1">
      <c r="A13" s="21" t="s">
        <v>117</v>
      </c>
      <c r="B13" s="21" t="s">
        <v>118</v>
      </c>
      <c r="C13" s="23">
        <v>564.24</v>
      </c>
      <c r="D13" s="82">
        <v>-37.49000000000001</v>
      </c>
      <c r="E13" s="23">
        <v>-8.81264443977568</v>
      </c>
      <c r="F13" s="43">
        <v>-54.52999999999997</v>
      </c>
      <c r="G13" s="43">
        <v>-5.712674854478409</v>
      </c>
      <c r="H13" s="43"/>
      <c r="I13" s="23">
        <v>-1.9861765489107626</v>
      </c>
      <c r="J13" s="23"/>
      <c r="K13" s="23">
        <v>-21.254561679196815</v>
      </c>
    </row>
    <row r="14" spans="1:11" s="51" customFormat="1" ht="15" customHeight="1">
      <c r="A14" s="24" t="s">
        <v>136</v>
      </c>
      <c r="B14" s="24" t="s">
        <v>137</v>
      </c>
      <c r="C14" s="25">
        <v>1879.78</v>
      </c>
      <c r="D14" s="83">
        <v>350.9399999999998</v>
      </c>
      <c r="E14" s="25">
        <v>17.882630344533503</v>
      </c>
      <c r="F14" s="53">
        <v>285.1600000000001</v>
      </c>
      <c r="G14" s="53">
        <v>28.21786954843688</v>
      </c>
      <c r="H14" s="53"/>
      <c r="I14" s="25">
        <v>15.190256214950567</v>
      </c>
      <c r="J14" s="25"/>
      <c r="K14" s="25">
        <v>25.103411429802026</v>
      </c>
    </row>
    <row r="15" spans="1:11" ht="14.25" customHeight="1">
      <c r="A15" s="2" t="s">
        <v>39</v>
      </c>
      <c r="B15" s="27" t="s">
        <v>40</v>
      </c>
      <c r="C15" s="67">
        <v>7489.28</v>
      </c>
      <c r="D15" s="81">
        <v>938.7200000000003</v>
      </c>
      <c r="E15" s="4">
        <v>11.433524033418383</v>
      </c>
      <c r="F15" s="31">
        <v>768.4299999999994</v>
      </c>
      <c r="G15" s="31">
        <v>16.23484771182938</v>
      </c>
      <c r="H15" s="31"/>
      <c r="I15" s="4">
        <v>9.273189890677484</v>
      </c>
      <c r="J15" s="4"/>
      <c r="K15" s="4">
        <v>14.762122743331197</v>
      </c>
    </row>
    <row r="16" spans="1:11" ht="14.25" customHeight="1">
      <c r="A16" s="17" t="s">
        <v>43</v>
      </c>
      <c r="B16" s="15" t="s">
        <v>44</v>
      </c>
      <c r="C16" s="68">
        <v>3807.28</v>
      </c>
      <c r="D16" s="84">
        <v>451.1699999999996</v>
      </c>
      <c r="E16" s="25">
        <v>11.22056099883735</v>
      </c>
      <c r="F16" s="53">
        <v>384.10000000000036</v>
      </c>
      <c r="G16" s="53">
        <v>15.180635327606556</v>
      </c>
      <c r="H16" s="53"/>
      <c r="I16" s="25">
        <v>10.002060617281424</v>
      </c>
      <c r="J16" s="25"/>
      <c r="K16" s="25">
        <v>13.753855979838397</v>
      </c>
    </row>
    <row r="17" spans="1:11" ht="14.25" customHeight="1">
      <c r="A17" s="2" t="s">
        <v>16</v>
      </c>
      <c r="B17" s="27" t="s">
        <v>17</v>
      </c>
      <c r="C17" s="67">
        <v>9901.85</v>
      </c>
      <c r="D17" s="81">
        <v>1675.1600000000008</v>
      </c>
      <c r="E17" s="4">
        <v>15.167386037574765</v>
      </c>
      <c r="F17" s="31">
        <v>1304.0599999999995</v>
      </c>
      <c r="G17" s="31">
        <v>24.198317691397644</v>
      </c>
      <c r="H17" s="31"/>
      <c r="I17" s="4">
        <v>9.922730432289178</v>
      </c>
      <c r="J17" s="4"/>
      <c r="K17" s="4">
        <v>18.298149162502128</v>
      </c>
    </row>
    <row r="18" spans="1:11" ht="14.25" customHeight="1">
      <c r="A18" s="17" t="s">
        <v>28</v>
      </c>
      <c r="B18" s="15" t="s">
        <v>29</v>
      </c>
      <c r="C18" s="68">
        <v>2120.58</v>
      </c>
      <c r="D18" s="84">
        <v>182.69000000000005</v>
      </c>
      <c r="E18" s="25">
        <v>15.693452559563095</v>
      </c>
      <c r="F18" s="53">
        <v>287.64999999999986</v>
      </c>
      <c r="G18" s="53">
        <v>11.070510955982163</v>
      </c>
      <c r="H18" s="53"/>
      <c r="I18" s="25">
        <v>13.834922452918233</v>
      </c>
      <c r="J18" s="25"/>
      <c r="K18" s="25">
        <v>11.426253368295638</v>
      </c>
    </row>
    <row r="19" spans="1:11" ht="14.25" customHeight="1">
      <c r="A19" s="17" t="s">
        <v>34</v>
      </c>
      <c r="B19" s="15" t="s">
        <v>35</v>
      </c>
      <c r="C19" s="68">
        <v>1204.01</v>
      </c>
      <c r="D19" s="84">
        <v>162.79000000000008</v>
      </c>
      <c r="E19" s="25">
        <v>11.597104431406342</v>
      </c>
      <c r="F19" s="53">
        <v>125.11999999999989</v>
      </c>
      <c r="G19" s="53">
        <v>17.76989411636285</v>
      </c>
      <c r="H19" s="53"/>
      <c r="I19" s="25">
        <v>7.658323931191519</v>
      </c>
      <c r="J19" s="25"/>
      <c r="K19" s="25">
        <v>17.108050192048566</v>
      </c>
    </row>
    <row r="20" spans="1:11" ht="14.25" customHeight="1">
      <c r="A20" s="17" t="s">
        <v>36</v>
      </c>
      <c r="B20" s="15" t="s">
        <v>37</v>
      </c>
      <c r="C20" s="68">
        <v>2078.34</v>
      </c>
      <c r="D20" s="84">
        <v>503.1100000000001</v>
      </c>
      <c r="E20" s="25">
        <v>30.928952109765778</v>
      </c>
      <c r="F20" s="53">
        <v>490.96000000000004</v>
      </c>
      <c r="G20" s="53">
        <v>46.40080422772927</v>
      </c>
      <c r="H20" s="53"/>
      <c r="I20" s="25">
        <v>18.371969364559284</v>
      </c>
      <c r="J20" s="25"/>
      <c r="K20" s="25">
        <v>39.93010634963116</v>
      </c>
    </row>
    <row r="21" spans="1:11" ht="14.25" customHeight="1">
      <c r="A21" s="17" t="s">
        <v>26</v>
      </c>
      <c r="B21" s="15" t="s">
        <v>27</v>
      </c>
      <c r="C21" s="68">
        <v>616.78</v>
      </c>
      <c r="D21" s="84">
        <v>156.44000000000005</v>
      </c>
      <c r="E21" s="25">
        <v>5.257948359131004</v>
      </c>
      <c r="F21" s="53">
        <v>30.809999999999945</v>
      </c>
      <c r="G21" s="53">
        <v>36.421204572439656</v>
      </c>
      <c r="H21" s="53"/>
      <c r="I21" s="25">
        <v>2.3352880206256685</v>
      </c>
      <c r="J21" s="25"/>
      <c r="K21" s="25">
        <v>35.01189824466331</v>
      </c>
    </row>
    <row r="22" spans="1:11" ht="14.25" customHeight="1">
      <c r="A22" s="66">
        <v>3.9</v>
      </c>
      <c r="B22" s="15" t="s">
        <v>38</v>
      </c>
      <c r="C22" s="68">
        <v>2629.58</v>
      </c>
      <c r="D22" s="84">
        <v>463.24</v>
      </c>
      <c r="E22" s="25">
        <v>9.213165818710412</v>
      </c>
      <c r="F22" s="53">
        <v>221.82999999999993</v>
      </c>
      <c r="G22" s="53">
        <v>23.822968254213144</v>
      </c>
      <c r="H22" s="53"/>
      <c r="I22" s="25">
        <v>5.446542194476485</v>
      </c>
      <c r="J22" s="25"/>
      <c r="K22" s="25">
        <v>9.615806783719478</v>
      </c>
    </row>
    <row r="23" spans="1:11" ht="14.25" customHeight="1">
      <c r="A23" s="66"/>
      <c r="B23" s="15"/>
      <c r="C23" s="68"/>
      <c r="D23" s="84"/>
      <c r="E23" s="25"/>
      <c r="F23" s="53"/>
      <c r="G23" s="53"/>
      <c r="H23" s="53"/>
      <c r="I23" s="25"/>
      <c r="J23" s="25"/>
      <c r="K23" s="25"/>
    </row>
    <row r="24" spans="1:11" ht="14.25" customHeight="1">
      <c r="A24" s="17" t="s">
        <v>60</v>
      </c>
      <c r="B24" s="15" t="s">
        <v>61</v>
      </c>
      <c r="C24" s="68">
        <v>4861.13</v>
      </c>
      <c r="D24" s="85">
        <v>575.0700000000006</v>
      </c>
      <c r="E24" s="25">
        <v>16.734265549544087</v>
      </c>
      <c r="F24" s="53">
        <v>696.8599999999997</v>
      </c>
      <c r="G24" s="53">
        <v>16.022233366766987</v>
      </c>
      <c r="H24" s="53"/>
      <c r="I24" s="25">
        <v>6.839214820244588</v>
      </c>
      <c r="J24" s="25"/>
      <c r="K24" s="25">
        <v>11.484080843099115</v>
      </c>
    </row>
    <row r="25" spans="1:11" ht="14.25" customHeight="1">
      <c r="A25" s="17" t="s">
        <v>62</v>
      </c>
      <c r="B25" s="15" t="s">
        <v>63</v>
      </c>
      <c r="C25" s="68">
        <v>2495.17</v>
      </c>
      <c r="D25" s="84">
        <v>129.00999999999976</v>
      </c>
      <c r="E25" s="25">
        <v>16.694883546908628</v>
      </c>
      <c r="F25" s="53">
        <v>356.97000000000025</v>
      </c>
      <c r="G25" s="53">
        <v>6.42099552556004</v>
      </c>
      <c r="H25" s="53"/>
      <c r="I25" s="25">
        <v>8.911153846187423</v>
      </c>
      <c r="J25" s="25"/>
      <c r="K25" s="25">
        <v>3.59442419557222</v>
      </c>
    </row>
    <row r="26" spans="1:11" ht="14.25" customHeight="1">
      <c r="A26" s="17" t="s">
        <v>64</v>
      </c>
      <c r="B26" s="15" t="s">
        <v>17</v>
      </c>
      <c r="C26" s="68">
        <v>2365.95</v>
      </c>
      <c r="D26" s="84">
        <v>446.05999999999995</v>
      </c>
      <c r="E26" s="25">
        <v>16.77533352746943</v>
      </c>
      <c r="F26" s="53">
        <v>339.8799999999999</v>
      </c>
      <c r="G26" s="53">
        <v>28.23146688945006</v>
      </c>
      <c r="H26" s="53"/>
      <c r="I26" s="25">
        <v>4.737409442945453</v>
      </c>
      <c r="J26" s="25"/>
      <c r="K26" s="25">
        <v>21.227630879284597</v>
      </c>
    </row>
    <row r="27" spans="1:11" ht="14.25" customHeight="1" hidden="1">
      <c r="A27" s="66"/>
      <c r="B27" s="15"/>
      <c r="C27" s="68"/>
      <c r="D27" s="68"/>
      <c r="E27" s="25"/>
      <c r="F27" s="53"/>
      <c r="G27" s="53"/>
      <c r="H27" s="53"/>
      <c r="I27" s="25"/>
      <c r="J27" s="25"/>
      <c r="K27" s="25"/>
    </row>
    <row r="28" spans="1:11" s="45" customFormat="1" ht="15" customHeight="1" hidden="1">
      <c r="A28" s="21"/>
      <c r="B28" s="78"/>
      <c r="C28" s="23"/>
      <c r="D28" s="23"/>
      <c r="E28" s="23"/>
      <c r="F28" s="43"/>
      <c r="G28" s="43"/>
      <c r="H28" s="43"/>
      <c r="I28" s="23"/>
      <c r="J28" s="23"/>
      <c r="K28" s="23"/>
    </row>
    <row r="29" spans="1:11" ht="14.25" customHeight="1" hidden="1">
      <c r="A29" s="17" t="s">
        <v>12</v>
      </c>
      <c r="B29" s="15" t="s">
        <v>13</v>
      </c>
      <c r="C29" s="68">
        <v>2044.07</v>
      </c>
      <c r="D29" s="68"/>
      <c r="E29" s="25">
        <v>16.95637745176572</v>
      </c>
      <c r="F29" s="53"/>
      <c r="G29" s="53">
        <v>36.689060776937474</v>
      </c>
      <c r="H29" s="53"/>
      <c r="I29" s="25">
        <v>10.730213665157235</v>
      </c>
      <c r="J29" s="25"/>
      <c r="K29" s="25">
        <v>31.768554729541293</v>
      </c>
    </row>
    <row r="30" spans="1:11" ht="14.25" customHeight="1" hidden="1">
      <c r="A30" s="17" t="s">
        <v>14</v>
      </c>
      <c r="B30" s="15" t="s">
        <v>15</v>
      </c>
      <c r="C30" s="68">
        <v>14279.81</v>
      </c>
      <c r="D30" s="68"/>
      <c r="E30" s="25">
        <v>19.902884088977856</v>
      </c>
      <c r="F30" s="53"/>
      <c r="G30" s="53">
        <v>29.4640974186493</v>
      </c>
      <c r="H30" s="53"/>
      <c r="I30" s="25">
        <v>18.2937604512851</v>
      </c>
      <c r="J30" s="25"/>
      <c r="K30" s="25">
        <v>22.473284335573254</v>
      </c>
    </row>
    <row r="31" spans="1:11" ht="14.25" customHeight="1" hidden="1">
      <c r="A31" s="2" t="s">
        <v>16</v>
      </c>
      <c r="B31" s="27" t="s">
        <v>17</v>
      </c>
      <c r="C31" s="67">
        <v>9901.85</v>
      </c>
      <c r="D31" s="67"/>
      <c r="E31" s="4">
        <v>15.167386037574765</v>
      </c>
      <c r="F31" s="31"/>
      <c r="G31" s="31">
        <v>24.198317691397644</v>
      </c>
      <c r="H31" s="31"/>
      <c r="I31" s="4">
        <v>9.922730432289178</v>
      </c>
      <c r="J31" s="4"/>
      <c r="K31" s="4">
        <v>18.298149162502128</v>
      </c>
    </row>
    <row r="32" spans="1:11" ht="14.25" customHeight="1" hidden="1">
      <c r="A32" s="17" t="s">
        <v>18</v>
      </c>
      <c r="B32" s="15" t="s">
        <v>19</v>
      </c>
      <c r="C32" s="68">
        <v>681.57</v>
      </c>
      <c r="D32" s="68"/>
      <c r="E32" s="25">
        <v>16.895345247487413</v>
      </c>
      <c r="F32" s="53"/>
      <c r="G32" s="53">
        <v>18.26534958722946</v>
      </c>
      <c r="H32" s="53"/>
      <c r="I32" s="25">
        <v>4.115142729262757</v>
      </c>
      <c r="J32" s="25"/>
      <c r="K32" s="25">
        <v>11.026057019247615</v>
      </c>
    </row>
    <row r="33" spans="1:11" ht="14.25" customHeight="1" hidden="1">
      <c r="A33" s="17" t="s">
        <v>20</v>
      </c>
      <c r="B33" s="15" t="s">
        <v>21</v>
      </c>
      <c r="C33" s="68">
        <v>149.9</v>
      </c>
      <c r="D33" s="68"/>
      <c r="E33" s="25">
        <v>5.141334081503832</v>
      </c>
      <c r="F33" s="53"/>
      <c r="G33" s="53">
        <v>13.159774585284545</v>
      </c>
      <c r="H33" s="53"/>
      <c r="I33" s="25">
        <v>-0.6283154278683553</v>
      </c>
      <c r="J33" s="25"/>
      <c r="K33" s="25">
        <v>13.663180049748064</v>
      </c>
    </row>
    <row r="34" spans="1:11" ht="14.25" customHeight="1" hidden="1">
      <c r="A34" s="17" t="s">
        <v>22</v>
      </c>
      <c r="B34" s="15" t="s">
        <v>23</v>
      </c>
      <c r="C34" s="68">
        <v>312.73</v>
      </c>
      <c r="D34" s="68"/>
      <c r="E34" s="25">
        <v>10.189915788731904</v>
      </c>
      <c r="F34" s="53"/>
      <c r="G34" s="53">
        <v>54.08545523644064</v>
      </c>
      <c r="H34" s="53"/>
      <c r="I34" s="25">
        <v>12.77974501312151</v>
      </c>
      <c r="J34" s="25"/>
      <c r="K34" s="25">
        <v>46.218067444442454</v>
      </c>
    </row>
    <row r="35" spans="1:11" ht="14.25" customHeight="1" hidden="1">
      <c r="A35" s="17" t="s">
        <v>24</v>
      </c>
      <c r="B35" s="15" t="s">
        <v>25</v>
      </c>
      <c r="C35" s="68">
        <v>108.37</v>
      </c>
      <c r="D35" s="68"/>
      <c r="E35" s="25">
        <v>13.55967725034056</v>
      </c>
      <c r="F35" s="53"/>
      <c r="G35" s="53">
        <v>0.6751767064036296</v>
      </c>
      <c r="H35" s="53"/>
      <c r="I35" s="25">
        <v>18.06502782486677</v>
      </c>
      <c r="J35" s="25"/>
      <c r="K35" s="25">
        <v>3.724314835848641</v>
      </c>
    </row>
    <row r="36" ht="14.25" hidden="1"/>
    <row r="37" spans="1:11" ht="14.25" customHeight="1" hidden="1">
      <c r="A37" s="17" t="s">
        <v>30</v>
      </c>
      <c r="B37" s="15" t="s">
        <v>31</v>
      </c>
      <c r="C37" s="68">
        <v>1224.49</v>
      </c>
      <c r="D37" s="68"/>
      <c r="E37" s="25">
        <v>21.078392595815366</v>
      </c>
      <c r="F37" s="53"/>
      <c r="G37" s="53">
        <v>17.311618411284336</v>
      </c>
      <c r="H37" s="53"/>
      <c r="I37" s="25">
        <v>18.212591708426775</v>
      </c>
      <c r="J37" s="25"/>
      <c r="K37" s="25">
        <v>17.10953491075859</v>
      </c>
    </row>
    <row r="38" spans="1:11" ht="14.25" customHeight="1" hidden="1">
      <c r="A38" s="17" t="s">
        <v>32</v>
      </c>
      <c r="B38" s="15" t="s">
        <v>33</v>
      </c>
      <c r="C38" s="68">
        <v>896.09</v>
      </c>
      <c r="D38" s="68"/>
      <c r="E38" s="25">
        <v>9.065128223853169</v>
      </c>
      <c r="F38" s="53"/>
      <c r="G38" s="53">
        <v>4.244062119366632</v>
      </c>
      <c r="H38" s="53"/>
      <c r="I38" s="25">
        <v>8.35190809585568</v>
      </c>
      <c r="J38" s="25"/>
      <c r="K38" s="25">
        <v>5.145380659781789</v>
      </c>
    </row>
    <row r="39" spans="1:11" ht="14.25" customHeight="1" hidden="1">
      <c r="A39" s="2" t="s">
        <v>39</v>
      </c>
      <c r="B39" s="27" t="s">
        <v>40</v>
      </c>
      <c r="C39" s="67">
        <v>7489.28</v>
      </c>
      <c r="D39" s="67"/>
      <c r="E39" s="4">
        <v>11.433524033418383</v>
      </c>
      <c r="F39" s="31"/>
      <c r="G39" s="31">
        <v>16.23484771182938</v>
      </c>
      <c r="H39" s="31"/>
      <c r="I39" s="4">
        <v>9.273189890677484</v>
      </c>
      <c r="J39" s="4"/>
      <c r="K39" s="4">
        <v>14.762122743331197</v>
      </c>
    </row>
    <row r="40" spans="1:11" ht="14.25" customHeight="1" hidden="1">
      <c r="A40" s="17" t="s">
        <v>41</v>
      </c>
      <c r="B40" s="15" t="s">
        <v>42</v>
      </c>
      <c r="C40" s="68">
        <v>86.9</v>
      </c>
      <c r="D40" s="68"/>
      <c r="E40" s="25">
        <v>-13.29941135388606</v>
      </c>
      <c r="F40" s="53"/>
      <c r="G40" s="53">
        <v>23.725465991852854</v>
      </c>
      <c r="H40" s="53"/>
      <c r="I40" s="25">
        <v>-14.43776553584703</v>
      </c>
      <c r="J40" s="25"/>
      <c r="K40" s="25">
        <v>20.851931966981834</v>
      </c>
    </row>
    <row r="41" spans="1:11" ht="14.25" customHeight="1" hidden="1">
      <c r="A41" s="17" t="s">
        <v>45</v>
      </c>
      <c r="B41" s="15" t="s">
        <v>46</v>
      </c>
      <c r="C41" s="68">
        <v>608.84</v>
      </c>
      <c r="D41" s="68"/>
      <c r="E41" s="25">
        <v>6.896551724137947</v>
      </c>
      <c r="F41" s="53"/>
      <c r="G41" s="53">
        <v>22.39652727038294</v>
      </c>
      <c r="H41" s="53"/>
      <c r="I41" s="25">
        <v>0.594240267634489</v>
      </c>
      <c r="J41" s="25"/>
      <c r="K41" s="25">
        <v>17.063802403141697</v>
      </c>
    </row>
    <row r="42" spans="1:11" ht="14.25" customHeight="1" hidden="1">
      <c r="A42" s="17" t="s">
        <v>47</v>
      </c>
      <c r="B42" s="15" t="s">
        <v>48</v>
      </c>
      <c r="C42" s="68">
        <v>36.9</v>
      </c>
      <c r="D42" s="68"/>
      <c r="E42" s="25">
        <v>3.18791946308725</v>
      </c>
      <c r="F42" s="53"/>
      <c r="G42" s="53">
        <v>27.85126921701823</v>
      </c>
      <c r="H42" s="53"/>
      <c r="I42" s="25">
        <v>2.139673928087036</v>
      </c>
      <c r="J42" s="25"/>
      <c r="K42" s="25">
        <v>24.902638114165747</v>
      </c>
    </row>
    <row r="43" spans="1:11" ht="14.25" customHeight="1" hidden="1">
      <c r="A43" s="17" t="s">
        <v>49</v>
      </c>
      <c r="B43" s="15" t="s">
        <v>50</v>
      </c>
      <c r="C43" s="68">
        <v>205.93</v>
      </c>
      <c r="D43" s="68"/>
      <c r="E43" s="25">
        <v>10.726959888160028</v>
      </c>
      <c r="F43" s="53"/>
      <c r="G43" s="53">
        <v>-10.31922075417109</v>
      </c>
      <c r="H43" s="53"/>
      <c r="I43" s="25">
        <v>13.788254276107665</v>
      </c>
      <c r="J43" s="25"/>
      <c r="K43" s="25">
        <v>-7.680058138034146</v>
      </c>
    </row>
    <row r="44" spans="1:11" ht="14.25" customHeight="1" hidden="1">
      <c r="A44" s="17" t="s">
        <v>51</v>
      </c>
      <c r="B44" s="15" t="s">
        <v>52</v>
      </c>
      <c r="C44" s="68">
        <v>500.81</v>
      </c>
      <c r="D44" s="68"/>
      <c r="E44" s="25">
        <v>14.337572201547912</v>
      </c>
      <c r="F44" s="53"/>
      <c r="G44" s="53">
        <v>19.930452877717528</v>
      </c>
      <c r="H44" s="53"/>
      <c r="I44" s="25">
        <v>14.575664413481768</v>
      </c>
      <c r="J44" s="25"/>
      <c r="K44" s="25">
        <v>18.81991191793476</v>
      </c>
    </row>
    <row r="45" spans="1:11" ht="14.25" customHeight="1" hidden="1">
      <c r="A45" s="17" t="s">
        <v>53</v>
      </c>
      <c r="B45" s="15" t="s">
        <v>54</v>
      </c>
      <c r="C45" s="68">
        <v>931.61</v>
      </c>
      <c r="D45" s="68"/>
      <c r="E45" s="25">
        <v>18.083757953710037</v>
      </c>
      <c r="F45" s="53"/>
      <c r="G45" s="53">
        <v>28.064280496712946</v>
      </c>
      <c r="H45" s="53"/>
      <c r="I45" s="25">
        <v>17.458530308980958</v>
      </c>
      <c r="J45" s="25"/>
      <c r="K45" s="25">
        <v>23.676218938291385</v>
      </c>
    </row>
    <row r="46" spans="1:11" ht="14.25" customHeight="1" hidden="1">
      <c r="A46" s="18" t="s">
        <v>55</v>
      </c>
      <c r="B46" s="28" t="s">
        <v>56</v>
      </c>
      <c r="C46" s="68">
        <v>1311</v>
      </c>
      <c r="D46" s="79"/>
      <c r="E46" s="71">
        <v>11.178012025203737</v>
      </c>
      <c r="F46" s="70"/>
      <c r="G46" s="70">
        <v>12.609463782648136</v>
      </c>
      <c r="H46" s="70"/>
      <c r="I46" s="71">
        <v>5.856171741828184</v>
      </c>
      <c r="J46" s="71"/>
      <c r="K46" s="71">
        <v>13.280514116522193</v>
      </c>
    </row>
    <row r="47" spans="1:11" ht="14.25" customHeight="1" hidden="1">
      <c r="A47" s="11" t="s">
        <v>57</v>
      </c>
      <c r="B47" s="29" t="s">
        <v>58</v>
      </c>
      <c r="C47" s="67">
        <v>12724.95</v>
      </c>
      <c r="D47" s="80"/>
      <c r="E47" s="12">
        <v>5.501609268591169</v>
      </c>
      <c r="F47" s="34"/>
      <c r="G47" s="34">
        <v>20.145113910634606</v>
      </c>
      <c r="H47" s="34"/>
      <c r="I47" s="12">
        <v>2.6713959650781556</v>
      </c>
      <c r="J47" s="12"/>
      <c r="K47" s="12">
        <v>10.434146066783034</v>
      </c>
    </row>
    <row r="48" spans="1:11" ht="14.25" customHeight="1" hidden="1">
      <c r="A48" s="17" t="s">
        <v>59</v>
      </c>
      <c r="B48" s="15" t="s">
        <v>7</v>
      </c>
      <c r="C48" s="68">
        <v>4739.71</v>
      </c>
      <c r="D48" s="68"/>
      <c r="E48" s="25">
        <v>8.12862161792217</v>
      </c>
      <c r="F48" s="53"/>
      <c r="G48" s="53">
        <v>18.344249636873155</v>
      </c>
      <c r="H48" s="53"/>
      <c r="I48" s="25">
        <v>2.962740804723479</v>
      </c>
      <c r="J48" s="25"/>
      <c r="K48" s="25">
        <v>5.336565634816582</v>
      </c>
    </row>
    <row r="49" spans="1:11" ht="14.25" customHeight="1" hidden="1">
      <c r="A49" s="17" t="s">
        <v>65</v>
      </c>
      <c r="B49" s="15" t="s">
        <v>66</v>
      </c>
      <c r="C49" s="68">
        <v>2531.02</v>
      </c>
      <c r="D49" s="68"/>
      <c r="E49" s="25">
        <v>11.7502395259814</v>
      </c>
      <c r="F49" s="53"/>
      <c r="G49" s="53">
        <v>5.970673004940844</v>
      </c>
      <c r="H49" s="53"/>
      <c r="I49" s="25">
        <v>9.716952440005967</v>
      </c>
      <c r="J49" s="25"/>
      <c r="K49" s="25">
        <v>3.9526650466398263</v>
      </c>
    </row>
    <row r="50" spans="1:11" ht="14.25" customHeight="1" hidden="1">
      <c r="A50" s="17" t="s">
        <v>67</v>
      </c>
      <c r="B50" s="15" t="s">
        <v>68</v>
      </c>
      <c r="C50" s="68">
        <v>209.56</v>
      </c>
      <c r="D50" s="68"/>
      <c r="E50" s="25">
        <v>-16.370021550003994</v>
      </c>
      <c r="F50" s="53"/>
      <c r="G50" s="53">
        <v>22.311709864792313</v>
      </c>
      <c r="H50" s="53"/>
      <c r="I50" s="25">
        <v>-22.083040531245228</v>
      </c>
      <c r="J50" s="25"/>
      <c r="K50" s="25">
        <v>14.948012378310999</v>
      </c>
    </row>
    <row r="51" spans="1:11" ht="14.25" customHeight="1" hidden="1">
      <c r="A51" s="17" t="s">
        <v>69</v>
      </c>
      <c r="B51" s="15" t="s">
        <v>70</v>
      </c>
      <c r="C51" s="68">
        <v>484.39</v>
      </c>
      <c r="D51" s="68"/>
      <c r="E51" s="25">
        <v>13.469512052285133</v>
      </c>
      <c r="F51" s="53"/>
      <c r="G51" s="53">
        <v>18.861200055687043</v>
      </c>
      <c r="H51" s="53"/>
      <c r="I51" s="25">
        <v>12.58155009680262</v>
      </c>
      <c r="J51" s="25"/>
      <c r="K51" s="25">
        <v>17.77260278583286</v>
      </c>
    </row>
    <row r="52" spans="1:11" ht="14.25" customHeight="1" hidden="1">
      <c r="A52" s="17" t="s">
        <v>71</v>
      </c>
      <c r="B52" s="15" t="s">
        <v>72</v>
      </c>
      <c r="C52" s="68">
        <v>27.67</v>
      </c>
      <c r="D52" s="68"/>
      <c r="E52" s="25">
        <v>35.50440744368266</v>
      </c>
      <c r="F52" s="53"/>
      <c r="G52" s="53">
        <v>-24.926470588235286</v>
      </c>
      <c r="H52" s="53"/>
      <c r="I52" s="25">
        <v>35.137115088764624</v>
      </c>
      <c r="J52" s="25"/>
      <c r="K52" s="25">
        <v>-25.70871412771406</v>
      </c>
    </row>
    <row r="53" spans="1:11" ht="14.25" customHeight="1" hidden="1">
      <c r="A53" s="17" t="s">
        <v>73</v>
      </c>
      <c r="B53" s="15" t="s">
        <v>74</v>
      </c>
      <c r="C53" s="68">
        <v>2220.92</v>
      </c>
      <c r="D53" s="68"/>
      <c r="E53" s="25">
        <v>15.767580782202112</v>
      </c>
      <c r="F53" s="53"/>
      <c r="G53" s="53">
        <v>16.96602770461418</v>
      </c>
      <c r="H53" s="53"/>
      <c r="I53" s="25">
        <v>8.691673144682307</v>
      </c>
      <c r="J53" s="25"/>
      <c r="K53" s="25">
        <v>8.412409183987869</v>
      </c>
    </row>
    <row r="54" spans="1:11" ht="14.25" customHeight="1" hidden="1">
      <c r="A54" s="17" t="s">
        <v>75</v>
      </c>
      <c r="B54" s="15" t="s">
        <v>76</v>
      </c>
      <c r="C54" s="68">
        <v>316.11</v>
      </c>
      <c r="D54" s="68"/>
      <c r="E54" s="25">
        <v>-0.837568228872564</v>
      </c>
      <c r="F54" s="53"/>
      <c r="G54" s="53">
        <v>11.301979679480446</v>
      </c>
      <c r="H54" s="53"/>
      <c r="I54" s="25">
        <v>-0.6595357072260913</v>
      </c>
      <c r="J54" s="25"/>
      <c r="K54" s="25">
        <v>5.557374926696265</v>
      </c>
    </row>
    <row r="55" spans="1:11" s="19" customFormat="1" ht="12" hidden="1">
      <c r="A55" s="221" t="s">
        <v>77</v>
      </c>
      <c r="B55" s="221"/>
      <c r="C55" s="221"/>
      <c r="D55" s="221"/>
      <c r="E55" s="221"/>
      <c r="F55" s="221"/>
      <c r="G55" s="221"/>
      <c r="H55" s="221"/>
      <c r="I55" s="221"/>
      <c r="J55" s="221"/>
      <c r="K55" s="221"/>
    </row>
    <row r="56" spans="1:11" s="19" customFormat="1" ht="12" hidden="1">
      <c r="A56" s="215" t="s">
        <v>78</v>
      </c>
      <c r="B56" s="215"/>
      <c r="C56" s="215"/>
      <c r="D56" s="215"/>
      <c r="E56" s="215"/>
      <c r="F56" s="215"/>
      <c r="G56" s="215"/>
      <c r="H56" s="215"/>
      <c r="I56" s="215"/>
      <c r="J56" s="215"/>
      <c r="K56" s="215"/>
    </row>
    <row r="57" spans="1:8" s="19" customFormat="1" ht="12" hidden="1">
      <c r="A57" s="61" t="s">
        <v>79</v>
      </c>
      <c r="B57" s="61"/>
      <c r="C57" s="61"/>
      <c r="D57" s="61"/>
      <c r="G57" s="61"/>
      <c r="H57" s="61"/>
    </row>
    <row r="58" spans="1:11" s="19" customFormat="1" ht="12" customHeight="1" hidden="1">
      <c r="A58" s="222" t="s">
        <v>80</v>
      </c>
      <c r="B58" s="222"/>
      <c r="C58" s="222"/>
      <c r="D58" s="222"/>
      <c r="E58" s="222"/>
      <c r="F58" s="222"/>
      <c r="G58" s="222"/>
      <c r="H58" s="222"/>
      <c r="I58" s="222"/>
      <c r="J58" s="222"/>
      <c r="K58" s="222"/>
    </row>
    <row r="59" spans="1:11" s="19" customFormat="1" ht="24" customHeight="1" hidden="1">
      <c r="A59" s="222" t="s">
        <v>81</v>
      </c>
      <c r="B59" s="222"/>
      <c r="C59" s="222"/>
      <c r="D59" s="222"/>
      <c r="E59" s="222"/>
      <c r="F59" s="222"/>
      <c r="G59" s="222"/>
      <c r="H59" s="222"/>
      <c r="I59" s="222"/>
      <c r="J59" s="222"/>
      <c r="K59" s="222"/>
    </row>
    <row r="60" spans="1:11" s="19" customFormat="1" ht="12" customHeight="1" hidden="1">
      <c r="A60" s="222" t="s">
        <v>82</v>
      </c>
      <c r="B60" s="222"/>
      <c r="C60" s="222"/>
      <c r="D60" s="222"/>
      <c r="E60" s="222"/>
      <c r="F60" s="222"/>
      <c r="G60" s="222"/>
      <c r="H60" s="222"/>
      <c r="I60" s="222"/>
      <c r="J60" s="222"/>
      <c r="K60" s="222"/>
    </row>
    <row r="61" spans="1:11" s="19" customFormat="1" ht="13.5" customHeight="1" hidden="1">
      <c r="A61" s="223" t="s">
        <v>86</v>
      </c>
      <c r="B61" s="223"/>
      <c r="C61" s="223"/>
      <c r="D61" s="223"/>
      <c r="E61" s="223"/>
      <c r="F61" s="223"/>
      <c r="G61" s="223"/>
      <c r="H61" s="223"/>
      <c r="I61" s="223"/>
      <c r="J61" s="223"/>
      <c r="K61" s="223"/>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55:K55"/>
    <mergeCell ref="A56:K56"/>
    <mergeCell ref="A1:K1"/>
    <mergeCell ref="A2:K2"/>
    <mergeCell ref="A4:A6"/>
    <mergeCell ref="B4: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1" customWidth="1"/>
    <col min="2" max="2" width="55.57421875" style="51" customWidth="1"/>
    <col min="3" max="3" width="12.57421875" style="51" customWidth="1"/>
    <col min="4" max="7" width="13.7109375" style="51" customWidth="1"/>
    <col min="8" max="16384" width="23.28125" style="51" customWidth="1"/>
  </cols>
  <sheetData>
    <row r="1" s="50" customFormat="1" ht="15" customHeight="1"/>
    <row r="2" spans="1:7" s="44" customFormat="1" ht="12.75" customHeight="1">
      <c r="A2" s="217" t="s">
        <v>88</v>
      </c>
      <c r="B2" s="217"/>
      <c r="C2" s="217"/>
      <c r="D2" s="217"/>
      <c r="E2" s="217"/>
      <c r="F2" s="217"/>
      <c r="G2" s="217"/>
    </row>
    <row r="3" spans="1:7" ht="12.75" customHeight="1">
      <c r="A3" s="56"/>
      <c r="B3" s="57"/>
      <c r="C3" s="57"/>
      <c r="D3" s="57"/>
      <c r="E3" s="57"/>
      <c r="F3" s="57"/>
      <c r="G3" s="75" t="s">
        <v>177</v>
      </c>
    </row>
    <row r="4" spans="1:7" s="45" customFormat="1" ht="14.25" customHeight="1">
      <c r="A4" s="248" t="s">
        <v>1</v>
      </c>
      <c r="B4" s="241" t="s">
        <v>89</v>
      </c>
      <c r="C4" s="77"/>
      <c r="D4" s="244" t="s">
        <v>84</v>
      </c>
      <c r="E4" s="245"/>
      <c r="F4" s="246" t="s">
        <v>85</v>
      </c>
      <c r="G4" s="247"/>
    </row>
    <row r="5" spans="1:7" s="45" customFormat="1" ht="27.75" customHeight="1">
      <c r="A5" s="249"/>
      <c r="B5" s="242"/>
      <c r="C5" s="64" t="s">
        <v>182</v>
      </c>
      <c r="D5" s="8" t="s">
        <v>184</v>
      </c>
      <c r="E5" s="8" t="s">
        <v>183</v>
      </c>
      <c r="F5" s="7" t="s">
        <v>186</v>
      </c>
      <c r="G5" s="7" t="s">
        <v>185</v>
      </c>
    </row>
    <row r="6" spans="1:7" s="45" customFormat="1" ht="12.75" customHeight="1">
      <c r="A6" s="250"/>
      <c r="B6" s="243"/>
      <c r="C6" s="62"/>
      <c r="D6" s="1" t="s">
        <v>4</v>
      </c>
      <c r="E6" s="1" t="s">
        <v>4</v>
      </c>
      <c r="F6" s="13" t="s">
        <v>4</v>
      </c>
      <c r="G6" s="13" t="s">
        <v>4</v>
      </c>
    </row>
    <row r="7" spans="1:7" s="45" customFormat="1" ht="15" customHeight="1">
      <c r="A7" s="21" t="s">
        <v>10</v>
      </c>
      <c r="B7" s="21" t="s">
        <v>90</v>
      </c>
      <c r="C7" s="23">
        <v>301.17</v>
      </c>
      <c r="D7" s="23">
        <v>40.11817251325952</v>
      </c>
      <c r="E7" s="43">
        <v>26.681204691459904</v>
      </c>
      <c r="F7" s="23">
        <v>31.760335051084105</v>
      </c>
      <c r="G7" s="23">
        <v>18.856184790566697</v>
      </c>
    </row>
    <row r="8" spans="1:7" s="45" customFormat="1" ht="15" customHeight="1">
      <c r="A8" s="21" t="s">
        <v>12</v>
      </c>
      <c r="B8" s="21" t="s">
        <v>91</v>
      </c>
      <c r="C8" s="23">
        <v>971.95</v>
      </c>
      <c r="D8" s="23">
        <v>19.31037022488462</v>
      </c>
      <c r="E8" s="43">
        <v>34.66904714673015</v>
      </c>
      <c r="F8" s="23">
        <v>14.439768499516195</v>
      </c>
      <c r="G8" s="23">
        <v>24.036918736816205</v>
      </c>
    </row>
    <row r="9" spans="1:7" ht="15" customHeight="1">
      <c r="A9" s="24" t="s">
        <v>92</v>
      </c>
      <c r="B9" s="24" t="s">
        <v>93</v>
      </c>
      <c r="C9" s="25">
        <v>299.86</v>
      </c>
      <c r="D9" s="25">
        <v>29.30015954465095</v>
      </c>
      <c r="E9" s="53">
        <v>27.7529884867515</v>
      </c>
      <c r="F9" s="25">
        <v>19.562976705833858</v>
      </c>
      <c r="G9" s="25">
        <v>20.439504739212193</v>
      </c>
    </row>
    <row r="10" spans="1:7" ht="15" customHeight="1">
      <c r="A10" s="24" t="s">
        <v>94</v>
      </c>
      <c r="B10" s="24" t="s">
        <v>95</v>
      </c>
      <c r="C10" s="25">
        <v>133.51</v>
      </c>
      <c r="D10" s="25">
        <v>-0.8981591448931175</v>
      </c>
      <c r="E10" s="53">
        <v>42.591024555461466</v>
      </c>
      <c r="F10" s="25">
        <v>-0.14681432363322292</v>
      </c>
      <c r="G10" s="25">
        <v>29.78467804787351</v>
      </c>
    </row>
    <row r="11" spans="1:7" ht="15" customHeight="1">
      <c r="A11" s="24" t="s">
        <v>96</v>
      </c>
      <c r="B11" s="24" t="s">
        <v>97</v>
      </c>
      <c r="C11" s="25">
        <v>22.24</v>
      </c>
      <c r="D11" s="25">
        <v>-1.9832525341560283</v>
      </c>
      <c r="E11" s="53">
        <v>11.389297987236132</v>
      </c>
      <c r="F11" s="25">
        <v>-6.092185045687174</v>
      </c>
      <c r="G11" s="25">
        <v>13.71267628221191</v>
      </c>
    </row>
    <row r="12" spans="1:7" ht="15" customHeight="1">
      <c r="A12" s="24" t="s">
        <v>98</v>
      </c>
      <c r="B12" s="24" t="s">
        <v>99</v>
      </c>
      <c r="C12" s="25">
        <v>516.34</v>
      </c>
      <c r="D12" s="25">
        <v>21.40321177494064</v>
      </c>
      <c r="E12" s="53">
        <v>37.84598431321708</v>
      </c>
      <c r="F12" s="25">
        <v>17.050563376961136</v>
      </c>
      <c r="G12" s="25">
        <v>24.92121014173069</v>
      </c>
    </row>
    <row r="13" spans="1:7" s="45" customFormat="1" ht="15" customHeight="1">
      <c r="A13" s="21" t="s">
        <v>14</v>
      </c>
      <c r="B13" s="21" t="s">
        <v>100</v>
      </c>
      <c r="C13" s="23">
        <v>130.79</v>
      </c>
      <c r="D13" s="23">
        <v>11.197075327325273</v>
      </c>
      <c r="E13" s="43">
        <v>7.997429069874215</v>
      </c>
      <c r="F13" s="23">
        <v>8.333271210882513</v>
      </c>
      <c r="G13" s="23">
        <v>7.227607507938143</v>
      </c>
    </row>
    <row r="14" spans="1:7" s="45" customFormat="1" ht="15" customHeight="1">
      <c r="A14" s="21" t="s">
        <v>101</v>
      </c>
      <c r="B14" s="21" t="s">
        <v>102</v>
      </c>
      <c r="C14" s="23">
        <v>1558.09</v>
      </c>
      <c r="D14" s="23">
        <v>10.132603870675878</v>
      </c>
      <c r="E14" s="43">
        <v>21.000684228532325</v>
      </c>
      <c r="F14" s="23">
        <v>7.649000791015546</v>
      </c>
      <c r="G14" s="23">
        <v>16.560220350013513</v>
      </c>
    </row>
    <row r="15" spans="1:7" ht="15" customHeight="1">
      <c r="A15" s="24" t="s">
        <v>103</v>
      </c>
      <c r="B15" s="24" t="s">
        <v>104</v>
      </c>
      <c r="C15" s="25">
        <v>797.96</v>
      </c>
      <c r="D15" s="25">
        <v>10.562121569007802</v>
      </c>
      <c r="E15" s="53">
        <v>21.60367980320467</v>
      </c>
      <c r="F15" s="25">
        <v>7.624295770706141</v>
      </c>
      <c r="G15" s="25">
        <v>17.876617040882557</v>
      </c>
    </row>
    <row r="16" spans="1:7" ht="15" customHeight="1">
      <c r="A16" s="24" t="s">
        <v>105</v>
      </c>
      <c r="B16" s="24" t="s">
        <v>106</v>
      </c>
      <c r="C16" s="25">
        <v>13.81</v>
      </c>
      <c r="D16" s="25">
        <v>-33.92344497607655</v>
      </c>
      <c r="E16" s="53">
        <v>47.49470712773464</v>
      </c>
      <c r="F16" s="25">
        <v>-12.122176264715236</v>
      </c>
      <c r="G16" s="25">
        <v>51.49867710485303</v>
      </c>
    </row>
    <row r="17" spans="1:7" ht="15" customHeight="1">
      <c r="A17" s="24" t="s">
        <v>107</v>
      </c>
      <c r="B17" s="24" t="s">
        <v>108</v>
      </c>
      <c r="C17" s="25">
        <v>111.09</v>
      </c>
      <c r="D17" s="25">
        <v>2.0297575312270464</v>
      </c>
      <c r="E17" s="53">
        <v>-5.609016038144777</v>
      </c>
      <c r="F17" s="25">
        <v>2.7675735881137897</v>
      </c>
      <c r="G17" s="25">
        <v>-6.707178097779249</v>
      </c>
    </row>
    <row r="18" spans="1:7" ht="15" customHeight="1">
      <c r="A18" s="24" t="s">
        <v>109</v>
      </c>
      <c r="B18" s="24" t="s">
        <v>110</v>
      </c>
      <c r="C18" s="25">
        <v>635.23</v>
      </c>
      <c r="D18" s="25">
        <v>12.78541244984198</v>
      </c>
      <c r="E18" s="53">
        <v>26.234394961561737</v>
      </c>
      <c r="F18" s="25">
        <v>9.120642874382344</v>
      </c>
      <c r="G18" s="25">
        <v>19.58911387018842</v>
      </c>
    </row>
    <row r="19" spans="1:7" s="45" customFormat="1" ht="15" customHeight="1">
      <c r="A19" s="21" t="s">
        <v>111</v>
      </c>
      <c r="B19" s="21" t="s">
        <v>112</v>
      </c>
      <c r="C19" s="23">
        <v>72.36</v>
      </c>
      <c r="D19" s="23">
        <v>2.203389830508478</v>
      </c>
      <c r="E19" s="43">
        <v>15.629593336599706</v>
      </c>
      <c r="F19" s="23">
        <v>1.693200215866151</v>
      </c>
      <c r="G19" s="23">
        <v>13.600261858230722</v>
      </c>
    </row>
    <row r="20" spans="1:7" s="45" customFormat="1" ht="15" customHeight="1">
      <c r="A20" s="21" t="s">
        <v>113</v>
      </c>
      <c r="B20" s="21" t="s">
        <v>114</v>
      </c>
      <c r="C20" s="23">
        <v>61.95</v>
      </c>
      <c r="D20" s="23">
        <v>18.000000000000004</v>
      </c>
      <c r="E20" s="43">
        <v>21.555915721231774</v>
      </c>
      <c r="F20" s="23">
        <v>14.806839114754938</v>
      </c>
      <c r="G20" s="23">
        <v>20.118333718474666</v>
      </c>
    </row>
    <row r="21" spans="1:7" s="45" customFormat="1" ht="15" customHeight="1">
      <c r="A21" s="21" t="s">
        <v>115</v>
      </c>
      <c r="B21" s="21" t="s">
        <v>116</v>
      </c>
      <c r="C21" s="23">
        <v>246.78</v>
      </c>
      <c r="D21" s="23">
        <v>21.077421254047692</v>
      </c>
      <c r="E21" s="43">
        <v>9.451186768338522</v>
      </c>
      <c r="F21" s="23">
        <v>16.717659895579345</v>
      </c>
      <c r="G21" s="23">
        <v>6.857278269312621</v>
      </c>
    </row>
    <row r="22" spans="1:7" s="45" customFormat="1" ht="15" customHeight="1">
      <c r="A22" s="21" t="s">
        <v>117</v>
      </c>
      <c r="B22" s="21" t="s">
        <v>118</v>
      </c>
      <c r="C22" s="23">
        <v>564.24</v>
      </c>
      <c r="D22" s="23">
        <v>-8.81264443977568</v>
      </c>
      <c r="E22" s="43">
        <v>-5.712674854478409</v>
      </c>
      <c r="F22" s="23">
        <v>-1.9861765489107626</v>
      </c>
      <c r="G22" s="23">
        <v>-21.254561679196815</v>
      </c>
    </row>
    <row r="23" spans="1:7" s="45" customFormat="1" ht="15" customHeight="1">
      <c r="A23" s="21" t="s">
        <v>119</v>
      </c>
      <c r="B23" s="21" t="s">
        <v>120</v>
      </c>
      <c r="C23" s="23">
        <v>1046.63</v>
      </c>
      <c r="D23" s="23">
        <v>13.569087870830538</v>
      </c>
      <c r="E23" s="43">
        <v>15.862259715115485</v>
      </c>
      <c r="F23" s="23">
        <v>10.723014524864745</v>
      </c>
      <c r="G23" s="23">
        <v>7.519781222364033</v>
      </c>
    </row>
    <row r="24" spans="1:7" ht="15" customHeight="1">
      <c r="A24" s="24" t="s">
        <v>121</v>
      </c>
      <c r="B24" s="24" t="s">
        <v>122</v>
      </c>
      <c r="C24" s="25">
        <v>140.53</v>
      </c>
      <c r="D24" s="25">
        <v>40.459770114942536</v>
      </c>
      <c r="E24" s="53">
        <v>-13.548777326535907</v>
      </c>
      <c r="F24" s="25">
        <v>33.35737365781445</v>
      </c>
      <c r="G24" s="25">
        <v>-27.74571692064595</v>
      </c>
    </row>
    <row r="25" spans="1:7" ht="15" customHeight="1">
      <c r="A25" s="24" t="s">
        <v>123</v>
      </c>
      <c r="B25" s="24" t="s">
        <v>124</v>
      </c>
      <c r="C25" s="25">
        <v>453.71</v>
      </c>
      <c r="D25" s="25">
        <v>15.830993106969618</v>
      </c>
      <c r="E25" s="53">
        <v>15.85672454080275</v>
      </c>
      <c r="F25" s="25">
        <v>9.138099831377287</v>
      </c>
      <c r="G25" s="25">
        <v>8.867519318634393</v>
      </c>
    </row>
    <row r="26" spans="1:7" ht="15" customHeight="1">
      <c r="A26" s="24" t="s">
        <v>125</v>
      </c>
      <c r="B26" s="24" t="s">
        <v>126</v>
      </c>
      <c r="C26" s="25">
        <v>149.65</v>
      </c>
      <c r="D26" s="25">
        <v>8.48133381660023</v>
      </c>
      <c r="E26" s="53">
        <v>37.83972821742605</v>
      </c>
      <c r="F26" s="25">
        <v>20.943952802359885</v>
      </c>
      <c r="G26" s="25">
        <v>37.32079611221384</v>
      </c>
    </row>
    <row r="27" spans="1:7" ht="15" customHeight="1">
      <c r="A27" s="24" t="s">
        <v>127</v>
      </c>
      <c r="B27" s="24" t="s">
        <v>99</v>
      </c>
      <c r="C27" s="25">
        <v>302.75</v>
      </c>
      <c r="D27" s="25">
        <v>3.72413320542689</v>
      </c>
      <c r="E27" s="53">
        <v>20.85627924309553</v>
      </c>
      <c r="F27" s="25">
        <v>0.7708177031776091</v>
      </c>
      <c r="G27" s="25">
        <v>12.955170094511148</v>
      </c>
    </row>
    <row r="28" spans="1:7" s="45" customFormat="1" ht="15" customHeight="1">
      <c r="A28" s="21" t="s">
        <v>128</v>
      </c>
      <c r="B28" s="21" t="s">
        <v>129</v>
      </c>
      <c r="C28" s="23">
        <v>251.38</v>
      </c>
      <c r="D28" s="23">
        <v>21.263868789194397</v>
      </c>
      <c r="E28" s="43">
        <v>38.43996260184319</v>
      </c>
      <c r="F28" s="23">
        <v>14.666428253428398</v>
      </c>
      <c r="G28" s="23">
        <v>32.74310782800133</v>
      </c>
    </row>
    <row r="29" spans="1:7" s="45" customFormat="1" ht="15" customHeight="1">
      <c r="A29" s="21" t="s">
        <v>130</v>
      </c>
      <c r="B29" s="21" t="s">
        <v>131</v>
      </c>
      <c r="C29" s="23">
        <v>59.73</v>
      </c>
      <c r="D29" s="23">
        <v>13.663177925784966</v>
      </c>
      <c r="E29" s="43">
        <v>9.960242728604307</v>
      </c>
      <c r="F29" s="23">
        <v>10.814065019081239</v>
      </c>
      <c r="G29" s="23">
        <v>8.768320372896302</v>
      </c>
    </row>
    <row r="30" spans="1:7" s="45" customFormat="1" ht="15" customHeight="1">
      <c r="A30" s="21" t="s">
        <v>132</v>
      </c>
      <c r="B30" s="21" t="s">
        <v>133</v>
      </c>
      <c r="C30" s="23">
        <v>365.28</v>
      </c>
      <c r="D30" s="23">
        <v>16.483306227877165</v>
      </c>
      <c r="E30" s="43">
        <v>34.127459366980304</v>
      </c>
      <c r="F30" s="23">
        <v>27.913133367510724</v>
      </c>
      <c r="G30" s="23">
        <v>26.844173274018846</v>
      </c>
    </row>
    <row r="31" spans="1:7" s="45" customFormat="1" ht="15" customHeight="1">
      <c r="A31" s="21" t="s">
        <v>134</v>
      </c>
      <c r="B31" s="21" t="s">
        <v>135</v>
      </c>
      <c r="C31" s="23">
        <v>2496.37</v>
      </c>
      <c r="D31" s="23">
        <v>22.20095553249398</v>
      </c>
      <c r="E31" s="43">
        <v>28.801291266298453</v>
      </c>
      <c r="F31" s="23">
        <v>18.934591667922845</v>
      </c>
      <c r="G31" s="23">
        <v>25.38214474885086</v>
      </c>
    </row>
    <row r="32" spans="1:7" ht="15" customHeight="1">
      <c r="A32" s="24" t="s">
        <v>136</v>
      </c>
      <c r="B32" s="24" t="s">
        <v>137</v>
      </c>
      <c r="C32" s="25">
        <v>1879.78</v>
      </c>
      <c r="D32" s="25">
        <v>17.882630344533503</v>
      </c>
      <c r="E32" s="53">
        <v>28.21786954843688</v>
      </c>
      <c r="F32" s="25">
        <v>15.190256214950567</v>
      </c>
      <c r="G32" s="25">
        <v>25.103411429802026</v>
      </c>
    </row>
    <row r="33" spans="1:7" ht="15" customHeight="1">
      <c r="A33" s="24" t="s">
        <v>138</v>
      </c>
      <c r="B33" s="24" t="s">
        <v>139</v>
      </c>
      <c r="C33" s="25">
        <v>616.59</v>
      </c>
      <c r="D33" s="25">
        <v>37.56414260854044</v>
      </c>
      <c r="E33" s="53">
        <v>30.920668302371773</v>
      </c>
      <c r="F33" s="25">
        <v>32.01739163575114</v>
      </c>
      <c r="G33" s="25">
        <v>26.38393681649066</v>
      </c>
    </row>
    <row r="34" spans="1:7" s="45" customFormat="1" ht="15" customHeight="1">
      <c r="A34" s="21" t="s">
        <v>140</v>
      </c>
      <c r="B34" s="21" t="s">
        <v>141</v>
      </c>
      <c r="C34" s="23">
        <v>1104.88</v>
      </c>
      <c r="D34" s="23">
        <v>21.344711321977325</v>
      </c>
      <c r="E34" s="43">
        <v>27.101538289734496</v>
      </c>
      <c r="F34" s="23">
        <v>18.337935090430197</v>
      </c>
      <c r="G34" s="23">
        <v>23.344087373232725</v>
      </c>
    </row>
    <row r="35" spans="1:7" ht="15" customHeight="1">
      <c r="A35" s="24" t="s">
        <v>142</v>
      </c>
      <c r="B35" s="24" t="s">
        <v>143</v>
      </c>
      <c r="C35" s="25">
        <v>313.53</v>
      </c>
      <c r="D35" s="25">
        <v>25.45214468629961</v>
      </c>
      <c r="E35" s="53">
        <v>16.496527292220193</v>
      </c>
      <c r="F35" s="25">
        <v>25.483425165604256</v>
      </c>
      <c r="G35" s="25">
        <v>13.087559146757267</v>
      </c>
    </row>
    <row r="36" spans="1:7" ht="15" customHeight="1">
      <c r="A36" s="24" t="s">
        <v>144</v>
      </c>
      <c r="B36" s="24" t="s">
        <v>99</v>
      </c>
      <c r="C36" s="25">
        <v>791.35</v>
      </c>
      <c r="D36" s="25">
        <v>19.790799412664054</v>
      </c>
      <c r="E36" s="53">
        <v>31.634950682474837</v>
      </c>
      <c r="F36" s="25">
        <v>15.727030739942268</v>
      </c>
      <c r="G36" s="25">
        <v>27.726595751057186</v>
      </c>
    </row>
    <row r="37" spans="1:7" s="45" customFormat="1" ht="15" customHeight="1">
      <c r="A37" s="21" t="s">
        <v>145</v>
      </c>
      <c r="B37" s="21" t="s">
        <v>146</v>
      </c>
      <c r="C37" s="23">
        <v>519.03</v>
      </c>
      <c r="D37" s="23">
        <v>25.42712839225731</v>
      </c>
      <c r="E37" s="43">
        <v>9.69118621603711</v>
      </c>
      <c r="F37" s="23">
        <v>16.658578955873907</v>
      </c>
      <c r="G37" s="23">
        <v>6.707450723133085</v>
      </c>
    </row>
    <row r="38" spans="1:7" s="45" customFormat="1" ht="15" customHeight="1">
      <c r="A38" s="21" t="s">
        <v>147</v>
      </c>
      <c r="B38" s="21" t="s">
        <v>148</v>
      </c>
      <c r="C38" s="23">
        <v>490.09</v>
      </c>
      <c r="D38" s="23">
        <v>28.517858079404206</v>
      </c>
      <c r="E38" s="43">
        <v>25.420161157704314</v>
      </c>
      <c r="F38" s="23">
        <v>24.301849905941054</v>
      </c>
      <c r="G38" s="23">
        <v>20.104627779273795</v>
      </c>
    </row>
    <row r="39" spans="1:7" s="45" customFormat="1" ht="15" customHeight="1">
      <c r="A39" s="21" t="s">
        <v>149</v>
      </c>
      <c r="B39" s="21" t="s">
        <v>150</v>
      </c>
      <c r="C39" s="23">
        <v>564.19</v>
      </c>
      <c r="D39" s="23">
        <v>15.02110048724798</v>
      </c>
      <c r="E39" s="43">
        <v>18.796318721240013</v>
      </c>
      <c r="F39" s="23">
        <v>12.534988290528936</v>
      </c>
      <c r="G39" s="23">
        <v>10.928558263443723</v>
      </c>
    </row>
    <row r="40" spans="1:7" s="45" customFormat="1" ht="15" customHeight="1">
      <c r="A40" s="21" t="s">
        <v>151</v>
      </c>
      <c r="B40" s="21" t="s">
        <v>152</v>
      </c>
      <c r="C40" s="23">
        <v>6064.15</v>
      </c>
      <c r="D40" s="23">
        <v>18.838026443942326</v>
      </c>
      <c r="E40" s="43">
        <v>39.56911076101702</v>
      </c>
      <c r="F40" s="23">
        <v>15.154071919306942</v>
      </c>
      <c r="G40" s="23">
        <v>34.32568931458644</v>
      </c>
    </row>
    <row r="41" spans="1:7" ht="15" customHeight="1">
      <c r="A41" s="24" t="s">
        <v>153</v>
      </c>
      <c r="B41" s="24" t="s">
        <v>154</v>
      </c>
      <c r="C41" s="25">
        <v>3190.08</v>
      </c>
      <c r="D41" s="25">
        <v>23.01949366600466</v>
      </c>
      <c r="E41" s="53">
        <v>41.43323079608177</v>
      </c>
      <c r="F41" s="25">
        <v>18.50408650536794</v>
      </c>
      <c r="G41" s="25">
        <v>38.049986642985694</v>
      </c>
    </row>
    <row r="42" spans="1:7" ht="15" customHeight="1">
      <c r="A42" s="24" t="s">
        <v>155</v>
      </c>
      <c r="B42" s="24" t="s">
        <v>156</v>
      </c>
      <c r="C42" s="25">
        <v>919.79</v>
      </c>
      <c r="D42" s="25">
        <v>-5.925971382692569</v>
      </c>
      <c r="E42" s="53">
        <v>74.95392323521517</v>
      </c>
      <c r="F42" s="25">
        <v>-8.410265530468955</v>
      </c>
      <c r="G42" s="25">
        <v>64.7051847439534</v>
      </c>
    </row>
    <row r="43" spans="1:7" ht="15" customHeight="1">
      <c r="A43" s="24" t="s">
        <v>157</v>
      </c>
      <c r="B43" s="24" t="s">
        <v>158</v>
      </c>
      <c r="C43" s="25">
        <v>1129.01</v>
      </c>
      <c r="D43" s="25">
        <v>25.758554624844056</v>
      </c>
      <c r="E43" s="53">
        <v>31.25721888386917</v>
      </c>
      <c r="F43" s="25">
        <v>21.96406423873545</v>
      </c>
      <c r="G43" s="25">
        <v>22.029111859520803</v>
      </c>
    </row>
    <row r="44" spans="1:7" ht="15" customHeight="1">
      <c r="A44" s="24" t="s">
        <v>159</v>
      </c>
      <c r="B44" s="24" t="s">
        <v>160</v>
      </c>
      <c r="C44" s="25">
        <v>825.27</v>
      </c>
      <c r="D44" s="25">
        <v>30.119513118062557</v>
      </c>
      <c r="E44" s="53">
        <v>9.378125754492462</v>
      </c>
      <c r="F44" s="25">
        <v>28.10375337617583</v>
      </c>
      <c r="G44" s="25">
        <v>7.289672134170268</v>
      </c>
    </row>
    <row r="45" spans="1:7" s="45" customFormat="1" ht="15" customHeight="1">
      <c r="A45" s="21" t="s">
        <v>161</v>
      </c>
      <c r="B45" s="21" t="s">
        <v>162</v>
      </c>
      <c r="C45" s="23">
        <v>1950.02</v>
      </c>
      <c r="D45" s="23">
        <v>34.42387895081514</v>
      </c>
      <c r="E45" s="43">
        <v>20.11476169973173</v>
      </c>
      <c r="F45" s="23">
        <v>29.39379496097953</v>
      </c>
      <c r="G45" s="23">
        <v>16.217940624341058</v>
      </c>
    </row>
    <row r="46" spans="1:7" s="45" customFormat="1" ht="15" customHeight="1">
      <c r="A46" s="54">
        <v>2</v>
      </c>
      <c r="B46" s="26" t="s">
        <v>163</v>
      </c>
      <c r="C46" s="23">
        <v>18819.08</v>
      </c>
      <c r="D46" s="23">
        <v>19.142788406751347</v>
      </c>
      <c r="E46" s="43">
        <v>26.496375384004274</v>
      </c>
      <c r="F46" s="23">
        <v>16.10633081036298</v>
      </c>
      <c r="G46" s="23">
        <v>20.442150198835456</v>
      </c>
    </row>
    <row r="47" spans="1:3" ht="12" customHeight="1">
      <c r="A47" s="234" t="s">
        <v>164</v>
      </c>
      <c r="B47" s="235"/>
      <c r="C47" s="235"/>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5"/>
      <c r="B3" s="55"/>
      <c r="C3" s="55"/>
      <c r="D3" s="55"/>
      <c r="E3" s="55"/>
      <c r="F3" s="55"/>
      <c r="G3" s="55"/>
      <c r="H3" s="55"/>
      <c r="I3" s="55"/>
      <c r="J3" s="55"/>
      <c r="K3" s="55" t="s">
        <v>177</v>
      </c>
    </row>
    <row r="4" spans="1:11" ht="13.5" customHeight="1">
      <c r="A4" s="241" t="s">
        <v>1</v>
      </c>
      <c r="B4" s="241" t="s">
        <v>2</v>
      </c>
      <c r="C4" s="251" t="s">
        <v>178</v>
      </c>
      <c r="D4" s="252"/>
      <c r="E4" s="252"/>
      <c r="F4" s="252"/>
      <c r="G4" s="253"/>
      <c r="H4" s="219" t="s">
        <v>84</v>
      </c>
      <c r="I4" s="219"/>
      <c r="J4" s="220" t="s">
        <v>85</v>
      </c>
      <c r="K4" s="220"/>
    </row>
    <row r="5" spans="1:11" ht="26.25" customHeight="1">
      <c r="A5" s="242"/>
      <c r="B5" s="242"/>
      <c r="C5" s="64" t="s">
        <v>180</v>
      </c>
      <c r="D5" s="9" t="s">
        <v>3</v>
      </c>
      <c r="E5" s="64" t="s">
        <v>181</v>
      </c>
      <c r="F5" s="69" t="s">
        <v>179</v>
      </c>
      <c r="G5" s="64" t="s">
        <v>182</v>
      </c>
      <c r="H5" s="8" t="s">
        <v>183</v>
      </c>
      <c r="I5" s="8" t="s">
        <v>184</v>
      </c>
      <c r="J5" s="6" t="s">
        <v>185</v>
      </c>
      <c r="K5" s="7" t="s">
        <v>186</v>
      </c>
    </row>
    <row r="6" spans="1:11" ht="12" customHeight="1">
      <c r="A6" s="243"/>
      <c r="B6" s="243"/>
      <c r="C6" s="62"/>
      <c r="D6" s="16"/>
      <c r="E6" s="62"/>
      <c r="F6" s="16"/>
      <c r="G6" s="62"/>
      <c r="H6" s="1" t="s">
        <v>4</v>
      </c>
      <c r="I6" s="1" t="s">
        <v>4</v>
      </c>
      <c r="J6" s="13" t="s">
        <v>4</v>
      </c>
      <c r="K6" s="13" t="s">
        <v>4</v>
      </c>
    </row>
    <row r="7" spans="1:11" ht="12" customHeight="1">
      <c r="A7" s="35" t="s">
        <v>165</v>
      </c>
      <c r="B7" s="35" t="s">
        <v>166</v>
      </c>
      <c r="C7" s="67">
        <v>29382.46</v>
      </c>
      <c r="D7" s="67">
        <v>30885.685899999997</v>
      </c>
      <c r="E7" s="67">
        <v>36128.64</v>
      </c>
      <c r="F7" s="67">
        <v>37314.6565</v>
      </c>
      <c r="G7" s="67">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5" t="s">
        <v>167</v>
      </c>
      <c r="B8" s="35" t="s">
        <v>168</v>
      </c>
      <c r="C8" s="67">
        <v>486.89</v>
      </c>
      <c r="D8" s="67">
        <v>485.61589999999995</v>
      </c>
      <c r="E8" s="67">
        <v>631.2</v>
      </c>
      <c r="F8" s="67">
        <v>641.1128</v>
      </c>
      <c r="G8" s="67">
        <v>846.91</v>
      </c>
      <c r="H8" s="31">
        <f t="shared" si="0"/>
        <v>29.639138203701055</v>
      </c>
      <c r="I8" s="4">
        <f t="shared" si="1"/>
        <v>34.17458808618503</v>
      </c>
      <c r="J8" s="4">
        <f t="shared" si="2"/>
        <v>29.979269624408943</v>
      </c>
      <c r="K8" s="4">
        <f t="shared" si="3"/>
        <v>32.099998627386626</v>
      </c>
    </row>
    <row r="9" spans="1:11" ht="14.25" customHeight="1">
      <c r="A9" s="2" t="s">
        <v>169</v>
      </c>
      <c r="B9" s="27" t="s">
        <v>5</v>
      </c>
      <c r="C9" s="67">
        <v>28895.57</v>
      </c>
      <c r="D9" s="67">
        <v>30400.07</v>
      </c>
      <c r="E9" s="67">
        <v>35497.44</v>
      </c>
      <c r="F9" s="67">
        <v>36673.5437</v>
      </c>
      <c r="G9" s="67">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7">
        <v>3703.94</v>
      </c>
      <c r="D10" s="67">
        <v>4161.3279999999995</v>
      </c>
      <c r="E10" s="67">
        <v>4383.4</v>
      </c>
      <c r="F10" s="67">
        <v>4603.3254</v>
      </c>
      <c r="G10" s="67">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7">
        <v>12486.86</v>
      </c>
      <c r="D11" s="67">
        <v>13114.5118</v>
      </c>
      <c r="E11" s="67">
        <v>15795.4</v>
      </c>
      <c r="F11" s="67">
        <v>16208.4874</v>
      </c>
      <c r="G11" s="67">
        <v>18819.06</v>
      </c>
      <c r="H11" s="31">
        <f t="shared" si="0"/>
        <v>26.496172776822984</v>
      </c>
      <c r="I11" s="4">
        <f t="shared" si="1"/>
        <v>19.14266178760906</v>
      </c>
      <c r="J11" s="4">
        <f t="shared" si="2"/>
        <v>20.442150198835456</v>
      </c>
      <c r="K11" s="4">
        <f t="shared" si="3"/>
        <v>16.106207418219675</v>
      </c>
    </row>
    <row r="12" spans="1:11" ht="14.25" customHeight="1">
      <c r="A12" s="17" t="s">
        <v>10</v>
      </c>
      <c r="B12" s="15" t="s">
        <v>11</v>
      </c>
      <c r="C12" s="68">
        <v>2009.19</v>
      </c>
      <c r="D12" s="68">
        <v>2064.0107000000003</v>
      </c>
      <c r="E12" s="68">
        <v>2138.2</v>
      </c>
      <c r="F12" s="68">
        <v>2291.0142</v>
      </c>
      <c r="G12" s="68">
        <v>2495.17</v>
      </c>
      <c r="H12" s="53">
        <f t="shared" si="0"/>
        <v>6.42099552556004</v>
      </c>
      <c r="I12" s="25">
        <f t="shared" si="1"/>
        <v>16.694883546908628</v>
      </c>
      <c r="J12" s="25">
        <f t="shared" si="2"/>
        <v>3.59442419557222</v>
      </c>
      <c r="K12" s="25">
        <f t="shared" si="3"/>
        <v>8.911153846187423</v>
      </c>
    </row>
    <row r="13" spans="1:11" ht="14.25" customHeight="1">
      <c r="A13" s="17" t="s">
        <v>12</v>
      </c>
      <c r="B13" s="15" t="s">
        <v>13</v>
      </c>
      <c r="C13" s="68">
        <v>1278.61</v>
      </c>
      <c r="D13" s="68">
        <v>1326.3559</v>
      </c>
      <c r="E13" s="68">
        <v>1747.72</v>
      </c>
      <c r="F13" s="68">
        <v>1845.9912</v>
      </c>
      <c r="G13" s="68">
        <v>2044.07</v>
      </c>
      <c r="H13" s="53">
        <f t="shared" si="0"/>
        <v>36.689060776937474</v>
      </c>
      <c r="I13" s="25">
        <f t="shared" si="1"/>
        <v>16.95637745176572</v>
      </c>
      <c r="J13" s="25">
        <f t="shared" si="2"/>
        <v>31.768554729541293</v>
      </c>
      <c r="K13" s="25">
        <f t="shared" si="3"/>
        <v>10.730213665157235</v>
      </c>
    </row>
    <row r="14" spans="1:11" ht="14.25" customHeight="1">
      <c r="A14" s="17" t="s">
        <v>14</v>
      </c>
      <c r="B14" s="15" t="s">
        <v>15</v>
      </c>
      <c r="C14" s="68">
        <v>9199.06</v>
      </c>
      <c r="D14" s="68">
        <v>9724.1452</v>
      </c>
      <c r="E14" s="68">
        <v>11909.48</v>
      </c>
      <c r="F14" s="68">
        <v>12071.482</v>
      </c>
      <c r="G14" s="68">
        <v>14279.81</v>
      </c>
      <c r="H14" s="53">
        <f t="shared" si="0"/>
        <v>29.4640974186493</v>
      </c>
      <c r="I14" s="25">
        <f t="shared" si="1"/>
        <v>19.902884088977856</v>
      </c>
      <c r="J14" s="25">
        <f t="shared" si="2"/>
        <v>22.473284335573254</v>
      </c>
      <c r="K14" s="25">
        <f t="shared" si="3"/>
        <v>18.2937604512851</v>
      </c>
    </row>
    <row r="15" spans="1:11" ht="14.25" customHeight="1">
      <c r="A15" s="2" t="s">
        <v>16</v>
      </c>
      <c r="B15" s="27" t="s">
        <v>17</v>
      </c>
      <c r="C15" s="67">
        <v>6922.63</v>
      </c>
      <c r="D15" s="67">
        <v>7267.899</v>
      </c>
      <c r="E15" s="67">
        <v>8597.79</v>
      </c>
      <c r="F15" s="67">
        <v>9008.0095</v>
      </c>
      <c r="G15" s="67">
        <v>9908.8</v>
      </c>
      <c r="H15" s="31">
        <f t="shared" si="0"/>
        <v>24.198317691397644</v>
      </c>
      <c r="I15" s="4">
        <f t="shared" si="1"/>
        <v>15.248220763707861</v>
      </c>
      <c r="J15" s="4">
        <f t="shared" si="2"/>
        <v>18.298149162502128</v>
      </c>
      <c r="K15" s="4">
        <f t="shared" si="3"/>
        <v>9.999883992129439</v>
      </c>
    </row>
    <row r="16" spans="1:11" s="91" customFormat="1" ht="14.25" customHeight="1">
      <c r="A16" s="87" t="s">
        <v>18</v>
      </c>
      <c r="B16" s="88" t="s">
        <v>19</v>
      </c>
      <c r="C16" s="89">
        <v>493.01</v>
      </c>
      <c r="D16" s="89">
        <v>525.156</v>
      </c>
      <c r="E16" s="89">
        <v>583.06</v>
      </c>
      <c r="F16" s="89">
        <v>654.631</v>
      </c>
      <c r="G16" s="89">
        <v>681.57</v>
      </c>
      <c r="H16" s="32">
        <f t="shared" si="0"/>
        <v>18.26534958722946</v>
      </c>
      <c r="I16" s="5">
        <f t="shared" si="1"/>
        <v>16.895345247487413</v>
      </c>
      <c r="J16" s="5">
        <f t="shared" si="2"/>
        <v>11.026057019247615</v>
      </c>
      <c r="K16" s="5">
        <f t="shared" si="3"/>
        <v>4.115142729262757</v>
      </c>
    </row>
    <row r="17" spans="1:11" s="91" customFormat="1" ht="14.25" customHeight="1">
      <c r="A17" s="87" t="s">
        <v>20</v>
      </c>
      <c r="B17" s="88" t="s">
        <v>21</v>
      </c>
      <c r="C17" s="89">
        <v>125.99</v>
      </c>
      <c r="D17" s="89">
        <v>125.432</v>
      </c>
      <c r="E17" s="89">
        <v>142.57</v>
      </c>
      <c r="F17" s="89">
        <v>150.8478</v>
      </c>
      <c r="G17" s="89">
        <v>149.9</v>
      </c>
      <c r="H17" s="32">
        <f t="shared" si="0"/>
        <v>13.159774585284545</v>
      </c>
      <c r="I17" s="5">
        <f t="shared" si="1"/>
        <v>5.141334081503832</v>
      </c>
      <c r="J17" s="5">
        <f t="shared" si="2"/>
        <v>13.663180049748064</v>
      </c>
      <c r="K17" s="5">
        <f t="shared" si="3"/>
        <v>-0.6283154278683553</v>
      </c>
    </row>
    <row r="18" spans="1:11" s="91" customFormat="1" ht="14.25" customHeight="1">
      <c r="A18" s="87" t="s">
        <v>22</v>
      </c>
      <c r="B18" s="88" t="s">
        <v>23</v>
      </c>
      <c r="C18" s="89">
        <v>184.19</v>
      </c>
      <c r="D18" s="89">
        <v>194.10049999999998</v>
      </c>
      <c r="E18" s="89">
        <v>283.81</v>
      </c>
      <c r="F18" s="89">
        <v>277.2927</v>
      </c>
      <c r="G18" s="89">
        <v>312.73</v>
      </c>
      <c r="H18" s="32">
        <f t="shared" si="0"/>
        <v>54.08545523644064</v>
      </c>
      <c r="I18" s="5">
        <f t="shared" si="1"/>
        <v>10.189915788731904</v>
      </c>
      <c r="J18" s="5">
        <f t="shared" si="2"/>
        <v>46.218067444442454</v>
      </c>
      <c r="K18" s="5">
        <f t="shared" si="3"/>
        <v>12.77974501312151</v>
      </c>
    </row>
    <row r="19" spans="1:11" s="91" customFormat="1" ht="14.25" customHeight="1">
      <c r="A19" s="87" t="s">
        <v>24</v>
      </c>
      <c r="B19" s="88" t="s">
        <v>25</v>
      </c>
      <c r="C19" s="89">
        <v>94.79</v>
      </c>
      <c r="D19" s="89">
        <v>92.0035</v>
      </c>
      <c r="E19" s="89">
        <v>95.43</v>
      </c>
      <c r="F19" s="89">
        <v>91.7884</v>
      </c>
      <c r="G19" s="89">
        <v>108.37</v>
      </c>
      <c r="H19" s="32">
        <f t="shared" si="0"/>
        <v>0.6751767064036296</v>
      </c>
      <c r="I19" s="5">
        <f t="shared" si="1"/>
        <v>13.55967725034056</v>
      </c>
      <c r="J19" s="5">
        <f t="shared" si="2"/>
        <v>3.724314835848641</v>
      </c>
      <c r="K19" s="5">
        <f t="shared" si="3"/>
        <v>18.06502782486677</v>
      </c>
    </row>
    <row r="20" spans="1:11" s="91" customFormat="1" ht="14.25" customHeight="1">
      <c r="A20" s="87" t="s">
        <v>26</v>
      </c>
      <c r="B20" s="88" t="s">
        <v>27</v>
      </c>
      <c r="C20" s="89">
        <v>429.53</v>
      </c>
      <c r="D20" s="89">
        <v>434.0136</v>
      </c>
      <c r="E20" s="89">
        <v>585.97</v>
      </c>
      <c r="F20" s="89">
        <v>602.7051</v>
      </c>
      <c r="G20" s="89">
        <v>616.78</v>
      </c>
      <c r="H20" s="32">
        <f t="shared" si="0"/>
        <v>36.421204572439656</v>
      </c>
      <c r="I20" s="5">
        <f t="shared" si="1"/>
        <v>5.257948359131004</v>
      </c>
      <c r="J20" s="5">
        <f t="shared" si="2"/>
        <v>35.01189824466331</v>
      </c>
      <c r="K20" s="5">
        <f t="shared" si="3"/>
        <v>2.3352880206256685</v>
      </c>
    </row>
    <row r="21" spans="1:11" s="91" customFormat="1" ht="14.25" customHeight="1">
      <c r="A21" s="87" t="s">
        <v>28</v>
      </c>
      <c r="B21" s="88" t="s">
        <v>29</v>
      </c>
      <c r="C21" s="89">
        <v>1650.24</v>
      </c>
      <c r="D21" s="89">
        <v>1644.9714000000001</v>
      </c>
      <c r="E21" s="89">
        <v>1832.93</v>
      </c>
      <c r="F21" s="89">
        <v>1862.8554000000001</v>
      </c>
      <c r="G21" s="89">
        <v>2120.58</v>
      </c>
      <c r="H21" s="32">
        <f t="shared" si="0"/>
        <v>11.070510955982163</v>
      </c>
      <c r="I21" s="5">
        <f t="shared" si="1"/>
        <v>15.693452559563095</v>
      </c>
      <c r="J21" s="5">
        <f t="shared" si="2"/>
        <v>11.426253368295638</v>
      </c>
      <c r="K21" s="5">
        <f t="shared" si="3"/>
        <v>13.834922452918233</v>
      </c>
    </row>
    <row r="22" spans="1:11" s="91" customFormat="1" ht="14.25" customHeight="1">
      <c r="A22" s="87" t="s">
        <v>30</v>
      </c>
      <c r="B22" s="88" t="s">
        <v>31</v>
      </c>
      <c r="C22" s="89">
        <v>862.08</v>
      </c>
      <c r="D22" s="89">
        <v>863.5676</v>
      </c>
      <c r="E22" s="89">
        <v>1011.32</v>
      </c>
      <c r="F22" s="89">
        <v>1035.8372</v>
      </c>
      <c r="G22" s="89">
        <v>1224.49</v>
      </c>
      <c r="H22" s="32">
        <f t="shared" si="0"/>
        <v>17.311618411284336</v>
      </c>
      <c r="I22" s="5">
        <f t="shared" si="1"/>
        <v>21.078392595815366</v>
      </c>
      <c r="J22" s="5">
        <f t="shared" si="2"/>
        <v>17.10953491075859</v>
      </c>
      <c r="K22" s="5">
        <f t="shared" si="3"/>
        <v>18.212591708426775</v>
      </c>
    </row>
    <row r="23" spans="1:11" s="91" customFormat="1" ht="14.25" customHeight="1">
      <c r="A23" s="87" t="s">
        <v>32</v>
      </c>
      <c r="B23" s="88" t="s">
        <v>33</v>
      </c>
      <c r="C23" s="89">
        <v>788.16</v>
      </c>
      <c r="D23" s="89">
        <v>781.4038</v>
      </c>
      <c r="E23" s="89">
        <v>821.61</v>
      </c>
      <c r="F23" s="89">
        <v>827.0182000000001</v>
      </c>
      <c r="G23" s="89">
        <v>896.09</v>
      </c>
      <c r="H23" s="32">
        <f t="shared" si="0"/>
        <v>4.244062119366632</v>
      </c>
      <c r="I23" s="5">
        <f t="shared" si="1"/>
        <v>9.065128223853169</v>
      </c>
      <c r="J23" s="5">
        <f t="shared" si="2"/>
        <v>5.145380659781789</v>
      </c>
      <c r="K23" s="5">
        <f t="shared" si="3"/>
        <v>8.35190809585568</v>
      </c>
    </row>
    <row r="24" spans="1:11" s="91" customFormat="1" ht="14.25" customHeight="1">
      <c r="A24" s="87" t="s">
        <v>34</v>
      </c>
      <c r="B24" s="88" t="s">
        <v>35</v>
      </c>
      <c r="C24" s="89">
        <v>916.1</v>
      </c>
      <c r="D24" s="89">
        <v>921.2774000000001</v>
      </c>
      <c r="E24" s="89">
        <v>1078.89</v>
      </c>
      <c r="F24" s="89">
        <v>1118.3622</v>
      </c>
      <c r="G24" s="89">
        <v>1204.01</v>
      </c>
      <c r="H24" s="32">
        <f t="shared" si="0"/>
        <v>17.76989411636285</v>
      </c>
      <c r="I24" s="5">
        <f t="shared" si="1"/>
        <v>11.597104431406342</v>
      </c>
      <c r="J24" s="5">
        <f t="shared" si="2"/>
        <v>17.108050192048566</v>
      </c>
      <c r="K24" s="5">
        <f t="shared" si="3"/>
        <v>7.658323931191519</v>
      </c>
    </row>
    <row r="25" spans="1:11" s="91" customFormat="1" ht="14.25" customHeight="1">
      <c r="A25" s="87" t="s">
        <v>36</v>
      </c>
      <c r="B25" s="88" t="s">
        <v>37</v>
      </c>
      <c r="C25" s="89">
        <v>1084.27</v>
      </c>
      <c r="D25" s="89">
        <v>1134.4092</v>
      </c>
      <c r="E25" s="89">
        <v>1587.38</v>
      </c>
      <c r="F25" s="89">
        <v>1755.7704</v>
      </c>
      <c r="G25" s="89">
        <v>2078.34</v>
      </c>
      <c r="H25" s="32">
        <f t="shared" si="0"/>
        <v>46.40080422772927</v>
      </c>
      <c r="I25" s="5">
        <f t="shared" si="1"/>
        <v>30.928952109765778</v>
      </c>
      <c r="J25" s="5">
        <f t="shared" si="2"/>
        <v>39.93010634963116</v>
      </c>
      <c r="K25" s="5">
        <f t="shared" si="3"/>
        <v>18.371969364559284</v>
      </c>
    </row>
    <row r="26" spans="1:11" s="91" customFormat="1" ht="14.25" customHeight="1">
      <c r="A26" s="92">
        <v>3.9</v>
      </c>
      <c r="B26" s="88" t="s">
        <v>38</v>
      </c>
      <c r="C26" s="89">
        <v>1944.51</v>
      </c>
      <c r="D26" s="89">
        <v>2196.5354</v>
      </c>
      <c r="E26" s="89">
        <v>2407.75</v>
      </c>
      <c r="F26" s="89">
        <v>2493.7565</v>
      </c>
      <c r="G26" s="89">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7">
        <v>5782.13</v>
      </c>
      <c r="D27" s="67">
        <v>5856.3312</v>
      </c>
      <c r="E27" s="67">
        <v>6720.85</v>
      </c>
      <c r="F27" s="67">
        <v>6853.7214</v>
      </c>
      <c r="G27" s="67">
        <v>7489.28</v>
      </c>
      <c r="H27" s="31">
        <f t="shared" si="0"/>
        <v>16.23484771182938</v>
      </c>
      <c r="I27" s="4">
        <f t="shared" si="1"/>
        <v>11.433524033418383</v>
      </c>
      <c r="J27" s="4">
        <f t="shared" si="2"/>
        <v>14.762122743331197</v>
      </c>
      <c r="K27" s="4">
        <f t="shared" si="3"/>
        <v>9.273189890677484</v>
      </c>
    </row>
    <row r="28" spans="1:11" ht="14.25" customHeight="1">
      <c r="A28" s="17" t="s">
        <v>41</v>
      </c>
      <c r="B28" s="15" t="s">
        <v>42</v>
      </c>
      <c r="C28" s="68">
        <v>81.01</v>
      </c>
      <c r="D28" s="68">
        <v>82.93620000000001</v>
      </c>
      <c r="E28" s="68">
        <v>100.23</v>
      </c>
      <c r="F28" s="68">
        <v>101.5635</v>
      </c>
      <c r="G28" s="68">
        <v>86.9</v>
      </c>
      <c r="H28" s="53">
        <f t="shared" si="0"/>
        <v>23.725465991852854</v>
      </c>
      <c r="I28" s="25">
        <f t="shared" si="1"/>
        <v>-13.29941135388606</v>
      </c>
      <c r="J28" s="25">
        <f t="shared" si="2"/>
        <v>20.851931966981834</v>
      </c>
      <c r="K28" s="25">
        <f t="shared" si="3"/>
        <v>-14.43776553584703</v>
      </c>
    </row>
    <row r="29" spans="1:11" ht="14.25" customHeight="1">
      <c r="A29" s="17" t="s">
        <v>43</v>
      </c>
      <c r="B29" s="15" t="s">
        <v>44</v>
      </c>
      <c r="C29" s="68">
        <v>2972.01</v>
      </c>
      <c r="D29" s="68">
        <v>3009.2870000000003</v>
      </c>
      <c r="E29" s="68">
        <v>3423.18</v>
      </c>
      <c r="F29" s="68">
        <v>3461.0988</v>
      </c>
      <c r="G29" s="68">
        <v>3807.28</v>
      </c>
      <c r="H29" s="53">
        <f t="shared" si="0"/>
        <v>15.180635327606556</v>
      </c>
      <c r="I29" s="25">
        <f t="shared" si="1"/>
        <v>11.22056099883735</v>
      </c>
      <c r="J29" s="25">
        <f t="shared" si="2"/>
        <v>13.753855979838397</v>
      </c>
      <c r="K29" s="25">
        <f t="shared" si="3"/>
        <v>10.002060617281424</v>
      </c>
    </row>
    <row r="30" spans="1:11" ht="14.25" customHeight="1">
      <c r="A30" s="17" t="s">
        <v>45</v>
      </c>
      <c r="B30" s="15" t="s">
        <v>46</v>
      </c>
      <c r="C30" s="68">
        <v>465.34</v>
      </c>
      <c r="D30" s="68">
        <v>486.5381</v>
      </c>
      <c r="E30" s="68">
        <v>569.56</v>
      </c>
      <c r="F30" s="68">
        <v>605.2434</v>
      </c>
      <c r="G30" s="68">
        <v>608.84</v>
      </c>
      <c r="H30" s="53">
        <f t="shared" si="0"/>
        <v>22.39652727038294</v>
      </c>
      <c r="I30" s="25">
        <f t="shared" si="1"/>
        <v>6.896551724137947</v>
      </c>
      <c r="J30" s="25">
        <f t="shared" si="2"/>
        <v>17.063802403141697</v>
      </c>
      <c r="K30" s="25">
        <f t="shared" si="3"/>
        <v>0.594240267634489</v>
      </c>
    </row>
    <row r="31" spans="1:11" ht="14.25" customHeight="1">
      <c r="A31" s="17" t="s">
        <v>47</v>
      </c>
      <c r="B31" s="15" t="s">
        <v>48</v>
      </c>
      <c r="C31" s="68">
        <v>27.97</v>
      </c>
      <c r="D31" s="68">
        <v>28.630300000000002</v>
      </c>
      <c r="E31" s="68">
        <v>35.76</v>
      </c>
      <c r="F31" s="68">
        <v>36.126999999999995</v>
      </c>
      <c r="G31" s="68">
        <v>36.9</v>
      </c>
      <c r="H31" s="53">
        <f t="shared" si="0"/>
        <v>27.85126921701823</v>
      </c>
      <c r="I31" s="25">
        <f t="shared" si="1"/>
        <v>3.18791946308725</v>
      </c>
      <c r="J31" s="25">
        <f t="shared" si="2"/>
        <v>24.902638114165747</v>
      </c>
      <c r="K31" s="25">
        <f t="shared" si="3"/>
        <v>2.139673928087036</v>
      </c>
    </row>
    <row r="32" spans="1:11" ht="14.25" customHeight="1">
      <c r="A32" s="17" t="s">
        <v>49</v>
      </c>
      <c r="B32" s="15" t="s">
        <v>50</v>
      </c>
      <c r="C32" s="68">
        <v>207.38</v>
      </c>
      <c r="D32" s="68">
        <v>201.45159999999998</v>
      </c>
      <c r="E32" s="68">
        <v>185.98</v>
      </c>
      <c r="F32" s="68">
        <v>180.97650000000002</v>
      </c>
      <c r="G32" s="68">
        <v>205.93</v>
      </c>
      <c r="H32" s="53">
        <f t="shared" si="0"/>
        <v>-10.31922075417109</v>
      </c>
      <c r="I32" s="25">
        <f t="shared" si="1"/>
        <v>10.726959888160028</v>
      </c>
      <c r="J32" s="25">
        <f t="shared" si="2"/>
        <v>-7.680058138034146</v>
      </c>
      <c r="K32" s="25">
        <f t="shared" si="3"/>
        <v>13.788254276107665</v>
      </c>
    </row>
    <row r="33" spans="1:11" ht="14.25" customHeight="1">
      <c r="A33" s="17" t="s">
        <v>51</v>
      </c>
      <c r="B33" s="15" t="s">
        <v>52</v>
      </c>
      <c r="C33" s="68">
        <v>365.22</v>
      </c>
      <c r="D33" s="68">
        <v>368.63349999999997</v>
      </c>
      <c r="E33" s="68">
        <v>438.01</v>
      </c>
      <c r="F33" s="68">
        <v>437.0998</v>
      </c>
      <c r="G33" s="68">
        <v>500.81</v>
      </c>
      <c r="H33" s="53">
        <f t="shared" si="0"/>
        <v>19.930452877717528</v>
      </c>
      <c r="I33" s="25">
        <f t="shared" si="1"/>
        <v>14.337572201547912</v>
      </c>
      <c r="J33" s="25">
        <f t="shared" si="2"/>
        <v>18.81991191793476</v>
      </c>
      <c r="K33" s="25">
        <f t="shared" si="3"/>
        <v>14.575664413481768</v>
      </c>
    </row>
    <row r="34" spans="1:11" ht="14.25" customHeight="1">
      <c r="A34" s="17" t="s">
        <v>53</v>
      </c>
      <c r="B34" s="15" t="s">
        <v>54</v>
      </c>
      <c r="C34" s="68">
        <v>616.05</v>
      </c>
      <c r="D34" s="68">
        <v>637.9076</v>
      </c>
      <c r="E34" s="68">
        <v>788.94</v>
      </c>
      <c r="F34" s="68">
        <v>793.1395</v>
      </c>
      <c r="G34" s="68">
        <v>931.61</v>
      </c>
      <c r="H34" s="53">
        <f t="shared" si="0"/>
        <v>28.064280496712946</v>
      </c>
      <c r="I34" s="25">
        <f t="shared" si="1"/>
        <v>18.083757953710037</v>
      </c>
      <c r="J34" s="25">
        <f t="shared" si="2"/>
        <v>23.676218938291385</v>
      </c>
      <c r="K34" s="25">
        <f t="shared" si="3"/>
        <v>17.458530308980958</v>
      </c>
    </row>
    <row r="35" spans="1:11" ht="14.25" customHeight="1">
      <c r="A35" s="18" t="s">
        <v>55</v>
      </c>
      <c r="B35" s="28" t="s">
        <v>56</v>
      </c>
      <c r="C35" s="68">
        <v>1047.15</v>
      </c>
      <c r="D35" s="68">
        <v>1040.9469</v>
      </c>
      <c r="E35" s="68">
        <v>1179.19</v>
      </c>
      <c r="F35" s="68">
        <v>1238.4729</v>
      </c>
      <c r="G35" s="68">
        <v>1311</v>
      </c>
      <c r="H35" s="70">
        <f t="shared" si="0"/>
        <v>12.609463782648136</v>
      </c>
      <c r="I35" s="71">
        <f t="shared" si="1"/>
        <v>11.178012025203737</v>
      </c>
      <c r="J35" s="71">
        <f t="shared" si="2"/>
        <v>13.280514116522193</v>
      </c>
      <c r="K35" s="71">
        <f t="shared" si="3"/>
        <v>5.856171741828184</v>
      </c>
    </row>
    <row r="36" spans="1:11" ht="14.25" customHeight="1">
      <c r="A36" s="11" t="s">
        <v>57</v>
      </c>
      <c r="B36" s="29" t="s">
        <v>58</v>
      </c>
      <c r="C36" s="67">
        <v>10039.01</v>
      </c>
      <c r="D36" s="67">
        <v>10921.785</v>
      </c>
      <c r="E36" s="4">
        <v>11781</v>
      </c>
      <c r="F36" s="67">
        <v>12393.860900000001</v>
      </c>
      <c r="G36" s="4">
        <v>13006.05</v>
      </c>
      <c r="H36" s="34">
        <f t="shared" si="0"/>
        <v>17.352209032563966</v>
      </c>
      <c r="I36" s="12">
        <f t="shared" si="1"/>
        <v>10.398523045581863</v>
      </c>
      <c r="J36" s="12">
        <f t="shared" si="2"/>
        <v>7.866983281578974</v>
      </c>
      <c r="K36" s="12">
        <f t="shared" si="3"/>
        <v>4.939454339042951</v>
      </c>
    </row>
    <row r="37" spans="1:11" s="91" customFormat="1" ht="14.25" customHeight="1">
      <c r="A37" s="87" t="s">
        <v>59</v>
      </c>
      <c r="B37" s="88" t="s">
        <v>7</v>
      </c>
      <c r="C37" s="89">
        <v>3703.94</v>
      </c>
      <c r="D37" s="89">
        <v>4161.3279999999995</v>
      </c>
      <c r="E37" s="90">
        <v>4383.4</v>
      </c>
      <c r="F37" s="89">
        <v>4603.3254</v>
      </c>
      <c r="G37" s="90">
        <v>4739.8</v>
      </c>
      <c r="H37" s="32">
        <f t="shared" si="0"/>
        <v>18.344249636873155</v>
      </c>
      <c r="I37" s="5">
        <f t="shared" si="1"/>
        <v>8.130674818633949</v>
      </c>
      <c r="J37" s="5">
        <f t="shared" si="2"/>
        <v>5.336565634816582</v>
      </c>
      <c r="K37" s="5">
        <f t="shared" si="3"/>
        <v>2.964695913089274</v>
      </c>
    </row>
    <row r="38" spans="1:11" s="91" customFormat="1" ht="14.25" customHeight="1">
      <c r="A38" s="87" t="s">
        <v>60</v>
      </c>
      <c r="B38" s="88" t="s">
        <v>61</v>
      </c>
      <c r="C38" s="89">
        <v>3589.2</v>
      </c>
      <c r="D38" s="89">
        <v>3735.3046000000004</v>
      </c>
      <c r="E38" s="90">
        <v>4234.27</v>
      </c>
      <c r="F38" s="89">
        <v>4549.9492</v>
      </c>
      <c r="G38" s="90">
        <v>4859.38</v>
      </c>
      <c r="H38" s="32">
        <f t="shared" si="0"/>
        <v>17.97252869720274</v>
      </c>
      <c r="I38" s="5">
        <f t="shared" si="1"/>
        <v>14.763111469037158</v>
      </c>
      <c r="J38" s="5">
        <f t="shared" si="2"/>
        <v>13.35809133209645</v>
      </c>
      <c r="K38" s="5">
        <f t="shared" si="3"/>
        <v>6.800752852361519</v>
      </c>
    </row>
    <row r="39" spans="1:11" ht="14.25" customHeight="1">
      <c r="A39" s="17" t="s">
        <v>62</v>
      </c>
      <c r="B39" s="15" t="s">
        <v>63</v>
      </c>
      <c r="C39" s="68">
        <v>2009.19</v>
      </c>
      <c r="D39" s="68">
        <v>2064.0107000000003</v>
      </c>
      <c r="E39" s="86">
        <v>2208.2</v>
      </c>
      <c r="F39" s="68">
        <v>2291.0142</v>
      </c>
      <c r="G39" s="86">
        <v>2492.46</v>
      </c>
      <c r="H39" s="53">
        <f t="shared" si="0"/>
        <v>9.904986586634402</v>
      </c>
      <c r="I39" s="25">
        <f t="shared" si="1"/>
        <v>12.872928176795591</v>
      </c>
      <c r="J39" s="25">
        <f t="shared" si="2"/>
        <v>6.985879482117004</v>
      </c>
      <c r="K39" s="25">
        <f t="shared" si="3"/>
        <v>8.792865622570124</v>
      </c>
    </row>
    <row r="40" spans="1:11" ht="14.25" customHeight="1">
      <c r="A40" s="17" t="s">
        <v>64</v>
      </c>
      <c r="B40" s="15" t="s">
        <v>17</v>
      </c>
      <c r="C40" s="68">
        <v>1580.01</v>
      </c>
      <c r="D40" s="68">
        <v>1671.2939000000001</v>
      </c>
      <c r="E40" s="86">
        <v>2026.07</v>
      </c>
      <c r="F40" s="68">
        <v>2258.935</v>
      </c>
      <c r="G40" s="86">
        <v>2366.92</v>
      </c>
      <c r="H40" s="53">
        <f t="shared" si="0"/>
        <v>28.23146688945006</v>
      </c>
      <c r="I40" s="25">
        <f t="shared" si="1"/>
        <v>16.823209464628576</v>
      </c>
      <c r="J40" s="25">
        <f t="shared" si="2"/>
        <v>21.227630879284597</v>
      </c>
      <c r="K40" s="25">
        <f t="shared" si="3"/>
        <v>4.7803500322054475</v>
      </c>
    </row>
    <row r="41" spans="1:11" s="91" customFormat="1" ht="14.25" customHeight="1">
      <c r="A41" s="87" t="s">
        <v>65</v>
      </c>
      <c r="B41" s="88" t="s">
        <v>66</v>
      </c>
      <c r="C41" s="89">
        <v>2137.28</v>
      </c>
      <c r="D41" s="89">
        <v>2178.7705</v>
      </c>
      <c r="E41" s="90">
        <v>2264.89</v>
      </c>
      <c r="F41" s="89">
        <v>2306.8632000000002</v>
      </c>
      <c r="G41" s="90">
        <v>2435.95</v>
      </c>
      <c r="H41" s="32">
        <f t="shared" si="0"/>
        <v>5.970673004940844</v>
      </c>
      <c r="I41" s="5">
        <f t="shared" si="1"/>
        <v>7.552684677843072</v>
      </c>
      <c r="J41" s="5">
        <f t="shared" si="2"/>
        <v>3.9526650466398263</v>
      </c>
      <c r="K41" s="5">
        <f t="shared" si="3"/>
        <v>5.595771782219231</v>
      </c>
    </row>
    <row r="42" spans="1:11" ht="14.25" customHeight="1">
      <c r="A42" s="17" t="s">
        <v>67</v>
      </c>
      <c r="B42" s="15" t="s">
        <v>68</v>
      </c>
      <c r="C42" s="68">
        <v>204.87</v>
      </c>
      <c r="D42" s="68">
        <v>217.99419999999998</v>
      </c>
      <c r="E42" s="86">
        <v>250.58</v>
      </c>
      <c r="F42" s="68">
        <v>268.953</v>
      </c>
      <c r="G42" s="86">
        <v>209.56</v>
      </c>
      <c r="H42" s="53">
        <f t="shared" si="0"/>
        <v>22.311709864792313</v>
      </c>
      <c r="I42" s="25">
        <f t="shared" si="1"/>
        <v>-16.370021550003994</v>
      </c>
      <c r="J42" s="25">
        <f t="shared" si="2"/>
        <v>14.948012378310999</v>
      </c>
      <c r="K42" s="25">
        <f t="shared" si="3"/>
        <v>-22.083040531245228</v>
      </c>
    </row>
    <row r="43" spans="1:11" s="91" customFormat="1" ht="14.25" customHeight="1">
      <c r="A43" s="87" t="s">
        <v>69</v>
      </c>
      <c r="B43" s="88" t="s">
        <v>70</v>
      </c>
      <c r="C43" s="89">
        <v>359.15</v>
      </c>
      <c r="D43" s="89">
        <v>362.4697</v>
      </c>
      <c r="E43" s="90">
        <v>426.89</v>
      </c>
      <c r="F43" s="89">
        <v>430.25699999999995</v>
      </c>
      <c r="G43" s="90">
        <v>484.39</v>
      </c>
      <c r="H43" s="32">
        <f t="shared" si="0"/>
        <v>18.861200055687043</v>
      </c>
      <c r="I43" s="5">
        <f t="shared" si="1"/>
        <v>13.469512052285133</v>
      </c>
      <c r="J43" s="5">
        <f t="shared" si="2"/>
        <v>17.77260278583286</v>
      </c>
      <c r="K43" s="5">
        <f t="shared" si="3"/>
        <v>12.58155009680262</v>
      </c>
    </row>
    <row r="44" spans="1:11" ht="14.25" customHeight="1">
      <c r="A44" s="17" t="s">
        <v>71</v>
      </c>
      <c r="B44" s="15" t="s">
        <v>72</v>
      </c>
      <c r="C44" s="68">
        <v>27.2</v>
      </c>
      <c r="D44" s="68">
        <v>27.4864</v>
      </c>
      <c r="E44" s="86">
        <v>20.42</v>
      </c>
      <c r="F44" s="68">
        <v>20.4755</v>
      </c>
      <c r="G44" s="86">
        <v>27.67</v>
      </c>
      <c r="H44" s="53">
        <f t="shared" si="0"/>
        <v>-24.926470588235286</v>
      </c>
      <c r="I44" s="25">
        <f t="shared" si="1"/>
        <v>35.50440744368266</v>
      </c>
      <c r="J44" s="25">
        <f t="shared" si="2"/>
        <v>-25.70871412771406</v>
      </c>
      <c r="K44" s="25">
        <f t="shared" si="3"/>
        <v>35.137115088764624</v>
      </c>
    </row>
    <row r="45" spans="1:11" ht="14.25" customHeight="1">
      <c r="A45" s="17" t="s">
        <v>73</v>
      </c>
      <c r="B45" s="15" t="s">
        <v>74</v>
      </c>
      <c r="C45" s="68">
        <v>1640.16</v>
      </c>
      <c r="D45" s="68">
        <v>1769.5667999999998</v>
      </c>
      <c r="E45" s="86">
        <v>1918.43</v>
      </c>
      <c r="F45" s="68">
        <v>2043.3211999999999</v>
      </c>
      <c r="G45" s="86">
        <v>2220.92</v>
      </c>
      <c r="H45" s="53">
        <f t="shared" si="0"/>
        <v>16.96602770461418</v>
      </c>
      <c r="I45" s="25">
        <f t="shared" si="1"/>
        <v>15.767580782202112</v>
      </c>
      <c r="J45" s="25">
        <f t="shared" si="2"/>
        <v>8.412409183987869</v>
      </c>
      <c r="K45" s="25">
        <f t="shared" si="3"/>
        <v>8.691673144682307</v>
      </c>
    </row>
    <row r="46" spans="1:11" ht="14.25" customHeight="1">
      <c r="A46" s="17" t="s">
        <v>75</v>
      </c>
      <c r="B46" s="15" t="s">
        <v>76</v>
      </c>
      <c r="C46" s="68">
        <v>286.41</v>
      </c>
      <c r="D46" s="68">
        <v>301.9969</v>
      </c>
      <c r="E46" s="86">
        <v>318.78</v>
      </c>
      <c r="F46" s="68">
        <v>318.20869999999996</v>
      </c>
      <c r="G46" s="86">
        <v>316.11</v>
      </c>
      <c r="H46" s="53">
        <f t="shared" si="0"/>
        <v>11.301979679480446</v>
      </c>
      <c r="I46" s="25">
        <f t="shared" si="1"/>
        <v>-0.837568228872564</v>
      </c>
      <c r="J46" s="25">
        <f t="shared" si="2"/>
        <v>5.557374926696265</v>
      </c>
      <c r="K46" s="25">
        <f t="shared" si="3"/>
        <v>-0.6595357072260913</v>
      </c>
    </row>
    <row r="47" spans="1:11" s="19" customFormat="1" ht="12">
      <c r="A47" s="221" t="s">
        <v>77</v>
      </c>
      <c r="B47" s="221"/>
      <c r="C47" s="221"/>
      <c r="D47" s="221"/>
      <c r="E47" s="221"/>
      <c r="F47" s="221"/>
      <c r="G47" s="221"/>
      <c r="H47" s="221"/>
      <c r="I47" s="221"/>
      <c r="J47" s="221"/>
      <c r="K47" s="221"/>
    </row>
    <row r="48" spans="1:11" s="19" customFormat="1" ht="12">
      <c r="A48" s="215" t="s">
        <v>78</v>
      </c>
      <c r="B48" s="215"/>
      <c r="C48" s="215"/>
      <c r="D48" s="215"/>
      <c r="E48" s="215"/>
      <c r="F48" s="215"/>
      <c r="G48" s="215"/>
      <c r="H48" s="215"/>
      <c r="I48" s="215"/>
      <c r="J48" s="215"/>
      <c r="K48" s="215"/>
    </row>
    <row r="49" spans="1:8" s="19" customFormat="1" ht="12">
      <c r="A49" s="61" t="s">
        <v>79</v>
      </c>
      <c r="B49" s="61"/>
      <c r="C49" s="61"/>
      <c r="D49" s="61"/>
      <c r="E49" s="61"/>
      <c r="F49" s="61"/>
      <c r="G49" s="61"/>
      <c r="H49" s="61"/>
    </row>
    <row r="50" spans="1:11" s="19" customFormat="1" ht="12" customHeight="1">
      <c r="A50" s="222" t="s">
        <v>80</v>
      </c>
      <c r="B50" s="222"/>
      <c r="C50" s="222"/>
      <c r="D50" s="222"/>
      <c r="E50" s="222"/>
      <c r="F50" s="222"/>
      <c r="G50" s="222"/>
      <c r="H50" s="222"/>
      <c r="I50" s="222"/>
      <c r="J50" s="222"/>
      <c r="K50" s="222"/>
    </row>
    <row r="51" spans="1:11" s="19" customFormat="1" ht="24" customHeight="1">
      <c r="A51" s="222" t="s">
        <v>81</v>
      </c>
      <c r="B51" s="222"/>
      <c r="C51" s="222"/>
      <c r="D51" s="222"/>
      <c r="E51" s="222"/>
      <c r="F51" s="222"/>
      <c r="G51" s="222"/>
      <c r="H51" s="222"/>
      <c r="I51" s="222"/>
      <c r="J51" s="222"/>
      <c r="K51" s="222"/>
    </row>
    <row r="52" spans="1:11" s="19" customFormat="1" ht="12" customHeight="1">
      <c r="A52" s="222" t="s">
        <v>82</v>
      </c>
      <c r="B52" s="222"/>
      <c r="C52" s="222"/>
      <c r="D52" s="222"/>
      <c r="E52" s="222"/>
      <c r="F52" s="222"/>
      <c r="G52" s="222"/>
      <c r="H52" s="222"/>
      <c r="I52" s="222"/>
      <c r="J52" s="222"/>
      <c r="K52" s="222"/>
    </row>
    <row r="53" spans="1:11" s="19" customFormat="1" ht="13.5" customHeight="1">
      <c r="A53" s="223" t="s">
        <v>86</v>
      </c>
      <c r="B53" s="223"/>
      <c r="C53" s="223"/>
      <c r="D53" s="223"/>
      <c r="E53" s="223"/>
      <c r="F53" s="223"/>
      <c r="G53" s="223"/>
      <c r="H53" s="223"/>
      <c r="I53" s="223"/>
      <c r="J53" s="223"/>
      <c r="K53" s="223"/>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48:K48"/>
    <mergeCell ref="A50:K50"/>
    <mergeCell ref="A51:K51"/>
    <mergeCell ref="A52:K52"/>
    <mergeCell ref="A53:K53"/>
    <mergeCell ref="A1:K1"/>
    <mergeCell ref="A2:K2"/>
    <mergeCell ref="A4:A6"/>
    <mergeCell ref="B4:B6"/>
    <mergeCell ref="C4:G4"/>
    <mergeCell ref="H4:I4"/>
    <mergeCell ref="J4:K4"/>
    <mergeCell ref="A47:K47"/>
  </mergeCells>
  <printOptions/>
  <pageMargins left="0.7" right="0.7" top="0.75" bottom="0.75" header="0.3" footer="0.3"/>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0">
      <selection activeCell="K50" sqref="K5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57"/>
  <sheetViews>
    <sheetView zoomScalePageLayoutView="0" workbookViewId="0" topLeftCell="F31">
      <selection activeCell="S7" sqref="S7:S46"/>
    </sheetView>
  </sheetViews>
  <sheetFormatPr defaultColWidth="9.140625" defaultRowHeight="15"/>
  <cols>
    <col min="1" max="1" width="9.140625" style="95" customWidth="1"/>
    <col min="2" max="2" width="64.140625" style="95" customWidth="1"/>
    <col min="3" max="7" width="10.28125" style="95" customWidth="1"/>
    <col min="8" max="10" width="10.00390625" style="95" customWidth="1"/>
    <col min="11" max="12" width="8.57421875" style="95" bestFit="1" customWidth="1"/>
    <col min="13" max="14" width="8.57421875" style="95" customWidth="1"/>
    <col min="15" max="18" width="10.140625" style="95" customWidth="1"/>
    <col min="19" max="19" width="8.00390625" style="95" customWidth="1"/>
    <col min="20" max="22" width="8.00390625" style="95" hidden="1" customWidth="1"/>
    <col min="23" max="24" width="13.7109375" style="106" customWidth="1"/>
    <col min="25" max="26" width="13.7109375" style="95" customWidth="1"/>
    <col min="27" max="16384" width="9.140625" style="95" customWidth="1"/>
  </cols>
  <sheetData>
    <row r="1" spans="1:26" ht="15" customHeight="1">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1.25" customHeight="1">
      <c r="A2" s="225" t="s">
        <v>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1:26" ht="12" customHeight="1">
      <c r="A3" s="96"/>
      <c r="B3" s="96"/>
      <c r="C3" s="96"/>
      <c r="D3" s="96"/>
      <c r="E3" s="96"/>
      <c r="F3" s="96"/>
      <c r="G3" s="96"/>
      <c r="H3" s="96"/>
      <c r="I3" s="96"/>
      <c r="J3" s="96"/>
      <c r="K3" s="96"/>
      <c r="L3" s="96"/>
      <c r="M3" s="96"/>
      <c r="N3" s="96"/>
      <c r="O3" s="96"/>
      <c r="P3" s="96"/>
      <c r="Q3" s="96"/>
      <c r="R3" s="96"/>
      <c r="S3" s="96"/>
      <c r="T3" s="96"/>
      <c r="U3" s="96"/>
      <c r="V3" s="96"/>
      <c r="W3" s="96"/>
      <c r="X3" s="96"/>
      <c r="Y3" s="96"/>
      <c r="Z3" s="96" t="s">
        <v>177</v>
      </c>
    </row>
    <row r="4" spans="1:26" ht="13.5" customHeight="1">
      <c r="A4" s="7" t="s">
        <v>1</v>
      </c>
      <c r="B4" s="7" t="s">
        <v>2</v>
      </c>
      <c r="C4" s="258" t="s">
        <v>178</v>
      </c>
      <c r="D4" s="258"/>
      <c r="E4" s="258"/>
      <c r="F4" s="258"/>
      <c r="G4" s="258"/>
      <c r="H4" s="258"/>
      <c r="I4" s="258"/>
      <c r="J4" s="258"/>
      <c r="K4" s="258"/>
      <c r="L4" s="258"/>
      <c r="M4" s="258"/>
      <c r="N4" s="258"/>
      <c r="O4" s="258"/>
      <c r="P4" s="258"/>
      <c r="Q4" s="258"/>
      <c r="R4" s="258"/>
      <c r="S4" s="258"/>
      <c r="T4" s="128"/>
      <c r="U4" s="128"/>
      <c r="V4" s="128"/>
      <c r="W4" s="121" t="s">
        <v>188</v>
      </c>
      <c r="X4" s="121"/>
      <c r="Y4" s="122" t="s">
        <v>187</v>
      </c>
      <c r="Z4" s="122"/>
    </row>
    <row r="5" spans="1:26" ht="26.25" customHeight="1">
      <c r="A5" s="7"/>
      <c r="B5" s="7"/>
      <c r="C5" s="254" t="s">
        <v>200</v>
      </c>
      <c r="D5" s="256" t="s">
        <v>192</v>
      </c>
      <c r="E5" s="254" t="s">
        <v>199</v>
      </c>
      <c r="F5" s="254" t="s">
        <v>206</v>
      </c>
      <c r="G5" s="254" t="s">
        <v>202</v>
      </c>
      <c r="H5" s="254" t="s">
        <v>201</v>
      </c>
      <c r="I5" s="254" t="s">
        <v>203</v>
      </c>
      <c r="J5" s="254" t="s">
        <v>207</v>
      </c>
      <c r="K5" s="254" t="s">
        <v>204</v>
      </c>
      <c r="L5" s="254" t="s">
        <v>193</v>
      </c>
      <c r="M5" s="254" t="s">
        <v>205</v>
      </c>
      <c r="N5" s="254" t="s">
        <v>208</v>
      </c>
      <c r="O5" s="254" t="s">
        <v>209</v>
      </c>
      <c r="P5" s="254" t="s">
        <v>191</v>
      </c>
      <c r="Q5" s="254" t="s">
        <v>210</v>
      </c>
      <c r="R5" s="254" t="s">
        <v>211</v>
      </c>
      <c r="S5" s="256" t="s">
        <v>212</v>
      </c>
      <c r="T5" s="256" t="s">
        <v>194</v>
      </c>
      <c r="U5" s="256" t="s">
        <v>213</v>
      </c>
      <c r="V5" s="256" t="s">
        <v>214</v>
      </c>
      <c r="W5" s="123" t="s">
        <v>195</v>
      </c>
      <c r="X5" s="123" t="s">
        <v>196</v>
      </c>
      <c r="Y5" s="7" t="s">
        <v>197</v>
      </c>
      <c r="Z5" s="7" t="s">
        <v>198</v>
      </c>
    </row>
    <row r="6" spans="1:26" ht="12" customHeight="1">
      <c r="A6" s="7"/>
      <c r="B6" s="7"/>
      <c r="C6" s="255"/>
      <c r="D6" s="257"/>
      <c r="E6" s="255"/>
      <c r="F6" s="255"/>
      <c r="G6" s="255"/>
      <c r="H6" s="255"/>
      <c r="I6" s="255"/>
      <c r="J6" s="255"/>
      <c r="K6" s="255"/>
      <c r="L6" s="255"/>
      <c r="M6" s="255"/>
      <c r="N6" s="255"/>
      <c r="O6" s="255"/>
      <c r="P6" s="255"/>
      <c r="Q6" s="255"/>
      <c r="R6" s="255"/>
      <c r="S6" s="257"/>
      <c r="T6" s="257"/>
      <c r="U6" s="257"/>
      <c r="V6" s="257"/>
      <c r="W6" s="97" t="s">
        <v>4</v>
      </c>
      <c r="X6" s="97" t="s">
        <v>4</v>
      </c>
      <c r="Y6" s="98" t="s">
        <v>4</v>
      </c>
      <c r="Z6" s="98" t="s">
        <v>4</v>
      </c>
    </row>
    <row r="7" spans="1:26" ht="12" customHeight="1">
      <c r="A7" s="35" t="s">
        <v>165</v>
      </c>
      <c r="B7" s="35" t="s">
        <v>166</v>
      </c>
      <c r="C7" s="38">
        <f>D7-E7+F7</f>
        <v>35583.46</v>
      </c>
      <c r="D7" s="38">
        <v>35451.97</v>
      </c>
      <c r="E7" s="111">
        <v>6279.04</v>
      </c>
      <c r="F7" s="129">
        <v>6410.53</v>
      </c>
      <c r="G7" s="38">
        <f>H7-I7+J7</f>
        <v>37494.69</v>
      </c>
      <c r="H7" s="38">
        <v>37314.66</v>
      </c>
      <c r="I7" s="38">
        <v>6457.86</v>
      </c>
      <c r="J7" s="38">
        <v>6637.89</v>
      </c>
      <c r="K7" s="38">
        <f>L7-M7+N7</f>
        <v>41206.57000000001</v>
      </c>
      <c r="L7" s="38">
        <v>41222.04</v>
      </c>
      <c r="M7" s="38">
        <v>7271.88</v>
      </c>
      <c r="N7" s="38">
        <v>7256.41</v>
      </c>
      <c r="O7" s="38">
        <f>P7-Q7+R7</f>
        <v>43793.03</v>
      </c>
      <c r="P7" s="38">
        <v>43713.51</v>
      </c>
      <c r="Q7" s="38">
        <v>7518.26</v>
      </c>
      <c r="R7" s="38">
        <v>7597.78</v>
      </c>
      <c r="S7" s="38">
        <v>47367.77519999999</v>
      </c>
      <c r="T7" s="38">
        <v>47497.1</v>
      </c>
      <c r="U7" s="38">
        <v>8357.79</v>
      </c>
      <c r="V7" s="38">
        <v>8357.79</v>
      </c>
      <c r="W7" s="67">
        <v>16.275738696608396</v>
      </c>
      <c r="X7" s="67">
        <v>15.222584811426115</v>
      </c>
      <c r="Y7" s="67">
        <v>10.471434015478092</v>
      </c>
      <c r="Z7" s="67">
        <v>8.655424833192294</v>
      </c>
    </row>
    <row r="8" spans="1:26" ht="12" customHeight="1">
      <c r="A8" s="35" t="s">
        <v>167</v>
      </c>
      <c r="B8" s="35" t="s">
        <v>168</v>
      </c>
      <c r="C8" s="38">
        <f aca="true" t="shared" si="0" ref="C8:C46">D8-E8+F8</f>
        <v>615.49</v>
      </c>
      <c r="D8" s="38">
        <v>598.82</v>
      </c>
      <c r="E8" s="111">
        <v>146.06</v>
      </c>
      <c r="F8" s="129">
        <v>162.73</v>
      </c>
      <c r="G8" s="38">
        <f aca="true" t="shared" si="1" ref="G8:G46">H8-I8+J8</f>
        <v>623.8100000000001</v>
      </c>
      <c r="H8" s="38">
        <v>641.11</v>
      </c>
      <c r="I8" s="38">
        <v>148.2</v>
      </c>
      <c r="J8" s="38">
        <v>130.9</v>
      </c>
      <c r="K8" s="38">
        <f aca="true" t="shared" si="2" ref="K8:K46">L8-M8+N8</f>
        <v>808.8499999999999</v>
      </c>
      <c r="L8" s="38">
        <v>834.14</v>
      </c>
      <c r="M8" s="38">
        <v>201.31</v>
      </c>
      <c r="N8" s="38">
        <v>176.02</v>
      </c>
      <c r="O8" s="38">
        <f aca="true" t="shared" si="3" ref="O8:O46">P8-Q8+R8</f>
        <v>819.4300000000001</v>
      </c>
      <c r="P8" s="38">
        <v>816.07</v>
      </c>
      <c r="Q8" s="38">
        <v>188.93</v>
      </c>
      <c r="R8" s="38">
        <v>192.29</v>
      </c>
      <c r="S8" s="38">
        <v>1070.4532000000002</v>
      </c>
      <c r="T8" s="38">
        <v>1016.28</v>
      </c>
      <c r="U8" s="38">
        <v>172.03</v>
      </c>
      <c r="V8" s="38">
        <v>172.03</v>
      </c>
      <c r="W8" s="67">
        <v>39.297284659830986</v>
      </c>
      <c r="X8" s="67">
        <v>21.835663078140357</v>
      </c>
      <c r="Y8" s="67">
        <v>30.10871769275163</v>
      </c>
      <c r="Z8" s="67">
        <v>24.533434631833043</v>
      </c>
    </row>
    <row r="9" spans="1:26" ht="14.25" customHeight="1">
      <c r="A9" s="35" t="s">
        <v>169</v>
      </c>
      <c r="B9" s="35" t="s">
        <v>5</v>
      </c>
      <c r="C9" s="38">
        <f t="shared" si="0"/>
        <v>34967.97</v>
      </c>
      <c r="D9" s="38">
        <v>34853.15</v>
      </c>
      <c r="E9" s="111">
        <v>6132.98</v>
      </c>
      <c r="F9" s="129">
        <v>6247.8</v>
      </c>
      <c r="G9" s="38">
        <f t="shared" si="1"/>
        <v>36870.87</v>
      </c>
      <c r="H9" s="38">
        <v>36673.54</v>
      </c>
      <c r="I9" s="38">
        <v>6309.66</v>
      </c>
      <c r="J9" s="38">
        <v>6506.99</v>
      </c>
      <c r="K9" s="38">
        <f t="shared" si="2"/>
        <v>40397.71</v>
      </c>
      <c r="L9" s="38">
        <v>40387.89</v>
      </c>
      <c r="M9" s="38">
        <v>7070.57</v>
      </c>
      <c r="N9" s="38">
        <v>7080.39</v>
      </c>
      <c r="O9" s="38">
        <f t="shared" si="3"/>
        <v>42973.6</v>
      </c>
      <c r="P9" s="38">
        <v>42897.44</v>
      </c>
      <c r="Q9" s="38">
        <v>7329.33</v>
      </c>
      <c r="R9" s="38">
        <v>7405.49</v>
      </c>
      <c r="S9" s="38">
        <v>46297.322</v>
      </c>
      <c r="T9" s="38">
        <v>46480.81</v>
      </c>
      <c r="U9" s="38">
        <v>8185.76</v>
      </c>
      <c r="V9" s="38">
        <v>8185.76</v>
      </c>
      <c r="W9" s="67">
        <v>15.88017151964743</v>
      </c>
      <c r="X9" s="67">
        <v>15.0860072165196</v>
      </c>
      <c r="Y9" s="67">
        <v>10.128146887374381</v>
      </c>
      <c r="Z9" s="67">
        <v>8.3533422973492</v>
      </c>
    </row>
    <row r="10" spans="1:26" ht="14.25" customHeight="1">
      <c r="A10" s="35" t="s">
        <v>6</v>
      </c>
      <c r="B10" s="35" t="s">
        <v>7</v>
      </c>
      <c r="C10" s="38">
        <f t="shared" si="0"/>
        <v>4593.83</v>
      </c>
      <c r="D10" s="38">
        <v>4381.29</v>
      </c>
      <c r="E10" s="111">
        <v>718.58</v>
      </c>
      <c r="F10" s="129">
        <v>931.12</v>
      </c>
      <c r="G10" s="38">
        <f t="shared" si="1"/>
        <v>4834.66</v>
      </c>
      <c r="H10" s="38">
        <v>4603.33</v>
      </c>
      <c r="I10" s="38">
        <v>712.54</v>
      </c>
      <c r="J10" s="38">
        <v>943.87</v>
      </c>
      <c r="K10" s="38">
        <f t="shared" si="2"/>
        <v>4884.85</v>
      </c>
      <c r="L10" s="38">
        <v>4658.17</v>
      </c>
      <c r="M10" s="38">
        <v>818.63</v>
      </c>
      <c r="N10" s="38">
        <v>1045.31</v>
      </c>
      <c r="O10" s="38">
        <f t="shared" si="3"/>
        <v>5477.339999999999</v>
      </c>
      <c r="P10" s="38">
        <v>5225.32</v>
      </c>
      <c r="Q10" s="38">
        <v>826.69</v>
      </c>
      <c r="R10" s="38">
        <v>1078.71</v>
      </c>
      <c r="S10" s="38">
        <v>5580.478900000001</v>
      </c>
      <c r="T10" s="38">
        <v>5720.32</v>
      </c>
      <c r="U10" s="38">
        <v>1158.56</v>
      </c>
      <c r="V10" s="38">
        <v>1158.56</v>
      </c>
      <c r="W10" s="67">
        <v>6.319599935178911</v>
      </c>
      <c r="X10" s="67">
        <v>22.801872838475187</v>
      </c>
      <c r="Y10" s="67">
        <v>1.1913115071046425</v>
      </c>
      <c r="Z10" s="67">
        <v>9.473104039561214</v>
      </c>
    </row>
    <row r="11" spans="1:26" ht="14.25" customHeight="1">
      <c r="A11" s="35" t="s">
        <v>8</v>
      </c>
      <c r="B11" s="35" t="s">
        <v>9</v>
      </c>
      <c r="C11" s="38">
        <f t="shared" si="0"/>
        <v>15260.47</v>
      </c>
      <c r="D11" s="38">
        <v>15398.3</v>
      </c>
      <c r="E11" s="111">
        <v>2851.65</v>
      </c>
      <c r="F11" s="129">
        <v>2713.82</v>
      </c>
      <c r="G11" s="38">
        <f t="shared" si="1"/>
        <v>16131.84</v>
      </c>
      <c r="H11" s="38">
        <v>16208.49</v>
      </c>
      <c r="I11" s="38">
        <v>2946.11</v>
      </c>
      <c r="J11" s="38">
        <v>2869.46</v>
      </c>
      <c r="K11" s="38">
        <f t="shared" si="2"/>
        <v>18245.91</v>
      </c>
      <c r="L11" s="38">
        <v>18504.39</v>
      </c>
      <c r="M11" s="38">
        <v>3419.68</v>
      </c>
      <c r="N11" s="38">
        <v>3161.2</v>
      </c>
      <c r="O11" s="38">
        <f t="shared" si="3"/>
        <v>19407.93</v>
      </c>
      <c r="P11" s="38">
        <v>19674.53</v>
      </c>
      <c r="Q11" s="38">
        <v>3639.25</v>
      </c>
      <c r="R11" s="38">
        <v>3372.65</v>
      </c>
      <c r="S11" s="38">
        <v>21308.947700000004</v>
      </c>
      <c r="T11" s="38">
        <v>21371.34</v>
      </c>
      <c r="U11" s="38">
        <v>3922.75</v>
      </c>
      <c r="V11" s="38">
        <v>3922.75</v>
      </c>
      <c r="W11" s="67">
        <v>20.171642324152668</v>
      </c>
      <c r="X11" s="67">
        <v>15.493350496828054</v>
      </c>
      <c r="Y11" s="67">
        <v>14.164798818397022</v>
      </c>
      <c r="Z11" s="67">
        <v>8.624399159725806</v>
      </c>
    </row>
    <row r="12" spans="1:26" ht="14.25" customHeight="1">
      <c r="A12" s="99" t="s">
        <v>10</v>
      </c>
      <c r="B12" s="99" t="s">
        <v>11</v>
      </c>
      <c r="C12" s="108">
        <f t="shared" si="0"/>
        <v>2014.4</v>
      </c>
      <c r="D12" s="107">
        <v>2173.19</v>
      </c>
      <c r="E12" s="130">
        <v>511.24</v>
      </c>
      <c r="F12" s="129">
        <v>352.45</v>
      </c>
      <c r="G12" s="108">
        <f t="shared" si="1"/>
        <v>2112.7400000000002</v>
      </c>
      <c r="H12" s="107">
        <v>2291.01</v>
      </c>
      <c r="I12" s="107">
        <v>534.31</v>
      </c>
      <c r="J12" s="107">
        <v>356.04</v>
      </c>
      <c r="K12" s="108">
        <f t="shared" si="2"/>
        <v>2241.25</v>
      </c>
      <c r="L12" s="107">
        <v>2458.81</v>
      </c>
      <c r="M12" s="107">
        <v>555.56</v>
      </c>
      <c r="N12" s="107">
        <v>338</v>
      </c>
      <c r="O12" s="108">
        <f t="shared" si="3"/>
        <v>2369.6000000000004</v>
      </c>
      <c r="P12" s="107">
        <v>2592.05</v>
      </c>
      <c r="Q12" s="107">
        <v>557.2</v>
      </c>
      <c r="R12" s="107">
        <v>334.75</v>
      </c>
      <c r="S12" s="107">
        <v>2732.2549</v>
      </c>
      <c r="T12" s="107">
        <v>2635.61</v>
      </c>
      <c r="U12" s="107">
        <v>442.93</v>
      </c>
      <c r="V12" s="107">
        <v>442.93</v>
      </c>
      <c r="W12" s="68">
        <v>13.142891325654906</v>
      </c>
      <c r="X12" s="68">
        <v>7.190470186797686</v>
      </c>
      <c r="Y12" s="68">
        <v>7.324280557483368</v>
      </c>
      <c r="Z12" s="68">
        <v>1.680523138056748</v>
      </c>
    </row>
    <row r="13" spans="1:26" ht="14.25" customHeight="1">
      <c r="A13" s="99" t="s">
        <v>12</v>
      </c>
      <c r="B13" s="99" t="s">
        <v>13</v>
      </c>
      <c r="C13" s="108">
        <f t="shared" si="0"/>
        <v>1126.85</v>
      </c>
      <c r="D13" s="107">
        <v>1655.57</v>
      </c>
      <c r="E13" s="130">
        <v>702.73</v>
      </c>
      <c r="F13" s="129">
        <v>174.01</v>
      </c>
      <c r="G13" s="108">
        <f t="shared" si="1"/>
        <v>1170.11</v>
      </c>
      <c r="H13" s="107">
        <v>1845.99</v>
      </c>
      <c r="I13" s="107">
        <v>850.69</v>
      </c>
      <c r="J13" s="107">
        <v>174.81</v>
      </c>
      <c r="K13" s="108">
        <f t="shared" si="2"/>
        <v>1277.7</v>
      </c>
      <c r="L13" s="107">
        <v>2015.22</v>
      </c>
      <c r="M13" s="107">
        <v>918.52</v>
      </c>
      <c r="N13" s="107">
        <v>181</v>
      </c>
      <c r="O13" s="108">
        <f t="shared" si="3"/>
        <v>1315.44</v>
      </c>
      <c r="P13" s="107">
        <v>2056.42</v>
      </c>
      <c r="Q13" s="107">
        <v>920.12</v>
      </c>
      <c r="R13" s="107">
        <v>179.14</v>
      </c>
      <c r="S13" s="107">
        <v>1959.7753</v>
      </c>
      <c r="T13" s="107">
        <v>1373.27</v>
      </c>
      <c r="U13" s="107">
        <v>234.48</v>
      </c>
      <c r="V13" s="107">
        <v>234.48</v>
      </c>
      <c r="W13" s="68">
        <v>21.723635968276795</v>
      </c>
      <c r="X13" s="68">
        <v>-31.855082819741764</v>
      </c>
      <c r="Y13" s="68">
        <v>9.167438610176653</v>
      </c>
      <c r="Z13" s="68">
        <v>-33.22035381877244</v>
      </c>
    </row>
    <row r="14" spans="1:26" ht="14.25" customHeight="1">
      <c r="A14" s="99" t="s">
        <v>14</v>
      </c>
      <c r="B14" s="99" t="s">
        <v>15</v>
      </c>
      <c r="C14" s="108">
        <f t="shared" si="0"/>
        <v>12119.210000000001</v>
      </c>
      <c r="D14" s="107">
        <v>11569.53</v>
      </c>
      <c r="E14" s="130">
        <v>1637.68</v>
      </c>
      <c r="F14" s="129">
        <v>2187.36</v>
      </c>
      <c r="G14" s="108">
        <f t="shared" si="1"/>
        <v>12848.98</v>
      </c>
      <c r="H14" s="107">
        <v>12071.48</v>
      </c>
      <c r="I14" s="107">
        <v>1561.11</v>
      </c>
      <c r="J14" s="107">
        <v>2338.61</v>
      </c>
      <c r="K14" s="108">
        <f t="shared" si="2"/>
        <v>14726.96</v>
      </c>
      <c r="L14" s="107">
        <v>14030.36</v>
      </c>
      <c r="M14" s="107">
        <v>1945.6</v>
      </c>
      <c r="N14" s="107">
        <v>2642.2</v>
      </c>
      <c r="O14" s="108">
        <f t="shared" si="3"/>
        <v>15722.9</v>
      </c>
      <c r="P14" s="107">
        <v>15026.07</v>
      </c>
      <c r="Q14" s="107">
        <v>2161.93</v>
      </c>
      <c r="R14" s="107">
        <v>2858.76</v>
      </c>
      <c r="S14" s="107">
        <v>16616.917499999996</v>
      </c>
      <c r="T14" s="107">
        <v>17362.46</v>
      </c>
      <c r="U14" s="107">
        <v>3245.34</v>
      </c>
      <c r="V14" s="107">
        <v>3245.34</v>
      </c>
      <c r="W14" s="68">
        <v>21.269921941513612</v>
      </c>
      <c r="X14" s="68">
        <v>23.74921242220441</v>
      </c>
      <c r="Y14" s="68">
        <v>16.227339149797714</v>
      </c>
      <c r="Z14" s="68">
        <v>15.548909328919667</v>
      </c>
    </row>
    <row r="15" spans="1:26" s="116" customFormat="1" ht="14.25" customHeight="1">
      <c r="A15" s="113" t="s">
        <v>16</v>
      </c>
      <c r="B15" s="113" t="s">
        <v>17</v>
      </c>
      <c r="C15" s="38">
        <f t="shared" si="0"/>
        <v>8365.87</v>
      </c>
      <c r="D15" s="114">
        <v>8331.2</v>
      </c>
      <c r="E15" s="111">
        <v>979.65</v>
      </c>
      <c r="F15" s="129">
        <v>1014.32</v>
      </c>
      <c r="G15" s="38">
        <f t="shared" si="1"/>
        <v>8898.81</v>
      </c>
      <c r="H15" s="114">
        <v>8885.31</v>
      </c>
      <c r="I15" s="114">
        <v>1031.63</v>
      </c>
      <c r="J15" s="114">
        <v>1045.13</v>
      </c>
      <c r="K15" s="38">
        <f t="shared" si="2"/>
        <v>9631.269999999999</v>
      </c>
      <c r="L15" s="114">
        <v>9590.55</v>
      </c>
      <c r="M15" s="114">
        <v>1066.84</v>
      </c>
      <c r="N15" s="114">
        <v>1107.56</v>
      </c>
      <c r="O15" s="38">
        <f t="shared" si="3"/>
        <v>10229.48</v>
      </c>
      <c r="P15" s="114">
        <v>10167.9</v>
      </c>
      <c r="Q15" s="114">
        <v>1064.63</v>
      </c>
      <c r="R15" s="114">
        <v>1126.21</v>
      </c>
      <c r="S15" s="114">
        <v>10738.8316</v>
      </c>
      <c r="T15" s="114">
        <v>10696.91</v>
      </c>
      <c r="U15" s="114">
        <v>1116.56</v>
      </c>
      <c r="V15" s="114">
        <v>1116.56</v>
      </c>
      <c r="W15" s="115">
        <v>15.116069713846725</v>
      </c>
      <c r="X15" s="115">
        <v>11.53593902330941</v>
      </c>
      <c r="Y15" s="115">
        <v>7.937145693284757</v>
      </c>
      <c r="Z15" s="115">
        <v>5.202745896399455</v>
      </c>
    </row>
    <row r="16" spans="1:26" s="101" customFormat="1" ht="14.25" customHeight="1">
      <c r="A16" s="100" t="s">
        <v>18</v>
      </c>
      <c r="B16" s="100" t="s">
        <v>19</v>
      </c>
      <c r="C16" s="108">
        <f t="shared" si="0"/>
        <v>618.63</v>
      </c>
      <c r="D16" s="108">
        <v>576.94</v>
      </c>
      <c r="E16" s="130">
        <v>49.69</v>
      </c>
      <c r="F16" s="129">
        <v>91.38</v>
      </c>
      <c r="G16" s="108">
        <f t="shared" si="1"/>
        <v>700.26</v>
      </c>
      <c r="H16" s="108">
        <v>654.63</v>
      </c>
      <c r="I16" s="108">
        <v>48.12</v>
      </c>
      <c r="J16" s="108">
        <v>93.75</v>
      </c>
      <c r="K16" s="108">
        <f t="shared" si="2"/>
        <v>717.9300000000001</v>
      </c>
      <c r="L16" s="108">
        <v>668.71</v>
      </c>
      <c r="M16" s="108">
        <v>45.79</v>
      </c>
      <c r="N16" s="108">
        <v>95.01</v>
      </c>
      <c r="O16" s="108">
        <f t="shared" si="3"/>
        <v>763.92</v>
      </c>
      <c r="P16" s="108">
        <v>713.35</v>
      </c>
      <c r="Q16" s="108">
        <v>45.58</v>
      </c>
      <c r="R16" s="108">
        <v>96.15</v>
      </c>
      <c r="S16" s="108">
        <v>723.9442</v>
      </c>
      <c r="T16" s="108">
        <v>774.36</v>
      </c>
      <c r="U16" s="108">
        <v>98.42</v>
      </c>
      <c r="V16" s="108">
        <v>98.42</v>
      </c>
      <c r="W16" s="68">
        <v>15.906333414219844</v>
      </c>
      <c r="X16" s="89">
        <v>15.799075832573159</v>
      </c>
      <c r="Y16" s="89">
        <v>2.150833295143828</v>
      </c>
      <c r="Z16" s="89">
        <v>8.55260391112357</v>
      </c>
    </row>
    <row r="17" spans="1:26" s="101" customFormat="1" ht="14.25" customHeight="1">
      <c r="A17" s="100" t="s">
        <v>20</v>
      </c>
      <c r="B17" s="100" t="s">
        <v>21</v>
      </c>
      <c r="C17" s="108">
        <f t="shared" si="0"/>
        <v>130.73999999999998</v>
      </c>
      <c r="D17" s="108">
        <v>147.92</v>
      </c>
      <c r="E17" s="130">
        <v>33.19</v>
      </c>
      <c r="F17" s="129">
        <v>16.01</v>
      </c>
      <c r="G17" s="108">
        <f t="shared" si="1"/>
        <v>139.07</v>
      </c>
      <c r="H17" s="108">
        <v>150.85</v>
      </c>
      <c r="I17" s="108">
        <v>28.01</v>
      </c>
      <c r="J17" s="108">
        <v>16.23</v>
      </c>
      <c r="K17" s="108">
        <f t="shared" si="2"/>
        <v>139.87</v>
      </c>
      <c r="L17" s="108">
        <v>150.22</v>
      </c>
      <c r="M17" s="108">
        <v>30.04</v>
      </c>
      <c r="N17" s="108">
        <v>19.69</v>
      </c>
      <c r="O17" s="108">
        <f t="shared" si="3"/>
        <v>143.05</v>
      </c>
      <c r="P17" s="108">
        <v>154.05</v>
      </c>
      <c r="Q17" s="108">
        <v>30.99</v>
      </c>
      <c r="R17" s="108">
        <v>19.99</v>
      </c>
      <c r="S17" s="108">
        <v>161.14999999999998</v>
      </c>
      <c r="T17" s="108">
        <v>160.15</v>
      </c>
      <c r="U17" s="108">
        <v>21.21</v>
      </c>
      <c r="V17" s="108">
        <v>21.21</v>
      </c>
      <c r="W17" s="68">
        <v>1.554894537587893</v>
      </c>
      <c r="X17" s="89">
        <v>6.6103048861669595</v>
      </c>
      <c r="Y17" s="89">
        <v>-0.4176334106728508</v>
      </c>
      <c r="Z17" s="89">
        <v>3.9597533268419305</v>
      </c>
    </row>
    <row r="18" spans="1:26" s="101" customFormat="1" ht="14.25" customHeight="1">
      <c r="A18" s="100" t="s">
        <v>22</v>
      </c>
      <c r="B18" s="100" t="s">
        <v>23</v>
      </c>
      <c r="C18" s="108">
        <f t="shared" si="0"/>
        <v>279.91</v>
      </c>
      <c r="D18" s="108">
        <v>281.49</v>
      </c>
      <c r="E18" s="130">
        <v>63.03</v>
      </c>
      <c r="F18" s="129">
        <v>61.45</v>
      </c>
      <c r="G18" s="108">
        <f t="shared" si="1"/>
        <v>278.25</v>
      </c>
      <c r="H18" s="108">
        <v>277.29</v>
      </c>
      <c r="I18" s="108">
        <v>61.34</v>
      </c>
      <c r="J18" s="108">
        <v>62.3</v>
      </c>
      <c r="K18" s="108">
        <f t="shared" si="2"/>
        <v>319.86</v>
      </c>
      <c r="L18" s="108">
        <v>311.22</v>
      </c>
      <c r="M18" s="108">
        <v>53.51</v>
      </c>
      <c r="N18" s="108">
        <v>62.15</v>
      </c>
      <c r="O18" s="108">
        <f t="shared" si="3"/>
        <v>323.82</v>
      </c>
      <c r="P18" s="108">
        <v>313.17</v>
      </c>
      <c r="Q18" s="108">
        <v>50.87</v>
      </c>
      <c r="R18" s="108">
        <v>61.52</v>
      </c>
      <c r="S18" s="108">
        <v>360.03</v>
      </c>
      <c r="T18" s="108">
        <v>358.52</v>
      </c>
      <c r="U18" s="108">
        <v>57.91</v>
      </c>
      <c r="V18" s="108">
        <v>57.91</v>
      </c>
      <c r="W18" s="68">
        <v>10.561654055206231</v>
      </c>
      <c r="X18" s="89">
        <v>15.198252040357287</v>
      </c>
      <c r="Y18" s="89">
        <v>12.236286919831226</v>
      </c>
      <c r="Z18" s="89">
        <v>14.480952837117208</v>
      </c>
    </row>
    <row r="19" spans="1:26" s="101" customFormat="1" ht="14.25" customHeight="1">
      <c r="A19" s="100" t="s">
        <v>24</v>
      </c>
      <c r="B19" s="100" t="s">
        <v>25</v>
      </c>
      <c r="C19" s="108">
        <f t="shared" si="0"/>
        <v>86.10000000000001</v>
      </c>
      <c r="D19" s="108">
        <v>94.62</v>
      </c>
      <c r="E19" s="130">
        <v>36.98</v>
      </c>
      <c r="F19" s="129">
        <v>28.46</v>
      </c>
      <c r="G19" s="108">
        <f t="shared" si="1"/>
        <v>79.97</v>
      </c>
      <c r="H19" s="108">
        <v>91.79</v>
      </c>
      <c r="I19" s="108">
        <v>38.82</v>
      </c>
      <c r="J19" s="108">
        <v>27</v>
      </c>
      <c r="K19" s="108">
        <f t="shared" si="2"/>
        <v>84.67999999999999</v>
      </c>
      <c r="L19" s="108">
        <v>100.6</v>
      </c>
      <c r="M19" s="108">
        <v>41.39</v>
      </c>
      <c r="N19" s="108">
        <v>25.47</v>
      </c>
      <c r="O19" s="108">
        <f t="shared" si="3"/>
        <v>79.7</v>
      </c>
      <c r="P19" s="108">
        <v>88.84</v>
      </c>
      <c r="Q19" s="108">
        <v>34.01</v>
      </c>
      <c r="R19" s="108">
        <v>24.87</v>
      </c>
      <c r="S19" s="108">
        <v>77.12599999999999</v>
      </c>
      <c r="T19" s="108">
        <v>80.06</v>
      </c>
      <c r="U19" s="108">
        <v>29.8</v>
      </c>
      <c r="V19" s="108">
        <v>29.8</v>
      </c>
      <c r="W19" s="68">
        <v>6.320016909744229</v>
      </c>
      <c r="X19" s="89">
        <v>-20.41749502982107</v>
      </c>
      <c r="Y19" s="89">
        <v>9.59799542433815</v>
      </c>
      <c r="Z19" s="89">
        <v>-9.882935614588025</v>
      </c>
    </row>
    <row r="20" spans="1:26" ht="14.25" customHeight="1">
      <c r="A20" s="99" t="s">
        <v>26</v>
      </c>
      <c r="B20" s="99" t="s">
        <v>27</v>
      </c>
      <c r="C20" s="108">
        <f t="shared" si="0"/>
        <v>447.75000000000006</v>
      </c>
      <c r="D20" s="107">
        <v>526.32</v>
      </c>
      <c r="E20" s="130">
        <v>91.38</v>
      </c>
      <c r="F20" s="129">
        <v>12.81</v>
      </c>
      <c r="G20" s="108">
        <f t="shared" si="1"/>
        <v>519.27</v>
      </c>
      <c r="H20" s="107">
        <v>602.71</v>
      </c>
      <c r="I20" s="107">
        <v>96.29</v>
      </c>
      <c r="J20" s="107">
        <v>12.85</v>
      </c>
      <c r="K20" s="108">
        <f t="shared" si="2"/>
        <v>458.63</v>
      </c>
      <c r="L20" s="107">
        <v>540.03</v>
      </c>
      <c r="M20" s="107">
        <v>95.28</v>
      </c>
      <c r="N20" s="107">
        <v>13.88</v>
      </c>
      <c r="O20" s="108">
        <f t="shared" si="3"/>
        <v>554.85</v>
      </c>
      <c r="P20" s="107">
        <v>638.85</v>
      </c>
      <c r="Q20" s="107">
        <v>97.95</v>
      </c>
      <c r="R20" s="107">
        <v>13.95</v>
      </c>
      <c r="S20" s="107">
        <v>542.5938000000001</v>
      </c>
      <c r="T20" s="107">
        <v>541.93</v>
      </c>
      <c r="U20" s="107">
        <v>14.34</v>
      </c>
      <c r="V20" s="107">
        <v>14.34</v>
      </c>
      <c r="W20" s="68">
        <v>2.6048791609666977</v>
      </c>
      <c r="X20" s="68">
        <v>0.35183230561264695</v>
      </c>
      <c r="Y20" s="68">
        <v>-10.3996947122165</v>
      </c>
      <c r="Z20" s="68">
        <v>-15.171010409329275</v>
      </c>
    </row>
    <row r="21" spans="1:26" s="101" customFormat="1" ht="14.25" customHeight="1">
      <c r="A21" s="100" t="s">
        <v>28</v>
      </c>
      <c r="B21" s="100" t="s">
        <v>29</v>
      </c>
      <c r="C21" s="108">
        <f t="shared" si="0"/>
        <v>1827.46</v>
      </c>
      <c r="D21" s="108">
        <v>1860.79</v>
      </c>
      <c r="E21" s="130">
        <v>368.08</v>
      </c>
      <c r="F21" s="129">
        <v>334.75</v>
      </c>
      <c r="G21" s="108">
        <f t="shared" si="1"/>
        <v>1841.09</v>
      </c>
      <c r="H21" s="108">
        <v>1862.86</v>
      </c>
      <c r="I21" s="108">
        <v>377.73</v>
      </c>
      <c r="J21" s="108">
        <v>355.96</v>
      </c>
      <c r="K21" s="108">
        <f t="shared" si="2"/>
        <v>2121.84</v>
      </c>
      <c r="L21" s="108">
        <v>2136.07</v>
      </c>
      <c r="M21" s="108">
        <v>429.09</v>
      </c>
      <c r="N21" s="108">
        <v>414.86</v>
      </c>
      <c r="O21" s="108">
        <f t="shared" si="3"/>
        <v>2214.34</v>
      </c>
      <c r="P21" s="108">
        <v>2208.8</v>
      </c>
      <c r="Q21" s="108">
        <v>439.39</v>
      </c>
      <c r="R21" s="108">
        <v>444.93</v>
      </c>
      <c r="S21" s="108">
        <v>2574.8403999999996</v>
      </c>
      <c r="T21" s="108">
        <v>2569.46</v>
      </c>
      <c r="U21" s="108">
        <v>504.62</v>
      </c>
      <c r="V21" s="108">
        <v>504.62</v>
      </c>
      <c r="W21" s="68">
        <v>14.793716647230488</v>
      </c>
      <c r="X21" s="89">
        <v>20.289129101574378</v>
      </c>
      <c r="Y21" s="89">
        <v>14.666158487486996</v>
      </c>
      <c r="Z21" s="89">
        <v>16.328323071350955</v>
      </c>
    </row>
    <row r="22" spans="1:26" s="101" customFormat="1" ht="14.25" customHeight="1">
      <c r="A22" s="100" t="s">
        <v>30</v>
      </c>
      <c r="B22" s="100" t="s">
        <v>31</v>
      </c>
      <c r="C22" s="108">
        <f t="shared" si="0"/>
        <v>935.84</v>
      </c>
      <c r="D22" s="108">
        <v>1028.31</v>
      </c>
      <c r="E22" s="130">
        <v>202.57</v>
      </c>
      <c r="F22" s="129">
        <v>110.1</v>
      </c>
      <c r="G22" s="108">
        <f t="shared" si="1"/>
        <v>940.2999999999998</v>
      </c>
      <c r="H22" s="108">
        <v>1035.84</v>
      </c>
      <c r="I22" s="108">
        <v>209.34</v>
      </c>
      <c r="J22" s="108">
        <v>113.8</v>
      </c>
      <c r="K22" s="108">
        <f t="shared" si="2"/>
        <v>1110.3999999999999</v>
      </c>
      <c r="L22" s="108">
        <v>1214.04</v>
      </c>
      <c r="M22" s="108">
        <v>263.74</v>
      </c>
      <c r="N22" s="108">
        <v>160.1</v>
      </c>
      <c r="O22" s="108">
        <f t="shared" si="3"/>
        <v>1189.49</v>
      </c>
      <c r="P22" s="108">
        <v>1279.59</v>
      </c>
      <c r="Q22" s="108">
        <v>269.39</v>
      </c>
      <c r="R22" s="108">
        <v>179.29</v>
      </c>
      <c r="S22" s="108">
        <v>1396.5894</v>
      </c>
      <c r="T22" s="108">
        <v>1397.71</v>
      </c>
      <c r="U22" s="108">
        <v>232.98</v>
      </c>
      <c r="V22" s="108">
        <v>232.98</v>
      </c>
      <c r="W22" s="68">
        <v>18.061674008810574</v>
      </c>
      <c r="X22" s="89">
        <v>15.128826068333833</v>
      </c>
      <c r="Y22" s="89">
        <v>17.20342910101947</v>
      </c>
      <c r="Z22" s="89">
        <v>9.23108183089897</v>
      </c>
    </row>
    <row r="23" spans="1:26" s="101" customFormat="1" ht="14.25" customHeight="1">
      <c r="A23" s="100" t="s">
        <v>32</v>
      </c>
      <c r="B23" s="100" t="s">
        <v>33</v>
      </c>
      <c r="C23" s="108">
        <f t="shared" si="0"/>
        <v>891.62</v>
      </c>
      <c r="D23" s="108">
        <v>832.48</v>
      </c>
      <c r="E23" s="130">
        <v>165.51</v>
      </c>
      <c r="F23" s="129">
        <v>224.65</v>
      </c>
      <c r="G23" s="108">
        <f t="shared" si="1"/>
        <v>900.79</v>
      </c>
      <c r="H23" s="108">
        <v>827.02</v>
      </c>
      <c r="I23" s="108">
        <v>168.39</v>
      </c>
      <c r="J23" s="108">
        <v>242.16</v>
      </c>
      <c r="K23" s="108">
        <f t="shared" si="2"/>
        <v>1011.4399999999999</v>
      </c>
      <c r="L23" s="108">
        <v>922.03</v>
      </c>
      <c r="M23" s="108">
        <v>165.35</v>
      </c>
      <c r="N23" s="108">
        <v>254.76</v>
      </c>
      <c r="O23" s="108">
        <f t="shared" si="3"/>
        <v>1024.85</v>
      </c>
      <c r="P23" s="108">
        <v>929.21</v>
      </c>
      <c r="Q23" s="108">
        <v>170</v>
      </c>
      <c r="R23" s="108">
        <v>265.64</v>
      </c>
      <c r="S23" s="108">
        <v>1178.251</v>
      </c>
      <c r="T23" s="108">
        <v>1171.75</v>
      </c>
      <c r="U23" s="108">
        <v>271.64</v>
      </c>
      <c r="V23" s="108">
        <v>271.64</v>
      </c>
      <c r="W23" s="68">
        <v>10.757015183547948</v>
      </c>
      <c r="X23" s="89">
        <v>27.08371744954069</v>
      </c>
      <c r="Y23" s="89">
        <v>11.48823486735508</v>
      </c>
      <c r="Z23" s="89">
        <v>26.101742340267535</v>
      </c>
    </row>
    <row r="24" spans="1:26" ht="14.25" customHeight="1">
      <c r="A24" s="99" t="s">
        <v>34</v>
      </c>
      <c r="B24" s="99" t="s">
        <v>35</v>
      </c>
      <c r="C24" s="108">
        <f t="shared" si="0"/>
        <v>956.6999999999999</v>
      </c>
      <c r="D24" s="107">
        <v>1034.84</v>
      </c>
      <c r="E24" s="130">
        <v>117.98</v>
      </c>
      <c r="F24" s="129">
        <v>39.84</v>
      </c>
      <c r="G24" s="108">
        <f t="shared" si="1"/>
        <v>1008.6199999999999</v>
      </c>
      <c r="H24" s="107">
        <v>1118.36</v>
      </c>
      <c r="I24" s="107">
        <v>149.99</v>
      </c>
      <c r="J24" s="107">
        <v>40.25</v>
      </c>
      <c r="K24" s="108">
        <f t="shared" si="2"/>
        <v>1115.9</v>
      </c>
      <c r="L24" s="107">
        <v>1161.13</v>
      </c>
      <c r="M24" s="107">
        <v>87.99</v>
      </c>
      <c r="N24" s="107">
        <v>42.76</v>
      </c>
      <c r="O24" s="108">
        <f t="shared" si="3"/>
        <v>1153.97</v>
      </c>
      <c r="P24" s="107">
        <v>1205.19</v>
      </c>
      <c r="Q24" s="107">
        <v>94.71</v>
      </c>
      <c r="R24" s="107">
        <v>43.49</v>
      </c>
      <c r="S24" s="107">
        <v>1311.0013000000001</v>
      </c>
      <c r="T24" s="107">
        <v>1257.52</v>
      </c>
      <c r="U24" s="107">
        <v>38.21</v>
      </c>
      <c r="V24" s="107">
        <v>38.21</v>
      </c>
      <c r="W24" s="68">
        <v>12.203818947856693</v>
      </c>
      <c r="X24" s="68">
        <v>8.301396053844089</v>
      </c>
      <c r="Y24" s="68">
        <v>3.824349940985033</v>
      </c>
      <c r="Z24" s="68">
        <v>4.3420539499995785</v>
      </c>
    </row>
    <row r="25" spans="1:26" s="101" customFormat="1" ht="14.25" customHeight="1">
      <c r="A25" s="100" t="s">
        <v>36</v>
      </c>
      <c r="B25" s="100" t="s">
        <v>37</v>
      </c>
      <c r="C25" s="108">
        <f t="shared" si="0"/>
        <v>1591.84</v>
      </c>
      <c r="D25" s="108">
        <v>1539.62</v>
      </c>
      <c r="E25" s="130">
        <v>87.52</v>
      </c>
      <c r="F25" s="129">
        <v>139.74</v>
      </c>
      <c r="G25" s="108">
        <f t="shared" si="1"/>
        <v>1831.6399999999999</v>
      </c>
      <c r="H25" s="108">
        <v>1755.77</v>
      </c>
      <c r="I25" s="108">
        <v>70.16</v>
      </c>
      <c r="J25" s="108">
        <v>146.03</v>
      </c>
      <c r="K25" s="108">
        <f t="shared" si="2"/>
        <v>2070.88</v>
      </c>
      <c r="L25" s="108">
        <v>2010.25</v>
      </c>
      <c r="M25" s="108">
        <v>98.82</v>
      </c>
      <c r="N25" s="108">
        <v>159.45</v>
      </c>
      <c r="O25" s="108">
        <f t="shared" si="3"/>
        <v>2291.15</v>
      </c>
      <c r="P25" s="108">
        <v>2218.12</v>
      </c>
      <c r="Q25" s="108">
        <v>87.31</v>
      </c>
      <c r="R25" s="108">
        <v>160.34</v>
      </c>
      <c r="S25" s="108">
        <v>2444.4201000000007</v>
      </c>
      <c r="T25" s="108">
        <v>2446.76</v>
      </c>
      <c r="U25" s="108">
        <v>160.48</v>
      </c>
      <c r="V25" s="108">
        <v>160.48</v>
      </c>
      <c r="W25" s="68">
        <v>30.56793234694276</v>
      </c>
      <c r="X25" s="89">
        <v>21.714214649919175</v>
      </c>
      <c r="Y25" s="89">
        <v>14.493925741982153</v>
      </c>
      <c r="Z25" s="89">
        <v>10.307828250951271</v>
      </c>
    </row>
    <row r="26" spans="1:26" s="101" customFormat="1" ht="14.25" customHeight="1">
      <c r="A26" s="102">
        <v>3.9</v>
      </c>
      <c r="B26" s="100" t="s">
        <v>38</v>
      </c>
      <c r="C26" s="108">
        <f t="shared" si="0"/>
        <v>2426.75</v>
      </c>
      <c r="D26" s="108">
        <v>2268.67</v>
      </c>
      <c r="E26" s="111">
        <v>131.8</v>
      </c>
      <c r="F26" s="129">
        <v>289.88</v>
      </c>
      <c r="G26" s="108">
        <f t="shared" si="1"/>
        <v>2500.6499999999996</v>
      </c>
      <c r="H26" s="108">
        <v>2371.06</v>
      </c>
      <c r="I26" s="108">
        <v>161.17000000000002</v>
      </c>
      <c r="J26" s="108">
        <v>290.76</v>
      </c>
      <c r="K26" s="108">
        <f t="shared" si="2"/>
        <v>2601.69</v>
      </c>
      <c r="L26" s="108">
        <v>2512.33</v>
      </c>
      <c r="M26" s="108">
        <v>184.92999999999998</v>
      </c>
      <c r="N26" s="108">
        <v>274.29</v>
      </c>
      <c r="O26" s="108">
        <f t="shared" si="3"/>
        <v>2704.6800000000003</v>
      </c>
      <c r="P26" s="108">
        <v>2627.53</v>
      </c>
      <c r="Q26" s="108">
        <v>183.82000000000002</v>
      </c>
      <c r="R26" s="108">
        <v>260.97</v>
      </c>
      <c r="S26" s="108">
        <v>2543.7257999999997</v>
      </c>
      <c r="T26" s="108">
        <v>2508.15</v>
      </c>
      <c r="U26" s="108">
        <v>191.57</v>
      </c>
      <c r="V26" s="108">
        <v>191.57</v>
      </c>
      <c r="W26" s="68">
        <v>10.740213429013467</v>
      </c>
      <c r="X26" s="89">
        <v>-0.16637941671674647</v>
      </c>
      <c r="Y26" s="89">
        <v>5.958094691825597</v>
      </c>
      <c r="Z26" s="89">
        <v>-4.543430522201463</v>
      </c>
    </row>
    <row r="27" spans="1:26" s="116" customFormat="1" ht="14.25" customHeight="1">
      <c r="A27" s="113" t="s">
        <v>39</v>
      </c>
      <c r="B27" s="113" t="s">
        <v>40</v>
      </c>
      <c r="C27" s="38">
        <f t="shared" si="0"/>
        <v>6747.8</v>
      </c>
      <c r="D27" s="114">
        <v>6742.36</v>
      </c>
      <c r="E27" s="111">
        <v>1583.1</v>
      </c>
      <c r="F27" s="129">
        <v>1588.54</v>
      </c>
      <c r="G27" s="38">
        <f t="shared" si="1"/>
        <v>7005.57</v>
      </c>
      <c r="H27" s="114">
        <v>6976.42</v>
      </c>
      <c r="I27" s="114">
        <v>1619.38</v>
      </c>
      <c r="J27" s="114">
        <v>1648.53</v>
      </c>
      <c r="K27" s="38">
        <f t="shared" si="2"/>
        <v>7635.679999999999</v>
      </c>
      <c r="L27" s="114">
        <v>7634.78</v>
      </c>
      <c r="M27" s="114">
        <v>1765.42</v>
      </c>
      <c r="N27" s="114">
        <v>1766.32</v>
      </c>
      <c r="O27" s="38">
        <f t="shared" si="3"/>
        <v>7858.86</v>
      </c>
      <c r="P27" s="114">
        <v>7829.7</v>
      </c>
      <c r="Q27" s="114">
        <v>1798.76</v>
      </c>
      <c r="R27" s="114">
        <v>1827.92</v>
      </c>
      <c r="S27" s="114">
        <v>8669.063799999998</v>
      </c>
      <c r="T27" s="114">
        <v>8692.24</v>
      </c>
      <c r="U27" s="114">
        <v>1987.89</v>
      </c>
      <c r="V27" s="114">
        <v>1987.89</v>
      </c>
      <c r="W27" s="115">
        <v>13.236018248803092</v>
      </c>
      <c r="X27" s="115">
        <v>13.850562819098913</v>
      </c>
      <c r="Y27" s="115">
        <v>9.436931836099314</v>
      </c>
      <c r="Z27" s="115">
        <v>11.01625860505511</v>
      </c>
    </row>
    <row r="28" spans="1:26" ht="14.25" customHeight="1">
      <c r="A28" s="99" t="s">
        <v>41</v>
      </c>
      <c r="B28" s="99" t="s">
        <v>42</v>
      </c>
      <c r="C28" s="108">
        <f t="shared" si="0"/>
        <v>59.48</v>
      </c>
      <c r="D28" s="107">
        <v>94.74</v>
      </c>
      <c r="E28" s="130">
        <v>36.97</v>
      </c>
      <c r="F28" s="129">
        <v>1.71</v>
      </c>
      <c r="G28" s="108">
        <f t="shared" si="1"/>
        <v>62.92</v>
      </c>
      <c r="H28" s="107">
        <v>101.56</v>
      </c>
      <c r="I28" s="107">
        <v>40.31</v>
      </c>
      <c r="J28" s="107">
        <v>1.67</v>
      </c>
      <c r="K28" s="108">
        <f t="shared" si="2"/>
        <v>69.19999999999999</v>
      </c>
      <c r="L28" s="107">
        <v>86.24</v>
      </c>
      <c r="M28" s="107">
        <v>18.45</v>
      </c>
      <c r="N28" s="107">
        <v>1.41</v>
      </c>
      <c r="O28" s="108">
        <f t="shared" si="3"/>
        <v>71.33</v>
      </c>
      <c r="P28" s="107">
        <v>87.95</v>
      </c>
      <c r="Q28" s="107">
        <v>18.11</v>
      </c>
      <c r="R28" s="107">
        <v>1.49</v>
      </c>
      <c r="S28" s="107">
        <v>79.79870000000003</v>
      </c>
      <c r="T28" s="107">
        <v>79.79</v>
      </c>
      <c r="U28" s="107">
        <v>0.28</v>
      </c>
      <c r="V28" s="107">
        <v>0.28</v>
      </c>
      <c r="W28" s="68">
        <v>-8.971923158116953</v>
      </c>
      <c r="X28" s="68">
        <v>-7.479128014842288</v>
      </c>
      <c r="Y28" s="68">
        <v>-15.084679007483267</v>
      </c>
      <c r="Z28" s="68">
        <v>-9.277998862990332</v>
      </c>
    </row>
    <row r="29" spans="1:26" ht="14.25" customHeight="1">
      <c r="A29" s="99" t="s">
        <v>43</v>
      </c>
      <c r="B29" s="99" t="s">
        <v>44</v>
      </c>
      <c r="C29" s="108">
        <f t="shared" si="0"/>
        <v>3512.86</v>
      </c>
      <c r="D29" s="107">
        <v>3495.43</v>
      </c>
      <c r="E29" s="130">
        <v>837.18</v>
      </c>
      <c r="F29" s="129">
        <v>854.61</v>
      </c>
      <c r="G29" s="108">
        <f t="shared" si="1"/>
        <v>3590.67</v>
      </c>
      <c r="H29" s="107">
        <v>3583.8</v>
      </c>
      <c r="I29" s="107">
        <v>855.44</v>
      </c>
      <c r="J29" s="107">
        <v>862.31</v>
      </c>
      <c r="K29" s="108">
        <f t="shared" si="2"/>
        <v>3963.18</v>
      </c>
      <c r="L29" s="107">
        <v>3958.83</v>
      </c>
      <c r="M29" s="107">
        <v>996.36</v>
      </c>
      <c r="N29" s="107">
        <v>1000.71</v>
      </c>
      <c r="O29" s="108">
        <f t="shared" si="3"/>
        <v>4033.78</v>
      </c>
      <c r="P29" s="107">
        <v>4026.78</v>
      </c>
      <c r="Q29" s="107">
        <v>1017.54</v>
      </c>
      <c r="R29" s="107">
        <v>1024.54</v>
      </c>
      <c r="S29" s="107">
        <v>4446.1044</v>
      </c>
      <c r="T29" s="107">
        <v>4468.07</v>
      </c>
      <c r="U29" s="107">
        <v>1135.64</v>
      </c>
      <c r="V29" s="107">
        <v>1135.64</v>
      </c>
      <c r="W29" s="68">
        <v>13.257310259395844</v>
      </c>
      <c r="X29" s="68">
        <v>12.863396508564392</v>
      </c>
      <c r="Y29" s="68">
        <v>10.464590657960816</v>
      </c>
      <c r="Z29" s="68">
        <v>10.958880296415485</v>
      </c>
    </row>
    <row r="30" spans="1:26" ht="14.25" customHeight="1">
      <c r="A30" s="99" t="s">
        <v>45</v>
      </c>
      <c r="B30" s="99" t="s">
        <v>46</v>
      </c>
      <c r="C30" s="108">
        <f t="shared" si="0"/>
        <v>456.95000000000005</v>
      </c>
      <c r="D30" s="107">
        <v>514</v>
      </c>
      <c r="E30" s="130">
        <v>119.66</v>
      </c>
      <c r="F30" s="129">
        <v>62.61</v>
      </c>
      <c r="G30" s="108">
        <f t="shared" si="1"/>
        <v>545.0699999999999</v>
      </c>
      <c r="H30" s="107">
        <v>605.24</v>
      </c>
      <c r="I30" s="107">
        <v>125.55</v>
      </c>
      <c r="J30" s="107">
        <v>65.38</v>
      </c>
      <c r="K30" s="108">
        <f t="shared" si="2"/>
        <v>510.35</v>
      </c>
      <c r="L30" s="107">
        <v>566.22</v>
      </c>
      <c r="M30" s="107">
        <v>118.76</v>
      </c>
      <c r="N30" s="107">
        <v>62.89</v>
      </c>
      <c r="O30" s="108">
        <f t="shared" si="3"/>
        <v>629.4200000000001</v>
      </c>
      <c r="P30" s="107">
        <v>684.94</v>
      </c>
      <c r="Q30" s="107">
        <v>123.29</v>
      </c>
      <c r="R30" s="107">
        <v>67.77</v>
      </c>
      <c r="S30" s="107">
        <v>605.4085</v>
      </c>
      <c r="T30" s="107">
        <v>547.67</v>
      </c>
      <c r="U30" s="107">
        <v>73.11</v>
      </c>
      <c r="V30" s="107">
        <v>73.11</v>
      </c>
      <c r="W30" s="68">
        <v>10.159533073929966</v>
      </c>
      <c r="X30" s="68">
        <v>-3.2761117586803836</v>
      </c>
      <c r="Y30" s="68">
        <v>-6.447029277641924</v>
      </c>
      <c r="Z30" s="68">
        <v>-20.04117148947354</v>
      </c>
    </row>
    <row r="31" spans="1:26" ht="14.25" customHeight="1">
      <c r="A31" s="99" t="s">
        <v>47</v>
      </c>
      <c r="B31" s="99" t="s">
        <v>48</v>
      </c>
      <c r="C31" s="108">
        <f t="shared" si="0"/>
        <v>27.840000000000003</v>
      </c>
      <c r="D31" s="107">
        <v>33.6</v>
      </c>
      <c r="E31" s="130">
        <v>5.95</v>
      </c>
      <c r="F31" s="129">
        <v>0.19</v>
      </c>
      <c r="G31" s="108">
        <f t="shared" si="1"/>
        <v>28.8</v>
      </c>
      <c r="H31" s="107">
        <v>36.13</v>
      </c>
      <c r="I31" s="107">
        <v>7.48</v>
      </c>
      <c r="J31" s="107">
        <v>0.15</v>
      </c>
      <c r="K31" s="108">
        <f t="shared" si="2"/>
        <v>28.39</v>
      </c>
      <c r="L31" s="107">
        <v>36.46</v>
      </c>
      <c r="M31" s="107">
        <v>8.16</v>
      </c>
      <c r="N31" s="107">
        <v>0.09</v>
      </c>
      <c r="O31" s="108">
        <f t="shared" si="3"/>
        <v>29.999999999999996</v>
      </c>
      <c r="P31" s="107">
        <v>38.33</v>
      </c>
      <c r="Q31" s="107">
        <v>8.42</v>
      </c>
      <c r="R31" s="107">
        <v>0.09</v>
      </c>
      <c r="S31" s="107">
        <v>33.868199999999995</v>
      </c>
      <c r="T31" s="107">
        <v>31.15</v>
      </c>
      <c r="U31" s="107">
        <v>0.07</v>
      </c>
      <c r="V31" s="107">
        <v>0.07</v>
      </c>
      <c r="W31" s="68">
        <v>8.51190476190476</v>
      </c>
      <c r="X31" s="68">
        <v>-14.563905650027435</v>
      </c>
      <c r="Y31" s="68">
        <v>0.9133683919180688</v>
      </c>
      <c r="Z31" s="68">
        <v>-18.732063657709368</v>
      </c>
    </row>
    <row r="32" spans="1:26" ht="14.25" customHeight="1">
      <c r="A32" s="99" t="s">
        <v>49</v>
      </c>
      <c r="B32" s="99" t="s">
        <v>50</v>
      </c>
      <c r="C32" s="108">
        <f t="shared" si="0"/>
        <v>187.28</v>
      </c>
      <c r="D32" s="107">
        <v>187.28</v>
      </c>
      <c r="E32" s="130">
        <v>0</v>
      </c>
      <c r="F32" s="129">
        <v>0</v>
      </c>
      <c r="G32" s="108">
        <f t="shared" si="1"/>
        <v>180.98</v>
      </c>
      <c r="H32" s="107">
        <v>180.98</v>
      </c>
      <c r="I32" s="107">
        <v>0</v>
      </c>
      <c r="J32" s="107">
        <v>0</v>
      </c>
      <c r="K32" s="108">
        <f t="shared" si="2"/>
        <v>203.12</v>
      </c>
      <c r="L32" s="107">
        <v>203.12</v>
      </c>
      <c r="M32" s="107">
        <v>0</v>
      </c>
      <c r="N32" s="107">
        <v>0</v>
      </c>
      <c r="O32" s="108">
        <f t="shared" si="3"/>
        <v>204.35</v>
      </c>
      <c r="P32" s="107">
        <v>204.35</v>
      </c>
      <c r="Q32" s="107">
        <v>0</v>
      </c>
      <c r="R32" s="107">
        <v>0</v>
      </c>
      <c r="S32" s="107">
        <v>252.43579999999997</v>
      </c>
      <c r="T32" s="107">
        <v>252.44</v>
      </c>
      <c r="U32" s="107">
        <v>0</v>
      </c>
      <c r="V32" s="107">
        <v>0</v>
      </c>
      <c r="W32" s="68">
        <v>8.4579239641179</v>
      </c>
      <c r="X32" s="68">
        <v>24.281213076014176</v>
      </c>
      <c r="Y32" s="68">
        <v>12.233395955354192</v>
      </c>
      <c r="Z32" s="68">
        <v>23.53315390261806</v>
      </c>
    </row>
    <row r="33" spans="1:26" ht="14.25" customHeight="1">
      <c r="A33" s="99" t="s">
        <v>51</v>
      </c>
      <c r="B33" s="99" t="s">
        <v>52</v>
      </c>
      <c r="C33" s="108">
        <f t="shared" si="0"/>
        <v>432.91</v>
      </c>
      <c r="D33" s="107">
        <v>436.57</v>
      </c>
      <c r="E33" s="130">
        <v>109.47</v>
      </c>
      <c r="F33" s="129">
        <v>105.81</v>
      </c>
      <c r="G33" s="108">
        <f t="shared" si="1"/>
        <v>430.12000000000006</v>
      </c>
      <c r="H33" s="107">
        <v>437.1</v>
      </c>
      <c r="I33" s="107">
        <v>109.78</v>
      </c>
      <c r="J33" s="107">
        <v>102.8</v>
      </c>
      <c r="K33" s="108">
        <f t="shared" si="2"/>
        <v>497.41999999999996</v>
      </c>
      <c r="L33" s="107">
        <v>495.26</v>
      </c>
      <c r="M33" s="107">
        <v>121.49</v>
      </c>
      <c r="N33" s="107">
        <v>123.65</v>
      </c>
      <c r="O33" s="108">
        <f t="shared" si="3"/>
        <v>500.62</v>
      </c>
      <c r="P33" s="107">
        <v>501.9</v>
      </c>
      <c r="Q33" s="107">
        <v>126.93</v>
      </c>
      <c r="R33" s="107">
        <v>125.65</v>
      </c>
      <c r="S33" s="107">
        <v>546.8841</v>
      </c>
      <c r="T33" s="107">
        <v>548.11</v>
      </c>
      <c r="U33" s="107">
        <v>136.02</v>
      </c>
      <c r="V33" s="107">
        <v>136.02</v>
      </c>
      <c r="W33" s="68">
        <v>13.443434042650662</v>
      </c>
      <c r="X33" s="68">
        <v>10.671162621653279</v>
      </c>
      <c r="Y33" s="68">
        <v>13.305879661404704</v>
      </c>
      <c r="Z33" s="68">
        <v>9.207013349272772</v>
      </c>
    </row>
    <row r="34" spans="1:26" ht="14.25" customHeight="1">
      <c r="A34" s="99" t="s">
        <v>53</v>
      </c>
      <c r="B34" s="99" t="s">
        <v>54</v>
      </c>
      <c r="C34" s="108">
        <f t="shared" si="0"/>
        <v>718.3100000000001</v>
      </c>
      <c r="D34" s="107">
        <v>779.07</v>
      </c>
      <c r="E34" s="130">
        <v>202.88</v>
      </c>
      <c r="F34" s="129">
        <v>142.12</v>
      </c>
      <c r="G34" s="108">
        <f t="shared" si="1"/>
        <v>730.3799999999999</v>
      </c>
      <c r="H34" s="107">
        <v>793.14</v>
      </c>
      <c r="I34" s="107">
        <v>208.57</v>
      </c>
      <c r="J34" s="107">
        <v>145.81</v>
      </c>
      <c r="K34" s="108">
        <f t="shared" si="2"/>
        <v>858.3499999999999</v>
      </c>
      <c r="L34" s="107">
        <v>919.41</v>
      </c>
      <c r="M34" s="107">
        <v>240.51</v>
      </c>
      <c r="N34" s="107">
        <v>179.45</v>
      </c>
      <c r="O34" s="108">
        <f t="shared" si="3"/>
        <v>892.42</v>
      </c>
      <c r="P34" s="107">
        <v>949.04</v>
      </c>
      <c r="Q34" s="107">
        <v>239.6</v>
      </c>
      <c r="R34" s="107">
        <v>182.98</v>
      </c>
      <c r="S34" s="107">
        <v>1112.5231999999999</v>
      </c>
      <c r="T34" s="107">
        <v>1063.21</v>
      </c>
      <c r="U34" s="107">
        <v>229.89</v>
      </c>
      <c r="V34" s="107">
        <v>229.89</v>
      </c>
      <c r="W34" s="68">
        <v>18.013785667526655</v>
      </c>
      <c r="X34" s="68">
        <v>15.640465080867086</v>
      </c>
      <c r="Y34" s="68">
        <v>15.92026628337998</v>
      </c>
      <c r="Z34" s="68">
        <v>12.03005142038271</v>
      </c>
    </row>
    <row r="35" spans="1:26" ht="14.25" customHeight="1">
      <c r="A35" s="99" t="s">
        <v>55</v>
      </c>
      <c r="B35" s="99" t="s">
        <v>56</v>
      </c>
      <c r="C35" s="108">
        <f t="shared" si="0"/>
        <v>1352.17</v>
      </c>
      <c r="D35" s="107">
        <v>1201.67</v>
      </c>
      <c r="E35" s="130">
        <v>270.99</v>
      </c>
      <c r="F35" s="129">
        <v>421.49</v>
      </c>
      <c r="G35" s="108">
        <f t="shared" si="1"/>
        <v>1436.63</v>
      </c>
      <c r="H35" s="107">
        <v>1238.47</v>
      </c>
      <c r="I35" s="107">
        <v>272.25</v>
      </c>
      <c r="J35" s="107">
        <v>470.41</v>
      </c>
      <c r="K35" s="108">
        <f t="shared" si="2"/>
        <v>1505.67</v>
      </c>
      <c r="L35" s="107">
        <v>1369.24</v>
      </c>
      <c r="M35" s="107">
        <v>261.69</v>
      </c>
      <c r="N35" s="107">
        <v>398.12</v>
      </c>
      <c r="O35" s="108">
        <f t="shared" si="3"/>
        <v>1496.9500000000003</v>
      </c>
      <c r="P35" s="107">
        <v>1336.42</v>
      </c>
      <c r="Q35" s="107">
        <v>264.87</v>
      </c>
      <c r="R35" s="107">
        <v>425.4</v>
      </c>
      <c r="S35" s="152">
        <v>1592.0409</v>
      </c>
      <c r="T35" s="107">
        <v>1701.8</v>
      </c>
      <c r="U35" s="107">
        <v>412.88</v>
      </c>
      <c r="V35" s="107">
        <v>412.88</v>
      </c>
      <c r="W35" s="68">
        <v>13.944760208709539</v>
      </c>
      <c r="X35" s="68">
        <v>24.287926148812474</v>
      </c>
      <c r="Y35" s="68">
        <v>10.558996180771434</v>
      </c>
      <c r="Z35" s="68">
        <v>27.3402074198231</v>
      </c>
    </row>
    <row r="36" spans="1:26" s="116" customFormat="1" ht="14.25" customHeight="1">
      <c r="A36" s="113" t="s">
        <v>57</v>
      </c>
      <c r="B36" s="113" t="s">
        <v>58</v>
      </c>
      <c r="C36" s="38">
        <f t="shared" si="0"/>
        <v>12019.62</v>
      </c>
      <c r="D36" s="114">
        <v>11825.56</v>
      </c>
      <c r="E36" s="111">
        <v>2075.45</v>
      </c>
      <c r="F36" s="129">
        <v>2269.51</v>
      </c>
      <c r="G36" s="38">
        <f t="shared" si="1"/>
        <v>12693.51</v>
      </c>
      <c r="H36" s="114">
        <v>12515.12</v>
      </c>
      <c r="I36" s="114">
        <v>2123.5</v>
      </c>
      <c r="J36" s="114">
        <v>2301.89</v>
      </c>
      <c r="K36" s="38">
        <f t="shared" si="2"/>
        <v>13058.25</v>
      </c>
      <c r="L36" s="114">
        <v>12969.31</v>
      </c>
      <c r="M36" s="114">
        <v>2365.7</v>
      </c>
      <c r="N36" s="114">
        <v>2454.64</v>
      </c>
      <c r="O36" s="38">
        <f t="shared" si="3"/>
        <v>14227.419999999998</v>
      </c>
      <c r="P36" s="114">
        <v>14122.17</v>
      </c>
      <c r="Q36" s="114">
        <v>2411.37</v>
      </c>
      <c r="R36" s="114">
        <v>2516.62</v>
      </c>
      <c r="S36" s="114">
        <v>14917.1717</v>
      </c>
      <c r="T36" s="114">
        <v>14901.91</v>
      </c>
      <c r="U36" s="114">
        <v>2664.89</v>
      </c>
      <c r="V36" s="114">
        <v>2664.89</v>
      </c>
      <c r="W36" s="115">
        <v>9.671846407273737</v>
      </c>
      <c r="X36" s="115">
        <v>14.90133245330708</v>
      </c>
      <c r="Y36" s="115">
        <v>3.6291302041051035</v>
      </c>
      <c r="Z36" s="115">
        <v>5.521389418198477</v>
      </c>
    </row>
    <row r="37" spans="1:26" s="101" customFormat="1" ht="14.25" customHeight="1">
      <c r="A37" s="100" t="s">
        <v>59</v>
      </c>
      <c r="B37" s="100" t="s">
        <v>7</v>
      </c>
      <c r="C37" s="108">
        <f t="shared" si="0"/>
        <v>4593.83</v>
      </c>
      <c r="D37" s="108">
        <v>4381.29</v>
      </c>
      <c r="E37" s="130">
        <v>718.58</v>
      </c>
      <c r="F37" s="129">
        <v>931.12</v>
      </c>
      <c r="G37" s="108">
        <f t="shared" si="1"/>
        <v>4834.66</v>
      </c>
      <c r="H37" s="108">
        <v>4603.33</v>
      </c>
      <c r="I37" s="108">
        <v>712.54</v>
      </c>
      <c r="J37" s="108">
        <v>943.87</v>
      </c>
      <c r="K37" s="108">
        <f t="shared" si="2"/>
        <v>4884.85</v>
      </c>
      <c r="L37" s="109">
        <v>4658.17</v>
      </c>
      <c r="M37" s="109">
        <v>818.63</v>
      </c>
      <c r="N37" s="109">
        <v>1045.31</v>
      </c>
      <c r="O37" s="108">
        <f t="shared" si="3"/>
        <v>5477.339999999999</v>
      </c>
      <c r="P37" s="108">
        <v>5225.32</v>
      </c>
      <c r="Q37" s="108">
        <v>826.69</v>
      </c>
      <c r="R37" s="108">
        <v>1078.71</v>
      </c>
      <c r="S37" s="109">
        <v>5580.478900000001</v>
      </c>
      <c r="T37" s="109">
        <v>5720.32</v>
      </c>
      <c r="U37" s="109">
        <v>1158.56</v>
      </c>
      <c r="V37" s="109">
        <v>1158.56</v>
      </c>
      <c r="W37" s="68">
        <v>6.319599935178911</v>
      </c>
      <c r="X37" s="89">
        <v>22.801872838475187</v>
      </c>
      <c r="Y37" s="89">
        <v>1.1913115071046425</v>
      </c>
      <c r="Z37" s="89">
        <v>9.473104039561214</v>
      </c>
    </row>
    <row r="38" spans="1:26" s="101" customFormat="1" ht="14.25" customHeight="1">
      <c r="A38" s="100" t="s">
        <v>60</v>
      </c>
      <c r="B38" s="100" t="s">
        <v>61</v>
      </c>
      <c r="C38" s="108">
        <f t="shared" si="0"/>
        <v>4034.4900000000002</v>
      </c>
      <c r="D38" s="108">
        <v>4116.27</v>
      </c>
      <c r="E38" s="130">
        <v>700.61</v>
      </c>
      <c r="F38" s="129">
        <v>618.83</v>
      </c>
      <c r="G38" s="108">
        <f t="shared" si="1"/>
        <v>4447.48</v>
      </c>
      <c r="H38" s="108">
        <v>4549.95</v>
      </c>
      <c r="I38" s="108">
        <v>736.05</v>
      </c>
      <c r="J38" s="108">
        <v>633.58</v>
      </c>
      <c r="K38" s="108">
        <f t="shared" si="2"/>
        <v>4575.59</v>
      </c>
      <c r="L38" s="109">
        <v>4776.23</v>
      </c>
      <c r="M38" s="109">
        <v>803.99</v>
      </c>
      <c r="N38" s="109">
        <v>603.35</v>
      </c>
      <c r="O38" s="108">
        <f t="shared" si="3"/>
        <v>4996.12</v>
      </c>
      <c r="P38" s="108">
        <v>5190.55</v>
      </c>
      <c r="Q38" s="108">
        <v>808.93</v>
      </c>
      <c r="R38" s="108">
        <v>614.5</v>
      </c>
      <c r="S38" s="109">
        <v>5429.1081</v>
      </c>
      <c r="T38" s="109">
        <v>5384.08</v>
      </c>
      <c r="U38" s="109">
        <v>757.74</v>
      </c>
      <c r="V38" s="109">
        <v>757.74</v>
      </c>
      <c r="W38" s="68">
        <v>16.032961880537457</v>
      </c>
      <c r="X38" s="89">
        <v>12.726564675486744</v>
      </c>
      <c r="Y38" s="89">
        <v>4.973241464191909</v>
      </c>
      <c r="Z38" s="89">
        <v>3.7285066129793516</v>
      </c>
    </row>
    <row r="39" spans="1:26" ht="14.25" customHeight="1">
      <c r="A39" s="99" t="s">
        <v>62</v>
      </c>
      <c r="B39" s="99" t="s">
        <v>63</v>
      </c>
      <c r="C39" s="108">
        <f t="shared" si="0"/>
        <v>2014.4</v>
      </c>
      <c r="D39" s="107">
        <v>2173.19</v>
      </c>
      <c r="E39" s="130">
        <v>511.24</v>
      </c>
      <c r="F39" s="129">
        <v>352.45</v>
      </c>
      <c r="G39" s="108">
        <f t="shared" si="1"/>
        <v>2112.7400000000002</v>
      </c>
      <c r="H39" s="107">
        <v>2291.01</v>
      </c>
      <c r="I39" s="107">
        <v>534.31</v>
      </c>
      <c r="J39" s="107">
        <v>356.04</v>
      </c>
      <c r="K39" s="108">
        <f t="shared" si="2"/>
        <v>2241.25</v>
      </c>
      <c r="L39" s="110">
        <v>2458.81</v>
      </c>
      <c r="M39" s="110">
        <v>555.56</v>
      </c>
      <c r="N39" s="110">
        <v>338</v>
      </c>
      <c r="O39" s="108">
        <f t="shared" si="3"/>
        <v>2369.6000000000004</v>
      </c>
      <c r="P39" s="107">
        <v>2592.05</v>
      </c>
      <c r="Q39" s="107">
        <v>557.2</v>
      </c>
      <c r="R39" s="107">
        <v>334.75</v>
      </c>
      <c r="S39" s="110">
        <v>2732.2549</v>
      </c>
      <c r="T39" s="110">
        <v>2635.61</v>
      </c>
      <c r="U39" s="110">
        <v>442.93</v>
      </c>
      <c r="V39" s="110">
        <v>442.93</v>
      </c>
      <c r="W39" s="68">
        <v>13.142891325654906</v>
      </c>
      <c r="X39" s="68">
        <v>7.190470186797686</v>
      </c>
      <c r="Y39" s="68">
        <v>7.324280557483368</v>
      </c>
      <c r="Z39" s="68">
        <v>1.680523138056748</v>
      </c>
    </row>
    <row r="40" spans="1:26" ht="14.25" customHeight="1">
      <c r="A40" s="99" t="s">
        <v>64</v>
      </c>
      <c r="B40" s="99" t="s">
        <v>17</v>
      </c>
      <c r="C40" s="108">
        <f t="shared" si="0"/>
        <v>2020.0900000000001</v>
      </c>
      <c r="D40" s="107">
        <v>1943.08</v>
      </c>
      <c r="E40" s="130">
        <v>189.37</v>
      </c>
      <c r="F40" s="129">
        <v>266.38</v>
      </c>
      <c r="G40" s="108">
        <f t="shared" si="1"/>
        <v>2334.74</v>
      </c>
      <c r="H40" s="107">
        <v>2258.94</v>
      </c>
      <c r="I40" s="107">
        <v>201.74</v>
      </c>
      <c r="J40" s="107">
        <v>277.54</v>
      </c>
      <c r="K40" s="108">
        <f t="shared" si="2"/>
        <v>2334.34</v>
      </c>
      <c r="L40" s="107">
        <v>2317.42</v>
      </c>
      <c r="M40" s="107">
        <v>248.43</v>
      </c>
      <c r="N40" s="107">
        <v>265.35</v>
      </c>
      <c r="O40" s="108">
        <f t="shared" si="3"/>
        <v>2626.53</v>
      </c>
      <c r="P40" s="107">
        <v>2598.51</v>
      </c>
      <c r="Q40" s="107">
        <v>251.73</v>
      </c>
      <c r="R40" s="107">
        <v>279.75</v>
      </c>
      <c r="S40" s="107">
        <v>2696.8531999999996</v>
      </c>
      <c r="T40" s="107">
        <v>2748.47</v>
      </c>
      <c r="U40" s="107">
        <v>314.81</v>
      </c>
      <c r="V40" s="107">
        <v>314.81</v>
      </c>
      <c r="W40" s="68">
        <v>19.26529015789366</v>
      </c>
      <c r="X40" s="68">
        <v>18.600426336184192</v>
      </c>
      <c r="Y40" s="68">
        <v>2.588824847052158</v>
      </c>
      <c r="Z40" s="68">
        <v>5.770999534348514</v>
      </c>
    </row>
    <row r="41" spans="1:26" s="101" customFormat="1" ht="14.25" customHeight="1">
      <c r="A41" s="100" t="s">
        <v>65</v>
      </c>
      <c r="B41" s="100" t="s">
        <v>66</v>
      </c>
      <c r="C41" s="108">
        <f t="shared" si="0"/>
        <v>2367.09</v>
      </c>
      <c r="D41" s="108">
        <v>2350.53</v>
      </c>
      <c r="E41" s="130">
        <v>553.28</v>
      </c>
      <c r="F41" s="129">
        <v>569.84</v>
      </c>
      <c r="G41" s="108">
        <f t="shared" si="1"/>
        <v>2408.2</v>
      </c>
      <c r="H41" s="108">
        <v>2406.65</v>
      </c>
      <c r="I41" s="108">
        <v>569.98</v>
      </c>
      <c r="J41" s="108">
        <v>571.53</v>
      </c>
      <c r="K41" s="108">
        <f t="shared" si="2"/>
        <v>2544.4</v>
      </c>
      <c r="L41" s="109">
        <v>2535.88</v>
      </c>
      <c r="M41" s="109">
        <v>626.04</v>
      </c>
      <c r="N41" s="109">
        <v>634.56</v>
      </c>
      <c r="O41" s="108">
        <f t="shared" si="3"/>
        <v>2665.1899999999996</v>
      </c>
      <c r="P41" s="108">
        <v>2654.24</v>
      </c>
      <c r="Q41" s="108">
        <v>638.52</v>
      </c>
      <c r="R41" s="108">
        <v>649.47</v>
      </c>
      <c r="S41" s="109">
        <v>2710.0901</v>
      </c>
      <c r="T41" s="109">
        <v>2623.32</v>
      </c>
      <c r="U41" s="109">
        <v>567.62</v>
      </c>
      <c r="V41" s="109">
        <v>567.62</v>
      </c>
      <c r="W41" s="68">
        <v>7.885455620647254</v>
      </c>
      <c r="X41" s="89">
        <v>3.4481126867201937</v>
      </c>
      <c r="Y41" s="89">
        <v>5.3697047763488674</v>
      </c>
      <c r="Z41" s="89">
        <v>-1.1649285671227778</v>
      </c>
    </row>
    <row r="42" spans="1:26" ht="14.25" customHeight="1">
      <c r="A42" s="99" t="s">
        <v>67</v>
      </c>
      <c r="B42" s="99" t="s">
        <v>68</v>
      </c>
      <c r="C42" s="108">
        <f t="shared" si="0"/>
        <v>175.07</v>
      </c>
      <c r="D42" s="107">
        <v>250.77</v>
      </c>
      <c r="E42" s="130">
        <v>75.95</v>
      </c>
      <c r="F42" s="129">
        <v>0.25</v>
      </c>
      <c r="G42" s="108">
        <f t="shared" si="1"/>
        <v>192.32</v>
      </c>
      <c r="H42" s="107">
        <v>268.95</v>
      </c>
      <c r="I42" s="107">
        <v>76.89</v>
      </c>
      <c r="J42" s="107">
        <v>0.26</v>
      </c>
      <c r="K42" s="108">
        <f t="shared" si="2"/>
        <v>121.77999999999999</v>
      </c>
      <c r="L42" s="110">
        <v>203.32</v>
      </c>
      <c r="M42" s="110">
        <v>81.92</v>
      </c>
      <c r="N42" s="110">
        <v>0.38</v>
      </c>
      <c r="O42" s="108">
        <f t="shared" si="3"/>
        <v>160.23999999999998</v>
      </c>
      <c r="P42" s="107">
        <v>231.1</v>
      </c>
      <c r="Q42" s="107">
        <v>71.28</v>
      </c>
      <c r="R42" s="107">
        <v>0.42</v>
      </c>
      <c r="S42" s="110">
        <v>238.4556</v>
      </c>
      <c r="T42" s="110">
        <v>151.05</v>
      </c>
      <c r="U42" s="110">
        <v>0.58</v>
      </c>
      <c r="V42" s="110">
        <v>0.58</v>
      </c>
      <c r="W42" s="68">
        <v>-18.92172109901504</v>
      </c>
      <c r="X42" s="68">
        <v>-25.708243163486124</v>
      </c>
      <c r="Y42" s="68">
        <v>-24.402305261200965</v>
      </c>
      <c r="Z42" s="68">
        <v>-34.638684552141925</v>
      </c>
    </row>
    <row r="43" spans="1:26" s="101" customFormat="1" ht="14.25" customHeight="1">
      <c r="A43" s="100" t="s">
        <v>69</v>
      </c>
      <c r="B43" s="100" t="s">
        <v>70</v>
      </c>
      <c r="C43" s="108">
        <f t="shared" si="0"/>
        <v>423.30999999999995</v>
      </c>
      <c r="D43" s="108">
        <v>424.84</v>
      </c>
      <c r="E43" s="130">
        <v>102.98</v>
      </c>
      <c r="F43" s="129">
        <v>101.45</v>
      </c>
      <c r="G43" s="108">
        <f t="shared" si="1"/>
        <v>429</v>
      </c>
      <c r="H43" s="108">
        <v>430.26</v>
      </c>
      <c r="I43" s="108">
        <v>104.93</v>
      </c>
      <c r="J43" s="108">
        <v>103.67</v>
      </c>
      <c r="K43" s="108">
        <f t="shared" si="2"/>
        <v>482.53999999999996</v>
      </c>
      <c r="L43" s="109">
        <v>483.98</v>
      </c>
      <c r="M43" s="109">
        <v>117.04</v>
      </c>
      <c r="N43" s="109">
        <v>115.6</v>
      </c>
      <c r="O43" s="108">
        <f t="shared" si="3"/>
        <v>481.85999999999996</v>
      </c>
      <c r="P43" s="108">
        <v>482.65</v>
      </c>
      <c r="Q43" s="108">
        <v>116.68</v>
      </c>
      <c r="R43" s="108">
        <v>115.89</v>
      </c>
      <c r="S43" s="109">
        <v>522.5521999999999</v>
      </c>
      <c r="T43" s="109">
        <v>523.46</v>
      </c>
      <c r="U43" s="109">
        <v>124.38</v>
      </c>
      <c r="V43" s="109">
        <v>124.38</v>
      </c>
      <c r="W43" s="68">
        <v>13.920534789567848</v>
      </c>
      <c r="X43" s="89">
        <v>8.157361874457626</v>
      </c>
      <c r="Y43" s="89">
        <v>12.485473899502633</v>
      </c>
      <c r="Z43" s="89">
        <v>8.455402465554762</v>
      </c>
    </row>
    <row r="44" spans="1:26" ht="14.25" customHeight="1">
      <c r="A44" s="99" t="s">
        <v>71</v>
      </c>
      <c r="B44" s="99" t="s">
        <v>72</v>
      </c>
      <c r="C44" s="108">
        <f t="shared" si="0"/>
        <v>20.37</v>
      </c>
      <c r="D44" s="107">
        <v>20.53</v>
      </c>
      <c r="E44" s="130">
        <v>0.17</v>
      </c>
      <c r="F44" s="129">
        <v>0.01</v>
      </c>
      <c r="G44" s="108">
        <f t="shared" si="1"/>
        <v>1.29</v>
      </c>
      <c r="H44" s="107">
        <v>1.48</v>
      </c>
      <c r="I44" s="107">
        <v>0.2</v>
      </c>
      <c r="J44" s="107">
        <v>0.01</v>
      </c>
      <c r="K44" s="108">
        <f t="shared" si="2"/>
        <v>27.02</v>
      </c>
      <c r="L44" s="110">
        <v>27</v>
      </c>
      <c r="M44" s="110">
        <v>0</v>
      </c>
      <c r="N44" s="110">
        <v>0.02</v>
      </c>
      <c r="O44" s="108">
        <f t="shared" si="3"/>
        <v>11.12</v>
      </c>
      <c r="P44" s="107">
        <v>11.1</v>
      </c>
      <c r="Q44" s="107">
        <v>0</v>
      </c>
      <c r="R44" s="107">
        <v>0.02</v>
      </c>
      <c r="S44" s="110">
        <v>29</v>
      </c>
      <c r="T44" s="110">
        <v>10.52</v>
      </c>
      <c r="U44" s="110">
        <v>0.03</v>
      </c>
      <c r="V44" s="110">
        <v>0.03</v>
      </c>
      <c r="W44" s="68">
        <v>31.514856307842177</v>
      </c>
      <c r="X44" s="68">
        <v>-61.03703703703703</v>
      </c>
      <c r="Y44" s="68">
        <v>1724.3243243243242</v>
      </c>
      <c r="Z44" s="68">
        <v>-5.225225225225226</v>
      </c>
    </row>
    <row r="45" spans="1:26" ht="14.25" customHeight="1">
      <c r="A45" s="99" t="s">
        <v>73</v>
      </c>
      <c r="B45" s="99" t="s">
        <v>74</v>
      </c>
      <c r="C45" s="108">
        <f t="shared" si="0"/>
        <v>1692.96</v>
      </c>
      <c r="D45" s="107">
        <v>1915.14</v>
      </c>
      <c r="E45" s="130">
        <v>270.19</v>
      </c>
      <c r="F45" s="129">
        <v>48.01</v>
      </c>
      <c r="G45" s="108">
        <f t="shared" si="1"/>
        <v>1975.99</v>
      </c>
      <c r="H45" s="107">
        <v>2203.73</v>
      </c>
      <c r="I45" s="107">
        <v>276.7</v>
      </c>
      <c r="J45" s="107">
        <v>48.96</v>
      </c>
      <c r="K45" s="108">
        <f t="shared" si="2"/>
        <v>1954.8900000000003</v>
      </c>
      <c r="L45" s="110">
        <v>2185.86</v>
      </c>
      <c r="M45" s="110">
        <v>286.37</v>
      </c>
      <c r="N45" s="110">
        <v>55.4</v>
      </c>
      <c r="O45" s="108">
        <f t="shared" si="3"/>
        <v>2334.1800000000003</v>
      </c>
      <c r="P45" s="107">
        <v>2563.05</v>
      </c>
      <c r="Q45" s="107">
        <v>286.46</v>
      </c>
      <c r="R45" s="107">
        <v>57.59</v>
      </c>
      <c r="S45" s="110">
        <v>2855.7</v>
      </c>
      <c r="T45" s="110">
        <v>2614.61</v>
      </c>
      <c r="U45" s="110">
        <v>55.98</v>
      </c>
      <c r="V45" s="110">
        <v>55.98</v>
      </c>
      <c r="W45" s="68">
        <v>14.135781196152763</v>
      </c>
      <c r="X45" s="68">
        <v>19.6147054248671</v>
      </c>
      <c r="Y45" s="68">
        <v>-0.8108978867647076</v>
      </c>
      <c r="Z45" s="68">
        <v>2.0116657888063028</v>
      </c>
    </row>
    <row r="46" spans="1:26" ht="14.25" customHeight="1">
      <c r="A46" s="99" t="s">
        <v>75</v>
      </c>
      <c r="B46" s="99" t="s">
        <v>76</v>
      </c>
      <c r="C46" s="108">
        <f t="shared" si="0"/>
        <v>323.85</v>
      </c>
      <c r="D46" s="107">
        <v>323.85</v>
      </c>
      <c r="E46" s="130">
        <v>0</v>
      </c>
      <c r="F46" s="112"/>
      <c r="G46" s="108">
        <f t="shared" si="1"/>
        <v>318.21</v>
      </c>
      <c r="H46" s="107">
        <v>318.21</v>
      </c>
      <c r="I46" s="107">
        <v>0</v>
      </c>
      <c r="J46" s="107"/>
      <c r="K46" s="108">
        <f t="shared" si="2"/>
        <v>354.08</v>
      </c>
      <c r="L46" s="110">
        <v>354.08</v>
      </c>
      <c r="M46" s="110">
        <v>0</v>
      </c>
      <c r="N46" s="110"/>
      <c r="O46" s="108">
        <f t="shared" si="3"/>
        <v>376.99</v>
      </c>
      <c r="P46" s="107">
        <v>376.99</v>
      </c>
      <c r="Q46" s="107">
        <v>0</v>
      </c>
      <c r="R46" s="107"/>
      <c r="S46" s="110">
        <v>409.3461</v>
      </c>
      <c r="T46" s="110">
        <v>409.35</v>
      </c>
      <c r="U46" s="110">
        <v>0</v>
      </c>
      <c r="V46" s="110">
        <v>0</v>
      </c>
      <c r="W46" s="68">
        <v>9.334568473058502</v>
      </c>
      <c r="X46" s="68">
        <v>15.609466787166754</v>
      </c>
      <c r="Y46" s="68">
        <v>11.272430156186168</v>
      </c>
      <c r="Z46" s="68">
        <v>8.583782063184703</v>
      </c>
    </row>
    <row r="47" spans="1:26" ht="12.75">
      <c r="A47" s="226" t="s">
        <v>77</v>
      </c>
      <c r="B47" s="226"/>
      <c r="C47" s="226"/>
      <c r="D47" s="226"/>
      <c r="E47" s="226"/>
      <c r="F47" s="226"/>
      <c r="G47" s="226"/>
      <c r="H47" s="226"/>
      <c r="I47" s="226"/>
      <c r="J47" s="226"/>
      <c r="K47" s="226"/>
      <c r="L47" s="226"/>
      <c r="M47" s="226"/>
      <c r="N47" s="226"/>
      <c r="O47" s="226"/>
      <c r="P47" s="226"/>
      <c r="Q47" s="226"/>
      <c r="R47" s="226"/>
      <c r="S47" s="226"/>
      <c r="T47" s="125"/>
      <c r="U47" s="125"/>
      <c r="V47" s="125"/>
      <c r="W47" s="103"/>
      <c r="X47" s="103"/>
      <c r="Y47" s="103"/>
      <c r="Z47" s="103"/>
    </row>
    <row r="48" spans="1:26" ht="15" customHeight="1">
      <c r="A48" s="227" t="s">
        <v>78</v>
      </c>
      <c r="B48" s="227"/>
      <c r="C48" s="227"/>
      <c r="D48" s="227"/>
      <c r="E48" s="227"/>
      <c r="F48" s="227"/>
      <c r="G48" s="227"/>
      <c r="H48" s="227"/>
      <c r="I48" s="227"/>
      <c r="J48" s="227"/>
      <c r="K48" s="227"/>
      <c r="L48" s="227"/>
      <c r="M48" s="227"/>
      <c r="N48" s="227"/>
      <c r="O48" s="227"/>
      <c r="P48" s="227"/>
      <c r="Q48" s="227"/>
      <c r="R48" s="227"/>
      <c r="S48" s="227"/>
      <c r="T48" s="126"/>
      <c r="U48" s="126"/>
      <c r="V48" s="126"/>
      <c r="W48" s="104"/>
      <c r="X48" s="104"/>
      <c r="Y48" s="104"/>
      <c r="Z48" s="104"/>
    </row>
    <row r="49" spans="1:24" ht="17.25" customHeight="1">
      <c r="A49" s="228" t="s">
        <v>79</v>
      </c>
      <c r="B49" s="228"/>
      <c r="C49" s="228"/>
      <c r="D49" s="228"/>
      <c r="E49" s="228"/>
      <c r="F49" s="228"/>
      <c r="G49" s="228"/>
      <c r="H49" s="228"/>
      <c r="I49" s="228"/>
      <c r="J49" s="228"/>
      <c r="K49" s="228"/>
      <c r="L49" s="228"/>
      <c r="M49" s="228"/>
      <c r="N49" s="228"/>
      <c r="O49" s="228"/>
      <c r="P49" s="228"/>
      <c r="Q49" s="228"/>
      <c r="R49" s="228"/>
      <c r="S49" s="228"/>
      <c r="T49" s="127"/>
      <c r="U49" s="127"/>
      <c r="V49" s="127"/>
      <c r="W49" s="105"/>
      <c r="X49" s="95"/>
    </row>
    <row r="50" spans="1:26" ht="13.5" customHeight="1">
      <c r="A50" s="224" t="s">
        <v>80</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row>
    <row r="51" spans="1:26" ht="30" customHeight="1">
      <c r="A51" s="224" t="s">
        <v>81</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row>
    <row r="52" spans="1:26" ht="12" customHeight="1">
      <c r="A52" s="224" t="s">
        <v>82</v>
      </c>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row>
    <row r="53" spans="1:26" ht="33" customHeight="1">
      <c r="A53" s="224" t="s">
        <v>190</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3:24" ht="12.75">
      <c r="W54" s="95"/>
      <c r="X54" s="95"/>
    </row>
    <row r="55" spans="23:24" ht="12.75">
      <c r="W55" s="95"/>
      <c r="X55" s="95"/>
    </row>
    <row r="56" spans="23:24" ht="12.75">
      <c r="W56" s="95"/>
      <c r="X56" s="95"/>
    </row>
    <row r="57" spans="3:24" ht="12.75">
      <c r="C57" s="95" t="s">
        <v>189</v>
      </c>
      <c r="D57" s="95" t="s">
        <v>189</v>
      </c>
      <c r="W57" s="95"/>
      <c r="X57" s="95"/>
    </row>
    <row r="58" spans="23:24" ht="12.75">
      <c r="W58" s="95"/>
      <c r="X58" s="95"/>
    </row>
    <row r="59" spans="23:24" ht="12.75">
      <c r="W59" s="95"/>
      <c r="X59" s="95"/>
    </row>
    <row r="60" spans="23:24" ht="12.75">
      <c r="W60" s="95"/>
      <c r="X60" s="95"/>
    </row>
    <row r="61" spans="23:24" ht="12.75">
      <c r="W61" s="95"/>
      <c r="X61" s="95"/>
    </row>
    <row r="62" spans="23:24" ht="12.75">
      <c r="W62" s="95"/>
      <c r="X62" s="95"/>
    </row>
    <row r="63" spans="23:24" ht="12.75">
      <c r="W63" s="95"/>
      <c r="X63" s="95"/>
    </row>
    <row r="64" spans="23:24" ht="12.75">
      <c r="W64" s="95"/>
      <c r="X64" s="95"/>
    </row>
    <row r="65" spans="23:24" ht="12.75">
      <c r="W65" s="95"/>
      <c r="X65" s="95"/>
    </row>
    <row r="66" spans="23:24" ht="12.75">
      <c r="W66" s="95"/>
      <c r="X66" s="95"/>
    </row>
    <row r="67" spans="23:24" ht="12.75">
      <c r="W67" s="95"/>
      <c r="X67" s="95"/>
    </row>
    <row r="68" spans="23:24" ht="12.75">
      <c r="W68" s="95"/>
      <c r="X68" s="95"/>
    </row>
    <row r="69" spans="23:24" ht="12.75">
      <c r="W69" s="95"/>
      <c r="X69" s="95"/>
    </row>
    <row r="70" spans="23:24" ht="12.75">
      <c r="W70" s="95"/>
      <c r="X70" s="95"/>
    </row>
    <row r="71" spans="23:24" ht="12.75">
      <c r="W71" s="95"/>
      <c r="X71" s="95"/>
    </row>
    <row r="72" spans="23:24" ht="12.75">
      <c r="W72" s="95"/>
      <c r="X72" s="95"/>
    </row>
    <row r="73" spans="23:24" ht="12.75">
      <c r="W73" s="95"/>
      <c r="X73" s="95"/>
    </row>
    <row r="74" spans="23:24" ht="12.75">
      <c r="W74" s="95"/>
      <c r="X74" s="95"/>
    </row>
    <row r="75" spans="23:24" ht="12.75">
      <c r="W75" s="95"/>
      <c r="X75" s="95"/>
    </row>
    <row r="76" spans="23:24" ht="12.75">
      <c r="W76" s="95"/>
      <c r="X76" s="95"/>
    </row>
    <row r="77" spans="23:24" ht="12.75">
      <c r="W77" s="95"/>
      <c r="X77" s="95"/>
    </row>
    <row r="78" spans="23:24" ht="12.75">
      <c r="W78" s="95"/>
      <c r="X78" s="95"/>
    </row>
    <row r="79" spans="23:24" ht="12.75">
      <c r="W79" s="95"/>
      <c r="X79" s="95"/>
    </row>
    <row r="80" spans="23:24" ht="12.75">
      <c r="W80" s="95"/>
      <c r="X80" s="95"/>
    </row>
    <row r="81" spans="23:24" ht="12.75">
      <c r="W81" s="95"/>
      <c r="X81" s="95"/>
    </row>
    <row r="82" spans="23:24" ht="12.75">
      <c r="W82" s="95"/>
      <c r="X82" s="95"/>
    </row>
    <row r="83" spans="23:24" ht="12.75">
      <c r="W83" s="95"/>
      <c r="X83" s="95"/>
    </row>
    <row r="84" spans="23:24" ht="12.75">
      <c r="W84" s="95"/>
      <c r="X84" s="95"/>
    </row>
    <row r="85" spans="23:24" ht="12.75">
      <c r="W85" s="95"/>
      <c r="X85" s="95"/>
    </row>
    <row r="86" spans="23:24" ht="12.75">
      <c r="W86" s="95"/>
      <c r="X86" s="95"/>
    </row>
    <row r="87" spans="23:24" ht="12.75">
      <c r="W87" s="95"/>
      <c r="X87" s="95"/>
    </row>
    <row r="88" spans="23:24" ht="12.75">
      <c r="W88" s="95"/>
      <c r="X88" s="95"/>
    </row>
    <row r="89" spans="23:24" ht="12.75">
      <c r="W89" s="95"/>
      <c r="X89" s="95"/>
    </row>
    <row r="90" spans="23:24" ht="12.75">
      <c r="W90" s="95"/>
      <c r="X90" s="95"/>
    </row>
    <row r="91" spans="23:24" ht="12.75">
      <c r="W91" s="95"/>
      <c r="X91" s="95"/>
    </row>
    <row r="92" spans="23:24" ht="12.75">
      <c r="W92" s="95"/>
      <c r="X92" s="95"/>
    </row>
    <row r="93" spans="23:24" ht="12.75">
      <c r="W93" s="95"/>
      <c r="X93" s="95"/>
    </row>
    <row r="94" spans="23:24" ht="12.75">
      <c r="W94" s="95"/>
      <c r="X94" s="95"/>
    </row>
    <row r="95" spans="23:24" ht="12.75">
      <c r="W95" s="95"/>
      <c r="X95" s="95"/>
    </row>
    <row r="96" spans="23:24" ht="12.75">
      <c r="W96" s="95"/>
      <c r="X96" s="95"/>
    </row>
    <row r="97" spans="23:24" ht="12.75">
      <c r="W97" s="95"/>
      <c r="X97" s="95"/>
    </row>
    <row r="98" spans="23:24" ht="12.75">
      <c r="W98" s="95"/>
      <c r="X98" s="95"/>
    </row>
    <row r="99" spans="23:24" ht="12.75">
      <c r="W99" s="95"/>
      <c r="X99" s="95"/>
    </row>
    <row r="100" spans="23:24" ht="12.75">
      <c r="W100" s="95"/>
      <c r="X100" s="95"/>
    </row>
    <row r="101" spans="23:24" ht="12.75">
      <c r="W101" s="95"/>
      <c r="X101" s="95"/>
    </row>
    <row r="102" spans="23:24" ht="12.75">
      <c r="W102" s="95"/>
      <c r="X102" s="95"/>
    </row>
    <row r="103" spans="23:24" ht="12.75">
      <c r="W103" s="95"/>
      <c r="X103" s="95"/>
    </row>
    <row r="104" spans="23:24" ht="12.75">
      <c r="W104" s="95"/>
      <c r="X104" s="95"/>
    </row>
    <row r="105" spans="23:24" ht="12.75">
      <c r="W105" s="95"/>
      <c r="X105" s="95"/>
    </row>
    <row r="106" spans="23:24" ht="12.75">
      <c r="W106" s="95"/>
      <c r="X106" s="95"/>
    </row>
    <row r="107" spans="23:24" ht="12.75">
      <c r="W107" s="95"/>
      <c r="X107" s="95"/>
    </row>
    <row r="108" spans="23:24" ht="12.75">
      <c r="W108" s="95"/>
      <c r="X108" s="95"/>
    </row>
    <row r="109" spans="23:24" ht="12.75">
      <c r="W109" s="95"/>
      <c r="X109" s="95"/>
    </row>
    <row r="110" spans="23:24" ht="12.75">
      <c r="W110" s="95"/>
      <c r="X110" s="95"/>
    </row>
    <row r="111" spans="23:24" ht="12.75">
      <c r="W111" s="95"/>
      <c r="X111" s="95"/>
    </row>
    <row r="112" spans="23:24" ht="12.75">
      <c r="W112" s="95"/>
      <c r="X112" s="95"/>
    </row>
    <row r="113" spans="23:24" ht="12.75">
      <c r="W113" s="95"/>
      <c r="X113" s="95"/>
    </row>
    <row r="114" spans="23:24" ht="12.75">
      <c r="W114" s="95"/>
      <c r="X114" s="95"/>
    </row>
    <row r="115" spans="23:24" ht="12.75">
      <c r="W115" s="95"/>
      <c r="X115" s="95"/>
    </row>
    <row r="116" spans="23:24" ht="12.75">
      <c r="W116" s="95"/>
      <c r="X116" s="95"/>
    </row>
    <row r="117" spans="23:24" ht="12.75">
      <c r="W117" s="95"/>
      <c r="X117" s="95"/>
    </row>
    <row r="118" spans="23:24" ht="12.75">
      <c r="W118" s="95"/>
      <c r="X118" s="95"/>
    </row>
    <row r="119" spans="23:24" ht="12.75">
      <c r="W119" s="95"/>
      <c r="X119" s="95"/>
    </row>
    <row r="120" spans="23:24" ht="12.75">
      <c r="W120" s="95"/>
      <c r="X120" s="95"/>
    </row>
    <row r="121" spans="23:24" ht="12.75">
      <c r="W121" s="95"/>
      <c r="X121" s="95"/>
    </row>
    <row r="122" spans="23:24" ht="12.75">
      <c r="W122" s="95"/>
      <c r="X122" s="95"/>
    </row>
    <row r="123" spans="23:24" ht="12.75">
      <c r="W123" s="95"/>
      <c r="X123" s="95"/>
    </row>
    <row r="124" spans="23:24" ht="12.75">
      <c r="W124" s="95"/>
      <c r="X124" s="95"/>
    </row>
    <row r="125" spans="23:24" ht="12.75">
      <c r="W125" s="95"/>
      <c r="X125" s="95"/>
    </row>
    <row r="126" spans="23:24" ht="12.75">
      <c r="W126" s="95"/>
      <c r="X126" s="95"/>
    </row>
    <row r="127" spans="23:24" ht="12.75">
      <c r="W127" s="95"/>
      <c r="X127" s="95"/>
    </row>
    <row r="128" spans="23:24" ht="12.75">
      <c r="W128" s="95"/>
      <c r="X128" s="95"/>
    </row>
    <row r="129" spans="23:24" ht="12.75">
      <c r="W129" s="95"/>
      <c r="X129" s="95"/>
    </row>
    <row r="130" spans="23:24" ht="12.75">
      <c r="W130" s="95"/>
      <c r="X130" s="95"/>
    </row>
    <row r="131" spans="23:24" ht="12.75">
      <c r="W131" s="95"/>
      <c r="X131" s="95"/>
    </row>
    <row r="132" spans="23:24" ht="12.75">
      <c r="W132" s="95"/>
      <c r="X132" s="95"/>
    </row>
    <row r="133" spans="23:24" ht="12.75">
      <c r="W133" s="95"/>
      <c r="X133" s="95"/>
    </row>
    <row r="134" spans="23:24" ht="12.75">
      <c r="W134" s="95"/>
      <c r="X134" s="95"/>
    </row>
    <row r="135" spans="23:24" ht="12.75">
      <c r="W135" s="95"/>
      <c r="X135" s="95"/>
    </row>
    <row r="136" spans="23:24" ht="12.75">
      <c r="W136" s="95"/>
      <c r="X136" s="95"/>
    </row>
    <row r="137" spans="23:24" ht="12.75">
      <c r="W137" s="95"/>
      <c r="X137" s="95"/>
    </row>
    <row r="138" spans="23:24" ht="12.75">
      <c r="W138" s="95"/>
      <c r="X138" s="95"/>
    </row>
    <row r="139" spans="23:24" ht="12.75">
      <c r="W139" s="95"/>
      <c r="X139" s="95"/>
    </row>
    <row r="140" spans="23:24" ht="12.75">
      <c r="W140" s="95"/>
      <c r="X140" s="95"/>
    </row>
    <row r="141" spans="23:24" ht="12.75">
      <c r="W141" s="95"/>
      <c r="X141" s="95"/>
    </row>
    <row r="142" spans="23:24" ht="12.75">
      <c r="W142" s="95"/>
      <c r="X142" s="95"/>
    </row>
    <row r="143" spans="23:24" ht="12.75">
      <c r="W143" s="95"/>
      <c r="X143" s="95"/>
    </row>
    <row r="144" spans="23:24" ht="12.75">
      <c r="W144" s="95"/>
      <c r="X144" s="95"/>
    </row>
    <row r="145" spans="23:24" ht="12.75">
      <c r="W145" s="95"/>
      <c r="X145" s="95"/>
    </row>
    <row r="146" spans="23:24" ht="12.75">
      <c r="W146" s="95"/>
      <c r="X146" s="95"/>
    </row>
    <row r="147" spans="23:24" ht="12.75">
      <c r="W147" s="95"/>
      <c r="X147" s="95"/>
    </row>
    <row r="148" spans="23:24" ht="12.75">
      <c r="W148" s="95"/>
      <c r="X148" s="95"/>
    </row>
    <row r="149" spans="23:24" ht="12.75">
      <c r="W149" s="95"/>
      <c r="X149" s="95"/>
    </row>
    <row r="150" spans="23:24" ht="12.75">
      <c r="W150" s="95"/>
      <c r="X150" s="95"/>
    </row>
    <row r="151" spans="23:24" ht="12.75">
      <c r="W151" s="95"/>
      <c r="X151" s="95"/>
    </row>
    <row r="152" spans="23:24" ht="12.75">
      <c r="W152" s="95"/>
      <c r="X152" s="95"/>
    </row>
    <row r="153" spans="23:24" ht="12.75">
      <c r="W153" s="95"/>
      <c r="X153" s="95"/>
    </row>
    <row r="154" spans="23:24" ht="12.75">
      <c r="W154" s="95"/>
      <c r="X154" s="95"/>
    </row>
    <row r="155" spans="23:24" ht="12.75">
      <c r="W155" s="95"/>
      <c r="X155" s="95"/>
    </row>
    <row r="156" spans="23:24" ht="12.75">
      <c r="W156" s="95"/>
      <c r="X156" s="95"/>
    </row>
    <row r="157" spans="23:24" ht="12.75">
      <c r="W157" s="95"/>
      <c r="X157" s="95"/>
    </row>
    <row r="158" spans="23:24" ht="12.75">
      <c r="W158" s="95"/>
      <c r="X158" s="95"/>
    </row>
    <row r="159" spans="23:24" ht="12.75">
      <c r="W159" s="95"/>
      <c r="X159" s="95"/>
    </row>
    <row r="160" spans="23:24" ht="12.75">
      <c r="W160" s="95"/>
      <c r="X160" s="95"/>
    </row>
    <row r="161" spans="23:24" ht="12.75">
      <c r="W161" s="95"/>
      <c r="X161" s="95"/>
    </row>
    <row r="162" spans="23:24" ht="12.75">
      <c r="W162" s="95"/>
      <c r="X162" s="95"/>
    </row>
    <row r="163" spans="23:24" ht="12.75">
      <c r="W163" s="95"/>
      <c r="X163" s="95"/>
    </row>
    <row r="164" spans="23:24" ht="12.75">
      <c r="W164" s="95"/>
      <c r="X164" s="95"/>
    </row>
    <row r="165" spans="23:24" ht="12.75">
      <c r="W165" s="95"/>
      <c r="X165" s="95"/>
    </row>
    <row r="166" spans="23:24" ht="12.75">
      <c r="W166" s="95"/>
      <c r="X166" s="95"/>
    </row>
    <row r="167" spans="23:24" ht="12.75">
      <c r="W167" s="95"/>
      <c r="X167" s="95"/>
    </row>
    <row r="168" spans="23:24" ht="12.75">
      <c r="W168" s="95"/>
      <c r="X168" s="95"/>
    </row>
    <row r="169" spans="23:24" ht="12.75">
      <c r="W169" s="95"/>
      <c r="X169" s="95"/>
    </row>
    <row r="170" spans="23:24" ht="12.75">
      <c r="W170" s="95"/>
      <c r="X170" s="95"/>
    </row>
    <row r="171" spans="23:24" ht="12.75">
      <c r="W171" s="95"/>
      <c r="X171" s="95"/>
    </row>
    <row r="172" spans="23:24" ht="12.75">
      <c r="W172" s="95"/>
      <c r="X172" s="95"/>
    </row>
    <row r="173" spans="23:24" ht="12.75">
      <c r="W173" s="95"/>
      <c r="X173" s="95"/>
    </row>
    <row r="174" spans="23:24" ht="12.75">
      <c r="W174" s="95"/>
      <c r="X174" s="95"/>
    </row>
    <row r="175" spans="23:24" ht="12.75">
      <c r="W175" s="95"/>
      <c r="X175" s="95"/>
    </row>
    <row r="176" spans="23:24" ht="12.75">
      <c r="W176" s="95"/>
      <c r="X176" s="95"/>
    </row>
    <row r="177" spans="23:24" ht="12.75">
      <c r="W177" s="95"/>
      <c r="X177" s="95"/>
    </row>
    <row r="178" spans="23:24" ht="12.75">
      <c r="W178" s="95"/>
      <c r="X178" s="95"/>
    </row>
    <row r="179" spans="23:24" ht="12.75">
      <c r="W179" s="95"/>
      <c r="X179" s="95"/>
    </row>
    <row r="180" spans="23:24" ht="12.75">
      <c r="W180" s="95"/>
      <c r="X180" s="95"/>
    </row>
    <row r="181" spans="23:24" ht="12.75">
      <c r="W181" s="95"/>
      <c r="X181" s="95"/>
    </row>
    <row r="182" spans="23:24" ht="12.75">
      <c r="W182" s="95"/>
      <c r="X182" s="95"/>
    </row>
    <row r="183" spans="23:24" ht="12.75">
      <c r="W183" s="95"/>
      <c r="X183" s="95"/>
    </row>
    <row r="184" spans="23:24" ht="12.75">
      <c r="W184" s="95"/>
      <c r="X184" s="95"/>
    </row>
    <row r="185" spans="23:24" ht="12.75">
      <c r="W185" s="95"/>
      <c r="X185" s="95"/>
    </row>
    <row r="186" spans="23:24" ht="12.75">
      <c r="W186" s="95"/>
      <c r="X186" s="95"/>
    </row>
    <row r="187" spans="23:24" ht="12.75">
      <c r="W187" s="95"/>
      <c r="X187" s="95"/>
    </row>
    <row r="188" spans="23:24" ht="12.75">
      <c r="W188" s="95"/>
      <c r="X188" s="95"/>
    </row>
    <row r="189" spans="23:24" ht="12.75">
      <c r="W189" s="95"/>
      <c r="X189" s="95"/>
    </row>
    <row r="190" spans="23:24" ht="12.75">
      <c r="W190" s="95"/>
      <c r="X190" s="95"/>
    </row>
    <row r="191" spans="23:24" ht="12.75">
      <c r="W191" s="95"/>
      <c r="X191" s="95"/>
    </row>
    <row r="192" spans="23:24" ht="12.75">
      <c r="W192" s="95"/>
      <c r="X192" s="95"/>
    </row>
    <row r="193" spans="23:24" ht="12.75">
      <c r="W193" s="95"/>
      <c r="X193" s="95"/>
    </row>
    <row r="194" spans="23:24" ht="12.75">
      <c r="W194" s="95"/>
      <c r="X194" s="95"/>
    </row>
    <row r="195" spans="23:24" ht="12.75">
      <c r="W195" s="95"/>
      <c r="X195" s="95"/>
    </row>
    <row r="196" spans="23:24" ht="12.75">
      <c r="W196" s="95"/>
      <c r="X196" s="95"/>
    </row>
    <row r="197" spans="23:24" ht="12.75">
      <c r="W197" s="95"/>
      <c r="X197" s="95"/>
    </row>
    <row r="198" spans="23:24" ht="12.75">
      <c r="W198" s="95"/>
      <c r="X198" s="95"/>
    </row>
    <row r="199" spans="23:24" ht="12.75">
      <c r="W199" s="95"/>
      <c r="X199" s="95"/>
    </row>
    <row r="200" spans="23:24" ht="12.75">
      <c r="W200" s="95"/>
      <c r="X200" s="95"/>
    </row>
    <row r="201" spans="23:24" ht="12.75">
      <c r="W201" s="95"/>
      <c r="X201" s="95"/>
    </row>
    <row r="202" spans="23:24" ht="12.75">
      <c r="W202" s="95"/>
      <c r="X202" s="95"/>
    </row>
    <row r="203" spans="23:24" ht="12.75">
      <c r="W203" s="95"/>
      <c r="X203" s="95"/>
    </row>
    <row r="204" spans="23:24" ht="12.75">
      <c r="W204" s="95"/>
      <c r="X204" s="95"/>
    </row>
    <row r="205" spans="23:24" ht="12.75">
      <c r="W205" s="95"/>
      <c r="X205" s="95"/>
    </row>
    <row r="206" spans="23:24" ht="12.75">
      <c r="W206" s="95"/>
      <c r="X206" s="95"/>
    </row>
    <row r="207" spans="23:24" ht="12.75">
      <c r="W207" s="95"/>
      <c r="X207" s="95"/>
    </row>
    <row r="208" spans="23:24" ht="12.75">
      <c r="W208" s="95"/>
      <c r="X208" s="95"/>
    </row>
    <row r="209" spans="23:24" ht="12.75">
      <c r="W209" s="95"/>
      <c r="X209" s="95"/>
    </row>
    <row r="210" spans="23:24" ht="12.75">
      <c r="W210" s="95"/>
      <c r="X210" s="95"/>
    </row>
    <row r="211" spans="23:24" ht="12.75">
      <c r="W211" s="95"/>
      <c r="X211" s="95"/>
    </row>
    <row r="212" spans="23:24" ht="12.75">
      <c r="W212" s="95"/>
      <c r="X212" s="95"/>
    </row>
    <row r="213" spans="23:24" ht="12.75">
      <c r="W213" s="95"/>
      <c r="X213" s="95"/>
    </row>
    <row r="214" spans="23:24" ht="12.75">
      <c r="W214" s="95"/>
      <c r="X214" s="95"/>
    </row>
    <row r="215" spans="23:24" ht="12.75">
      <c r="W215" s="95"/>
      <c r="X215" s="95"/>
    </row>
    <row r="216" spans="23:24" ht="12.75">
      <c r="W216" s="95"/>
      <c r="X216" s="95"/>
    </row>
    <row r="217" spans="23:24" ht="12.75">
      <c r="W217" s="95"/>
      <c r="X217" s="95"/>
    </row>
    <row r="218" spans="23:24" ht="12.75">
      <c r="W218" s="95"/>
      <c r="X218" s="95"/>
    </row>
    <row r="219" spans="23:24" ht="12.75">
      <c r="W219" s="95"/>
      <c r="X219" s="95"/>
    </row>
    <row r="220" spans="23:24" ht="12.75">
      <c r="W220" s="95"/>
      <c r="X220" s="95"/>
    </row>
    <row r="221" spans="23:24" ht="12.75">
      <c r="W221" s="95"/>
      <c r="X221" s="95"/>
    </row>
    <row r="222" spans="23:24" ht="12.75">
      <c r="W222" s="95"/>
      <c r="X222" s="95"/>
    </row>
    <row r="223" spans="23:24" ht="12.75">
      <c r="W223" s="95"/>
      <c r="X223" s="95"/>
    </row>
    <row r="224" spans="23:24" ht="12.75">
      <c r="W224" s="95"/>
      <c r="X224" s="95"/>
    </row>
    <row r="225" spans="23:24" ht="12.75">
      <c r="W225" s="95"/>
      <c r="X225" s="95"/>
    </row>
    <row r="226" spans="23:24" ht="12.75">
      <c r="W226" s="95"/>
      <c r="X226" s="95"/>
    </row>
    <row r="227" spans="23:24" ht="12.75">
      <c r="W227" s="95"/>
      <c r="X227" s="95"/>
    </row>
    <row r="228" spans="23:24" ht="12.75">
      <c r="W228" s="95"/>
      <c r="X228" s="95"/>
    </row>
    <row r="229" spans="23:24" ht="12.75">
      <c r="W229" s="95"/>
      <c r="X229" s="95"/>
    </row>
    <row r="230" spans="23:24" ht="12.75">
      <c r="W230" s="95"/>
      <c r="X230" s="95"/>
    </row>
    <row r="231" spans="23:24" ht="12.75">
      <c r="W231" s="95"/>
      <c r="X231" s="95"/>
    </row>
    <row r="232" spans="23:24" ht="12.75">
      <c r="W232" s="95"/>
      <c r="X232" s="95"/>
    </row>
    <row r="233" spans="23:24" ht="12.75">
      <c r="W233" s="95"/>
      <c r="X233" s="95"/>
    </row>
    <row r="234" spans="23:24" ht="12.75">
      <c r="W234" s="95"/>
      <c r="X234" s="95"/>
    </row>
    <row r="235" spans="23:24" ht="12.75">
      <c r="W235" s="95"/>
      <c r="X235" s="95"/>
    </row>
    <row r="236" spans="23:24" ht="12.75">
      <c r="W236" s="95"/>
      <c r="X236" s="95"/>
    </row>
    <row r="237" spans="23:24" ht="12.75">
      <c r="W237" s="95"/>
      <c r="X237" s="95"/>
    </row>
    <row r="238" spans="23:24" ht="12.75">
      <c r="W238" s="95"/>
      <c r="X238" s="95"/>
    </row>
    <row r="239" spans="23:24" ht="12.75">
      <c r="W239" s="95"/>
      <c r="X239" s="95"/>
    </row>
    <row r="240" spans="23:24" ht="12.75">
      <c r="W240" s="95"/>
      <c r="X240" s="95"/>
    </row>
    <row r="241" spans="23:24" ht="12.75">
      <c r="W241" s="95"/>
      <c r="X241" s="95"/>
    </row>
    <row r="242" spans="23:24" ht="12.75">
      <c r="W242" s="95"/>
      <c r="X242" s="95"/>
    </row>
    <row r="243" spans="23:24" ht="12.75">
      <c r="W243" s="95"/>
      <c r="X243" s="95"/>
    </row>
    <row r="244" spans="23:24" ht="12.75">
      <c r="W244" s="95"/>
      <c r="X244" s="95"/>
    </row>
    <row r="245" spans="23:24" ht="12.75">
      <c r="W245" s="95"/>
      <c r="X245" s="95"/>
    </row>
    <row r="246" spans="23:24" ht="12.75">
      <c r="W246" s="95"/>
      <c r="X246" s="95"/>
    </row>
    <row r="247" spans="23:24" ht="12.75">
      <c r="W247" s="95"/>
      <c r="X247" s="95"/>
    </row>
    <row r="248" spans="23:24" ht="12.75">
      <c r="W248" s="95"/>
      <c r="X248" s="95"/>
    </row>
    <row r="249" spans="23:24" ht="12.75">
      <c r="W249" s="95"/>
      <c r="X249" s="95"/>
    </row>
    <row r="250" spans="23:24" ht="12.75">
      <c r="W250" s="95"/>
      <c r="X250" s="95"/>
    </row>
    <row r="251" spans="23:24" ht="12.75">
      <c r="W251" s="95"/>
      <c r="X251" s="95"/>
    </row>
    <row r="252" spans="23:24" ht="12.75">
      <c r="W252" s="95"/>
      <c r="X252" s="95"/>
    </row>
    <row r="253" spans="23:24" ht="12.75">
      <c r="W253" s="95"/>
      <c r="X253" s="95"/>
    </row>
    <row r="254" spans="23:24" ht="12.75">
      <c r="W254" s="95"/>
      <c r="X254" s="95"/>
    </row>
    <row r="255" spans="23:24" ht="12.75">
      <c r="W255" s="95"/>
      <c r="X255" s="95"/>
    </row>
    <row r="256" spans="23:24" ht="12.75">
      <c r="W256" s="95"/>
      <c r="X256" s="95"/>
    </row>
    <row r="257" spans="23:24" ht="12.75">
      <c r="W257" s="95"/>
      <c r="X257" s="95"/>
    </row>
    <row r="258" spans="23:24" ht="12.75">
      <c r="W258" s="95"/>
      <c r="X258" s="95"/>
    </row>
    <row r="259" spans="23:24" ht="12.75">
      <c r="W259" s="95"/>
      <c r="X259" s="95"/>
    </row>
    <row r="260" spans="23:24" ht="12.75">
      <c r="W260" s="95"/>
      <c r="X260" s="95"/>
    </row>
    <row r="261" spans="23:24" ht="12.75">
      <c r="W261" s="95"/>
      <c r="X261" s="95"/>
    </row>
    <row r="262" spans="23:24" ht="12.75">
      <c r="W262" s="95"/>
      <c r="X262" s="95"/>
    </row>
    <row r="263" spans="23:24" ht="12.75">
      <c r="W263" s="95"/>
      <c r="X263" s="95"/>
    </row>
    <row r="264" spans="23:24" ht="12.75">
      <c r="W264" s="95"/>
      <c r="X264" s="95"/>
    </row>
    <row r="265" spans="23:24" ht="12.75">
      <c r="W265" s="95"/>
      <c r="X265" s="95"/>
    </row>
    <row r="266" spans="23:24" ht="12.75">
      <c r="W266" s="95"/>
      <c r="X266" s="95"/>
    </row>
    <row r="267" spans="23:24" ht="12.75">
      <c r="W267" s="95"/>
      <c r="X267" s="95"/>
    </row>
    <row r="268" spans="23:24" ht="12.75">
      <c r="W268" s="95"/>
      <c r="X268" s="95"/>
    </row>
    <row r="269" spans="23:24" ht="12.75">
      <c r="W269" s="95"/>
      <c r="X269" s="95"/>
    </row>
    <row r="270" spans="23:24" ht="12.75">
      <c r="W270" s="95"/>
      <c r="X270" s="95"/>
    </row>
    <row r="271" spans="23:24" ht="12.75">
      <c r="W271" s="95"/>
      <c r="X271" s="95"/>
    </row>
    <row r="272" spans="23:24" ht="12.75">
      <c r="W272" s="95"/>
      <c r="X272" s="95"/>
    </row>
    <row r="273" spans="23:24" ht="12.75">
      <c r="W273" s="95"/>
      <c r="X273" s="95"/>
    </row>
    <row r="274" spans="23:24" ht="12.75">
      <c r="W274" s="95"/>
      <c r="X274" s="95"/>
    </row>
    <row r="275" spans="23:24" ht="12.75">
      <c r="W275" s="95"/>
      <c r="X275" s="95"/>
    </row>
    <row r="276" spans="23:24" ht="12.75">
      <c r="W276" s="95"/>
      <c r="X276" s="95"/>
    </row>
    <row r="277" spans="23:24" ht="12.75">
      <c r="W277" s="95"/>
      <c r="X277" s="95"/>
    </row>
    <row r="278" spans="23:24" ht="12.75">
      <c r="W278" s="95"/>
      <c r="X278" s="95"/>
    </row>
    <row r="279" spans="23:24" ht="12.75">
      <c r="W279" s="95"/>
      <c r="X279" s="95"/>
    </row>
    <row r="280" spans="23:24" ht="12.75">
      <c r="W280" s="95"/>
      <c r="X280" s="95"/>
    </row>
    <row r="281" spans="23:24" ht="12.75">
      <c r="W281" s="95"/>
      <c r="X281" s="95"/>
    </row>
    <row r="282" spans="23:24" ht="12.75">
      <c r="W282" s="95"/>
      <c r="X282" s="95"/>
    </row>
    <row r="283" spans="23:24" ht="12.75">
      <c r="W283" s="95"/>
      <c r="X283" s="95"/>
    </row>
    <row r="284" spans="23:24" ht="12.75">
      <c r="W284" s="95"/>
      <c r="X284" s="95"/>
    </row>
    <row r="285" spans="23:24" ht="12.75">
      <c r="W285" s="95"/>
      <c r="X285" s="95"/>
    </row>
    <row r="286" spans="23:24" ht="12.75">
      <c r="W286" s="95"/>
      <c r="X286" s="95"/>
    </row>
    <row r="287" spans="23:24" ht="12.75">
      <c r="W287" s="95"/>
      <c r="X287" s="95"/>
    </row>
    <row r="288" spans="23:24" ht="12.75">
      <c r="W288" s="95"/>
      <c r="X288" s="95"/>
    </row>
    <row r="289" spans="23:24" ht="12.75">
      <c r="W289" s="95"/>
      <c r="X289" s="95"/>
    </row>
    <row r="290" spans="23:24" ht="12.75">
      <c r="W290" s="95"/>
      <c r="X290" s="95"/>
    </row>
    <row r="291" spans="23:24" ht="12.75">
      <c r="W291" s="95"/>
      <c r="X291" s="95"/>
    </row>
    <row r="292" spans="23:24" ht="12.75">
      <c r="W292" s="95"/>
      <c r="X292" s="95"/>
    </row>
    <row r="293" spans="23:24" ht="12.75">
      <c r="W293" s="95"/>
      <c r="X293" s="95"/>
    </row>
    <row r="294" spans="23:24" ht="12.75">
      <c r="W294" s="95"/>
      <c r="X294" s="95"/>
    </row>
    <row r="295" spans="23:24" ht="12.75">
      <c r="W295" s="95"/>
      <c r="X295" s="95"/>
    </row>
    <row r="296" spans="23:24" ht="12.75">
      <c r="W296" s="95"/>
      <c r="X296" s="95"/>
    </row>
    <row r="297" spans="23:24" ht="12.75">
      <c r="W297" s="95"/>
      <c r="X297" s="95"/>
    </row>
    <row r="298" spans="23:24" ht="12.75">
      <c r="W298" s="95"/>
      <c r="X298" s="95"/>
    </row>
    <row r="299" spans="23:24" ht="12.75">
      <c r="W299" s="95"/>
      <c r="X299" s="95"/>
    </row>
    <row r="300" spans="23:24" ht="12.75">
      <c r="W300" s="95"/>
      <c r="X300" s="95"/>
    </row>
    <row r="301" spans="23:24" ht="12.75">
      <c r="W301" s="95"/>
      <c r="X301" s="95"/>
    </row>
    <row r="302" spans="23:24" ht="12.75">
      <c r="W302" s="95"/>
      <c r="X302" s="95"/>
    </row>
    <row r="303" spans="23:24" ht="12.75">
      <c r="W303" s="95"/>
      <c r="X303" s="95"/>
    </row>
    <row r="304" spans="23:24" ht="12.75">
      <c r="W304" s="95"/>
      <c r="X304" s="95"/>
    </row>
    <row r="305" spans="23:24" ht="12.75">
      <c r="W305" s="95"/>
      <c r="X305" s="95"/>
    </row>
    <row r="306" spans="23:24" ht="12.75">
      <c r="W306" s="95"/>
      <c r="X306" s="95"/>
    </row>
    <row r="307" spans="23:24" ht="12.75">
      <c r="W307" s="95"/>
      <c r="X307" s="95"/>
    </row>
    <row r="308" spans="23:24" ht="12.75">
      <c r="W308" s="95"/>
      <c r="X308" s="95"/>
    </row>
    <row r="309" spans="23:24" ht="12.75">
      <c r="W309" s="95"/>
      <c r="X309" s="95"/>
    </row>
    <row r="310" spans="23:24" ht="12.75">
      <c r="W310" s="95"/>
      <c r="X310" s="95"/>
    </row>
    <row r="311" spans="23:24" ht="12.75">
      <c r="W311" s="95"/>
      <c r="X311" s="95"/>
    </row>
    <row r="312" spans="23:24" ht="12.75">
      <c r="W312" s="95"/>
      <c r="X312" s="95"/>
    </row>
    <row r="313" spans="23:24" ht="12.75">
      <c r="W313" s="95"/>
      <c r="X313" s="95"/>
    </row>
    <row r="314" spans="23:24" ht="12.75">
      <c r="W314" s="95"/>
      <c r="X314" s="95"/>
    </row>
    <row r="315" spans="23:24" ht="12.75">
      <c r="W315" s="95"/>
      <c r="X315" s="95"/>
    </row>
    <row r="316" spans="23:24" ht="12.75">
      <c r="W316" s="95"/>
      <c r="X316" s="95"/>
    </row>
    <row r="317" spans="23:24" ht="12.75">
      <c r="W317" s="95"/>
      <c r="X317" s="95"/>
    </row>
    <row r="318" spans="23:24" ht="12.75">
      <c r="W318" s="95"/>
      <c r="X318" s="95"/>
    </row>
    <row r="319" spans="23:24" ht="12.75">
      <c r="W319" s="95"/>
      <c r="X319" s="95"/>
    </row>
    <row r="320" spans="23:24" ht="12.75">
      <c r="W320" s="95"/>
      <c r="X320" s="95"/>
    </row>
    <row r="321" spans="23:24" ht="12.75">
      <c r="W321" s="95"/>
      <c r="X321" s="95"/>
    </row>
    <row r="322" spans="23:24" ht="12.75">
      <c r="W322" s="95"/>
      <c r="X322" s="95"/>
    </row>
    <row r="323" spans="23:24" ht="12.75">
      <c r="W323" s="95"/>
      <c r="X323" s="95"/>
    </row>
    <row r="324" spans="23:24" ht="12.75">
      <c r="W324" s="95"/>
      <c r="X324" s="95"/>
    </row>
    <row r="325" spans="23:24" ht="12.75">
      <c r="W325" s="95"/>
      <c r="X325" s="95"/>
    </row>
    <row r="326" spans="23:24" ht="12.75">
      <c r="W326" s="95"/>
      <c r="X326" s="95"/>
    </row>
    <row r="327" spans="23:24" ht="12.75">
      <c r="W327" s="95"/>
      <c r="X327" s="95"/>
    </row>
    <row r="328" spans="23:24" ht="12.75">
      <c r="W328" s="95"/>
      <c r="X328" s="95"/>
    </row>
    <row r="329" spans="23:24" ht="12.75">
      <c r="W329" s="95"/>
      <c r="X329" s="95"/>
    </row>
    <row r="330" spans="23:24" ht="12.75">
      <c r="W330" s="95"/>
      <c r="X330" s="95"/>
    </row>
    <row r="331" spans="23:24" ht="12.75">
      <c r="W331" s="95"/>
      <c r="X331" s="95"/>
    </row>
    <row r="332" spans="23:24" ht="12.75">
      <c r="W332" s="95"/>
      <c r="X332" s="95"/>
    </row>
    <row r="333" spans="23:24" ht="12.75">
      <c r="W333" s="95"/>
      <c r="X333" s="95"/>
    </row>
    <row r="334" spans="23:24" ht="12.75">
      <c r="W334" s="95"/>
      <c r="X334" s="95"/>
    </row>
    <row r="335" spans="23:24" ht="12.75">
      <c r="W335" s="95"/>
      <c r="X335" s="95"/>
    </row>
    <row r="336" spans="23:24" ht="12.75">
      <c r="W336" s="95"/>
      <c r="X336" s="95"/>
    </row>
    <row r="337" spans="23:24" ht="12.75">
      <c r="W337" s="95"/>
      <c r="X337" s="95"/>
    </row>
    <row r="338" spans="23:24" ht="12.75">
      <c r="W338" s="95"/>
      <c r="X338" s="95"/>
    </row>
    <row r="339" spans="23:24" ht="12.75">
      <c r="W339" s="95"/>
      <c r="X339" s="95"/>
    </row>
    <row r="340" spans="23:24" ht="12.75">
      <c r="W340" s="95"/>
      <c r="X340" s="95"/>
    </row>
    <row r="341" spans="23:24" ht="12.75">
      <c r="W341" s="95"/>
      <c r="X341" s="95"/>
    </row>
    <row r="342" spans="23:24" ht="12.75">
      <c r="W342" s="95"/>
      <c r="X342" s="95"/>
    </row>
    <row r="343" spans="23:24" ht="12.75">
      <c r="W343" s="95"/>
      <c r="X343" s="95"/>
    </row>
    <row r="344" spans="23:24" ht="12.75">
      <c r="W344" s="95"/>
      <c r="X344" s="95"/>
    </row>
    <row r="345" spans="23:24" ht="12.75">
      <c r="W345" s="95"/>
      <c r="X345" s="95"/>
    </row>
    <row r="346" spans="23:24" ht="12.75">
      <c r="W346" s="95"/>
      <c r="X346" s="95"/>
    </row>
    <row r="347" spans="23:24" ht="12.75">
      <c r="W347" s="95"/>
      <c r="X347" s="95"/>
    </row>
    <row r="348" spans="23:24" ht="12.75">
      <c r="W348" s="95"/>
      <c r="X348" s="95"/>
    </row>
    <row r="349" spans="23:24" ht="12.75">
      <c r="W349" s="95"/>
      <c r="X349" s="95"/>
    </row>
    <row r="350" spans="23:24" ht="12.75">
      <c r="W350" s="95"/>
      <c r="X350" s="95"/>
    </row>
    <row r="351" spans="23:24" ht="12.75">
      <c r="W351" s="95"/>
      <c r="X351" s="95"/>
    </row>
    <row r="352" spans="23:24" ht="12.75">
      <c r="W352" s="95"/>
      <c r="X352" s="95"/>
    </row>
    <row r="353" spans="23:24" ht="12.75">
      <c r="W353" s="95"/>
      <c r="X353" s="95"/>
    </row>
    <row r="354" spans="23:24" ht="12.75">
      <c r="W354" s="95"/>
      <c r="X354" s="95"/>
    </row>
    <row r="355" spans="23:24" ht="12.75">
      <c r="W355" s="95"/>
      <c r="X355" s="95"/>
    </row>
    <row r="356" spans="23:24" ht="12.75">
      <c r="W356" s="95"/>
      <c r="X356" s="95"/>
    </row>
    <row r="357" spans="23:24" ht="12.75">
      <c r="W357" s="95"/>
      <c r="X357" s="95"/>
    </row>
    <row r="358" spans="23:24" ht="12.75">
      <c r="W358" s="95"/>
      <c r="X358" s="95"/>
    </row>
    <row r="359" spans="23:24" ht="12.75">
      <c r="W359" s="95"/>
      <c r="X359" s="95"/>
    </row>
    <row r="360" spans="23:24" ht="12.75">
      <c r="W360" s="95"/>
      <c r="X360" s="95"/>
    </row>
    <row r="361" spans="23:24" ht="12.75">
      <c r="W361" s="95"/>
      <c r="X361" s="95"/>
    </row>
    <row r="362" spans="23:24" ht="12.75">
      <c r="W362" s="95"/>
      <c r="X362" s="95"/>
    </row>
    <row r="363" spans="23:24" ht="12.75">
      <c r="W363" s="95"/>
      <c r="X363" s="95"/>
    </row>
    <row r="364" spans="23:24" ht="12.75">
      <c r="W364" s="95"/>
      <c r="X364" s="95"/>
    </row>
    <row r="365" spans="23:24" ht="12.75">
      <c r="W365" s="95"/>
      <c r="X365" s="95"/>
    </row>
    <row r="366" spans="23:24" ht="12.75">
      <c r="W366" s="95"/>
      <c r="X366" s="95"/>
    </row>
    <row r="367" spans="23:24" ht="12.75">
      <c r="W367" s="95"/>
      <c r="X367" s="95"/>
    </row>
    <row r="368" spans="23:24" ht="12.75">
      <c r="W368" s="95"/>
      <c r="X368" s="95"/>
    </row>
    <row r="369" spans="23:24" ht="12.75">
      <c r="W369" s="95"/>
      <c r="X369" s="95"/>
    </row>
    <row r="370" spans="23:24" ht="12.75">
      <c r="W370" s="95"/>
      <c r="X370" s="95"/>
    </row>
    <row r="371" spans="23:24" ht="12.75">
      <c r="W371" s="95"/>
      <c r="X371" s="95"/>
    </row>
    <row r="372" spans="23:24" ht="12.75">
      <c r="W372" s="95"/>
      <c r="X372" s="95"/>
    </row>
    <row r="373" spans="23:24" ht="12.75">
      <c r="W373" s="95"/>
      <c r="X373" s="95"/>
    </row>
    <row r="374" spans="23:24" ht="12.75">
      <c r="W374" s="95"/>
      <c r="X374" s="95"/>
    </row>
    <row r="375" spans="23:24" ht="12.75">
      <c r="W375" s="95"/>
      <c r="X375" s="95"/>
    </row>
    <row r="376" spans="23:24" ht="12.75">
      <c r="W376" s="95"/>
      <c r="X376" s="95"/>
    </row>
    <row r="377" spans="23:24" ht="12.75">
      <c r="W377" s="95"/>
      <c r="X377" s="95"/>
    </row>
    <row r="378" spans="23:24" ht="12.75">
      <c r="W378" s="95"/>
      <c r="X378" s="95"/>
    </row>
    <row r="379" spans="23:24" ht="12.75">
      <c r="W379" s="95"/>
      <c r="X379" s="95"/>
    </row>
    <row r="380" spans="23:24" ht="12.75">
      <c r="W380" s="95"/>
      <c r="X380" s="95"/>
    </row>
    <row r="381" spans="23:24" ht="12.75">
      <c r="W381" s="95"/>
      <c r="X381" s="95"/>
    </row>
    <row r="382" spans="23:24" ht="12.75">
      <c r="W382" s="95"/>
      <c r="X382" s="95"/>
    </row>
    <row r="383" spans="23:24" ht="12.75">
      <c r="W383" s="95"/>
      <c r="X383" s="95"/>
    </row>
    <row r="384" spans="23:24" ht="12.75">
      <c r="W384" s="95"/>
      <c r="X384" s="95"/>
    </row>
    <row r="385" spans="23:24" ht="12.75">
      <c r="W385" s="95"/>
      <c r="X385" s="95"/>
    </row>
    <row r="386" spans="23:24" ht="12.75">
      <c r="W386" s="95"/>
      <c r="X386" s="95"/>
    </row>
    <row r="387" spans="23:24" ht="12.75">
      <c r="W387" s="95"/>
      <c r="X387" s="95"/>
    </row>
    <row r="388" spans="23:24" ht="12.75">
      <c r="W388" s="95"/>
      <c r="X388" s="95"/>
    </row>
    <row r="389" spans="23:24" ht="12.75">
      <c r="W389" s="95"/>
      <c r="X389" s="95"/>
    </row>
    <row r="390" spans="23:24" ht="12.75">
      <c r="W390" s="95"/>
      <c r="X390" s="95"/>
    </row>
    <row r="391" spans="23:24" ht="12.75">
      <c r="W391" s="95"/>
      <c r="X391" s="95"/>
    </row>
    <row r="392" spans="23:24" ht="12.75">
      <c r="W392" s="95"/>
      <c r="X392" s="95"/>
    </row>
    <row r="393" spans="23:24" ht="12.75">
      <c r="W393" s="95"/>
      <c r="X393" s="95"/>
    </row>
    <row r="394" spans="23:24" ht="12.75">
      <c r="W394" s="95"/>
      <c r="X394" s="95"/>
    </row>
    <row r="395" spans="23:24" ht="12.75">
      <c r="W395" s="95"/>
      <c r="X395" s="95"/>
    </row>
    <row r="396" spans="23:24" ht="12.75">
      <c r="W396" s="95"/>
      <c r="X396" s="95"/>
    </row>
    <row r="397" spans="23:24" ht="12.75">
      <c r="W397" s="95"/>
      <c r="X397" s="95"/>
    </row>
    <row r="398" spans="23:24" ht="12.75">
      <c r="W398" s="95"/>
      <c r="X398" s="95"/>
    </row>
    <row r="399" spans="23:24" ht="12.75">
      <c r="W399" s="95"/>
      <c r="X399" s="95"/>
    </row>
    <row r="400" spans="23:24" ht="12.75">
      <c r="W400" s="95"/>
      <c r="X400" s="95"/>
    </row>
    <row r="401" spans="23:24" ht="12.75">
      <c r="W401" s="95"/>
      <c r="X401" s="95"/>
    </row>
    <row r="402" spans="23:24" ht="12.75">
      <c r="W402" s="95"/>
      <c r="X402" s="95"/>
    </row>
    <row r="403" spans="23:24" ht="12.75">
      <c r="W403" s="95"/>
      <c r="X403" s="95"/>
    </row>
    <row r="404" spans="23:24" ht="12.75">
      <c r="W404" s="95"/>
      <c r="X404" s="95"/>
    </row>
    <row r="405" spans="23:24" ht="12.75">
      <c r="W405" s="95"/>
      <c r="X405" s="95"/>
    </row>
    <row r="406" spans="23:24" ht="12.75">
      <c r="W406" s="95"/>
      <c r="X406" s="95"/>
    </row>
    <row r="407" spans="23:24" ht="12.75">
      <c r="W407" s="95"/>
      <c r="X407" s="95"/>
    </row>
    <row r="408" spans="23:24" ht="12.75">
      <c r="W408" s="95"/>
      <c r="X408" s="95"/>
    </row>
    <row r="409" spans="23:24" ht="12.75">
      <c r="W409" s="95"/>
      <c r="X409" s="95"/>
    </row>
    <row r="410" spans="23:24" ht="12.75">
      <c r="W410" s="95"/>
      <c r="X410" s="95"/>
    </row>
    <row r="411" spans="23:24" ht="12.75">
      <c r="W411" s="95"/>
      <c r="X411" s="95"/>
    </row>
    <row r="412" spans="23:24" ht="12.75">
      <c r="W412" s="95"/>
      <c r="X412" s="95"/>
    </row>
    <row r="413" spans="23:24" ht="12.75">
      <c r="W413" s="95"/>
      <c r="X413" s="95"/>
    </row>
    <row r="414" spans="23:24" ht="12.75">
      <c r="W414" s="95"/>
      <c r="X414" s="95"/>
    </row>
    <row r="415" spans="23:24" ht="12.75">
      <c r="W415" s="95"/>
      <c r="X415" s="95"/>
    </row>
    <row r="416" spans="23:24" ht="12.75">
      <c r="W416" s="95"/>
      <c r="X416" s="95"/>
    </row>
    <row r="417" spans="23:24" ht="12.75">
      <c r="W417" s="95"/>
      <c r="X417" s="95"/>
    </row>
    <row r="418" spans="23:24" ht="12.75">
      <c r="W418" s="95"/>
      <c r="X418" s="95"/>
    </row>
    <row r="419" spans="23:24" ht="12.75">
      <c r="W419" s="95"/>
      <c r="X419" s="95"/>
    </row>
    <row r="420" spans="23:24" ht="12.75">
      <c r="W420" s="95"/>
      <c r="X420" s="95"/>
    </row>
    <row r="421" spans="23:24" ht="12.75">
      <c r="W421" s="95"/>
      <c r="X421" s="95"/>
    </row>
    <row r="422" spans="23:24" ht="12.75">
      <c r="W422" s="95"/>
      <c r="X422" s="95"/>
    </row>
    <row r="423" spans="23:24" ht="12.75">
      <c r="W423" s="95"/>
      <c r="X423" s="95"/>
    </row>
    <row r="424" spans="23:24" ht="12.75">
      <c r="W424" s="95"/>
      <c r="X424" s="95"/>
    </row>
    <row r="425" spans="23:24" ht="12.75">
      <c r="W425" s="95"/>
      <c r="X425" s="95"/>
    </row>
    <row r="426" spans="23:24" ht="12.75">
      <c r="W426" s="95"/>
      <c r="X426" s="95"/>
    </row>
    <row r="427" spans="23:24" ht="12.75">
      <c r="W427" s="95"/>
      <c r="X427" s="95"/>
    </row>
    <row r="428" spans="23:24" ht="12.75">
      <c r="W428" s="95"/>
      <c r="X428" s="95"/>
    </row>
    <row r="429" spans="23:24" ht="12.75">
      <c r="W429" s="95"/>
      <c r="X429" s="95"/>
    </row>
    <row r="430" spans="23:24" ht="12.75">
      <c r="W430" s="95"/>
      <c r="X430" s="95"/>
    </row>
    <row r="431" spans="23:24" ht="12.75">
      <c r="W431" s="95"/>
      <c r="X431" s="95"/>
    </row>
    <row r="432" spans="23:24" ht="12.75">
      <c r="W432" s="95"/>
      <c r="X432" s="95"/>
    </row>
    <row r="433" spans="23:24" ht="12.75">
      <c r="W433" s="95"/>
      <c r="X433" s="95"/>
    </row>
    <row r="434" spans="23:24" ht="12.75">
      <c r="W434" s="95"/>
      <c r="X434" s="95"/>
    </row>
    <row r="435" spans="23:24" ht="12.75">
      <c r="W435" s="95"/>
      <c r="X435" s="95"/>
    </row>
    <row r="436" spans="23:24" ht="12.75">
      <c r="W436" s="95"/>
      <c r="X436" s="95"/>
    </row>
    <row r="437" spans="23:24" ht="12.75">
      <c r="W437" s="95"/>
      <c r="X437" s="95"/>
    </row>
    <row r="438" spans="23:24" ht="12.75">
      <c r="W438" s="95"/>
      <c r="X438" s="95"/>
    </row>
    <row r="439" spans="23:24" ht="12.75">
      <c r="W439" s="95"/>
      <c r="X439" s="95"/>
    </row>
    <row r="440" spans="23:24" ht="12.75">
      <c r="W440" s="95"/>
      <c r="X440" s="95"/>
    </row>
    <row r="441" spans="23:24" ht="12.75">
      <c r="W441" s="95"/>
      <c r="X441" s="95"/>
    </row>
    <row r="442" spans="23:24" ht="12.75">
      <c r="W442" s="95"/>
      <c r="X442" s="95"/>
    </row>
    <row r="443" spans="23:24" ht="12.75">
      <c r="W443" s="95"/>
      <c r="X443" s="95"/>
    </row>
    <row r="444" spans="23:24" ht="12.75">
      <c r="W444" s="95"/>
      <c r="X444" s="95"/>
    </row>
    <row r="445" spans="23:24" ht="12.75">
      <c r="W445" s="95"/>
      <c r="X445" s="95"/>
    </row>
    <row r="446" spans="23:24" ht="12.75">
      <c r="W446" s="95"/>
      <c r="X446" s="95"/>
    </row>
    <row r="447" spans="23:24" ht="12.75">
      <c r="W447" s="95"/>
      <c r="X447" s="95"/>
    </row>
    <row r="448" spans="23:24" ht="12.75">
      <c r="W448" s="95"/>
      <c r="X448" s="95"/>
    </row>
    <row r="449" spans="23:24" ht="12.75">
      <c r="W449" s="95"/>
      <c r="X449" s="95"/>
    </row>
    <row r="450" spans="23:24" ht="12.75">
      <c r="W450" s="95"/>
      <c r="X450" s="95"/>
    </row>
    <row r="451" spans="23:24" ht="12.75">
      <c r="W451" s="95"/>
      <c r="X451" s="95"/>
    </row>
    <row r="452" spans="23:24" ht="12.75">
      <c r="W452" s="95"/>
      <c r="X452" s="95"/>
    </row>
    <row r="453" spans="23:24" ht="12.75">
      <c r="W453" s="95"/>
      <c r="X453" s="95"/>
    </row>
    <row r="454" spans="23:24" ht="12.75">
      <c r="W454" s="95"/>
      <c r="X454" s="95"/>
    </row>
    <row r="455" spans="23:24" ht="12.75">
      <c r="W455" s="95"/>
      <c r="X455" s="95"/>
    </row>
    <row r="456" spans="23:24" ht="12.75">
      <c r="W456" s="95"/>
      <c r="X456" s="95"/>
    </row>
    <row r="457" spans="23:24" ht="12.75">
      <c r="W457" s="95"/>
      <c r="X457" s="95"/>
    </row>
    <row r="458" spans="23:24" ht="12.75">
      <c r="W458" s="95"/>
      <c r="X458" s="95"/>
    </row>
    <row r="459" spans="23:24" ht="12.75">
      <c r="W459" s="95"/>
      <c r="X459" s="95"/>
    </row>
    <row r="460" spans="23:24" ht="12.75">
      <c r="W460" s="95"/>
      <c r="X460" s="95"/>
    </row>
    <row r="461" spans="23:24" ht="12.75">
      <c r="W461" s="95"/>
      <c r="X461" s="95"/>
    </row>
    <row r="462" spans="23:24" ht="12.75">
      <c r="W462" s="95"/>
      <c r="X462" s="95"/>
    </row>
    <row r="463" spans="23:24" ht="12.75">
      <c r="W463" s="95"/>
      <c r="X463" s="95"/>
    </row>
    <row r="464" spans="23:24" ht="12.75">
      <c r="W464" s="95"/>
      <c r="X464" s="95"/>
    </row>
    <row r="465" spans="23:24" ht="12.75">
      <c r="W465" s="95"/>
      <c r="X465" s="95"/>
    </row>
    <row r="466" spans="23:24" ht="12.75">
      <c r="W466" s="95"/>
      <c r="X466" s="95"/>
    </row>
    <row r="467" spans="23:24" ht="12.75">
      <c r="W467" s="95"/>
      <c r="X467" s="95"/>
    </row>
    <row r="468" spans="23:24" ht="12.75">
      <c r="W468" s="95"/>
      <c r="X468" s="95"/>
    </row>
    <row r="469" spans="23:24" ht="12.75">
      <c r="W469" s="95"/>
      <c r="X469" s="95"/>
    </row>
    <row r="470" spans="23:24" ht="12.75">
      <c r="W470" s="95"/>
      <c r="X470" s="95"/>
    </row>
    <row r="471" spans="23:24" ht="12.75">
      <c r="W471" s="95"/>
      <c r="X471" s="95"/>
    </row>
    <row r="472" spans="23:24" ht="12.75">
      <c r="W472" s="95"/>
      <c r="X472" s="95"/>
    </row>
    <row r="473" spans="23:24" ht="12.75">
      <c r="W473" s="95"/>
      <c r="X473" s="95"/>
    </row>
    <row r="474" spans="23:24" ht="12.75">
      <c r="W474" s="95"/>
      <c r="X474" s="95"/>
    </row>
    <row r="475" spans="23:24" ht="12.75">
      <c r="W475" s="95"/>
      <c r="X475" s="95"/>
    </row>
    <row r="476" spans="23:24" ht="12.75">
      <c r="W476" s="95"/>
      <c r="X476" s="95"/>
    </row>
    <row r="477" spans="23:24" ht="12.75">
      <c r="W477" s="95"/>
      <c r="X477" s="95"/>
    </row>
    <row r="478" spans="23:24" ht="12.75">
      <c r="W478" s="95"/>
      <c r="X478" s="95"/>
    </row>
    <row r="479" spans="23:24" ht="12.75">
      <c r="W479" s="95"/>
      <c r="X479" s="95"/>
    </row>
    <row r="480" spans="23:24" ht="12.75">
      <c r="W480" s="95"/>
      <c r="X480" s="95"/>
    </row>
    <row r="481" spans="23:24" ht="12.75">
      <c r="W481" s="95"/>
      <c r="X481" s="95"/>
    </row>
    <row r="482" spans="23:24" ht="12.75">
      <c r="W482" s="95"/>
      <c r="X482" s="95"/>
    </row>
    <row r="483" spans="23:24" ht="12.75">
      <c r="W483" s="95"/>
      <c r="X483" s="95"/>
    </row>
    <row r="484" spans="23:24" ht="12.75">
      <c r="W484" s="95"/>
      <c r="X484" s="95"/>
    </row>
    <row r="485" spans="23:24" ht="12.75">
      <c r="W485" s="95"/>
      <c r="X485" s="95"/>
    </row>
    <row r="486" spans="23:24" ht="12.75">
      <c r="W486" s="95"/>
      <c r="X486" s="95"/>
    </row>
    <row r="487" spans="23:24" ht="12.75">
      <c r="W487" s="95"/>
      <c r="X487" s="95"/>
    </row>
    <row r="488" spans="23:24" ht="12.75">
      <c r="W488" s="95"/>
      <c r="X488" s="95"/>
    </row>
    <row r="489" spans="23:24" ht="12.75">
      <c r="W489" s="95"/>
      <c r="X489" s="95"/>
    </row>
    <row r="490" spans="23:24" ht="12.75">
      <c r="W490" s="95"/>
      <c r="X490" s="95"/>
    </row>
    <row r="491" spans="23:24" ht="12.75">
      <c r="W491" s="95"/>
      <c r="X491" s="95"/>
    </row>
    <row r="492" spans="23:24" ht="12.75">
      <c r="W492" s="95"/>
      <c r="X492" s="95"/>
    </row>
    <row r="493" spans="23:24" ht="12.75">
      <c r="W493" s="95"/>
      <c r="X493" s="95"/>
    </row>
    <row r="494" spans="23:24" ht="12.75">
      <c r="W494" s="95"/>
      <c r="X494" s="95"/>
    </row>
    <row r="495" spans="23:24" ht="12.75">
      <c r="W495" s="95"/>
      <c r="X495" s="95"/>
    </row>
    <row r="496" spans="23:24" ht="12.75">
      <c r="W496" s="95"/>
      <c r="X496" s="95"/>
    </row>
    <row r="497" spans="23:24" ht="12.75">
      <c r="W497" s="95"/>
      <c r="X497" s="95"/>
    </row>
    <row r="498" spans="23:24" ht="12.75">
      <c r="W498" s="95"/>
      <c r="X498" s="95"/>
    </row>
    <row r="499" spans="23:24" ht="12.75">
      <c r="W499" s="95"/>
      <c r="X499" s="95"/>
    </row>
    <row r="500" spans="23:24" ht="12.75">
      <c r="W500" s="95"/>
      <c r="X500" s="95"/>
    </row>
    <row r="501" spans="23:24" ht="12.75">
      <c r="W501" s="95"/>
      <c r="X501" s="95"/>
    </row>
    <row r="502" spans="23:24" ht="12.75">
      <c r="W502" s="95"/>
      <c r="X502" s="95"/>
    </row>
    <row r="503" spans="23:24" ht="12.75">
      <c r="W503" s="95"/>
      <c r="X503" s="95"/>
    </row>
    <row r="504" spans="23:24" ht="12.75">
      <c r="W504" s="95"/>
      <c r="X504" s="95"/>
    </row>
    <row r="505" spans="23:24" ht="12.75">
      <c r="W505" s="95"/>
      <c r="X505" s="95"/>
    </row>
    <row r="506" spans="23:24" ht="12.75">
      <c r="W506" s="95"/>
      <c r="X506" s="95"/>
    </row>
    <row r="507" spans="23:24" ht="12.75">
      <c r="W507" s="95"/>
      <c r="X507" s="95"/>
    </row>
    <row r="508" spans="23:24" ht="12.75">
      <c r="W508" s="95"/>
      <c r="X508" s="95"/>
    </row>
    <row r="509" spans="23:24" ht="12.75">
      <c r="W509" s="95"/>
      <c r="X509" s="95"/>
    </row>
    <row r="510" spans="23:24" ht="12.75">
      <c r="W510" s="95"/>
      <c r="X510" s="95"/>
    </row>
    <row r="511" spans="23:24" ht="12.75">
      <c r="W511" s="95"/>
      <c r="X511" s="95"/>
    </row>
    <row r="512" spans="23:24" ht="12.75">
      <c r="W512" s="95"/>
      <c r="X512" s="95"/>
    </row>
    <row r="513" spans="23:24" ht="12.75">
      <c r="W513" s="95"/>
      <c r="X513" s="95"/>
    </row>
    <row r="514" spans="23:24" ht="12.75">
      <c r="W514" s="95"/>
      <c r="X514" s="95"/>
    </row>
    <row r="515" spans="23:24" ht="12.75">
      <c r="W515" s="95"/>
      <c r="X515" s="95"/>
    </row>
    <row r="516" spans="23:24" ht="12.75">
      <c r="W516" s="95"/>
      <c r="X516" s="95"/>
    </row>
    <row r="517" spans="23:24" ht="12.75">
      <c r="W517" s="95"/>
      <c r="X517" s="95"/>
    </row>
    <row r="518" spans="23:24" ht="12.75">
      <c r="W518" s="95"/>
      <c r="X518" s="95"/>
    </row>
    <row r="519" spans="23:24" ht="12.75">
      <c r="W519" s="95"/>
      <c r="X519" s="95"/>
    </row>
    <row r="520" spans="23:24" ht="12.75">
      <c r="W520" s="95"/>
      <c r="X520" s="95"/>
    </row>
    <row r="521" spans="23:24" ht="12.75">
      <c r="W521" s="95"/>
      <c r="X521" s="95"/>
    </row>
    <row r="522" spans="23:24" ht="12.75">
      <c r="W522" s="95"/>
      <c r="X522" s="95"/>
    </row>
    <row r="523" spans="23:24" ht="12.75">
      <c r="W523" s="95"/>
      <c r="X523" s="95"/>
    </row>
    <row r="524" spans="23:24" ht="12.75">
      <c r="W524" s="95"/>
      <c r="X524" s="95"/>
    </row>
    <row r="525" spans="23:24" ht="12.75">
      <c r="W525" s="95"/>
      <c r="X525" s="95"/>
    </row>
    <row r="526" spans="23:24" ht="12.75">
      <c r="W526" s="95"/>
      <c r="X526" s="95"/>
    </row>
    <row r="527" spans="23:24" ht="12.75">
      <c r="W527" s="95"/>
      <c r="X527" s="95"/>
    </row>
    <row r="528" spans="23:24" ht="12.75">
      <c r="W528" s="95"/>
      <c r="X528" s="95"/>
    </row>
    <row r="529" spans="23:24" ht="12.75">
      <c r="W529" s="95"/>
      <c r="X529" s="95"/>
    </row>
    <row r="530" spans="23:24" ht="12.75">
      <c r="W530" s="95"/>
      <c r="X530" s="95"/>
    </row>
    <row r="531" spans="23:24" ht="12.75">
      <c r="W531" s="95"/>
      <c r="X531" s="95"/>
    </row>
    <row r="532" spans="23:24" ht="12.75">
      <c r="W532" s="95"/>
      <c r="X532" s="95"/>
    </row>
    <row r="533" spans="23:24" ht="12.75">
      <c r="W533" s="95"/>
      <c r="X533" s="95"/>
    </row>
    <row r="534" spans="23:24" ht="12.75">
      <c r="W534" s="95"/>
      <c r="X534" s="95"/>
    </row>
    <row r="535" spans="23:24" ht="12.75">
      <c r="W535" s="95"/>
      <c r="X535" s="95"/>
    </row>
    <row r="536" spans="23:24" ht="12.75">
      <c r="W536" s="95"/>
      <c r="X536" s="95"/>
    </row>
    <row r="537" spans="23:24" ht="12.75">
      <c r="W537" s="95"/>
      <c r="X537" s="95"/>
    </row>
    <row r="538" spans="23:24" ht="12.75">
      <c r="W538" s="95"/>
      <c r="X538" s="95"/>
    </row>
    <row r="539" spans="23:24" ht="12.75">
      <c r="W539" s="95"/>
      <c r="X539" s="95"/>
    </row>
    <row r="540" spans="23:24" ht="12.75">
      <c r="W540" s="95"/>
      <c r="X540" s="95"/>
    </row>
    <row r="541" spans="23:24" ht="12.75">
      <c r="W541" s="95"/>
      <c r="X541" s="95"/>
    </row>
    <row r="542" spans="23:24" ht="12.75">
      <c r="W542" s="95"/>
      <c r="X542" s="95"/>
    </row>
    <row r="543" spans="23:24" ht="12.75">
      <c r="W543" s="95"/>
      <c r="X543" s="95"/>
    </row>
    <row r="544" spans="23:24" ht="12.75">
      <c r="W544" s="95"/>
      <c r="X544" s="95"/>
    </row>
    <row r="545" spans="23:24" ht="12.75">
      <c r="W545" s="95"/>
      <c r="X545" s="95"/>
    </row>
    <row r="546" spans="23:24" ht="12.75">
      <c r="W546" s="95"/>
      <c r="X546" s="95"/>
    </row>
    <row r="547" spans="23:24" ht="12.75">
      <c r="W547" s="95"/>
      <c r="X547" s="95"/>
    </row>
    <row r="548" spans="23:24" ht="12.75">
      <c r="W548" s="95"/>
      <c r="X548" s="95"/>
    </row>
    <row r="549" spans="23:24" ht="12.75">
      <c r="W549" s="95"/>
      <c r="X549" s="95"/>
    </row>
    <row r="550" spans="23:24" ht="12.75">
      <c r="W550" s="95"/>
      <c r="X550" s="95"/>
    </row>
    <row r="551" spans="23:24" ht="12.75">
      <c r="W551" s="95"/>
      <c r="X551" s="95"/>
    </row>
    <row r="552" spans="23:24" ht="12.75">
      <c r="W552" s="95"/>
      <c r="X552" s="95"/>
    </row>
    <row r="553" spans="23:24" ht="12.75">
      <c r="W553" s="95"/>
      <c r="X553" s="95"/>
    </row>
    <row r="554" spans="23:24" ht="12.75">
      <c r="W554" s="95"/>
      <c r="X554" s="95"/>
    </row>
    <row r="555" spans="23:24" ht="12.75">
      <c r="W555" s="95"/>
      <c r="X555" s="95"/>
    </row>
    <row r="556" spans="23:24" ht="12.75">
      <c r="W556" s="95"/>
      <c r="X556" s="95"/>
    </row>
    <row r="557" spans="23:24" ht="12.75">
      <c r="W557" s="95"/>
      <c r="X557" s="95"/>
    </row>
  </sheetData>
  <sheetProtection/>
  <mergeCells count="29">
    <mergeCell ref="A51:Z51"/>
    <mergeCell ref="A52:Z52"/>
    <mergeCell ref="U5:U6"/>
    <mergeCell ref="V5:V6"/>
    <mergeCell ref="S5:S6"/>
    <mergeCell ref="G5:G6"/>
    <mergeCell ref="D5:D6"/>
    <mergeCell ref="A49:S49"/>
    <mergeCell ref="A50:Z50"/>
    <mergeCell ref="A2:Z2"/>
    <mergeCell ref="C4:S4"/>
    <mergeCell ref="C5:C6"/>
    <mergeCell ref="H5:H6"/>
    <mergeCell ref="K5:K6"/>
    <mergeCell ref="O5:O6"/>
    <mergeCell ref="M5:M6"/>
    <mergeCell ref="N5:N6"/>
    <mergeCell ref="P5:P6"/>
    <mergeCell ref="Q5:Q6"/>
    <mergeCell ref="A53:Z53"/>
    <mergeCell ref="F5:F6"/>
    <mergeCell ref="L5:L6"/>
    <mergeCell ref="R5:R6"/>
    <mergeCell ref="T5:T6"/>
    <mergeCell ref="E5:E6"/>
    <mergeCell ref="J5:J6"/>
    <mergeCell ref="I5:I6"/>
    <mergeCell ref="A47:S47"/>
    <mergeCell ref="A48:S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2013-12-06T10:53:04Z</dcterms:modified>
  <cp:category/>
  <cp:version/>
  <cp:contentType/>
  <cp:contentStatus/>
</cp:coreProperties>
</file>