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6855" activeTab="0"/>
  </bookViews>
  <sheets>
    <sheet name="S_1" sheetId="1" r:id="rId1"/>
    <sheet name="Sheet1" sheetId="2" state="hidden" r:id="rId2"/>
    <sheet name="S_2" sheetId="3" r:id="rId3"/>
  </sheets>
  <definedNames>
    <definedName name="_xlnm.Print_Area" localSheetId="0">'S_1'!$A$1:$K$52</definedName>
    <definedName name="_xlnm.Print_Area" localSheetId="2">'S_2'!$A$1:$K$46</definedName>
  </definedNames>
  <calcPr fullCalcOnLoad="1"/>
</workbook>
</file>

<file path=xl/sharedStrings.xml><?xml version="1.0" encoding="utf-8"?>
<sst xmlns="http://schemas.openxmlformats.org/spreadsheetml/2006/main" count="286" uniqueCount="181">
  <si>
    <t xml:space="preserve">                                                                                                          Statement 1: Deployment of Gross Bank Credit by Major Sectors</t>
  </si>
  <si>
    <t>(Rs. billion)</t>
  </si>
  <si>
    <t>Outstanding as on</t>
  </si>
  <si>
    <t>Sr.No</t>
  </si>
  <si>
    <t>Sector</t>
  </si>
  <si>
    <t>Mar.21, 2014</t>
  </si>
  <si>
    <t>%</t>
  </si>
  <si>
    <t>I</t>
  </si>
  <si>
    <t>Gross Bank Credit (II + III)</t>
  </si>
  <si>
    <t>II</t>
  </si>
  <si>
    <t>Food Credit</t>
  </si>
  <si>
    <t>III</t>
  </si>
  <si>
    <t>Non-food Credit (1 to 4)</t>
  </si>
  <si>
    <t>1</t>
  </si>
  <si>
    <t>Agriculture &amp; Allied Activities</t>
  </si>
  <si>
    <t>2</t>
  </si>
  <si>
    <t>Industry (Micro &amp; Small, Medium and Large )</t>
  </si>
  <si>
    <t>2.1</t>
  </si>
  <si>
    <t>Micro &amp; Small</t>
  </si>
  <si>
    <t>2.2</t>
  </si>
  <si>
    <t>Medium</t>
  </si>
  <si>
    <t>2.3</t>
  </si>
  <si>
    <t>Large</t>
  </si>
  <si>
    <t>3</t>
  </si>
  <si>
    <t>Services</t>
  </si>
  <si>
    <t>3.1</t>
  </si>
  <si>
    <t>Transport Operators</t>
  </si>
  <si>
    <t>3.2</t>
  </si>
  <si>
    <t>Computer Software</t>
  </si>
  <si>
    <t>3.3</t>
  </si>
  <si>
    <t>Tourism, Hotels &amp; Restaurants</t>
  </si>
  <si>
    <t>3.4</t>
  </si>
  <si>
    <t>Shipping</t>
  </si>
  <si>
    <t>3.5</t>
  </si>
  <si>
    <t>Professional Services</t>
  </si>
  <si>
    <t>3.6</t>
  </si>
  <si>
    <t>Trade</t>
  </si>
  <si>
    <t>3.6.1</t>
  </si>
  <si>
    <t>Wholesale Trade (other than food procurement)</t>
  </si>
  <si>
    <t>3.6.2</t>
  </si>
  <si>
    <t>Retail Trade</t>
  </si>
  <si>
    <t>3.7</t>
  </si>
  <si>
    <t>Commercial Real Estate</t>
  </si>
  <si>
    <t>3.8</t>
  </si>
  <si>
    <t>Non-Banking Financial Companies (NBFCs)</t>
  </si>
  <si>
    <t>Other Services</t>
  </si>
  <si>
    <t>4</t>
  </si>
  <si>
    <t>Personal Loans</t>
  </si>
  <si>
    <t>4.1</t>
  </si>
  <si>
    <t>Consumer Durables</t>
  </si>
  <si>
    <t>4.2</t>
  </si>
  <si>
    <t>Housing (Including Priority Sector Housing)</t>
  </si>
  <si>
    <t>4.3</t>
  </si>
  <si>
    <t>Advances against Fixed Deposits (Including FCNR (B), NRNR Deposits etc.)</t>
  </si>
  <si>
    <t>4.4</t>
  </si>
  <si>
    <t>Advances to Individuals against share, bonds, etc.</t>
  </si>
  <si>
    <t>4.5</t>
  </si>
  <si>
    <t>Credit Card Outstanding</t>
  </si>
  <si>
    <t>4.6</t>
  </si>
  <si>
    <t>Education</t>
  </si>
  <si>
    <t>4.7</t>
  </si>
  <si>
    <t>Vehicle Loans</t>
  </si>
  <si>
    <t>4.8</t>
  </si>
  <si>
    <t>Other Personal Loans</t>
  </si>
  <si>
    <t>5</t>
  </si>
  <si>
    <t>Priority Sector</t>
  </si>
  <si>
    <t>5.1</t>
  </si>
  <si>
    <t>5.2</t>
  </si>
  <si>
    <t>Micro &amp; Small Enterprises</t>
  </si>
  <si>
    <t>5.2(a)</t>
  </si>
  <si>
    <t>Manufacturing*</t>
  </si>
  <si>
    <t>5.2(b)</t>
  </si>
  <si>
    <t>Services**</t>
  </si>
  <si>
    <t>5.3</t>
  </si>
  <si>
    <t>Housing</t>
  </si>
  <si>
    <t>5.4</t>
  </si>
  <si>
    <t>Micro-Credit</t>
  </si>
  <si>
    <t>5.5</t>
  </si>
  <si>
    <t>Education Loans</t>
  </si>
  <si>
    <t>5.6</t>
  </si>
  <si>
    <t>State-Sponsored Orgs. for SC/ST</t>
  </si>
  <si>
    <t>5.7</t>
  </si>
  <si>
    <t>Weaker Sections</t>
  </si>
  <si>
    <t>5.8</t>
  </si>
  <si>
    <t>Export Credit</t>
  </si>
  <si>
    <t>2. Export credit under priority sector relates to foreign banks only.</t>
  </si>
  <si>
    <t>Jan.23, 2015</t>
  </si>
  <si>
    <t>Dec.26, 2014</t>
  </si>
  <si>
    <t>Nov.28, 2014</t>
  </si>
  <si>
    <t>Jan/Dec</t>
  </si>
  <si>
    <t>Dec/Nov</t>
  </si>
  <si>
    <t>comparison of Dec  2014 and Jan 2015 statement 1</t>
  </si>
  <si>
    <t>Statement 2: Industry-wise Deployment of Gross Bank Credit</t>
  </si>
  <si>
    <t>Industry</t>
  </si>
  <si>
    <t>Mining &amp; Quarrying (incl. Coal)</t>
  </si>
  <si>
    <t>Food Processing</t>
  </si>
  <si>
    <t>2.2.1</t>
  </si>
  <si>
    <t>Sugar</t>
  </si>
  <si>
    <t>2.2.2</t>
  </si>
  <si>
    <t>Edible Oils &amp; Vanaspati</t>
  </si>
  <si>
    <t>2.2.3</t>
  </si>
  <si>
    <t>Tea</t>
  </si>
  <si>
    <t>2.2.4</t>
  </si>
  <si>
    <t>Others</t>
  </si>
  <si>
    <t>Beverage &amp; Tobacco</t>
  </si>
  <si>
    <t>2.4</t>
  </si>
  <si>
    <t>Textiles</t>
  </si>
  <si>
    <t>2.4.1</t>
  </si>
  <si>
    <t>Cotton Textiles</t>
  </si>
  <si>
    <t>2.4.2</t>
  </si>
  <si>
    <t>Jute Textiles</t>
  </si>
  <si>
    <t>2.4.3</t>
  </si>
  <si>
    <t>Man-Made Textiles</t>
  </si>
  <si>
    <t>2.4.4</t>
  </si>
  <si>
    <t>Other Textiles</t>
  </si>
  <si>
    <t>2.5</t>
  </si>
  <si>
    <t>Leather &amp; Leather Products</t>
  </si>
  <si>
    <t>2.6</t>
  </si>
  <si>
    <t>Wood &amp; Wood Products</t>
  </si>
  <si>
    <t>2.7</t>
  </si>
  <si>
    <t>Paper &amp; Paper Products</t>
  </si>
  <si>
    <t>2.8</t>
  </si>
  <si>
    <t>Petroleum, Coal Products &amp; Nuclear Fuels</t>
  </si>
  <si>
    <t>2.9</t>
  </si>
  <si>
    <t>Chemicals &amp; Chemical Products</t>
  </si>
  <si>
    <t>2.9.1</t>
  </si>
  <si>
    <t>Fertiliser</t>
  </si>
  <si>
    <t>2.9.2</t>
  </si>
  <si>
    <t>Drugs &amp; Pharmaceuticals</t>
  </si>
  <si>
    <t>2.9.3</t>
  </si>
  <si>
    <t>Petro Chemicals</t>
  </si>
  <si>
    <t>2.9.4</t>
  </si>
  <si>
    <t>2.10</t>
  </si>
  <si>
    <t>Rubber, Plastic &amp; their Products</t>
  </si>
  <si>
    <t>2.11</t>
  </si>
  <si>
    <t>Glass &amp; Glassware</t>
  </si>
  <si>
    <t>2.12</t>
  </si>
  <si>
    <t>Cement &amp; Cement Products</t>
  </si>
  <si>
    <t>2.13</t>
  </si>
  <si>
    <t>Basic Metal &amp; Metal Product</t>
  </si>
  <si>
    <t>2.13.1</t>
  </si>
  <si>
    <t>Iron &amp; Steel</t>
  </si>
  <si>
    <t>2.13.2</t>
  </si>
  <si>
    <t>Other Metal &amp; Metal Product</t>
  </si>
  <si>
    <t>2.14</t>
  </si>
  <si>
    <t>All Engineering</t>
  </si>
  <si>
    <t>2.14.1</t>
  </si>
  <si>
    <t>Electronics</t>
  </si>
  <si>
    <t>2.14.2</t>
  </si>
  <si>
    <t>2.15</t>
  </si>
  <si>
    <t>Vehicles, Vehicle Parts &amp; Transport Equipment</t>
  </si>
  <si>
    <t>2.16</t>
  </si>
  <si>
    <t>Gems &amp; Jewellery</t>
  </si>
  <si>
    <t>2.17</t>
  </si>
  <si>
    <t>Construction</t>
  </si>
  <si>
    <t>2.18</t>
  </si>
  <si>
    <t>Infrastructure</t>
  </si>
  <si>
    <t>2.18.1</t>
  </si>
  <si>
    <t>Power</t>
  </si>
  <si>
    <t>2.18.2</t>
  </si>
  <si>
    <t>Telecommunications</t>
  </si>
  <si>
    <t>2.18.3</t>
  </si>
  <si>
    <t xml:space="preserve">Roads </t>
  </si>
  <si>
    <t>2.18.4</t>
  </si>
  <si>
    <t>Other Infrastructure</t>
  </si>
  <si>
    <t>2.19</t>
  </si>
  <si>
    <t>Other Industries</t>
  </si>
  <si>
    <t>Industries</t>
  </si>
  <si>
    <t>Mar.20, 2015</t>
  </si>
  <si>
    <t xml:space="preserve">3. Micro &amp; small under item 2.1 includes credit to micro &amp; small industries in manufacturing sector. </t>
  </si>
  <si>
    <t xml:space="preserve">4. Micro &amp; small enterprises under item 5.2 includes credit to micro &amp; small enterprises in manufacturing as well as services sector. </t>
  </si>
  <si>
    <t>Manufacturing</t>
  </si>
  <si>
    <t>Note: 1. Data are provisional and relate to select banks which cover 95 per cent of total non-food credit extended by all scheduled commercial banks (excludes ING Vyasa which has been merged with Kotal Mahindra since April 2015.)</t>
  </si>
  <si>
    <t>May.31, 2013</t>
  </si>
  <si>
    <t>May.30, 2014</t>
  </si>
  <si>
    <t>May.29, 2015</t>
  </si>
  <si>
    <t>May.30, 2014 / May.31, 2013</t>
  </si>
  <si>
    <t>May.29, 2015/ May.30, 2014</t>
  </si>
  <si>
    <t>May.30, 2014/ Mar.21, 2014</t>
  </si>
  <si>
    <t>May.29, 2015 /  Mar.20, 2015</t>
  </si>
  <si>
    <t>5.Priority Sector is as per old definition and does not conform to FIDD Circular  FIDD.CO.Plan.BC.54/04.09.01/2014-15 dated April 23, 2015.</t>
  </si>
</sst>
</file>

<file path=xl/styles.xml><?xml version="1.0" encoding="utf-8"?>
<styleSheet xmlns="http://schemas.openxmlformats.org/spreadsheetml/2006/main">
  <numFmts count="27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.&quot;\ #,##0;&quot;Rs.&quot;\ \-#,##0"/>
    <numFmt numFmtId="173" formatCode="&quot;Rs.&quot;\ #,##0;[Red]&quot;Rs.&quot;\ \-#,##0"/>
    <numFmt numFmtId="174" formatCode="&quot;Rs.&quot;\ #,##0.00;&quot;Rs.&quot;\ \-#,##0.00"/>
    <numFmt numFmtId="175" formatCode="&quot;Rs.&quot;\ #,##0.00;[Red]&quot;Rs.&quot;\ \-#,##0.00"/>
    <numFmt numFmtId="176" formatCode="_ &quot;Rs.&quot;\ * #,##0_ ;_ &quot;Rs.&quot;\ * \-#,##0_ ;_ &quot;Rs.&quot;\ * &quot;-&quot;_ ;_ @_ "/>
    <numFmt numFmtId="177" formatCode="_ &quot;Rs.&quot;\ * #,##0.00_ ;_ &quot;Rs.&quot;\ * \-#,##0.00_ ;_ &quot;Rs.&quot;\ * &quot;-&quot;??_ ;_ @_ "/>
    <numFmt numFmtId="178" formatCode="[$-409]mmmm\ d\,\ yyyy;@"/>
    <numFmt numFmtId="179" formatCode="0.0"/>
    <numFmt numFmtId="180" formatCode="0.00000"/>
    <numFmt numFmtId="181" formatCode="0.0000"/>
    <numFmt numFmtId="182" formatCode="0.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sz val="8"/>
      <color theme="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34997999668121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5">
    <xf numFmtId="0" fontId="0" fillId="0" borderId="0" xfId="0" applyFont="1" applyAlignment="1">
      <alignment/>
    </xf>
    <xf numFmtId="0" fontId="0" fillId="33" borderId="10" xfId="0" applyFont="1" applyFill="1" applyBorder="1" applyAlignment="1">
      <alignment/>
    </xf>
    <xf numFmtId="178" fontId="0" fillId="0" borderId="10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/>
    </xf>
    <xf numFmtId="1" fontId="2" fillId="34" borderId="10" xfId="0" applyNumberFormat="1" applyFont="1" applyFill="1" applyBorder="1" applyAlignment="1">
      <alignment/>
    </xf>
    <xf numFmtId="1" fontId="2" fillId="34" borderId="10" xfId="0" applyNumberFormat="1" applyFont="1" applyFill="1" applyBorder="1" applyAlignment="1">
      <alignment horizontal="right"/>
    </xf>
    <xf numFmtId="179" fontId="2" fillId="34" borderId="10" xfId="0" applyNumberFormat="1" applyFont="1" applyFill="1" applyBorder="1" applyAlignment="1">
      <alignment/>
    </xf>
    <xf numFmtId="1" fontId="0" fillId="0" borderId="10" xfId="0" applyNumberFormat="1" applyFont="1" applyBorder="1" applyAlignment="1">
      <alignment/>
    </xf>
    <xf numFmtId="0" fontId="0" fillId="33" borderId="10" xfId="0" applyFont="1" applyFill="1" applyBorder="1" applyAlignment="1">
      <alignment horizontal="left"/>
    </xf>
    <xf numFmtId="0" fontId="2" fillId="33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right" vertical="center"/>
    </xf>
    <xf numFmtId="0" fontId="0" fillId="33" borderId="10" xfId="0" applyFont="1" applyFill="1" applyBorder="1" applyAlignment="1">
      <alignment horizontal="right" vertical="center"/>
    </xf>
    <xf numFmtId="1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179" fontId="0" fillId="0" borderId="10" xfId="0" applyNumberFormat="1" applyBorder="1" applyAlignment="1">
      <alignment/>
    </xf>
    <xf numFmtId="0" fontId="2" fillId="33" borderId="0" xfId="0" applyFont="1" applyFill="1" applyAlignment="1">
      <alignment horizontal="center" wrapText="1"/>
    </xf>
    <xf numFmtId="0" fontId="39" fillId="0" borderId="0" xfId="0" applyFont="1" applyAlignment="1">
      <alignment/>
    </xf>
    <xf numFmtId="0" fontId="39" fillId="33" borderId="0" xfId="0" applyFont="1" applyFill="1" applyAlignment="1">
      <alignment/>
    </xf>
    <xf numFmtId="0" fontId="39" fillId="33" borderId="10" xfId="0" applyFont="1" applyFill="1" applyBorder="1" applyAlignment="1">
      <alignment/>
    </xf>
    <xf numFmtId="0" fontId="39" fillId="33" borderId="10" xfId="0" applyFont="1" applyFill="1" applyBorder="1" applyAlignment="1">
      <alignment vertical="center"/>
    </xf>
    <xf numFmtId="178" fontId="39" fillId="0" borderId="11" xfId="0" applyNumberFormat="1" applyFont="1" applyBorder="1" applyAlignment="1">
      <alignment vertical="center"/>
    </xf>
    <xf numFmtId="179" fontId="39" fillId="0" borderId="10" xfId="0" applyNumberFormat="1" applyFont="1" applyFill="1" applyBorder="1" applyAlignment="1">
      <alignment/>
    </xf>
    <xf numFmtId="0" fontId="39" fillId="33" borderId="10" xfId="0" applyFont="1" applyFill="1" applyBorder="1" applyAlignment="1">
      <alignment horizontal="left"/>
    </xf>
    <xf numFmtId="0" fontId="3" fillId="33" borderId="0" xfId="0" applyFont="1" applyFill="1" applyBorder="1" applyAlignment="1">
      <alignment vertical="top"/>
    </xf>
    <xf numFmtId="0" fontId="0" fillId="33" borderId="0" xfId="0" applyFont="1" applyFill="1" applyAlignment="1">
      <alignment/>
    </xf>
    <xf numFmtId="0" fontId="0" fillId="33" borderId="11" xfId="0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178" fontId="0" fillId="0" borderId="11" xfId="0" applyNumberFormat="1" applyFont="1" applyBorder="1" applyAlignment="1">
      <alignment vertical="center"/>
    </xf>
    <xf numFmtId="0" fontId="2" fillId="34" borderId="10" xfId="0" applyFont="1" applyFill="1" applyBorder="1" applyAlignment="1">
      <alignment horizontal="left" wrapText="1"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 wrapText="1"/>
    </xf>
    <xf numFmtId="1" fontId="0" fillId="0" borderId="10" xfId="0" applyNumberFormat="1" applyBorder="1" applyAlignment="1">
      <alignment/>
    </xf>
    <xf numFmtId="179" fontId="0" fillId="0" borderId="10" xfId="0" applyNumberFormat="1" applyFont="1" applyFill="1" applyBorder="1" applyAlignment="1">
      <alignment/>
    </xf>
    <xf numFmtId="0" fontId="3" fillId="33" borderId="0" xfId="0" applyFont="1" applyFill="1" applyBorder="1" applyAlignment="1">
      <alignment horizontal="left" vertical="top" wrapText="1"/>
    </xf>
    <xf numFmtId="0" fontId="2" fillId="33" borderId="10" xfId="0" applyFont="1" applyFill="1" applyBorder="1" applyAlignment="1">
      <alignment/>
    </xf>
    <xf numFmtId="0" fontId="2" fillId="33" borderId="10" xfId="0" applyFont="1" applyFill="1" applyBorder="1" applyAlignment="1">
      <alignment wrapText="1"/>
    </xf>
    <xf numFmtId="0" fontId="2" fillId="35" borderId="10" xfId="0" applyFont="1" applyFill="1" applyBorder="1" applyAlignment="1">
      <alignment horizontal="left"/>
    </xf>
    <xf numFmtId="179" fontId="2" fillId="35" borderId="10" xfId="0" applyNumberFormat="1" applyFont="1" applyFill="1" applyBorder="1" applyAlignment="1">
      <alignment/>
    </xf>
    <xf numFmtId="0" fontId="39" fillId="0" borderId="11" xfId="0" applyFont="1" applyBorder="1" applyAlignment="1">
      <alignment vertical="center"/>
    </xf>
    <xf numFmtId="0" fontId="2" fillId="35" borderId="10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/>
    </xf>
    <xf numFmtId="1" fontId="2" fillId="0" borderId="10" xfId="0" applyNumberFormat="1" applyFont="1" applyBorder="1" applyAlignment="1">
      <alignment horizontal="right"/>
    </xf>
    <xf numFmtId="0" fontId="3" fillId="33" borderId="0" xfId="0" applyFont="1" applyFill="1" applyBorder="1" applyAlignment="1">
      <alignment vertical="top" wrapText="1"/>
    </xf>
    <xf numFmtId="0" fontId="4" fillId="33" borderId="0" xfId="55" applyFont="1" applyFill="1" applyBorder="1" applyAlignment="1">
      <alignment vertical="top"/>
      <protection/>
    </xf>
    <xf numFmtId="0" fontId="40" fillId="33" borderId="0" xfId="55" applyFont="1" applyFill="1" applyBorder="1" applyAlignment="1">
      <alignment vertical="top"/>
      <protection/>
    </xf>
    <xf numFmtId="1" fontId="0" fillId="0" borderId="10" xfId="0" applyNumberFormat="1" applyFill="1" applyBorder="1" applyAlignment="1">
      <alignment/>
    </xf>
    <xf numFmtId="0" fontId="2" fillId="36" borderId="10" xfId="0" applyFont="1" applyFill="1" applyBorder="1" applyAlignment="1">
      <alignment horizontal="left"/>
    </xf>
    <xf numFmtId="1" fontId="0" fillId="36" borderId="10" xfId="0" applyNumberFormat="1" applyFill="1" applyBorder="1" applyAlignment="1">
      <alignment/>
    </xf>
    <xf numFmtId="179" fontId="2" fillId="36" borderId="10" xfId="0" applyNumberFormat="1" applyFont="1" applyFill="1" applyBorder="1" applyAlignment="1">
      <alignment/>
    </xf>
    <xf numFmtId="1" fontId="37" fillId="35" borderId="10" xfId="0" applyNumberFormat="1" applyFont="1" applyFill="1" applyBorder="1" applyAlignment="1">
      <alignment/>
    </xf>
    <xf numFmtId="1" fontId="2" fillId="35" borderId="10" xfId="0" applyNumberFormat="1" applyFont="1" applyFill="1" applyBorder="1" applyAlignment="1">
      <alignment horizontal="right"/>
    </xf>
    <xf numFmtId="0" fontId="40" fillId="33" borderId="0" xfId="0" applyNumberFormat="1" applyFont="1" applyFill="1" applyAlignment="1">
      <alignment/>
    </xf>
    <xf numFmtId="0" fontId="40" fillId="33" borderId="0" xfId="0" applyFont="1" applyFill="1" applyAlignment="1">
      <alignment/>
    </xf>
    <xf numFmtId="0" fontId="2" fillId="33" borderId="10" xfId="0" applyFont="1" applyFill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4" fillId="33" borderId="0" xfId="55" applyFont="1" applyFill="1" applyBorder="1" applyAlignment="1">
      <alignment horizontal="left" vertical="top" wrapText="1"/>
      <protection/>
    </xf>
    <xf numFmtId="0" fontId="3" fillId="33" borderId="0" xfId="55" applyFill="1" applyBorder="1">
      <alignment/>
      <protection/>
    </xf>
    <xf numFmtId="0" fontId="4" fillId="33" borderId="0" xfId="55" applyFont="1" applyFill="1" applyBorder="1" applyAlignment="1">
      <alignment horizontal="left" vertical="top"/>
      <protection/>
    </xf>
    <xf numFmtId="178" fontId="2" fillId="0" borderId="10" xfId="0" applyNumberFormat="1" applyFont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33" borderId="10" xfId="0" applyFill="1" applyBorder="1" applyAlignment="1">
      <alignment vertic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2" fillId="33" borderId="16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vertical="center"/>
    </xf>
    <xf numFmtId="0" fontId="0" fillId="33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39" fillId="33" borderId="10" xfId="0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2" fillId="33" borderId="17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2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7.7109375" style="16" customWidth="1"/>
    <col min="2" max="2" width="29.8515625" style="16" customWidth="1"/>
    <col min="3" max="3" width="13.00390625" style="16" customWidth="1"/>
    <col min="4" max="4" width="12.140625" style="16" customWidth="1"/>
    <col min="5" max="5" width="14.57421875" style="16" customWidth="1"/>
    <col min="6" max="6" width="11.8515625" style="16" customWidth="1"/>
    <col min="7" max="7" width="13.00390625" style="16" customWidth="1"/>
    <col min="8" max="8" width="14.00390625" style="16" customWidth="1"/>
    <col min="9" max="9" width="14.140625" style="16" customWidth="1"/>
    <col min="10" max="10" width="14.00390625" style="16" customWidth="1"/>
    <col min="11" max="11" width="17.8515625" style="16" customWidth="1"/>
    <col min="12" max="16384" width="9.140625" style="16" customWidth="1"/>
  </cols>
  <sheetData>
    <row r="1" spans="1:11" ht="12.75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</row>
    <row r="2" spans="1:11" ht="12.75">
      <c r="A2" s="15"/>
      <c r="B2" s="17"/>
      <c r="C2" s="17"/>
      <c r="D2" s="17"/>
      <c r="E2" s="17"/>
      <c r="F2" s="17"/>
      <c r="G2" s="17"/>
      <c r="H2" s="17"/>
      <c r="I2" s="17"/>
      <c r="J2" s="17"/>
      <c r="K2" s="17" t="s">
        <v>1</v>
      </c>
    </row>
    <row r="3" spans="1:11" ht="12.75">
      <c r="A3" s="19"/>
      <c r="B3" s="19"/>
      <c r="C3" s="64" t="s">
        <v>2</v>
      </c>
      <c r="D3" s="65"/>
      <c r="E3" s="65"/>
      <c r="F3" s="65"/>
      <c r="G3" s="66"/>
      <c r="H3" s="19"/>
      <c r="I3" s="19"/>
      <c r="J3" s="72"/>
      <c r="K3" s="19"/>
    </row>
    <row r="4" spans="1:11" ht="15" customHeight="1">
      <c r="A4" s="53" t="s">
        <v>3</v>
      </c>
      <c r="B4" s="53" t="s">
        <v>4</v>
      </c>
      <c r="C4" s="69" t="s">
        <v>173</v>
      </c>
      <c r="D4" s="69" t="s">
        <v>5</v>
      </c>
      <c r="E4" s="69" t="s">
        <v>174</v>
      </c>
      <c r="F4" s="70" t="s">
        <v>168</v>
      </c>
      <c r="G4" s="69" t="s">
        <v>175</v>
      </c>
      <c r="H4" s="54" t="s">
        <v>176</v>
      </c>
      <c r="I4" s="54" t="s">
        <v>177</v>
      </c>
      <c r="J4" s="54" t="s">
        <v>178</v>
      </c>
      <c r="K4" s="54" t="s">
        <v>179</v>
      </c>
    </row>
    <row r="5" spans="1:11" ht="15" customHeight="1">
      <c r="A5" s="19"/>
      <c r="B5" s="19"/>
      <c r="C5" s="71"/>
      <c r="D5" s="71"/>
      <c r="E5" s="71"/>
      <c r="F5" s="71"/>
      <c r="G5" s="71"/>
      <c r="H5" s="55"/>
      <c r="I5" s="55"/>
      <c r="J5" s="55"/>
      <c r="K5" s="55"/>
    </row>
    <row r="6" spans="1:11" ht="12.75">
      <c r="A6" s="19"/>
      <c r="B6" s="19"/>
      <c r="C6" s="20"/>
      <c r="D6" s="38"/>
      <c r="E6" s="20"/>
      <c r="F6" s="38"/>
      <c r="G6" s="20"/>
      <c r="H6" s="53" t="s">
        <v>6</v>
      </c>
      <c r="I6" s="53" t="s">
        <v>6</v>
      </c>
      <c r="J6" s="53" t="s">
        <v>6</v>
      </c>
      <c r="K6" s="53" t="s">
        <v>6</v>
      </c>
    </row>
    <row r="7" spans="1:11" ht="15">
      <c r="A7" s="46" t="s">
        <v>7</v>
      </c>
      <c r="B7" s="46" t="s">
        <v>8</v>
      </c>
      <c r="C7" s="47">
        <v>50277.88</v>
      </c>
      <c r="D7" s="47">
        <v>56208.24</v>
      </c>
      <c r="E7" s="47">
        <v>56683.56</v>
      </c>
      <c r="F7" s="47">
        <v>61023.22</v>
      </c>
      <c r="G7" s="47">
        <v>61515.7</v>
      </c>
      <c r="H7" s="48">
        <f aca="true" t="shared" si="0" ref="H7:H46">(E7-C7)/C7*100</f>
        <v>12.740553102079883</v>
      </c>
      <c r="I7" s="48">
        <f aca="true" t="shared" si="1" ref="I7:I46">(G7-E7)/E7*100</f>
        <v>8.524764499618584</v>
      </c>
      <c r="J7" s="48">
        <f aca="true" t="shared" si="2" ref="J7:J46">(E7-D7)/D7*100</f>
        <v>0.8456411373136746</v>
      </c>
      <c r="K7" s="48">
        <f aca="true" t="shared" si="3" ref="K7:K46">(G7-F7)/F7*100</f>
        <v>0.8070370590080234</v>
      </c>
    </row>
    <row r="8" spans="1:11" ht="15">
      <c r="A8" s="46" t="s">
        <v>9</v>
      </c>
      <c r="B8" s="46" t="s">
        <v>10</v>
      </c>
      <c r="C8" s="47">
        <v>1158.37</v>
      </c>
      <c r="D8" s="47">
        <v>912.23</v>
      </c>
      <c r="E8" s="47">
        <v>1166.41</v>
      </c>
      <c r="F8" s="47">
        <v>993.7</v>
      </c>
      <c r="G8" s="47">
        <v>1027.11</v>
      </c>
      <c r="H8" s="48">
        <f t="shared" si="0"/>
        <v>0.6940787485863922</v>
      </c>
      <c r="I8" s="48">
        <f t="shared" si="1"/>
        <v>-11.942627378023179</v>
      </c>
      <c r="J8" s="48">
        <f t="shared" si="2"/>
        <v>27.863587033971704</v>
      </c>
      <c r="K8" s="48">
        <f t="shared" si="3"/>
        <v>3.3621817449934444</v>
      </c>
    </row>
    <row r="9" spans="1:11" ht="15">
      <c r="A9" s="46" t="s">
        <v>11</v>
      </c>
      <c r="B9" s="46" t="s">
        <v>12</v>
      </c>
      <c r="C9" s="47">
        <v>49119.51</v>
      </c>
      <c r="D9" s="47">
        <v>55296.01</v>
      </c>
      <c r="E9" s="47">
        <v>55517.15</v>
      </c>
      <c r="F9" s="47">
        <v>60029.52</v>
      </c>
      <c r="G9" s="47">
        <v>60488.59</v>
      </c>
      <c r="H9" s="48">
        <f t="shared" si="0"/>
        <v>13.02464132887319</v>
      </c>
      <c r="I9" s="48">
        <f t="shared" si="1"/>
        <v>8.954782441101525</v>
      </c>
      <c r="J9" s="48">
        <f t="shared" si="2"/>
        <v>0.39992035591718</v>
      </c>
      <c r="K9" s="48">
        <f t="shared" si="3"/>
        <v>0.76474041438279</v>
      </c>
    </row>
    <row r="10" spans="1:11" ht="15">
      <c r="A10" s="46" t="s">
        <v>13</v>
      </c>
      <c r="B10" s="46" t="s">
        <v>14</v>
      </c>
      <c r="C10" s="47">
        <v>6001.25</v>
      </c>
      <c r="D10" s="47">
        <v>6659.79</v>
      </c>
      <c r="E10" s="47">
        <v>7010.81</v>
      </c>
      <c r="F10" s="47">
        <v>7658.8</v>
      </c>
      <c r="G10" s="47">
        <v>7779.11</v>
      </c>
      <c r="H10" s="48">
        <f t="shared" si="0"/>
        <v>16.822495313476367</v>
      </c>
      <c r="I10" s="48">
        <f t="shared" si="1"/>
        <v>10.958790781664304</v>
      </c>
      <c r="J10" s="48">
        <f t="shared" si="2"/>
        <v>5.270736764973076</v>
      </c>
      <c r="K10" s="48">
        <f t="shared" si="3"/>
        <v>1.5708727215751748</v>
      </c>
    </row>
    <row r="11" spans="1:11" ht="15">
      <c r="A11" s="46" t="s">
        <v>15</v>
      </c>
      <c r="B11" s="46" t="s">
        <v>16</v>
      </c>
      <c r="C11" s="47">
        <v>22542.86</v>
      </c>
      <c r="D11" s="47">
        <v>25164.83</v>
      </c>
      <c r="E11" s="47">
        <v>25091.36</v>
      </c>
      <c r="F11" s="47">
        <v>26576.27</v>
      </c>
      <c r="G11" s="47">
        <v>26388.98</v>
      </c>
      <c r="H11" s="48">
        <f t="shared" si="0"/>
        <v>11.305131647004862</v>
      </c>
      <c r="I11" s="48">
        <f t="shared" si="1"/>
        <v>5.171580974486831</v>
      </c>
      <c r="J11" s="48">
        <f t="shared" si="2"/>
        <v>-0.29195508175497775</v>
      </c>
      <c r="K11" s="48">
        <f t="shared" si="3"/>
        <v>-0.7047264345222293</v>
      </c>
    </row>
    <row r="12" spans="1:11" ht="15">
      <c r="A12" s="18" t="s">
        <v>17</v>
      </c>
      <c r="B12" s="18" t="s">
        <v>18</v>
      </c>
      <c r="C12" s="45">
        <v>2838.32</v>
      </c>
      <c r="D12" s="45">
        <v>3481.94</v>
      </c>
      <c r="E12" s="45">
        <v>3513.86</v>
      </c>
      <c r="F12" s="45">
        <v>3800.28</v>
      </c>
      <c r="G12" s="45">
        <v>3851.41</v>
      </c>
      <c r="H12" s="21">
        <f t="shared" si="0"/>
        <v>23.800699005045235</v>
      </c>
      <c r="I12" s="21">
        <f t="shared" si="1"/>
        <v>9.606244984148478</v>
      </c>
      <c r="J12" s="21">
        <f t="shared" si="2"/>
        <v>0.9167303284950366</v>
      </c>
      <c r="K12" s="21">
        <f t="shared" si="3"/>
        <v>1.3454271790499555</v>
      </c>
    </row>
    <row r="13" spans="1:11" ht="15">
      <c r="A13" s="18" t="s">
        <v>19</v>
      </c>
      <c r="B13" s="18" t="s">
        <v>20</v>
      </c>
      <c r="C13" s="45">
        <v>1328.98</v>
      </c>
      <c r="D13" s="45">
        <v>1253.92</v>
      </c>
      <c r="E13" s="45">
        <v>1213.82</v>
      </c>
      <c r="F13" s="45">
        <v>1265.36</v>
      </c>
      <c r="G13" s="45">
        <v>1245.69</v>
      </c>
      <c r="H13" s="21">
        <f t="shared" si="0"/>
        <v>-8.665292178964325</v>
      </c>
      <c r="I13" s="21">
        <f t="shared" si="1"/>
        <v>2.625595228287565</v>
      </c>
      <c r="J13" s="21">
        <f t="shared" si="2"/>
        <v>-3.197971162434616</v>
      </c>
      <c r="K13" s="21">
        <f t="shared" si="3"/>
        <v>-1.554498324587457</v>
      </c>
    </row>
    <row r="14" spans="1:11" ht="15">
      <c r="A14" s="18" t="s">
        <v>21</v>
      </c>
      <c r="B14" s="18" t="s">
        <v>22</v>
      </c>
      <c r="C14" s="45">
        <v>18375.55</v>
      </c>
      <c r="D14" s="45">
        <v>20428.97</v>
      </c>
      <c r="E14" s="45">
        <v>20363.67</v>
      </c>
      <c r="F14" s="45">
        <v>21510.63</v>
      </c>
      <c r="G14" s="45">
        <v>21291.88</v>
      </c>
      <c r="H14" s="21">
        <f t="shared" si="0"/>
        <v>10.819376834979085</v>
      </c>
      <c r="I14" s="21">
        <f t="shared" si="1"/>
        <v>4.558166578028435</v>
      </c>
      <c r="J14" s="21">
        <f t="shared" si="2"/>
        <v>-0.31964411323724545</v>
      </c>
      <c r="K14" s="21">
        <f t="shared" si="3"/>
        <v>-1.0169390668706586</v>
      </c>
    </row>
    <row r="15" spans="1:11" ht="15">
      <c r="A15" s="46" t="s">
        <v>23</v>
      </c>
      <c r="B15" s="46" t="s">
        <v>24</v>
      </c>
      <c r="C15" s="47">
        <v>11647.39</v>
      </c>
      <c r="D15" s="47">
        <v>13374.51</v>
      </c>
      <c r="E15" s="47">
        <v>13169.56</v>
      </c>
      <c r="F15" s="47">
        <v>14130.97</v>
      </c>
      <c r="G15" s="47">
        <v>14371.96</v>
      </c>
      <c r="H15" s="48">
        <f t="shared" si="0"/>
        <v>13.068764761890863</v>
      </c>
      <c r="I15" s="48">
        <f t="shared" si="1"/>
        <v>9.130145578136245</v>
      </c>
      <c r="J15" s="48">
        <f t="shared" si="2"/>
        <v>-1.5323925885882976</v>
      </c>
      <c r="K15" s="48">
        <f t="shared" si="3"/>
        <v>1.705403096885775</v>
      </c>
    </row>
    <row r="16" spans="1:11" ht="15">
      <c r="A16" s="18" t="s">
        <v>25</v>
      </c>
      <c r="B16" s="18" t="s">
        <v>26</v>
      </c>
      <c r="C16" s="45">
        <v>829.84</v>
      </c>
      <c r="D16" s="45">
        <v>923.42</v>
      </c>
      <c r="E16" s="45">
        <v>886.78</v>
      </c>
      <c r="F16" s="45">
        <v>915.66</v>
      </c>
      <c r="G16" s="45">
        <v>920.58</v>
      </c>
      <c r="H16" s="21">
        <f t="shared" si="0"/>
        <v>6.8615636749252795</v>
      </c>
      <c r="I16" s="21">
        <f t="shared" si="1"/>
        <v>3.8115428854958466</v>
      </c>
      <c r="J16" s="21">
        <f t="shared" si="2"/>
        <v>-3.9678586125490014</v>
      </c>
      <c r="K16" s="21">
        <f t="shared" si="3"/>
        <v>0.5373173448660062</v>
      </c>
    </row>
    <row r="17" spans="1:11" ht="15">
      <c r="A17" s="18" t="s">
        <v>27</v>
      </c>
      <c r="B17" s="18" t="s">
        <v>28</v>
      </c>
      <c r="C17" s="45">
        <v>191.33</v>
      </c>
      <c r="D17" s="45">
        <v>185.89</v>
      </c>
      <c r="E17" s="45">
        <v>178.68</v>
      </c>
      <c r="F17" s="45">
        <v>172.14</v>
      </c>
      <c r="G17" s="45">
        <v>177.87</v>
      </c>
      <c r="H17" s="21">
        <f t="shared" si="0"/>
        <v>-6.611613442742907</v>
      </c>
      <c r="I17" s="21">
        <f t="shared" si="1"/>
        <v>-0.45332437877770443</v>
      </c>
      <c r="J17" s="21">
        <f t="shared" si="2"/>
        <v>-3.878637904136845</v>
      </c>
      <c r="K17" s="21">
        <f t="shared" si="3"/>
        <v>3.3286859532938418</v>
      </c>
    </row>
    <row r="18" spans="1:11" ht="15">
      <c r="A18" s="18" t="s">
        <v>29</v>
      </c>
      <c r="B18" s="18" t="s">
        <v>30</v>
      </c>
      <c r="C18" s="45">
        <v>367.91</v>
      </c>
      <c r="D18" s="45">
        <v>398.75</v>
      </c>
      <c r="E18" s="45">
        <v>396.1</v>
      </c>
      <c r="F18" s="45">
        <v>370.36</v>
      </c>
      <c r="G18" s="45">
        <v>368.5</v>
      </c>
      <c r="H18" s="21">
        <f t="shared" si="0"/>
        <v>7.662199994563887</v>
      </c>
      <c r="I18" s="21">
        <f t="shared" si="1"/>
        <v>-6.9679373895481</v>
      </c>
      <c r="J18" s="21">
        <f t="shared" si="2"/>
        <v>-0.6645768025078312</v>
      </c>
      <c r="K18" s="21">
        <f t="shared" si="3"/>
        <v>-0.5022140619937395</v>
      </c>
    </row>
    <row r="19" spans="1:11" ht="15">
      <c r="A19" s="18" t="s">
        <v>31</v>
      </c>
      <c r="B19" s="18" t="s">
        <v>32</v>
      </c>
      <c r="C19" s="45">
        <v>90.29</v>
      </c>
      <c r="D19" s="45">
        <v>102.43</v>
      </c>
      <c r="E19" s="45">
        <v>98.65</v>
      </c>
      <c r="F19" s="45">
        <v>101.17</v>
      </c>
      <c r="G19" s="45">
        <v>104.74</v>
      </c>
      <c r="H19" s="21">
        <f t="shared" si="0"/>
        <v>9.259054158821574</v>
      </c>
      <c r="I19" s="21">
        <f t="shared" si="1"/>
        <v>6.173340091231616</v>
      </c>
      <c r="J19" s="21">
        <f t="shared" si="2"/>
        <v>-3.6903251000683404</v>
      </c>
      <c r="K19" s="21">
        <f t="shared" si="3"/>
        <v>3.528714045665705</v>
      </c>
    </row>
    <row r="20" spans="1:11" ht="15">
      <c r="A20" s="18" t="s">
        <v>33</v>
      </c>
      <c r="B20" s="18" t="s">
        <v>34</v>
      </c>
      <c r="C20" s="45">
        <v>712.53</v>
      </c>
      <c r="D20" s="45">
        <v>796.49</v>
      </c>
      <c r="E20" s="45">
        <v>802.1</v>
      </c>
      <c r="F20" s="45">
        <v>844.17</v>
      </c>
      <c r="G20" s="45">
        <v>844.04</v>
      </c>
      <c r="H20" s="21">
        <f t="shared" si="0"/>
        <v>12.570698777595338</v>
      </c>
      <c r="I20" s="21">
        <f t="shared" si="1"/>
        <v>5.228774467024054</v>
      </c>
      <c r="J20" s="21">
        <f t="shared" si="2"/>
        <v>0.7043402930356958</v>
      </c>
      <c r="K20" s="21">
        <f t="shared" si="3"/>
        <v>-0.015399741758176133</v>
      </c>
    </row>
    <row r="21" spans="1:11" ht="15">
      <c r="A21" s="18" t="s">
        <v>35</v>
      </c>
      <c r="B21" s="18" t="s">
        <v>36</v>
      </c>
      <c r="C21" s="45">
        <v>2862.93</v>
      </c>
      <c r="D21" s="45">
        <v>3257.77</v>
      </c>
      <c r="E21" s="45">
        <v>3223.18</v>
      </c>
      <c r="F21" s="45">
        <v>3656.82</v>
      </c>
      <c r="G21" s="45">
        <v>3702.04</v>
      </c>
      <c r="H21" s="21">
        <f t="shared" si="0"/>
        <v>12.58326260160046</v>
      </c>
      <c r="I21" s="21">
        <f t="shared" si="1"/>
        <v>14.856756371037303</v>
      </c>
      <c r="J21" s="21">
        <f t="shared" si="2"/>
        <v>-1.0617692470616449</v>
      </c>
      <c r="K21" s="21">
        <f t="shared" si="3"/>
        <v>1.2365935430237145</v>
      </c>
    </row>
    <row r="22" spans="1:11" ht="15">
      <c r="A22" s="18" t="s">
        <v>37</v>
      </c>
      <c r="B22" s="18" t="s">
        <v>38</v>
      </c>
      <c r="C22" s="45">
        <v>1498.18</v>
      </c>
      <c r="D22" s="45">
        <v>1675.7</v>
      </c>
      <c r="E22" s="45">
        <v>1621.96</v>
      </c>
      <c r="F22" s="45">
        <v>1800.77</v>
      </c>
      <c r="G22" s="45">
        <v>1806.01</v>
      </c>
      <c r="H22" s="21">
        <f t="shared" si="0"/>
        <v>8.262024589835665</v>
      </c>
      <c r="I22" s="21">
        <f t="shared" si="1"/>
        <v>11.34738217958519</v>
      </c>
      <c r="J22" s="21">
        <f t="shared" si="2"/>
        <v>-3.2070179626424786</v>
      </c>
      <c r="K22" s="21">
        <f t="shared" si="3"/>
        <v>0.2909866334956718</v>
      </c>
    </row>
    <row r="23" spans="1:11" ht="15">
      <c r="A23" s="18" t="s">
        <v>39</v>
      </c>
      <c r="B23" s="18" t="s">
        <v>40</v>
      </c>
      <c r="C23" s="45">
        <v>1364.75</v>
      </c>
      <c r="D23" s="45">
        <v>1582.07</v>
      </c>
      <c r="E23" s="45">
        <v>1601.24</v>
      </c>
      <c r="F23" s="45">
        <v>1856.04</v>
      </c>
      <c r="G23" s="45">
        <v>1896.04</v>
      </c>
      <c r="H23" s="21">
        <f t="shared" si="0"/>
        <v>17.32844843377908</v>
      </c>
      <c r="I23" s="21">
        <f t="shared" si="1"/>
        <v>18.410731682945713</v>
      </c>
      <c r="J23" s="21">
        <f t="shared" si="2"/>
        <v>1.2117036540734654</v>
      </c>
      <c r="K23" s="21">
        <f t="shared" si="3"/>
        <v>2.155125967112778</v>
      </c>
    </row>
    <row r="24" spans="1:11" ht="15">
      <c r="A24" s="18" t="s">
        <v>41</v>
      </c>
      <c r="B24" s="18" t="s">
        <v>42</v>
      </c>
      <c r="C24" s="45">
        <v>1309.44</v>
      </c>
      <c r="D24" s="45">
        <v>1532.4</v>
      </c>
      <c r="E24" s="45">
        <v>1542.53</v>
      </c>
      <c r="F24" s="45">
        <v>1664.61</v>
      </c>
      <c r="G24" s="45">
        <v>1658.59</v>
      </c>
      <c r="H24" s="21">
        <f t="shared" si="0"/>
        <v>17.80073924731182</v>
      </c>
      <c r="I24" s="21">
        <f t="shared" si="1"/>
        <v>7.524002774662401</v>
      </c>
      <c r="J24" s="21">
        <f t="shared" si="2"/>
        <v>0.6610545549464814</v>
      </c>
      <c r="K24" s="21">
        <f t="shared" si="3"/>
        <v>-0.3616462714990287</v>
      </c>
    </row>
    <row r="25" spans="1:11" ht="15">
      <c r="A25" s="18" t="s">
        <v>43</v>
      </c>
      <c r="B25" s="18" t="s">
        <v>44</v>
      </c>
      <c r="C25" s="45">
        <v>2525.35</v>
      </c>
      <c r="D25" s="45">
        <v>2937.73</v>
      </c>
      <c r="E25" s="45">
        <v>3036.52</v>
      </c>
      <c r="F25" s="45">
        <v>3117.44</v>
      </c>
      <c r="G25" s="45">
        <v>3206.47</v>
      </c>
      <c r="H25" s="21">
        <f t="shared" si="0"/>
        <v>20.241550676143905</v>
      </c>
      <c r="I25" s="21">
        <f t="shared" si="1"/>
        <v>5.5968674667053016</v>
      </c>
      <c r="J25" s="21">
        <f t="shared" si="2"/>
        <v>3.3628005296606553</v>
      </c>
      <c r="K25" s="21">
        <f t="shared" si="3"/>
        <v>2.855868918086627</v>
      </c>
    </row>
    <row r="26" spans="1:11" ht="15">
      <c r="A26" s="22">
        <v>3.9</v>
      </c>
      <c r="B26" s="18" t="s">
        <v>45</v>
      </c>
      <c r="C26" s="45">
        <v>2757.7599999999998</v>
      </c>
      <c r="D26" s="45">
        <v>3239.63</v>
      </c>
      <c r="E26" s="45">
        <v>3005.02</v>
      </c>
      <c r="F26" s="45">
        <v>3288.58</v>
      </c>
      <c r="G26" s="45">
        <v>3389.13</v>
      </c>
      <c r="H26" s="21">
        <f t="shared" si="0"/>
        <v>8.965972383383624</v>
      </c>
      <c r="I26" s="21">
        <f t="shared" si="1"/>
        <v>12.782277655389985</v>
      </c>
      <c r="J26" s="21">
        <f t="shared" si="2"/>
        <v>-7.241876387118286</v>
      </c>
      <c r="K26" s="21">
        <f t="shared" si="3"/>
        <v>3.0575506753674895</v>
      </c>
    </row>
    <row r="27" spans="1:11" ht="15">
      <c r="A27" s="46" t="s">
        <v>46</v>
      </c>
      <c r="B27" s="46" t="s">
        <v>47</v>
      </c>
      <c r="C27" s="47">
        <v>8928.02</v>
      </c>
      <c r="D27" s="47">
        <v>10096.89</v>
      </c>
      <c r="E27" s="47">
        <v>10245.42</v>
      </c>
      <c r="F27" s="47">
        <v>11663.48</v>
      </c>
      <c r="G27" s="47">
        <v>11948.54</v>
      </c>
      <c r="H27" s="48">
        <f t="shared" si="0"/>
        <v>14.755791317671774</v>
      </c>
      <c r="I27" s="48">
        <f t="shared" si="1"/>
        <v>16.62323262491924</v>
      </c>
      <c r="J27" s="48">
        <f t="shared" si="2"/>
        <v>1.4710470253711851</v>
      </c>
      <c r="K27" s="48">
        <f t="shared" si="3"/>
        <v>2.4440390003669688</v>
      </c>
    </row>
    <row r="28" spans="1:11" ht="15">
      <c r="A28" s="18" t="s">
        <v>48</v>
      </c>
      <c r="B28" s="18" t="s">
        <v>49</v>
      </c>
      <c r="C28" s="45">
        <v>88.79</v>
      </c>
      <c r="D28" s="45">
        <v>128.28</v>
      </c>
      <c r="E28" s="45">
        <v>138.88</v>
      </c>
      <c r="F28" s="45">
        <v>153.05</v>
      </c>
      <c r="G28" s="45">
        <v>157.13</v>
      </c>
      <c r="H28" s="21">
        <f t="shared" si="0"/>
        <v>56.41401058677778</v>
      </c>
      <c r="I28" s="21">
        <f t="shared" si="1"/>
        <v>13.140841013824886</v>
      </c>
      <c r="J28" s="21">
        <f t="shared" si="2"/>
        <v>8.263174306205173</v>
      </c>
      <c r="K28" s="21">
        <f t="shared" si="3"/>
        <v>2.6657954916693782</v>
      </c>
    </row>
    <row r="29" spans="1:11" ht="15">
      <c r="A29" s="18" t="s">
        <v>50</v>
      </c>
      <c r="B29" s="18" t="s">
        <v>51</v>
      </c>
      <c r="C29" s="45">
        <v>4735.06</v>
      </c>
      <c r="D29" s="45">
        <v>5386.1</v>
      </c>
      <c r="E29" s="45">
        <v>5537.66</v>
      </c>
      <c r="F29" s="45">
        <v>6285.35</v>
      </c>
      <c r="G29" s="45">
        <v>6483.6</v>
      </c>
      <c r="H29" s="21">
        <f t="shared" si="0"/>
        <v>16.95015480268464</v>
      </c>
      <c r="I29" s="21">
        <f t="shared" si="1"/>
        <v>17.081944359169768</v>
      </c>
      <c r="J29" s="21">
        <f t="shared" si="2"/>
        <v>2.813909879133315</v>
      </c>
      <c r="K29" s="21">
        <f t="shared" si="3"/>
        <v>3.1541600706404576</v>
      </c>
    </row>
    <row r="30" spans="1:11" ht="15">
      <c r="A30" s="18" t="s">
        <v>52</v>
      </c>
      <c r="B30" s="18" t="s">
        <v>53</v>
      </c>
      <c r="C30" s="45">
        <v>598.09</v>
      </c>
      <c r="D30" s="45">
        <v>635.96</v>
      </c>
      <c r="E30" s="45">
        <v>545.22</v>
      </c>
      <c r="F30" s="45">
        <v>625.16</v>
      </c>
      <c r="G30" s="45">
        <v>602.52</v>
      </c>
      <c r="H30" s="21">
        <f t="shared" si="0"/>
        <v>-8.839806718052468</v>
      </c>
      <c r="I30" s="21">
        <f t="shared" si="1"/>
        <v>10.509519093210072</v>
      </c>
      <c r="J30" s="21">
        <f t="shared" si="2"/>
        <v>-14.268192968111201</v>
      </c>
      <c r="K30" s="21">
        <f t="shared" si="3"/>
        <v>-3.621472902936846</v>
      </c>
    </row>
    <row r="31" spans="1:11" ht="15">
      <c r="A31" s="18" t="s">
        <v>54</v>
      </c>
      <c r="B31" s="18" t="s">
        <v>55</v>
      </c>
      <c r="C31" s="45">
        <v>29.81</v>
      </c>
      <c r="D31" s="45">
        <v>38.21</v>
      </c>
      <c r="E31" s="45">
        <v>32.25</v>
      </c>
      <c r="F31" s="45">
        <v>54.34</v>
      </c>
      <c r="G31" s="45">
        <v>51.33</v>
      </c>
      <c r="H31" s="21">
        <f t="shared" si="0"/>
        <v>8.185172760818523</v>
      </c>
      <c r="I31" s="21">
        <f t="shared" si="1"/>
        <v>59.16279069767442</v>
      </c>
      <c r="J31" s="21">
        <f t="shared" si="2"/>
        <v>-15.598010991886943</v>
      </c>
      <c r="K31" s="21">
        <f t="shared" si="3"/>
        <v>-5.5391976444608115</v>
      </c>
    </row>
    <row r="32" spans="1:11" ht="15">
      <c r="A32" s="18" t="s">
        <v>56</v>
      </c>
      <c r="B32" s="18" t="s">
        <v>57</v>
      </c>
      <c r="C32" s="45">
        <v>230.38</v>
      </c>
      <c r="D32" s="45">
        <v>248.57</v>
      </c>
      <c r="E32" s="45">
        <v>263.18</v>
      </c>
      <c r="F32" s="45">
        <v>304.62</v>
      </c>
      <c r="G32" s="45">
        <v>323.69</v>
      </c>
      <c r="H32" s="21">
        <f t="shared" si="0"/>
        <v>14.237346991926389</v>
      </c>
      <c r="I32" s="21">
        <f t="shared" si="1"/>
        <v>22.99186868303062</v>
      </c>
      <c r="J32" s="21">
        <f t="shared" si="2"/>
        <v>5.877619986321766</v>
      </c>
      <c r="K32" s="21">
        <f t="shared" si="3"/>
        <v>6.260258682949246</v>
      </c>
    </row>
    <row r="33" spans="1:11" ht="15">
      <c r="A33" s="18" t="s">
        <v>58</v>
      </c>
      <c r="B33" s="18" t="s">
        <v>59</v>
      </c>
      <c r="C33" s="45">
        <v>552.39</v>
      </c>
      <c r="D33" s="45">
        <v>600.05</v>
      </c>
      <c r="E33" s="45">
        <v>600.48</v>
      </c>
      <c r="F33" s="45">
        <v>633.2</v>
      </c>
      <c r="G33" s="45">
        <v>634.87</v>
      </c>
      <c r="H33" s="21">
        <f t="shared" si="0"/>
        <v>8.705805680769028</v>
      </c>
      <c r="I33" s="21">
        <f t="shared" si="1"/>
        <v>5.72708499866773</v>
      </c>
      <c r="J33" s="21">
        <f t="shared" si="2"/>
        <v>0.07166069494209877</v>
      </c>
      <c r="K33" s="21">
        <f t="shared" si="3"/>
        <v>0.263739734680979</v>
      </c>
    </row>
    <row r="34" spans="1:11" ht="15">
      <c r="A34" s="18" t="s">
        <v>60</v>
      </c>
      <c r="B34" s="18" t="s">
        <v>61</v>
      </c>
      <c r="C34" s="45">
        <v>911.97</v>
      </c>
      <c r="D34" s="45">
        <v>1063</v>
      </c>
      <c r="E34" s="45">
        <v>1110.68</v>
      </c>
      <c r="F34" s="45">
        <v>1246.1</v>
      </c>
      <c r="G34" s="45">
        <v>1297.23</v>
      </c>
      <c r="H34" s="21">
        <f t="shared" si="0"/>
        <v>21.78909393949363</v>
      </c>
      <c r="I34" s="21">
        <f t="shared" si="1"/>
        <v>16.796016854539555</v>
      </c>
      <c r="J34" s="21">
        <f t="shared" si="2"/>
        <v>4.485418626528698</v>
      </c>
      <c r="K34" s="21">
        <f t="shared" si="3"/>
        <v>4.103201990209462</v>
      </c>
    </row>
    <row r="35" spans="1:11" ht="15">
      <c r="A35" s="18" t="s">
        <v>62</v>
      </c>
      <c r="B35" s="18" t="s">
        <v>63</v>
      </c>
      <c r="C35" s="45">
        <v>1781.55</v>
      </c>
      <c r="D35" s="45">
        <v>1996.71</v>
      </c>
      <c r="E35" s="45">
        <v>2017.07</v>
      </c>
      <c r="F35" s="45">
        <v>2361.65</v>
      </c>
      <c r="G35" s="45">
        <v>2398.18</v>
      </c>
      <c r="H35" s="21">
        <f t="shared" si="0"/>
        <v>13.219948920883501</v>
      </c>
      <c r="I35" s="21">
        <f t="shared" si="1"/>
        <v>18.894237681389335</v>
      </c>
      <c r="J35" s="21">
        <f t="shared" si="2"/>
        <v>1.0196773692724481</v>
      </c>
      <c r="K35" s="21">
        <f t="shared" si="3"/>
        <v>1.54679990684478</v>
      </c>
    </row>
    <row r="36" spans="1:11" ht="15">
      <c r="A36" s="46" t="s">
        <v>64</v>
      </c>
      <c r="B36" s="46" t="s">
        <v>65</v>
      </c>
      <c r="C36" s="47">
        <v>16062.73</v>
      </c>
      <c r="D36" s="47">
        <v>18297.24</v>
      </c>
      <c r="E36" s="47">
        <v>18528.23</v>
      </c>
      <c r="F36" s="47">
        <v>20103.24</v>
      </c>
      <c r="G36" s="47">
        <v>20094.33</v>
      </c>
      <c r="H36" s="48">
        <f t="shared" si="0"/>
        <v>15.349196556251647</v>
      </c>
      <c r="I36" s="48">
        <f t="shared" si="1"/>
        <v>8.452507336102814</v>
      </c>
      <c r="J36" s="48">
        <f t="shared" si="2"/>
        <v>1.2624308365633174</v>
      </c>
      <c r="K36" s="48">
        <f t="shared" si="3"/>
        <v>-0.044321213893879066</v>
      </c>
    </row>
    <row r="37" spans="1:11" ht="15">
      <c r="A37" s="18" t="s">
        <v>66</v>
      </c>
      <c r="B37" s="18" t="s">
        <v>14</v>
      </c>
      <c r="C37" s="45">
        <v>6001.25</v>
      </c>
      <c r="D37" s="45">
        <v>6659.79</v>
      </c>
      <c r="E37" s="45">
        <v>7010.81</v>
      </c>
      <c r="F37" s="45">
        <v>7658.8</v>
      </c>
      <c r="G37" s="45">
        <v>7779.11</v>
      </c>
      <c r="H37" s="21">
        <f t="shared" si="0"/>
        <v>16.822495313476367</v>
      </c>
      <c r="I37" s="21">
        <f t="shared" si="1"/>
        <v>10.958790781664304</v>
      </c>
      <c r="J37" s="21">
        <f t="shared" si="2"/>
        <v>5.270736764973076</v>
      </c>
      <c r="K37" s="21">
        <f t="shared" si="3"/>
        <v>1.5708727215751748</v>
      </c>
    </row>
    <row r="38" spans="1:11" ht="15">
      <c r="A38" s="18" t="s">
        <v>67</v>
      </c>
      <c r="B38" s="18" t="s">
        <v>68</v>
      </c>
      <c r="C38" s="45">
        <v>5979.26</v>
      </c>
      <c r="D38" s="45">
        <v>7078.13</v>
      </c>
      <c r="E38" s="45">
        <v>7225.79</v>
      </c>
      <c r="F38" s="45">
        <v>8003.43</v>
      </c>
      <c r="G38" s="45">
        <v>8109.54</v>
      </c>
      <c r="H38" s="21">
        <f t="shared" si="0"/>
        <v>20.847563076367305</v>
      </c>
      <c r="I38" s="21">
        <f t="shared" si="1"/>
        <v>12.230496596219929</v>
      </c>
      <c r="J38" s="21">
        <f t="shared" si="2"/>
        <v>2.086144221708274</v>
      </c>
      <c r="K38" s="21">
        <f t="shared" si="3"/>
        <v>1.3258065604372085</v>
      </c>
    </row>
    <row r="39" spans="1:11" ht="15">
      <c r="A39" s="18" t="s">
        <v>69</v>
      </c>
      <c r="B39" s="18" t="s">
        <v>171</v>
      </c>
      <c r="C39" s="45">
        <v>2838.32</v>
      </c>
      <c r="D39" s="45">
        <v>3481.94</v>
      </c>
      <c r="E39" s="45">
        <v>3513.86</v>
      </c>
      <c r="F39" s="45">
        <v>3800.28</v>
      </c>
      <c r="G39" s="45">
        <v>3851.41</v>
      </c>
      <c r="H39" s="21">
        <f t="shared" si="0"/>
        <v>23.800699005045235</v>
      </c>
      <c r="I39" s="21">
        <f t="shared" si="1"/>
        <v>9.606244984148478</v>
      </c>
      <c r="J39" s="21">
        <f t="shared" si="2"/>
        <v>0.9167303284950366</v>
      </c>
      <c r="K39" s="21">
        <f t="shared" si="3"/>
        <v>1.3454271790499555</v>
      </c>
    </row>
    <row r="40" spans="1:11" ht="15">
      <c r="A40" s="18" t="s">
        <v>71</v>
      </c>
      <c r="B40" s="18" t="s">
        <v>24</v>
      </c>
      <c r="C40" s="45">
        <v>3140.94</v>
      </c>
      <c r="D40" s="45">
        <v>3596.1800000000003</v>
      </c>
      <c r="E40" s="45">
        <v>3711.9300000000003</v>
      </c>
      <c r="F40" s="45">
        <v>4203.14</v>
      </c>
      <c r="G40" s="45">
        <v>4258.12</v>
      </c>
      <c r="H40" s="21">
        <f t="shared" si="0"/>
        <v>18.17895279757016</v>
      </c>
      <c r="I40" s="21">
        <f t="shared" si="1"/>
        <v>14.714447740124397</v>
      </c>
      <c r="J40" s="21">
        <f t="shared" si="2"/>
        <v>3.218693168862515</v>
      </c>
      <c r="K40" s="21">
        <f t="shared" si="3"/>
        <v>1.3080696812383017</v>
      </c>
    </row>
    <row r="41" spans="1:11" ht="15">
      <c r="A41" s="18" t="s">
        <v>73</v>
      </c>
      <c r="B41" s="18" t="s">
        <v>74</v>
      </c>
      <c r="C41" s="45">
        <v>2822.73</v>
      </c>
      <c r="D41" s="45">
        <v>3020.07</v>
      </c>
      <c r="E41" s="45">
        <v>3068.12</v>
      </c>
      <c r="F41" s="45">
        <v>3223.86</v>
      </c>
      <c r="G41" s="45">
        <v>3218.36</v>
      </c>
      <c r="H41" s="21">
        <f t="shared" si="0"/>
        <v>8.693357140073612</v>
      </c>
      <c r="I41" s="21">
        <f t="shared" si="1"/>
        <v>4.896809772759874</v>
      </c>
      <c r="J41" s="21">
        <f t="shared" si="2"/>
        <v>1.5910227246388238</v>
      </c>
      <c r="K41" s="21">
        <f t="shared" si="3"/>
        <v>-0.17060294181509122</v>
      </c>
    </row>
    <row r="42" spans="1:11" ht="15">
      <c r="A42" s="18" t="s">
        <v>75</v>
      </c>
      <c r="B42" s="18" t="s">
        <v>76</v>
      </c>
      <c r="C42" s="45">
        <v>174.07</v>
      </c>
      <c r="D42" s="45">
        <v>172.13</v>
      </c>
      <c r="E42" s="45">
        <v>175.53</v>
      </c>
      <c r="F42" s="45">
        <v>177.01</v>
      </c>
      <c r="G42" s="45">
        <v>171.39</v>
      </c>
      <c r="H42" s="21">
        <f t="shared" si="0"/>
        <v>0.8387430344114483</v>
      </c>
      <c r="I42" s="21">
        <f t="shared" si="1"/>
        <v>-2.3585711844129293</v>
      </c>
      <c r="J42" s="21">
        <f t="shared" si="2"/>
        <v>1.975251263579856</v>
      </c>
      <c r="K42" s="21">
        <f t="shared" si="3"/>
        <v>-3.174961866561214</v>
      </c>
    </row>
    <row r="43" spans="1:11" ht="15">
      <c r="A43" s="18" t="s">
        <v>77</v>
      </c>
      <c r="B43" s="18" t="s">
        <v>78</v>
      </c>
      <c r="C43" s="45">
        <v>530.85</v>
      </c>
      <c r="D43" s="45">
        <v>578.88</v>
      </c>
      <c r="E43" s="45">
        <v>566.38</v>
      </c>
      <c r="F43" s="45">
        <v>591.85</v>
      </c>
      <c r="G43" s="45">
        <v>580.03</v>
      </c>
      <c r="H43" s="21">
        <f t="shared" si="0"/>
        <v>6.693039465008943</v>
      </c>
      <c r="I43" s="21">
        <f t="shared" si="1"/>
        <v>2.410042727497436</v>
      </c>
      <c r="J43" s="21">
        <f t="shared" si="2"/>
        <v>-2.1593421779988944</v>
      </c>
      <c r="K43" s="21">
        <f t="shared" si="3"/>
        <v>-1.9971276505871505</v>
      </c>
    </row>
    <row r="44" spans="1:11" ht="15">
      <c r="A44" s="18" t="s">
        <v>79</v>
      </c>
      <c r="B44" s="18" t="s">
        <v>80</v>
      </c>
      <c r="C44" s="45">
        <v>1.2</v>
      </c>
      <c r="D44" s="45">
        <v>3.28</v>
      </c>
      <c r="E44" s="45">
        <v>2.67</v>
      </c>
      <c r="F44" s="45">
        <v>3.48</v>
      </c>
      <c r="G44" s="45">
        <v>3.5</v>
      </c>
      <c r="H44" s="21">
        <f t="shared" si="0"/>
        <v>122.50000000000001</v>
      </c>
      <c r="I44" s="21">
        <f t="shared" si="1"/>
        <v>31.08614232209738</v>
      </c>
      <c r="J44" s="21">
        <f t="shared" si="2"/>
        <v>-18.597560975609753</v>
      </c>
      <c r="K44" s="21">
        <f t="shared" si="3"/>
        <v>0.5747126436781614</v>
      </c>
    </row>
    <row r="45" spans="1:11" ht="15">
      <c r="A45" s="18" t="s">
        <v>81</v>
      </c>
      <c r="B45" s="18" t="s">
        <v>82</v>
      </c>
      <c r="C45" s="45">
        <v>2888.73</v>
      </c>
      <c r="D45" s="45">
        <v>3860</v>
      </c>
      <c r="E45" s="45">
        <v>3663.78</v>
      </c>
      <c r="F45" s="45">
        <v>4048.84</v>
      </c>
      <c r="G45" s="45">
        <v>3981.04</v>
      </c>
      <c r="H45" s="21">
        <f t="shared" si="0"/>
        <v>26.830129503276535</v>
      </c>
      <c r="I45" s="21">
        <f t="shared" si="1"/>
        <v>8.65936273466201</v>
      </c>
      <c r="J45" s="21">
        <f t="shared" si="2"/>
        <v>-5.083419689119166</v>
      </c>
      <c r="K45" s="21">
        <f t="shared" si="3"/>
        <v>-1.674553699331171</v>
      </c>
    </row>
    <row r="46" spans="1:11" ht="15">
      <c r="A46" s="18" t="s">
        <v>83</v>
      </c>
      <c r="B46" s="18" t="s">
        <v>84</v>
      </c>
      <c r="C46" s="45">
        <v>451.04</v>
      </c>
      <c r="D46" s="45">
        <v>483.13</v>
      </c>
      <c r="E46" s="45">
        <v>469.44</v>
      </c>
      <c r="F46" s="45">
        <v>426.26</v>
      </c>
      <c r="G46" s="45">
        <v>414.26</v>
      </c>
      <c r="H46" s="21">
        <f t="shared" si="0"/>
        <v>4.0794608017027265</v>
      </c>
      <c r="I46" s="21">
        <f t="shared" si="1"/>
        <v>-11.754430811179278</v>
      </c>
      <c r="J46" s="21">
        <f t="shared" si="2"/>
        <v>-2.833605861776333</v>
      </c>
      <c r="K46" s="21">
        <f t="shared" si="3"/>
        <v>-2.8151832215079997</v>
      </c>
    </row>
    <row r="47" spans="1:11" ht="12.75">
      <c r="A47" s="43" t="s">
        <v>172</v>
      </c>
      <c r="B47" s="43"/>
      <c r="C47" s="43"/>
      <c r="D47" s="43"/>
      <c r="E47" s="43"/>
      <c r="F47" s="43"/>
      <c r="G47" s="43"/>
      <c r="H47" s="23"/>
      <c r="I47" s="23"/>
      <c r="J47" s="23"/>
      <c r="K47" s="23"/>
    </row>
    <row r="48" spans="1:11" ht="12.75">
      <c r="A48" s="58" t="s">
        <v>85</v>
      </c>
      <c r="B48" s="57"/>
      <c r="C48" s="57"/>
      <c r="D48" s="57"/>
      <c r="E48" s="57"/>
      <c r="F48" s="57"/>
      <c r="G48" s="43"/>
      <c r="H48" s="23"/>
      <c r="I48" s="23"/>
      <c r="J48" s="23"/>
      <c r="K48" s="23"/>
    </row>
    <row r="49" spans="1:11" ht="12.75">
      <c r="A49" s="58" t="s">
        <v>169</v>
      </c>
      <c r="B49" s="57"/>
      <c r="C49" s="57"/>
      <c r="D49" s="57"/>
      <c r="E49" s="57"/>
      <c r="F49" s="57"/>
      <c r="G49" s="44"/>
      <c r="H49" s="33"/>
      <c r="I49" s="33"/>
      <c r="J49" s="33"/>
      <c r="K49" s="33"/>
    </row>
    <row r="50" spans="1:11" ht="12" customHeight="1">
      <c r="A50" s="56" t="s">
        <v>170</v>
      </c>
      <c r="B50" s="57"/>
      <c r="C50" s="57"/>
      <c r="D50" s="57"/>
      <c r="E50" s="57"/>
      <c r="F50" s="57"/>
      <c r="G50" s="57"/>
      <c r="H50" s="42"/>
      <c r="I50" s="42"/>
      <c r="J50" s="42"/>
      <c r="K50" s="42"/>
    </row>
    <row r="51" spans="1:11" ht="12.75">
      <c r="A51" s="51" t="s">
        <v>180</v>
      </c>
      <c r="B51" s="52"/>
      <c r="C51" s="52"/>
      <c r="D51" s="52"/>
      <c r="E51" s="52"/>
      <c r="F51" s="17"/>
      <c r="G51" s="17"/>
      <c r="H51" s="17"/>
      <c r="I51" s="17"/>
      <c r="J51" s="17"/>
      <c r="K51" s="17"/>
    </row>
    <row r="52" spans="1:11" ht="12.75">
      <c r="A52" s="17"/>
      <c r="B52" s="17"/>
      <c r="C52" s="17"/>
      <c r="D52" s="17"/>
      <c r="E52" s="17"/>
      <c r="F52" s="17"/>
      <c r="G52" s="17"/>
      <c r="H52" s="17"/>
      <c r="I52" s="17"/>
      <c r="J52" s="17"/>
      <c r="K52" s="17"/>
    </row>
  </sheetData>
  <sheetProtection/>
  <mergeCells count="13">
    <mergeCell ref="C3:G3"/>
    <mergeCell ref="C4:C5"/>
    <mergeCell ref="D4:D5"/>
    <mergeCell ref="E4:E5"/>
    <mergeCell ref="F4:F5"/>
    <mergeCell ref="G4:G5"/>
    <mergeCell ref="J4:J5"/>
    <mergeCell ref="K4:K5"/>
    <mergeCell ref="A50:G50"/>
    <mergeCell ref="A48:F48"/>
    <mergeCell ref="A49:F49"/>
    <mergeCell ref="H4:H5"/>
    <mergeCell ref="I4:I5"/>
  </mergeCells>
  <printOptions/>
  <pageMargins left="0.97" right="0.7" top="0.6" bottom="0.19" header="0.17" footer="0.17"/>
  <pageSetup horizontalDpi="600" verticalDpi="600" orientation="landscape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K44"/>
  <sheetViews>
    <sheetView zoomScalePageLayoutView="0" workbookViewId="0" topLeftCell="A1">
      <selection activeCell="Q10" sqref="Q10"/>
    </sheetView>
  </sheetViews>
  <sheetFormatPr defaultColWidth="9.140625" defaultRowHeight="15"/>
  <cols>
    <col min="1" max="1" width="2.140625" style="0" customWidth="1"/>
    <col min="2" max="2" width="5.57421875" style="0" customWidth="1"/>
    <col min="3" max="3" width="2.140625" style="0" customWidth="1"/>
    <col min="4" max="4" width="36.421875" style="0" customWidth="1"/>
    <col min="5" max="5" width="13.57421875" style="0" customWidth="1"/>
    <col min="6" max="6" width="13.7109375" style="0" customWidth="1"/>
    <col min="7" max="7" width="12.421875" style="0" customWidth="1"/>
  </cols>
  <sheetData>
    <row r="1" spans="4:11" ht="15">
      <c r="D1" s="61" t="s">
        <v>91</v>
      </c>
      <c r="E1" s="61"/>
      <c r="F1" s="61"/>
      <c r="G1" s="61"/>
      <c r="H1" s="61"/>
      <c r="I1" s="61"/>
      <c r="J1" s="61"/>
      <c r="K1" s="61"/>
    </row>
    <row r="2" spans="2:11" ht="15">
      <c r="B2" s="13"/>
      <c r="C2" s="13"/>
      <c r="D2" s="13"/>
      <c r="E2" s="59" t="s">
        <v>88</v>
      </c>
      <c r="F2" s="59" t="s">
        <v>87</v>
      </c>
      <c r="G2" s="60" t="s">
        <v>86</v>
      </c>
      <c r="H2" s="9"/>
      <c r="I2" s="13"/>
      <c r="J2" s="13"/>
      <c r="K2" s="13"/>
    </row>
    <row r="3" spans="2:11" ht="15">
      <c r="B3" s="13"/>
      <c r="C3" s="13"/>
      <c r="D3" s="13"/>
      <c r="E3" s="59"/>
      <c r="F3" s="59"/>
      <c r="G3" s="60"/>
      <c r="H3" s="9" t="s">
        <v>90</v>
      </c>
      <c r="I3" s="13" t="s">
        <v>89</v>
      </c>
      <c r="J3" s="13" t="s">
        <v>6</v>
      </c>
      <c r="K3" s="13" t="s">
        <v>6</v>
      </c>
    </row>
    <row r="4" spans="2:11" ht="15">
      <c r="B4" s="13"/>
      <c r="C4" s="13"/>
      <c r="D4" s="13"/>
      <c r="E4" s="13"/>
      <c r="F4" s="2"/>
      <c r="G4" s="13"/>
      <c r="H4" s="13"/>
      <c r="I4" s="13"/>
      <c r="J4" s="13"/>
      <c r="K4" s="13"/>
    </row>
    <row r="5" spans="2:11" ht="15">
      <c r="B5" s="3" t="s">
        <v>7</v>
      </c>
      <c r="C5" s="3"/>
      <c r="D5" s="3" t="s">
        <v>8</v>
      </c>
      <c r="E5" s="10">
        <v>59020</v>
      </c>
      <c r="F5" s="5">
        <v>59330.24</v>
      </c>
      <c r="G5" s="5">
        <v>59712.2</v>
      </c>
      <c r="H5" s="4">
        <f>F5-E5</f>
        <v>310.23999999999796</v>
      </c>
      <c r="I5" s="12">
        <f>G5-F5</f>
        <v>381.9599999999991</v>
      </c>
      <c r="J5" s="14">
        <f>H5/E5*100</f>
        <v>0.5256523212470314</v>
      </c>
      <c r="K5" s="14">
        <f>I5/F5*100</f>
        <v>0.6437863726827991</v>
      </c>
    </row>
    <row r="6" spans="2:11" ht="15">
      <c r="B6" s="3" t="s">
        <v>9</v>
      </c>
      <c r="C6" s="3"/>
      <c r="D6" s="3" t="s">
        <v>10</v>
      </c>
      <c r="E6" s="10">
        <v>1058</v>
      </c>
      <c r="F6" s="5">
        <v>1065.4</v>
      </c>
      <c r="G6" s="5">
        <v>1069.59</v>
      </c>
      <c r="H6" s="4">
        <f aca="true" t="shared" si="0" ref="H6:H44">F6-E6</f>
        <v>7.400000000000091</v>
      </c>
      <c r="I6" s="12">
        <f aca="true" t="shared" si="1" ref="I6:I44">G6-F6</f>
        <v>4.189999999999827</v>
      </c>
      <c r="J6" s="14">
        <f aca="true" t="shared" si="2" ref="J6:J44">H6/E6*100</f>
        <v>0.699432892249536</v>
      </c>
      <c r="K6" s="14">
        <f aca="true" t="shared" si="3" ref="K6:K44">I6/F6*100</f>
        <v>0.3932795194293061</v>
      </c>
    </row>
    <row r="7" spans="2:11" ht="15">
      <c r="B7" s="3" t="s">
        <v>11</v>
      </c>
      <c r="C7" s="3"/>
      <c r="D7" s="3" t="s">
        <v>12</v>
      </c>
      <c r="E7" s="10">
        <v>57962</v>
      </c>
      <c r="F7" s="5">
        <v>58264.84</v>
      </c>
      <c r="G7" s="5">
        <v>58642.61</v>
      </c>
      <c r="H7" s="4">
        <f t="shared" si="0"/>
        <v>302.8399999999965</v>
      </c>
      <c r="I7" s="12">
        <f t="shared" si="1"/>
        <v>377.7700000000041</v>
      </c>
      <c r="J7" s="14">
        <f t="shared" si="2"/>
        <v>0.522480245678197</v>
      </c>
      <c r="K7" s="14">
        <f t="shared" si="3"/>
        <v>0.6483670083020979</v>
      </c>
    </row>
    <row r="8" spans="2:11" ht="15">
      <c r="B8" s="3" t="s">
        <v>13</v>
      </c>
      <c r="C8" s="3"/>
      <c r="D8" s="3" t="s">
        <v>14</v>
      </c>
      <c r="E8" s="10">
        <v>7460</v>
      </c>
      <c r="F8" s="5">
        <v>7511.8</v>
      </c>
      <c r="G8" s="5">
        <v>7549.49</v>
      </c>
      <c r="H8" s="4">
        <f t="shared" si="0"/>
        <v>51.80000000000018</v>
      </c>
      <c r="I8" s="12">
        <f t="shared" si="1"/>
        <v>37.6899999999996</v>
      </c>
      <c r="J8" s="14">
        <f t="shared" si="2"/>
        <v>0.694369973190351</v>
      </c>
      <c r="K8" s="14">
        <f t="shared" si="3"/>
        <v>0.5017439228946404</v>
      </c>
    </row>
    <row r="9" spans="2:11" ht="15">
      <c r="B9" s="3" t="s">
        <v>15</v>
      </c>
      <c r="C9" s="3"/>
      <c r="D9" s="3" t="s">
        <v>16</v>
      </c>
      <c r="E9" s="10">
        <v>25452</v>
      </c>
      <c r="F9" s="5">
        <v>25752.08</v>
      </c>
      <c r="G9" s="5">
        <v>25877.19</v>
      </c>
      <c r="H9" s="4">
        <f t="shared" si="0"/>
        <v>300.08000000000175</v>
      </c>
      <c r="I9" s="12">
        <f t="shared" si="1"/>
        <v>125.10999999999694</v>
      </c>
      <c r="J9" s="14">
        <f t="shared" si="2"/>
        <v>1.1790036146471858</v>
      </c>
      <c r="K9" s="14">
        <f t="shared" si="3"/>
        <v>0.48582483434346635</v>
      </c>
    </row>
    <row r="10" spans="2:11" ht="15">
      <c r="B10" s="1" t="s">
        <v>17</v>
      </c>
      <c r="C10" s="1"/>
      <c r="D10" s="1" t="s">
        <v>18</v>
      </c>
      <c r="E10" s="11">
        <v>3589</v>
      </c>
      <c r="F10" s="7">
        <v>3684.34</v>
      </c>
      <c r="G10" s="7">
        <v>3720.59</v>
      </c>
      <c r="H10" s="4">
        <f t="shared" si="0"/>
        <v>95.34000000000015</v>
      </c>
      <c r="I10" s="12">
        <f t="shared" si="1"/>
        <v>36.25</v>
      </c>
      <c r="J10" s="14">
        <f t="shared" si="2"/>
        <v>2.6564502646976913</v>
      </c>
      <c r="K10" s="14">
        <f t="shared" si="3"/>
        <v>0.9838939945824761</v>
      </c>
    </row>
    <row r="11" spans="2:11" ht="15">
      <c r="B11" s="1" t="s">
        <v>19</v>
      </c>
      <c r="C11" s="1"/>
      <c r="D11" s="1" t="s">
        <v>20</v>
      </c>
      <c r="E11" s="11">
        <v>1258</v>
      </c>
      <c r="F11" s="7">
        <v>1267.55</v>
      </c>
      <c r="G11" s="7">
        <v>1284.72</v>
      </c>
      <c r="H11" s="4">
        <f t="shared" si="0"/>
        <v>9.549999999999955</v>
      </c>
      <c r="I11" s="12">
        <f t="shared" si="1"/>
        <v>17.170000000000073</v>
      </c>
      <c r="J11" s="14">
        <f t="shared" si="2"/>
        <v>0.7591414944356085</v>
      </c>
      <c r="K11" s="14">
        <f t="shared" si="3"/>
        <v>1.3545816733067788</v>
      </c>
    </row>
    <row r="12" spans="2:11" ht="15">
      <c r="B12" s="1" t="s">
        <v>21</v>
      </c>
      <c r="C12" s="1"/>
      <c r="D12" s="1" t="s">
        <v>22</v>
      </c>
      <c r="E12" s="11">
        <v>20605</v>
      </c>
      <c r="F12" s="7">
        <v>20800.19</v>
      </c>
      <c r="G12" s="7">
        <v>20871.89</v>
      </c>
      <c r="H12" s="4">
        <f t="shared" si="0"/>
        <v>195.1899999999987</v>
      </c>
      <c r="I12" s="12">
        <f t="shared" si="1"/>
        <v>71.70000000000073</v>
      </c>
      <c r="J12" s="14">
        <f t="shared" si="2"/>
        <v>0.9472943460325101</v>
      </c>
      <c r="K12" s="14">
        <f t="shared" si="3"/>
        <v>0.34470838968298234</v>
      </c>
    </row>
    <row r="13" spans="2:11" ht="15">
      <c r="B13" s="3" t="s">
        <v>23</v>
      </c>
      <c r="C13" s="3"/>
      <c r="D13" s="3" t="s">
        <v>24</v>
      </c>
      <c r="E13" s="10">
        <v>13693</v>
      </c>
      <c r="F13" s="5">
        <v>13501.74</v>
      </c>
      <c r="G13" s="5">
        <v>13511.09</v>
      </c>
      <c r="H13" s="4">
        <f t="shared" si="0"/>
        <v>-191.26000000000022</v>
      </c>
      <c r="I13" s="12">
        <f t="shared" si="1"/>
        <v>9.350000000000364</v>
      </c>
      <c r="J13" s="14">
        <f t="shared" si="2"/>
        <v>-1.396772073322137</v>
      </c>
      <c r="K13" s="14">
        <f t="shared" si="3"/>
        <v>0.06925033366070124</v>
      </c>
    </row>
    <row r="14" spans="2:11" ht="15">
      <c r="B14" s="1" t="s">
        <v>25</v>
      </c>
      <c r="C14" s="1"/>
      <c r="D14" s="1" t="s">
        <v>26</v>
      </c>
      <c r="E14" s="11">
        <v>893</v>
      </c>
      <c r="F14" s="7">
        <v>882.78</v>
      </c>
      <c r="G14" s="7">
        <v>871.83</v>
      </c>
      <c r="H14" s="4">
        <f t="shared" si="0"/>
        <v>-10.220000000000027</v>
      </c>
      <c r="I14" s="12">
        <f t="shared" si="1"/>
        <v>-10.949999999999932</v>
      </c>
      <c r="J14" s="14">
        <f t="shared" si="2"/>
        <v>-1.1444568868980993</v>
      </c>
      <c r="K14" s="14">
        <f t="shared" si="3"/>
        <v>-1.2403996465710518</v>
      </c>
    </row>
    <row r="15" spans="2:11" ht="15">
      <c r="B15" s="1" t="s">
        <v>27</v>
      </c>
      <c r="C15" s="1"/>
      <c r="D15" s="1" t="s">
        <v>28</v>
      </c>
      <c r="E15" s="11">
        <v>168</v>
      </c>
      <c r="F15" s="7">
        <v>170.84</v>
      </c>
      <c r="G15" s="7">
        <v>168.67</v>
      </c>
      <c r="H15" s="4">
        <f t="shared" si="0"/>
        <v>2.8400000000000034</v>
      </c>
      <c r="I15" s="12">
        <f t="shared" si="1"/>
        <v>-2.170000000000016</v>
      </c>
      <c r="J15" s="14">
        <f t="shared" si="2"/>
        <v>1.6904761904761927</v>
      </c>
      <c r="K15" s="14">
        <f t="shared" si="3"/>
        <v>-1.2701943338796629</v>
      </c>
    </row>
    <row r="16" spans="2:11" ht="15">
      <c r="B16" s="1" t="s">
        <v>29</v>
      </c>
      <c r="C16" s="1"/>
      <c r="D16" s="1" t="s">
        <v>30</v>
      </c>
      <c r="E16" s="11">
        <v>360</v>
      </c>
      <c r="F16" s="7">
        <v>359.68</v>
      </c>
      <c r="G16" s="7">
        <v>357.29</v>
      </c>
      <c r="H16" s="4">
        <f t="shared" si="0"/>
        <v>-0.3199999999999932</v>
      </c>
      <c r="I16" s="12">
        <f t="shared" si="1"/>
        <v>-2.3899999999999864</v>
      </c>
      <c r="J16" s="14">
        <f t="shared" si="2"/>
        <v>-0.08888888888888699</v>
      </c>
      <c r="K16" s="14">
        <f t="shared" si="3"/>
        <v>-0.6644795373665443</v>
      </c>
    </row>
    <row r="17" spans="2:11" ht="15">
      <c r="B17" s="1" t="s">
        <v>31</v>
      </c>
      <c r="C17" s="1"/>
      <c r="D17" s="1" t="s">
        <v>32</v>
      </c>
      <c r="E17" s="11">
        <v>96</v>
      </c>
      <c r="F17" s="7">
        <v>95.77</v>
      </c>
      <c r="G17" s="7">
        <v>92.44</v>
      </c>
      <c r="H17" s="4">
        <f t="shared" si="0"/>
        <v>-0.23000000000000398</v>
      </c>
      <c r="I17" s="12">
        <f t="shared" si="1"/>
        <v>-3.3299999999999983</v>
      </c>
      <c r="J17" s="14">
        <f t="shared" si="2"/>
        <v>-0.23958333333333748</v>
      </c>
      <c r="K17" s="14">
        <f t="shared" si="3"/>
        <v>-3.477080505377465</v>
      </c>
    </row>
    <row r="18" spans="2:11" ht="15">
      <c r="B18" s="1" t="s">
        <v>33</v>
      </c>
      <c r="C18" s="1"/>
      <c r="D18" s="1" t="s">
        <v>34</v>
      </c>
      <c r="E18" s="11">
        <v>716</v>
      </c>
      <c r="F18" s="7">
        <v>717.04</v>
      </c>
      <c r="G18" s="7">
        <v>722.87</v>
      </c>
      <c r="H18" s="4">
        <f t="shared" si="0"/>
        <v>1.0399999999999636</v>
      </c>
      <c r="I18" s="12">
        <f t="shared" si="1"/>
        <v>5.830000000000041</v>
      </c>
      <c r="J18" s="14">
        <f t="shared" si="2"/>
        <v>0.1452513966480396</v>
      </c>
      <c r="K18" s="14">
        <f t="shared" si="3"/>
        <v>0.8130648220461957</v>
      </c>
    </row>
    <row r="19" spans="2:11" ht="15">
      <c r="B19" s="1" t="s">
        <v>35</v>
      </c>
      <c r="C19" s="1"/>
      <c r="D19" s="1" t="s">
        <v>36</v>
      </c>
      <c r="E19" s="11">
        <v>3269</v>
      </c>
      <c r="F19" s="7">
        <v>3312.5</v>
      </c>
      <c r="G19" s="7">
        <v>3390.49</v>
      </c>
      <c r="H19" s="4">
        <f t="shared" si="0"/>
        <v>43.5</v>
      </c>
      <c r="I19" s="12">
        <f t="shared" si="1"/>
        <v>77.98999999999978</v>
      </c>
      <c r="J19" s="14">
        <f t="shared" si="2"/>
        <v>1.3306821657999388</v>
      </c>
      <c r="K19" s="14">
        <f t="shared" si="3"/>
        <v>2.354415094339616</v>
      </c>
    </row>
    <row r="20" spans="2:11" ht="15">
      <c r="B20" s="1" t="s">
        <v>37</v>
      </c>
      <c r="C20" s="1"/>
      <c r="D20" s="1" t="s">
        <v>38</v>
      </c>
      <c r="E20" s="11">
        <v>1620</v>
      </c>
      <c r="F20" s="7">
        <v>1648.92</v>
      </c>
      <c r="G20" s="7">
        <v>1704.65</v>
      </c>
      <c r="H20" s="4">
        <f t="shared" si="0"/>
        <v>28.920000000000073</v>
      </c>
      <c r="I20" s="12">
        <f t="shared" si="1"/>
        <v>55.73000000000002</v>
      </c>
      <c r="J20" s="14">
        <f t="shared" si="2"/>
        <v>1.7851851851851896</v>
      </c>
      <c r="K20" s="14">
        <f t="shared" si="3"/>
        <v>3.3797879824369903</v>
      </c>
    </row>
    <row r="21" spans="2:11" ht="15">
      <c r="B21" s="1" t="s">
        <v>39</v>
      </c>
      <c r="C21" s="1"/>
      <c r="D21" s="1" t="s">
        <v>40</v>
      </c>
      <c r="E21" s="11">
        <v>1649</v>
      </c>
      <c r="F21" s="7">
        <v>1663.58</v>
      </c>
      <c r="G21" s="7">
        <v>1685.83</v>
      </c>
      <c r="H21" s="4">
        <f t="shared" si="0"/>
        <v>14.579999999999927</v>
      </c>
      <c r="I21" s="12">
        <f t="shared" si="1"/>
        <v>22.25</v>
      </c>
      <c r="J21" s="14">
        <f t="shared" si="2"/>
        <v>0.884172225591263</v>
      </c>
      <c r="K21" s="14">
        <f t="shared" si="3"/>
        <v>1.3374770074177378</v>
      </c>
    </row>
    <row r="22" spans="2:11" ht="15">
      <c r="B22" s="1" t="s">
        <v>41</v>
      </c>
      <c r="C22" s="1"/>
      <c r="D22" s="1" t="s">
        <v>42</v>
      </c>
      <c r="E22" s="11">
        <v>1651</v>
      </c>
      <c r="F22" s="7">
        <v>1643.06</v>
      </c>
      <c r="G22" s="7">
        <v>1665.24</v>
      </c>
      <c r="H22" s="4">
        <f t="shared" si="0"/>
        <v>-7.940000000000055</v>
      </c>
      <c r="I22" s="12">
        <f t="shared" si="1"/>
        <v>22.180000000000064</v>
      </c>
      <c r="J22" s="14">
        <f t="shared" si="2"/>
        <v>-0.4809206541490039</v>
      </c>
      <c r="K22" s="14">
        <f t="shared" si="3"/>
        <v>1.3499202707144027</v>
      </c>
    </row>
    <row r="23" spans="2:11" ht="15">
      <c r="B23" s="1" t="s">
        <v>43</v>
      </c>
      <c r="C23" s="1"/>
      <c r="D23" s="1" t="s">
        <v>44</v>
      </c>
      <c r="E23" s="11">
        <v>3048</v>
      </c>
      <c r="F23" s="7">
        <v>3000.33</v>
      </c>
      <c r="G23" s="7">
        <v>2962.18</v>
      </c>
      <c r="H23" s="4">
        <f t="shared" si="0"/>
        <v>-47.67000000000007</v>
      </c>
      <c r="I23" s="12">
        <f t="shared" si="1"/>
        <v>-38.15000000000009</v>
      </c>
      <c r="J23" s="14">
        <f t="shared" si="2"/>
        <v>-1.5639763779527582</v>
      </c>
      <c r="K23" s="14">
        <f t="shared" si="3"/>
        <v>-1.2715267987188106</v>
      </c>
    </row>
    <row r="24" spans="2:11" ht="15">
      <c r="B24" s="8">
        <v>3.9</v>
      </c>
      <c r="C24" s="8"/>
      <c r="D24" s="1" t="s">
        <v>45</v>
      </c>
      <c r="E24" s="11">
        <v>3493</v>
      </c>
      <c r="F24" s="7">
        <v>3319.74</v>
      </c>
      <c r="G24" s="7">
        <v>3280.08</v>
      </c>
      <c r="H24" s="4">
        <f t="shared" si="0"/>
        <v>-173.26000000000022</v>
      </c>
      <c r="I24" s="12">
        <f t="shared" si="1"/>
        <v>-39.659999999999854</v>
      </c>
      <c r="J24" s="14">
        <f t="shared" si="2"/>
        <v>-4.9602061265387976</v>
      </c>
      <c r="K24" s="14">
        <f t="shared" si="3"/>
        <v>-1.1946718718935778</v>
      </c>
    </row>
    <row r="25" spans="2:11" ht="15">
      <c r="B25" s="3" t="s">
        <v>46</v>
      </c>
      <c r="C25" s="3"/>
      <c r="D25" s="3" t="s">
        <v>47</v>
      </c>
      <c r="E25" s="10">
        <v>11357</v>
      </c>
      <c r="F25" s="5">
        <v>11499.22</v>
      </c>
      <c r="G25" s="5">
        <v>11704.83</v>
      </c>
      <c r="H25" s="4">
        <f t="shared" si="0"/>
        <v>142.21999999999935</v>
      </c>
      <c r="I25" s="12">
        <f t="shared" si="1"/>
        <v>205.61000000000058</v>
      </c>
      <c r="J25" s="14">
        <f t="shared" si="2"/>
        <v>1.2522673241172788</v>
      </c>
      <c r="K25" s="14">
        <f t="shared" si="3"/>
        <v>1.7880343188494574</v>
      </c>
    </row>
    <row r="26" spans="2:11" ht="15">
      <c r="B26" s="1" t="s">
        <v>48</v>
      </c>
      <c r="C26" s="1"/>
      <c r="D26" s="1" t="s">
        <v>49</v>
      </c>
      <c r="E26" s="11">
        <v>147</v>
      </c>
      <c r="F26" s="7">
        <v>147.38</v>
      </c>
      <c r="G26" s="7">
        <v>148.8</v>
      </c>
      <c r="H26" s="4">
        <f t="shared" si="0"/>
        <v>0.37999999999999545</v>
      </c>
      <c r="I26" s="12">
        <f t="shared" si="1"/>
        <v>1.420000000000016</v>
      </c>
      <c r="J26" s="14">
        <f t="shared" si="2"/>
        <v>0.2585034013605411</v>
      </c>
      <c r="K26" s="14">
        <f t="shared" si="3"/>
        <v>0.9634957253358772</v>
      </c>
    </row>
    <row r="27" spans="2:11" ht="15">
      <c r="B27" s="1" t="s">
        <v>50</v>
      </c>
      <c r="C27" s="1"/>
      <c r="D27" s="1" t="s">
        <v>51</v>
      </c>
      <c r="E27" s="11">
        <v>5960</v>
      </c>
      <c r="F27" s="7">
        <v>6014.86</v>
      </c>
      <c r="G27" s="7">
        <v>6136.66</v>
      </c>
      <c r="H27" s="4">
        <f t="shared" si="0"/>
        <v>54.85999999999967</v>
      </c>
      <c r="I27" s="12">
        <f t="shared" si="1"/>
        <v>121.80000000000018</v>
      </c>
      <c r="J27" s="14">
        <f t="shared" si="2"/>
        <v>0.9204697986577127</v>
      </c>
      <c r="K27" s="14">
        <f t="shared" si="3"/>
        <v>2.0249847876758595</v>
      </c>
    </row>
    <row r="28" spans="2:11" ht="15">
      <c r="B28" s="1" t="s">
        <v>52</v>
      </c>
      <c r="C28" s="1"/>
      <c r="D28" s="1" t="s">
        <v>53</v>
      </c>
      <c r="E28" s="11">
        <v>557</v>
      </c>
      <c r="F28" s="7">
        <v>599.95</v>
      </c>
      <c r="G28" s="7">
        <v>629.26</v>
      </c>
      <c r="H28" s="4">
        <f t="shared" si="0"/>
        <v>42.950000000000045</v>
      </c>
      <c r="I28" s="12">
        <f t="shared" si="1"/>
        <v>29.309999999999945</v>
      </c>
      <c r="J28" s="14">
        <f t="shared" si="2"/>
        <v>7.710951526032324</v>
      </c>
      <c r="K28" s="14">
        <f t="shared" si="3"/>
        <v>4.885407117259763</v>
      </c>
    </row>
    <row r="29" spans="2:11" ht="15">
      <c r="B29" s="1" t="s">
        <v>54</v>
      </c>
      <c r="C29" s="1"/>
      <c r="D29" s="1" t="s">
        <v>55</v>
      </c>
      <c r="E29" s="11">
        <v>40</v>
      </c>
      <c r="F29" s="7">
        <v>41.29</v>
      </c>
      <c r="G29" s="7">
        <v>44.86</v>
      </c>
      <c r="H29" s="4">
        <f t="shared" si="0"/>
        <v>1.2899999999999991</v>
      </c>
      <c r="I29" s="12">
        <f t="shared" si="1"/>
        <v>3.5700000000000003</v>
      </c>
      <c r="J29" s="14">
        <f t="shared" si="2"/>
        <v>3.224999999999998</v>
      </c>
      <c r="K29" s="14">
        <f t="shared" si="3"/>
        <v>8.646161298135143</v>
      </c>
    </row>
    <row r="30" spans="2:11" ht="15">
      <c r="B30" s="1" t="s">
        <v>56</v>
      </c>
      <c r="C30" s="1"/>
      <c r="D30" s="1" t="s">
        <v>57</v>
      </c>
      <c r="E30" s="11">
        <v>295</v>
      </c>
      <c r="F30" s="7">
        <v>302.7</v>
      </c>
      <c r="G30" s="7">
        <v>310.84</v>
      </c>
      <c r="H30" s="4">
        <f t="shared" si="0"/>
        <v>7.699999999999989</v>
      </c>
      <c r="I30" s="12">
        <f t="shared" si="1"/>
        <v>8.139999999999986</v>
      </c>
      <c r="J30" s="14">
        <f t="shared" si="2"/>
        <v>2.61016949152542</v>
      </c>
      <c r="K30" s="14">
        <f t="shared" si="3"/>
        <v>2.689131152956718</v>
      </c>
    </row>
    <row r="31" spans="2:11" ht="15">
      <c r="B31" s="1" t="s">
        <v>58</v>
      </c>
      <c r="C31" s="1"/>
      <c r="D31" s="1" t="s">
        <v>59</v>
      </c>
      <c r="E31" s="11">
        <v>628</v>
      </c>
      <c r="F31" s="7">
        <v>629.69</v>
      </c>
      <c r="G31" s="7">
        <v>635.91</v>
      </c>
      <c r="H31" s="4">
        <f t="shared" si="0"/>
        <v>1.6900000000000546</v>
      </c>
      <c r="I31" s="12">
        <f t="shared" si="1"/>
        <v>6.219999999999914</v>
      </c>
      <c r="J31" s="14">
        <f t="shared" si="2"/>
        <v>0.2691082802547858</v>
      </c>
      <c r="K31" s="14">
        <f t="shared" si="3"/>
        <v>0.9877876415378859</v>
      </c>
    </row>
    <row r="32" spans="2:11" ht="15">
      <c r="B32" s="1" t="s">
        <v>60</v>
      </c>
      <c r="C32" s="1"/>
      <c r="D32" s="1" t="s">
        <v>61</v>
      </c>
      <c r="E32" s="11">
        <v>1459</v>
      </c>
      <c r="F32" s="7">
        <v>1456.73</v>
      </c>
      <c r="G32" s="7">
        <v>1479.18</v>
      </c>
      <c r="H32" s="4">
        <f t="shared" si="0"/>
        <v>-2.269999999999982</v>
      </c>
      <c r="I32" s="12">
        <f t="shared" si="1"/>
        <v>22.450000000000045</v>
      </c>
      <c r="J32" s="14">
        <f t="shared" si="2"/>
        <v>-0.1555860178204237</v>
      </c>
      <c r="K32" s="14">
        <f t="shared" si="3"/>
        <v>1.5411229260055086</v>
      </c>
    </row>
    <row r="33" spans="2:11" ht="15">
      <c r="B33" s="1" t="s">
        <v>62</v>
      </c>
      <c r="C33" s="1"/>
      <c r="D33" s="1" t="s">
        <v>63</v>
      </c>
      <c r="E33" s="11">
        <v>2271</v>
      </c>
      <c r="F33" s="7">
        <v>2306.61</v>
      </c>
      <c r="G33" s="7">
        <v>2319.31</v>
      </c>
      <c r="H33" s="4">
        <f t="shared" si="0"/>
        <v>35.61000000000013</v>
      </c>
      <c r="I33" s="12">
        <f t="shared" si="1"/>
        <v>12.699999999999818</v>
      </c>
      <c r="J33" s="14">
        <f t="shared" si="2"/>
        <v>1.568031704095118</v>
      </c>
      <c r="K33" s="14">
        <f t="shared" si="3"/>
        <v>0.550591560775329</v>
      </c>
    </row>
    <row r="34" spans="2:11" ht="15">
      <c r="B34" s="3" t="s">
        <v>64</v>
      </c>
      <c r="C34" s="3"/>
      <c r="D34" s="3" t="s">
        <v>65</v>
      </c>
      <c r="E34" s="10">
        <v>18927</v>
      </c>
      <c r="F34" s="5">
        <v>19551.94</v>
      </c>
      <c r="G34" s="5">
        <v>19758.64</v>
      </c>
      <c r="H34" s="4">
        <f t="shared" si="0"/>
        <v>624.9399999999987</v>
      </c>
      <c r="I34" s="12">
        <f t="shared" si="1"/>
        <v>206.70000000000073</v>
      </c>
      <c r="J34" s="14">
        <f t="shared" si="2"/>
        <v>3.301843926665603</v>
      </c>
      <c r="K34" s="14">
        <f t="shared" si="3"/>
        <v>1.057184095286712</v>
      </c>
    </row>
    <row r="35" spans="2:11" ht="15">
      <c r="B35" s="1" t="s">
        <v>66</v>
      </c>
      <c r="C35" s="1"/>
      <c r="D35" s="1" t="s">
        <v>14</v>
      </c>
      <c r="E35" s="11">
        <v>7460</v>
      </c>
      <c r="F35" s="7">
        <v>7511.8</v>
      </c>
      <c r="G35" s="7">
        <v>7549.49</v>
      </c>
      <c r="H35" s="4">
        <f t="shared" si="0"/>
        <v>51.80000000000018</v>
      </c>
      <c r="I35" s="12">
        <f t="shared" si="1"/>
        <v>37.6899999999996</v>
      </c>
      <c r="J35" s="14">
        <f t="shared" si="2"/>
        <v>0.694369973190351</v>
      </c>
      <c r="K35" s="14">
        <f t="shared" si="3"/>
        <v>0.5017439228946404</v>
      </c>
    </row>
    <row r="36" spans="2:11" ht="15">
      <c r="B36" s="1" t="s">
        <v>67</v>
      </c>
      <c r="C36" s="1"/>
      <c r="D36" s="1" t="s">
        <v>68</v>
      </c>
      <c r="E36" s="11">
        <v>7565</v>
      </c>
      <c r="F36" s="7">
        <v>7656.73</v>
      </c>
      <c r="G36" s="7">
        <v>7799.5</v>
      </c>
      <c r="H36" s="4">
        <f t="shared" si="0"/>
        <v>91.72999999999956</v>
      </c>
      <c r="I36" s="12">
        <f t="shared" si="1"/>
        <v>142.77000000000044</v>
      </c>
      <c r="J36" s="14">
        <f t="shared" si="2"/>
        <v>1.2125578321216068</v>
      </c>
      <c r="K36" s="14">
        <f t="shared" si="3"/>
        <v>1.8646341192650184</v>
      </c>
    </row>
    <row r="37" spans="2:11" ht="15">
      <c r="B37" s="1" t="s">
        <v>69</v>
      </c>
      <c r="C37" s="1"/>
      <c r="D37" s="1" t="s">
        <v>70</v>
      </c>
      <c r="E37" s="11">
        <v>3589</v>
      </c>
      <c r="F37" s="7">
        <v>3684.34</v>
      </c>
      <c r="G37" s="7">
        <v>3720.59</v>
      </c>
      <c r="H37" s="4">
        <f t="shared" si="0"/>
        <v>95.34000000000015</v>
      </c>
      <c r="I37" s="12">
        <f t="shared" si="1"/>
        <v>36.25</v>
      </c>
      <c r="J37" s="14">
        <f t="shared" si="2"/>
        <v>2.6564502646976913</v>
      </c>
      <c r="K37" s="14">
        <f t="shared" si="3"/>
        <v>0.9838939945824761</v>
      </c>
    </row>
    <row r="38" spans="2:11" ht="15">
      <c r="B38" s="1" t="s">
        <v>71</v>
      </c>
      <c r="C38" s="1"/>
      <c r="D38" s="1" t="s">
        <v>72</v>
      </c>
      <c r="E38" s="11">
        <v>3977</v>
      </c>
      <c r="F38" s="7">
        <v>3972.38</v>
      </c>
      <c r="G38" s="7">
        <v>4078.92</v>
      </c>
      <c r="H38" s="4">
        <f t="shared" si="0"/>
        <v>-4.619999999999891</v>
      </c>
      <c r="I38" s="12">
        <f t="shared" si="1"/>
        <v>106.53999999999996</v>
      </c>
      <c r="J38" s="14">
        <f t="shared" si="2"/>
        <v>-0.11616796580336664</v>
      </c>
      <c r="K38" s="14">
        <f t="shared" si="3"/>
        <v>2.6820193435673314</v>
      </c>
    </row>
    <row r="39" spans="2:11" ht="15">
      <c r="B39" s="1" t="s">
        <v>73</v>
      </c>
      <c r="C39" s="1"/>
      <c r="D39" s="1" t="s">
        <v>74</v>
      </c>
      <c r="E39" s="11">
        <v>3211</v>
      </c>
      <c r="F39" s="7">
        <v>3201.31</v>
      </c>
      <c r="G39" s="7">
        <v>3225.81</v>
      </c>
      <c r="H39" s="4">
        <f t="shared" si="0"/>
        <v>-9.690000000000055</v>
      </c>
      <c r="I39" s="12">
        <f t="shared" si="1"/>
        <v>24.5</v>
      </c>
      <c r="J39" s="14">
        <f t="shared" si="2"/>
        <v>-0.3017751479289958</v>
      </c>
      <c r="K39" s="14">
        <f t="shared" si="3"/>
        <v>0.7653117005225986</v>
      </c>
    </row>
    <row r="40" spans="2:11" ht="15">
      <c r="B40" s="1" t="s">
        <v>75</v>
      </c>
      <c r="C40" s="1"/>
      <c r="D40" s="1" t="s">
        <v>76</v>
      </c>
      <c r="E40" s="11">
        <v>172</v>
      </c>
      <c r="F40" s="7">
        <v>172.93</v>
      </c>
      <c r="G40" s="7">
        <v>172.2</v>
      </c>
      <c r="H40" s="4">
        <f t="shared" si="0"/>
        <v>0.9300000000000068</v>
      </c>
      <c r="I40" s="12">
        <f t="shared" si="1"/>
        <v>-0.7300000000000182</v>
      </c>
      <c r="J40" s="14">
        <f t="shared" si="2"/>
        <v>0.5406976744186086</v>
      </c>
      <c r="K40" s="14">
        <f t="shared" si="3"/>
        <v>-0.42213612444342696</v>
      </c>
    </row>
    <row r="41" spans="2:11" ht="15">
      <c r="B41" s="1" t="s">
        <v>77</v>
      </c>
      <c r="C41" s="1"/>
      <c r="D41" s="1" t="s">
        <v>78</v>
      </c>
      <c r="E41" s="11">
        <v>592</v>
      </c>
      <c r="F41" s="7">
        <v>591.18</v>
      </c>
      <c r="G41" s="7">
        <v>595.92</v>
      </c>
      <c r="H41" s="4">
        <f t="shared" si="0"/>
        <v>-0.82000000000005</v>
      </c>
      <c r="I41" s="12">
        <f t="shared" si="1"/>
        <v>4.740000000000009</v>
      </c>
      <c r="J41" s="14">
        <f t="shared" si="2"/>
        <v>-0.13851351351352195</v>
      </c>
      <c r="K41" s="14">
        <f t="shared" si="3"/>
        <v>0.8017862579924913</v>
      </c>
    </row>
    <row r="42" spans="2:11" ht="15">
      <c r="B42" s="1" t="s">
        <v>79</v>
      </c>
      <c r="C42" s="1"/>
      <c r="D42" s="1" t="s">
        <v>80</v>
      </c>
      <c r="E42" s="11">
        <v>4</v>
      </c>
      <c r="F42" s="7">
        <v>3.49</v>
      </c>
      <c r="G42" s="7">
        <v>3.52</v>
      </c>
      <c r="H42" s="4">
        <f t="shared" si="0"/>
        <v>-0.5099999999999998</v>
      </c>
      <c r="I42" s="12">
        <f t="shared" si="1"/>
        <v>0.029999999999999805</v>
      </c>
      <c r="J42" s="14">
        <f t="shared" si="2"/>
        <v>-12.749999999999995</v>
      </c>
      <c r="K42" s="14">
        <f t="shared" si="3"/>
        <v>0.8595988538681891</v>
      </c>
    </row>
    <row r="43" spans="2:11" ht="15">
      <c r="B43" s="1" t="s">
        <v>81</v>
      </c>
      <c r="C43" s="1"/>
      <c r="D43" s="1" t="s">
        <v>82</v>
      </c>
      <c r="E43" s="11">
        <v>3901</v>
      </c>
      <c r="F43" s="7">
        <v>3956.32</v>
      </c>
      <c r="G43" s="7">
        <v>3965.3</v>
      </c>
      <c r="H43" s="4">
        <f t="shared" si="0"/>
        <v>55.320000000000164</v>
      </c>
      <c r="I43" s="12">
        <f t="shared" si="1"/>
        <v>8.980000000000018</v>
      </c>
      <c r="J43" s="14">
        <f t="shared" si="2"/>
        <v>1.4180979236093352</v>
      </c>
      <c r="K43" s="14">
        <f t="shared" si="3"/>
        <v>0.22697860638168846</v>
      </c>
    </row>
    <row r="44" spans="2:11" ht="15">
      <c r="B44" s="1" t="s">
        <v>83</v>
      </c>
      <c r="C44" s="1"/>
      <c r="D44" s="1" t="s">
        <v>84</v>
      </c>
      <c r="E44" s="11">
        <v>416</v>
      </c>
      <c r="F44" s="7">
        <v>406.3</v>
      </c>
      <c r="G44" s="7">
        <v>391.39</v>
      </c>
      <c r="H44" s="4">
        <f t="shared" si="0"/>
        <v>-9.699999999999989</v>
      </c>
      <c r="I44" s="12">
        <f t="shared" si="1"/>
        <v>-14.910000000000025</v>
      </c>
      <c r="J44" s="14">
        <f t="shared" si="2"/>
        <v>-2.3317307692307665</v>
      </c>
      <c r="K44" s="14">
        <f t="shared" si="3"/>
        <v>-3.6697021904996365</v>
      </c>
    </row>
  </sheetData>
  <sheetProtection/>
  <mergeCells count="4">
    <mergeCell ref="F2:F3"/>
    <mergeCell ref="G2:G3"/>
    <mergeCell ref="E2:E3"/>
    <mergeCell ref="D1:K1"/>
  </mergeCells>
  <printOptions/>
  <pageMargins left="0.25" right="0.17" top="0.56" bottom="0.75" header="0.3" footer="0.3"/>
  <pageSetup horizontalDpi="600" verticalDpi="600" orientation="portrait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6"/>
  <sheetViews>
    <sheetView zoomScalePageLayoutView="0" workbookViewId="0" topLeftCell="A1">
      <selection activeCell="A2" sqref="A2"/>
    </sheetView>
  </sheetViews>
  <sheetFormatPr defaultColWidth="9.140625" defaultRowHeight="15"/>
  <cols>
    <col min="2" max="2" width="29.8515625" style="0" customWidth="1"/>
    <col min="3" max="3" width="12.421875" style="0" customWidth="1"/>
    <col min="4" max="4" width="12.7109375" style="0" customWidth="1"/>
    <col min="5" max="5" width="13.00390625" style="0" customWidth="1"/>
    <col min="6" max="6" width="12.28125" style="0" customWidth="1"/>
    <col min="7" max="7" width="12.7109375" style="0" customWidth="1"/>
    <col min="8" max="8" width="14.57421875" style="0" customWidth="1"/>
    <col min="9" max="9" width="13.7109375" style="0" customWidth="1"/>
    <col min="10" max="10" width="14.00390625" style="0" customWidth="1"/>
    <col min="11" max="11" width="14.57421875" style="0" customWidth="1"/>
  </cols>
  <sheetData>
    <row r="1" spans="1:11" ht="15">
      <c r="A1" s="62" t="s">
        <v>92</v>
      </c>
      <c r="B1" s="62"/>
      <c r="C1" s="62"/>
      <c r="D1" s="62"/>
      <c r="E1" s="62"/>
      <c r="F1" s="62"/>
      <c r="G1" s="62"/>
      <c r="H1" s="62"/>
      <c r="I1" s="62"/>
      <c r="J1" s="62"/>
      <c r="K1" s="62"/>
    </row>
    <row r="2" spans="1:11" ht="15">
      <c r="A2" s="15"/>
      <c r="B2" s="15"/>
      <c r="C2" s="15"/>
      <c r="D2" s="15"/>
      <c r="E2" s="15"/>
      <c r="F2" s="15"/>
      <c r="G2" s="15"/>
      <c r="H2" s="15"/>
      <c r="I2" s="15"/>
      <c r="J2" s="15"/>
      <c r="K2" s="24" t="s">
        <v>1</v>
      </c>
    </row>
    <row r="3" spans="1:11" ht="15">
      <c r="A3" s="53"/>
      <c r="B3" s="53"/>
      <c r="C3" s="64" t="s">
        <v>2</v>
      </c>
      <c r="D3" s="65"/>
      <c r="E3" s="65"/>
      <c r="F3" s="65"/>
      <c r="G3" s="66"/>
      <c r="H3" s="67"/>
      <c r="I3" s="67"/>
      <c r="J3" s="68"/>
      <c r="K3" s="67"/>
    </row>
    <row r="4" spans="1:11" ht="15" customHeight="1">
      <c r="A4" s="60" t="s">
        <v>3</v>
      </c>
      <c r="B4" s="73" t="s">
        <v>93</v>
      </c>
      <c r="C4" s="69" t="s">
        <v>173</v>
      </c>
      <c r="D4" s="69" t="s">
        <v>5</v>
      </c>
      <c r="E4" s="69" t="s">
        <v>174</v>
      </c>
      <c r="F4" s="70" t="s">
        <v>168</v>
      </c>
      <c r="G4" s="69" t="s">
        <v>175</v>
      </c>
      <c r="H4" s="54" t="s">
        <v>176</v>
      </c>
      <c r="I4" s="54" t="s">
        <v>177</v>
      </c>
      <c r="J4" s="54" t="s">
        <v>178</v>
      </c>
      <c r="K4" s="54" t="s">
        <v>179</v>
      </c>
    </row>
    <row r="5" spans="1:11" ht="23.25" customHeight="1">
      <c r="A5" s="63"/>
      <c r="B5" s="74"/>
      <c r="C5" s="71"/>
      <c r="D5" s="71"/>
      <c r="E5" s="71"/>
      <c r="F5" s="71"/>
      <c r="G5" s="71"/>
      <c r="H5" s="55"/>
      <c r="I5" s="55"/>
      <c r="J5" s="55"/>
      <c r="K5" s="55"/>
    </row>
    <row r="6" spans="1:11" ht="15">
      <c r="A6" s="63"/>
      <c r="B6" s="25"/>
      <c r="C6" s="2"/>
      <c r="D6" s="26"/>
      <c r="E6" s="2"/>
      <c r="F6" s="26"/>
      <c r="G6" s="27"/>
      <c r="H6" s="53" t="s">
        <v>6</v>
      </c>
      <c r="I6" s="53" t="s">
        <v>6</v>
      </c>
      <c r="J6" s="53" t="s">
        <v>6</v>
      </c>
      <c r="K6" s="53" t="s">
        <v>6</v>
      </c>
    </row>
    <row r="7" spans="1:11" ht="15">
      <c r="A7" s="36" t="s">
        <v>17</v>
      </c>
      <c r="B7" s="39" t="s">
        <v>94</v>
      </c>
      <c r="C7" s="49">
        <v>321.45</v>
      </c>
      <c r="D7" s="49">
        <v>358.45</v>
      </c>
      <c r="E7" s="49">
        <v>377.58</v>
      </c>
      <c r="F7" s="49">
        <v>359.51</v>
      </c>
      <c r="G7" s="50">
        <v>357.46</v>
      </c>
      <c r="H7" s="37">
        <f>(E7-C7)/C7*100</f>
        <v>17.461502566495565</v>
      </c>
      <c r="I7" s="37">
        <f>(G7-E7)/E7*100</f>
        <v>-5.328672069495208</v>
      </c>
      <c r="J7" s="37">
        <f>(E7-D7)/D7*100</f>
        <v>5.336867066536476</v>
      </c>
      <c r="K7" s="37">
        <f>(G7-F7)/F7*100</f>
        <v>-0.5702205780089598</v>
      </c>
    </row>
    <row r="8" spans="1:11" ht="15">
      <c r="A8" s="36" t="s">
        <v>19</v>
      </c>
      <c r="B8" s="39" t="s">
        <v>95</v>
      </c>
      <c r="C8" s="49">
        <v>1228.92</v>
      </c>
      <c r="D8" s="49">
        <v>1462.54</v>
      </c>
      <c r="E8" s="49">
        <v>1496.51</v>
      </c>
      <c r="F8" s="49">
        <v>1714.95</v>
      </c>
      <c r="G8" s="50">
        <v>1661.9</v>
      </c>
      <c r="H8" s="37">
        <f aca="true" t="shared" si="0" ref="H8:H46">(E8-C8)/C8*100</f>
        <v>21.774403541320826</v>
      </c>
      <c r="I8" s="37">
        <f aca="true" t="shared" si="1" ref="I8:I46">(G8-E8)/E8*100</f>
        <v>11.051713653767774</v>
      </c>
      <c r="J8" s="37">
        <f aca="true" t="shared" si="2" ref="J8:J46">(E8-D8)/D8*100</f>
        <v>2.322671516676469</v>
      </c>
      <c r="K8" s="37">
        <f aca="true" t="shared" si="3" ref="K8:K46">(G8-F8)/F8*100</f>
        <v>-3.0933846467827024</v>
      </c>
    </row>
    <row r="9" spans="1:11" ht="15">
      <c r="A9" s="29" t="s">
        <v>96</v>
      </c>
      <c r="B9" s="30" t="s">
        <v>97</v>
      </c>
      <c r="C9" s="31">
        <v>342.93</v>
      </c>
      <c r="D9" s="31">
        <v>344.66</v>
      </c>
      <c r="E9" s="31">
        <v>365.33</v>
      </c>
      <c r="F9" s="31">
        <v>414.11</v>
      </c>
      <c r="G9" s="31">
        <v>406.52</v>
      </c>
      <c r="H9" s="32">
        <f t="shared" si="0"/>
        <v>6.531945294958148</v>
      </c>
      <c r="I9" s="32">
        <f t="shared" si="1"/>
        <v>11.274737908192593</v>
      </c>
      <c r="J9" s="32">
        <f t="shared" si="2"/>
        <v>5.997214646318098</v>
      </c>
      <c r="K9" s="32">
        <f t="shared" si="3"/>
        <v>-1.8328463451739951</v>
      </c>
    </row>
    <row r="10" spans="1:11" ht="15">
      <c r="A10" s="29" t="s">
        <v>98</v>
      </c>
      <c r="B10" s="30" t="s">
        <v>99</v>
      </c>
      <c r="C10" s="31">
        <v>178.75</v>
      </c>
      <c r="D10" s="31">
        <v>212.93</v>
      </c>
      <c r="E10" s="31">
        <v>209.97</v>
      </c>
      <c r="F10" s="31">
        <v>210.64</v>
      </c>
      <c r="G10" s="31">
        <v>203.57</v>
      </c>
      <c r="H10" s="32">
        <f t="shared" si="0"/>
        <v>17.465734265734266</v>
      </c>
      <c r="I10" s="32">
        <f t="shared" si="1"/>
        <v>-3.0480544839739037</v>
      </c>
      <c r="J10" s="32">
        <f t="shared" si="2"/>
        <v>-1.3901282111492077</v>
      </c>
      <c r="K10" s="32">
        <f t="shared" si="3"/>
        <v>-3.356437523737179</v>
      </c>
    </row>
    <row r="11" spans="1:11" ht="15">
      <c r="A11" s="29" t="s">
        <v>100</v>
      </c>
      <c r="B11" s="30" t="s">
        <v>101</v>
      </c>
      <c r="C11" s="31">
        <v>26.11</v>
      </c>
      <c r="D11" s="31">
        <v>32.41</v>
      </c>
      <c r="E11" s="31">
        <v>29.25</v>
      </c>
      <c r="F11" s="31">
        <v>31.95</v>
      </c>
      <c r="G11" s="31">
        <v>31.7</v>
      </c>
      <c r="H11" s="32">
        <f t="shared" si="0"/>
        <v>12.026043661432404</v>
      </c>
      <c r="I11" s="32">
        <f t="shared" si="1"/>
        <v>8.376068376068375</v>
      </c>
      <c r="J11" s="32">
        <f t="shared" si="2"/>
        <v>-9.7500771366862</v>
      </c>
      <c r="K11" s="32">
        <f t="shared" si="3"/>
        <v>-0.7824726134585289</v>
      </c>
    </row>
    <row r="12" spans="1:11" ht="15">
      <c r="A12" s="29" t="s">
        <v>102</v>
      </c>
      <c r="B12" s="30" t="s">
        <v>103</v>
      </c>
      <c r="C12" s="31">
        <v>681.12</v>
      </c>
      <c r="D12" s="31">
        <v>872.53</v>
      </c>
      <c r="E12" s="31">
        <v>891.95</v>
      </c>
      <c r="F12" s="31">
        <v>1058.24</v>
      </c>
      <c r="G12" s="31">
        <v>1020.1</v>
      </c>
      <c r="H12" s="32">
        <f t="shared" si="0"/>
        <v>30.953429645290115</v>
      </c>
      <c r="I12" s="32">
        <f t="shared" si="1"/>
        <v>14.367397275632039</v>
      </c>
      <c r="J12" s="32">
        <f t="shared" si="2"/>
        <v>2.2257114368560478</v>
      </c>
      <c r="K12" s="32">
        <f t="shared" si="3"/>
        <v>-3.6040973692168117</v>
      </c>
    </row>
    <row r="13" spans="1:11" ht="15">
      <c r="A13" s="36" t="s">
        <v>21</v>
      </c>
      <c r="B13" s="39" t="s">
        <v>104</v>
      </c>
      <c r="C13" s="49">
        <v>151.43</v>
      </c>
      <c r="D13" s="49">
        <v>182.86</v>
      </c>
      <c r="E13" s="49">
        <v>178.81</v>
      </c>
      <c r="F13" s="49">
        <v>186.48</v>
      </c>
      <c r="G13" s="50">
        <v>184.06</v>
      </c>
      <c r="H13" s="37">
        <f t="shared" si="0"/>
        <v>18.0809615003632</v>
      </c>
      <c r="I13" s="37">
        <f t="shared" si="1"/>
        <v>2.936077400592808</v>
      </c>
      <c r="J13" s="37">
        <f t="shared" si="2"/>
        <v>-2.214809143607137</v>
      </c>
      <c r="K13" s="37">
        <f t="shared" si="3"/>
        <v>-1.2977262977262911</v>
      </c>
    </row>
    <row r="14" spans="1:11" ht="15">
      <c r="A14" s="36" t="s">
        <v>105</v>
      </c>
      <c r="B14" s="39" t="s">
        <v>106</v>
      </c>
      <c r="C14" s="49">
        <v>1833.37</v>
      </c>
      <c r="D14" s="49">
        <v>2022.13</v>
      </c>
      <c r="E14" s="49">
        <v>1991.17</v>
      </c>
      <c r="F14" s="49">
        <v>2019.19</v>
      </c>
      <c r="G14" s="50">
        <v>2009.59</v>
      </c>
      <c r="H14" s="37">
        <f t="shared" si="0"/>
        <v>8.607100585261032</v>
      </c>
      <c r="I14" s="37">
        <f t="shared" si="1"/>
        <v>0.9250842469502777</v>
      </c>
      <c r="J14" s="37">
        <f t="shared" si="2"/>
        <v>-1.5310588340017721</v>
      </c>
      <c r="K14" s="37">
        <f t="shared" si="3"/>
        <v>-0.47543817075164474</v>
      </c>
    </row>
    <row r="15" spans="1:11" ht="15">
      <c r="A15" s="29" t="s">
        <v>107</v>
      </c>
      <c r="B15" s="30" t="s">
        <v>108</v>
      </c>
      <c r="C15" s="31">
        <v>914.3</v>
      </c>
      <c r="D15" s="31">
        <v>1007.07</v>
      </c>
      <c r="E15" s="31">
        <v>991.04</v>
      </c>
      <c r="F15" s="31">
        <v>1000.45</v>
      </c>
      <c r="G15" s="31">
        <v>989.54</v>
      </c>
      <c r="H15" s="32">
        <f t="shared" si="0"/>
        <v>8.39330635458821</v>
      </c>
      <c r="I15" s="32">
        <f t="shared" si="1"/>
        <v>-0.1513561511139813</v>
      </c>
      <c r="J15" s="32">
        <f t="shared" si="2"/>
        <v>-1.5917463532823029</v>
      </c>
      <c r="K15" s="32">
        <f t="shared" si="3"/>
        <v>-1.0905092708281354</v>
      </c>
    </row>
    <row r="16" spans="1:11" ht="15">
      <c r="A16" s="29" t="s">
        <v>109</v>
      </c>
      <c r="B16" s="30" t="s">
        <v>110</v>
      </c>
      <c r="C16" s="31">
        <v>22.85</v>
      </c>
      <c r="D16" s="31">
        <v>19.98</v>
      </c>
      <c r="E16" s="31">
        <v>20.72</v>
      </c>
      <c r="F16" s="31">
        <v>22.36</v>
      </c>
      <c r="G16" s="31">
        <v>21.67</v>
      </c>
      <c r="H16" s="32">
        <f t="shared" si="0"/>
        <v>-9.321663019693665</v>
      </c>
      <c r="I16" s="32">
        <f t="shared" si="1"/>
        <v>4.5849420849420985</v>
      </c>
      <c r="J16" s="32">
        <f t="shared" si="2"/>
        <v>3.7037037037036957</v>
      </c>
      <c r="K16" s="32">
        <f t="shared" si="3"/>
        <v>-3.0858676207513316</v>
      </c>
    </row>
    <row r="17" spans="1:11" ht="15">
      <c r="A17" s="29" t="s">
        <v>111</v>
      </c>
      <c r="B17" s="30" t="s">
        <v>112</v>
      </c>
      <c r="C17" s="31">
        <v>189.76</v>
      </c>
      <c r="D17" s="31">
        <v>215.6</v>
      </c>
      <c r="E17" s="31">
        <v>204.19</v>
      </c>
      <c r="F17" s="31">
        <v>203.57</v>
      </c>
      <c r="G17" s="31">
        <v>211.46</v>
      </c>
      <c r="H17" s="32">
        <f t="shared" si="0"/>
        <v>7.604342327150087</v>
      </c>
      <c r="I17" s="32">
        <f t="shared" si="1"/>
        <v>3.560409422596606</v>
      </c>
      <c r="J17" s="32">
        <f t="shared" si="2"/>
        <v>-5.29220779220779</v>
      </c>
      <c r="K17" s="32">
        <f t="shared" si="3"/>
        <v>3.8758166723977086</v>
      </c>
    </row>
    <row r="18" spans="1:11" ht="15">
      <c r="A18" s="29" t="s">
        <v>113</v>
      </c>
      <c r="B18" s="30" t="s">
        <v>114</v>
      </c>
      <c r="C18" s="31">
        <v>706.45</v>
      </c>
      <c r="D18" s="31">
        <v>779.47</v>
      </c>
      <c r="E18" s="31">
        <v>775.23</v>
      </c>
      <c r="F18" s="31">
        <v>792.81</v>
      </c>
      <c r="G18" s="31">
        <v>786.92</v>
      </c>
      <c r="H18" s="32">
        <f t="shared" si="0"/>
        <v>9.736003963479364</v>
      </c>
      <c r="I18" s="32">
        <f t="shared" si="1"/>
        <v>1.5079395792216426</v>
      </c>
      <c r="J18" s="32">
        <f t="shared" si="2"/>
        <v>-0.5439593569989876</v>
      </c>
      <c r="K18" s="32">
        <f t="shared" si="3"/>
        <v>-0.7429270569241037</v>
      </c>
    </row>
    <row r="19" spans="1:11" ht="15">
      <c r="A19" s="36" t="s">
        <v>115</v>
      </c>
      <c r="B19" s="39" t="s">
        <v>116</v>
      </c>
      <c r="C19" s="49">
        <v>88.64</v>
      </c>
      <c r="D19" s="49">
        <v>102.08</v>
      </c>
      <c r="E19" s="49">
        <v>97.78</v>
      </c>
      <c r="F19" s="49">
        <v>102.47</v>
      </c>
      <c r="G19" s="50">
        <v>103.06</v>
      </c>
      <c r="H19" s="37">
        <f t="shared" si="0"/>
        <v>10.311371841155236</v>
      </c>
      <c r="I19" s="37">
        <f t="shared" si="1"/>
        <v>5.399877275516467</v>
      </c>
      <c r="J19" s="37">
        <f t="shared" si="2"/>
        <v>-4.2123824451410625</v>
      </c>
      <c r="K19" s="37">
        <f t="shared" si="3"/>
        <v>0.5757782765687552</v>
      </c>
    </row>
    <row r="20" spans="1:11" ht="15">
      <c r="A20" s="36" t="s">
        <v>117</v>
      </c>
      <c r="B20" s="39" t="s">
        <v>118</v>
      </c>
      <c r="C20" s="49">
        <v>80.03</v>
      </c>
      <c r="D20" s="49">
        <v>94.23</v>
      </c>
      <c r="E20" s="49">
        <v>94.9</v>
      </c>
      <c r="F20" s="49">
        <v>98.31</v>
      </c>
      <c r="G20" s="50">
        <v>98.06</v>
      </c>
      <c r="H20" s="37">
        <f t="shared" si="0"/>
        <v>18.580532300387357</v>
      </c>
      <c r="I20" s="37">
        <f t="shared" si="1"/>
        <v>3.3298208640674356</v>
      </c>
      <c r="J20" s="37">
        <f t="shared" si="2"/>
        <v>0.711026212458879</v>
      </c>
      <c r="K20" s="37">
        <f t="shared" si="3"/>
        <v>-0.2542976299460889</v>
      </c>
    </row>
    <row r="21" spans="1:11" ht="15">
      <c r="A21" s="36" t="s">
        <v>119</v>
      </c>
      <c r="B21" s="39" t="s">
        <v>120</v>
      </c>
      <c r="C21" s="49">
        <v>293.72</v>
      </c>
      <c r="D21" s="49">
        <v>328.2</v>
      </c>
      <c r="E21" s="49">
        <v>326.09</v>
      </c>
      <c r="F21" s="49">
        <v>340.66</v>
      </c>
      <c r="G21" s="50">
        <v>340.27</v>
      </c>
      <c r="H21" s="37">
        <f t="shared" si="0"/>
        <v>11.020699986381569</v>
      </c>
      <c r="I21" s="37">
        <f t="shared" si="1"/>
        <v>4.348492747401027</v>
      </c>
      <c r="J21" s="37">
        <f t="shared" si="2"/>
        <v>-0.642900670322978</v>
      </c>
      <c r="K21" s="37">
        <f t="shared" si="3"/>
        <v>-0.11448364938649773</v>
      </c>
    </row>
    <row r="22" spans="1:11" ht="26.25">
      <c r="A22" s="36" t="s">
        <v>121</v>
      </c>
      <c r="B22" s="39" t="s">
        <v>122</v>
      </c>
      <c r="C22" s="49">
        <v>533.65</v>
      </c>
      <c r="D22" s="49">
        <v>648.4</v>
      </c>
      <c r="E22" s="49">
        <v>581.87</v>
      </c>
      <c r="F22" s="49">
        <v>561.45</v>
      </c>
      <c r="G22" s="50">
        <v>522.69</v>
      </c>
      <c r="H22" s="37">
        <f t="shared" si="0"/>
        <v>9.035884943314912</v>
      </c>
      <c r="I22" s="37">
        <f t="shared" si="1"/>
        <v>-10.170656675889795</v>
      </c>
      <c r="J22" s="37">
        <f t="shared" si="2"/>
        <v>-10.26064157927205</v>
      </c>
      <c r="K22" s="37">
        <f t="shared" si="3"/>
        <v>-6.903553299492383</v>
      </c>
    </row>
    <row r="23" spans="1:11" ht="26.25">
      <c r="A23" s="36" t="s">
        <v>123</v>
      </c>
      <c r="B23" s="39" t="s">
        <v>124</v>
      </c>
      <c r="C23" s="49">
        <v>1437.33</v>
      </c>
      <c r="D23" s="49">
        <v>1663.36</v>
      </c>
      <c r="E23" s="49">
        <v>1525.54</v>
      </c>
      <c r="F23" s="49">
        <v>1544.87</v>
      </c>
      <c r="G23" s="50">
        <v>1520.35</v>
      </c>
      <c r="H23" s="37">
        <f t="shared" si="0"/>
        <v>6.137073601747687</v>
      </c>
      <c r="I23" s="37">
        <f t="shared" si="1"/>
        <v>-0.3402074019691424</v>
      </c>
      <c r="J23" s="37">
        <f t="shared" si="2"/>
        <v>-8.285638707195071</v>
      </c>
      <c r="K23" s="37">
        <f t="shared" si="3"/>
        <v>-1.5871885660282086</v>
      </c>
    </row>
    <row r="24" spans="1:11" ht="15">
      <c r="A24" s="29" t="s">
        <v>125</v>
      </c>
      <c r="B24" s="30" t="s">
        <v>126</v>
      </c>
      <c r="C24" s="31">
        <v>274.44</v>
      </c>
      <c r="D24" s="31">
        <v>305.9</v>
      </c>
      <c r="E24" s="31">
        <v>276.53</v>
      </c>
      <c r="F24" s="31">
        <v>253.96</v>
      </c>
      <c r="G24" s="31">
        <v>234.54</v>
      </c>
      <c r="H24" s="32">
        <f t="shared" si="0"/>
        <v>0.7615507943448386</v>
      </c>
      <c r="I24" s="32">
        <f t="shared" si="1"/>
        <v>-15.184609264817556</v>
      </c>
      <c r="J24" s="32">
        <f t="shared" si="2"/>
        <v>-9.601176855181434</v>
      </c>
      <c r="K24" s="32">
        <f t="shared" si="3"/>
        <v>-7.646873523389516</v>
      </c>
    </row>
    <row r="25" spans="1:11" ht="15">
      <c r="A25" s="29" t="s">
        <v>127</v>
      </c>
      <c r="B25" s="30" t="s">
        <v>128</v>
      </c>
      <c r="C25" s="31">
        <v>496.43</v>
      </c>
      <c r="D25" s="31">
        <v>486.55</v>
      </c>
      <c r="E25" s="31">
        <v>472.4</v>
      </c>
      <c r="F25" s="31">
        <v>492.95</v>
      </c>
      <c r="G25" s="31">
        <v>508.39</v>
      </c>
      <c r="H25" s="32">
        <f t="shared" si="0"/>
        <v>-4.840561609894654</v>
      </c>
      <c r="I25" s="32">
        <f t="shared" si="1"/>
        <v>7.618543607112619</v>
      </c>
      <c r="J25" s="32">
        <f t="shared" si="2"/>
        <v>-2.9082314253416985</v>
      </c>
      <c r="K25" s="32">
        <f t="shared" si="3"/>
        <v>3.1321635054265133</v>
      </c>
    </row>
    <row r="26" spans="1:11" ht="15">
      <c r="A26" s="29" t="s">
        <v>129</v>
      </c>
      <c r="B26" s="30" t="s">
        <v>130</v>
      </c>
      <c r="C26" s="31">
        <v>277.69</v>
      </c>
      <c r="D26" s="31">
        <v>421.88</v>
      </c>
      <c r="E26" s="31">
        <v>333.16</v>
      </c>
      <c r="F26" s="31">
        <v>330.74</v>
      </c>
      <c r="G26" s="31">
        <v>327.48</v>
      </c>
      <c r="H26" s="32">
        <f t="shared" si="0"/>
        <v>19.975512261874762</v>
      </c>
      <c r="I26" s="32">
        <f t="shared" si="1"/>
        <v>-1.7048865410013225</v>
      </c>
      <c r="J26" s="32">
        <f t="shared" si="2"/>
        <v>-21.029676685313355</v>
      </c>
      <c r="K26" s="32">
        <f t="shared" si="3"/>
        <v>-0.9856685009372893</v>
      </c>
    </row>
    <row r="27" spans="1:11" ht="15">
      <c r="A27" s="29" t="s">
        <v>131</v>
      </c>
      <c r="B27" s="30" t="s">
        <v>103</v>
      </c>
      <c r="C27" s="31">
        <v>388.78</v>
      </c>
      <c r="D27" s="31">
        <v>449.03</v>
      </c>
      <c r="E27" s="31">
        <v>443.47</v>
      </c>
      <c r="F27" s="31">
        <v>467.22</v>
      </c>
      <c r="G27" s="31">
        <v>449.94</v>
      </c>
      <c r="H27" s="32">
        <f t="shared" si="0"/>
        <v>14.06708164000207</v>
      </c>
      <c r="I27" s="32">
        <f t="shared" si="1"/>
        <v>1.458948745123677</v>
      </c>
      <c r="J27" s="32">
        <f t="shared" si="2"/>
        <v>-1.2382246175088403</v>
      </c>
      <c r="K27" s="32">
        <f t="shared" si="3"/>
        <v>-3.6984718119943554</v>
      </c>
    </row>
    <row r="28" spans="1:11" ht="26.25">
      <c r="A28" s="36" t="s">
        <v>132</v>
      </c>
      <c r="B28" s="39" t="s">
        <v>133</v>
      </c>
      <c r="C28" s="49">
        <v>317.77</v>
      </c>
      <c r="D28" s="49">
        <v>370.71</v>
      </c>
      <c r="E28" s="49">
        <v>358.48</v>
      </c>
      <c r="F28" s="49">
        <v>377.73</v>
      </c>
      <c r="G28" s="50">
        <v>365.26</v>
      </c>
      <c r="H28" s="37">
        <f t="shared" si="0"/>
        <v>12.811152720521143</v>
      </c>
      <c r="I28" s="37">
        <f t="shared" si="1"/>
        <v>1.8913189020307892</v>
      </c>
      <c r="J28" s="37">
        <f t="shared" si="2"/>
        <v>-3.299074748455656</v>
      </c>
      <c r="K28" s="37">
        <f t="shared" si="3"/>
        <v>-3.3012998702777185</v>
      </c>
    </row>
    <row r="29" spans="1:11" ht="15">
      <c r="A29" s="36" t="s">
        <v>134</v>
      </c>
      <c r="B29" s="39" t="s">
        <v>135</v>
      </c>
      <c r="C29" s="49">
        <v>77.75</v>
      </c>
      <c r="D29" s="49">
        <v>87.04</v>
      </c>
      <c r="E29" s="49">
        <v>88.54</v>
      </c>
      <c r="F29" s="49">
        <v>88.39</v>
      </c>
      <c r="G29" s="50">
        <v>88.06</v>
      </c>
      <c r="H29" s="37">
        <f t="shared" si="0"/>
        <v>13.877813504823159</v>
      </c>
      <c r="I29" s="37">
        <f t="shared" si="1"/>
        <v>-0.5421278518183916</v>
      </c>
      <c r="J29" s="37">
        <f t="shared" si="2"/>
        <v>1.723345588235294</v>
      </c>
      <c r="K29" s="37">
        <f t="shared" si="3"/>
        <v>-0.3733454010634668</v>
      </c>
    </row>
    <row r="30" spans="1:11" ht="15">
      <c r="A30" s="36" t="s">
        <v>136</v>
      </c>
      <c r="B30" s="39" t="s">
        <v>137</v>
      </c>
      <c r="C30" s="49">
        <v>456.67</v>
      </c>
      <c r="D30" s="49">
        <v>539.33</v>
      </c>
      <c r="E30" s="49">
        <v>555.19</v>
      </c>
      <c r="F30" s="49">
        <v>560.38</v>
      </c>
      <c r="G30" s="50">
        <v>563.07</v>
      </c>
      <c r="H30" s="37">
        <f t="shared" si="0"/>
        <v>21.57356515645872</v>
      </c>
      <c r="I30" s="37">
        <f t="shared" si="1"/>
        <v>1.4193339217204912</v>
      </c>
      <c r="J30" s="37">
        <f t="shared" si="2"/>
        <v>2.940685665547997</v>
      </c>
      <c r="K30" s="37">
        <f t="shared" si="3"/>
        <v>0.4800314072593695</v>
      </c>
    </row>
    <row r="31" spans="1:11" ht="15">
      <c r="A31" s="36" t="s">
        <v>138</v>
      </c>
      <c r="B31" s="39" t="s">
        <v>139</v>
      </c>
      <c r="C31" s="49">
        <v>3165.49</v>
      </c>
      <c r="D31" s="49">
        <v>3607.8</v>
      </c>
      <c r="E31" s="49">
        <v>3542.38</v>
      </c>
      <c r="F31" s="49">
        <v>3853.89</v>
      </c>
      <c r="G31" s="50">
        <v>3836.02</v>
      </c>
      <c r="H31" s="37">
        <f t="shared" si="0"/>
        <v>11.906213571990445</v>
      </c>
      <c r="I31" s="37">
        <f t="shared" si="1"/>
        <v>8.289342193666402</v>
      </c>
      <c r="J31" s="37">
        <f t="shared" si="2"/>
        <v>-1.81329341981263</v>
      </c>
      <c r="K31" s="37">
        <f t="shared" si="3"/>
        <v>-0.4636873392857578</v>
      </c>
    </row>
    <row r="32" spans="1:11" ht="15">
      <c r="A32" s="29" t="s">
        <v>140</v>
      </c>
      <c r="B32" s="30" t="s">
        <v>141</v>
      </c>
      <c r="C32" s="31">
        <v>2401.11</v>
      </c>
      <c r="D32" s="31">
        <v>2673.98</v>
      </c>
      <c r="E32" s="31">
        <v>2644.67</v>
      </c>
      <c r="F32" s="31">
        <v>2834.29</v>
      </c>
      <c r="G32" s="31">
        <v>2839.57</v>
      </c>
      <c r="H32" s="32">
        <f t="shared" si="0"/>
        <v>10.143641898955064</v>
      </c>
      <c r="I32" s="32">
        <f t="shared" si="1"/>
        <v>7.369539488858727</v>
      </c>
      <c r="J32" s="32">
        <f t="shared" si="2"/>
        <v>-1.0961188939333855</v>
      </c>
      <c r="K32" s="32">
        <f t="shared" si="3"/>
        <v>0.18629004089208231</v>
      </c>
    </row>
    <row r="33" spans="1:11" ht="15">
      <c r="A33" s="29" t="s">
        <v>142</v>
      </c>
      <c r="B33" s="30" t="s">
        <v>143</v>
      </c>
      <c r="C33" s="31">
        <v>764.37</v>
      </c>
      <c r="D33" s="31">
        <v>933.82</v>
      </c>
      <c r="E33" s="31">
        <v>897.71</v>
      </c>
      <c r="F33" s="31">
        <v>1019.61</v>
      </c>
      <c r="G33" s="31">
        <v>996.45</v>
      </c>
      <c r="H33" s="32">
        <f t="shared" si="0"/>
        <v>17.444431361775063</v>
      </c>
      <c r="I33" s="32">
        <f t="shared" si="1"/>
        <v>10.999097704158359</v>
      </c>
      <c r="J33" s="32">
        <f t="shared" si="2"/>
        <v>-3.866912252896705</v>
      </c>
      <c r="K33" s="32">
        <f t="shared" si="3"/>
        <v>-2.271456733456907</v>
      </c>
    </row>
    <row r="34" spans="1:11" ht="15">
      <c r="A34" s="3" t="s">
        <v>144</v>
      </c>
      <c r="B34" s="28" t="s">
        <v>145</v>
      </c>
      <c r="C34" s="31">
        <v>1322.45</v>
      </c>
      <c r="D34" s="31">
        <v>1463.62</v>
      </c>
      <c r="E34" s="31">
        <v>1468.25</v>
      </c>
      <c r="F34" s="31">
        <v>1540.05</v>
      </c>
      <c r="G34" s="41">
        <v>1524.19</v>
      </c>
      <c r="H34" s="6">
        <f t="shared" si="0"/>
        <v>11.024991493062116</v>
      </c>
      <c r="I34" s="6">
        <f t="shared" si="1"/>
        <v>3.809977864805044</v>
      </c>
      <c r="J34" s="6">
        <f t="shared" si="2"/>
        <v>0.31633894043536637</v>
      </c>
      <c r="K34" s="6">
        <f t="shared" si="3"/>
        <v>-1.0298366936138372</v>
      </c>
    </row>
    <row r="35" spans="1:11" ht="15">
      <c r="A35" s="29" t="s">
        <v>146</v>
      </c>
      <c r="B35" s="30" t="s">
        <v>147</v>
      </c>
      <c r="C35" s="31">
        <v>289.7</v>
      </c>
      <c r="D35" s="31">
        <v>346.76</v>
      </c>
      <c r="E35" s="31">
        <v>334.04</v>
      </c>
      <c r="F35" s="31">
        <v>367.9</v>
      </c>
      <c r="G35" s="31">
        <v>379.78</v>
      </c>
      <c r="H35" s="32">
        <f t="shared" si="0"/>
        <v>15.30548843631344</v>
      </c>
      <c r="I35" s="32">
        <f t="shared" si="1"/>
        <v>13.692970901688406</v>
      </c>
      <c r="J35" s="32">
        <f t="shared" si="2"/>
        <v>-3.668243165301641</v>
      </c>
      <c r="K35" s="32">
        <f t="shared" si="3"/>
        <v>3.2291383528132633</v>
      </c>
    </row>
    <row r="36" spans="1:11" ht="15">
      <c r="A36" s="29" t="s">
        <v>148</v>
      </c>
      <c r="B36" s="30" t="s">
        <v>103</v>
      </c>
      <c r="C36" s="31">
        <v>1032.76</v>
      </c>
      <c r="D36" s="31">
        <v>1116.86</v>
      </c>
      <c r="E36" s="31">
        <v>1134.2</v>
      </c>
      <c r="F36" s="31">
        <v>1172.15</v>
      </c>
      <c r="G36" s="31">
        <v>1144.41</v>
      </c>
      <c r="H36" s="32">
        <f t="shared" si="0"/>
        <v>9.822223943607426</v>
      </c>
      <c r="I36" s="32">
        <f t="shared" si="1"/>
        <v>0.9001939693175839</v>
      </c>
      <c r="J36" s="32">
        <f t="shared" si="2"/>
        <v>1.5525670182476001</v>
      </c>
      <c r="K36" s="32">
        <f t="shared" si="3"/>
        <v>-2.3665913065733917</v>
      </c>
    </row>
    <row r="37" spans="1:11" ht="26.25">
      <c r="A37" s="36" t="s">
        <v>149</v>
      </c>
      <c r="B37" s="39" t="s">
        <v>150</v>
      </c>
      <c r="C37" s="49">
        <v>589</v>
      </c>
      <c r="D37" s="49">
        <v>665.33</v>
      </c>
      <c r="E37" s="49">
        <v>652.34</v>
      </c>
      <c r="F37" s="49">
        <v>682.09</v>
      </c>
      <c r="G37" s="50">
        <v>698.17</v>
      </c>
      <c r="H37" s="37">
        <f t="shared" si="0"/>
        <v>10.753820033955863</v>
      </c>
      <c r="I37" s="37">
        <f t="shared" si="1"/>
        <v>7.025477511727002</v>
      </c>
      <c r="J37" s="37">
        <f t="shared" si="2"/>
        <v>-1.9524145912554685</v>
      </c>
      <c r="K37" s="37">
        <f t="shared" si="3"/>
        <v>2.3574601592165148</v>
      </c>
    </row>
    <row r="38" spans="1:11" ht="15">
      <c r="A38" s="36" t="s">
        <v>151</v>
      </c>
      <c r="B38" s="39" t="s">
        <v>152</v>
      </c>
      <c r="C38" s="49">
        <v>665.59</v>
      </c>
      <c r="D38" s="49">
        <v>698.89</v>
      </c>
      <c r="E38" s="49">
        <v>663.15</v>
      </c>
      <c r="F38" s="49">
        <v>718.19</v>
      </c>
      <c r="G38" s="50">
        <v>706.1</v>
      </c>
      <c r="H38" s="37">
        <f t="shared" si="0"/>
        <v>-0.36659204615454777</v>
      </c>
      <c r="I38" s="37">
        <f t="shared" si="1"/>
        <v>6.476664404734985</v>
      </c>
      <c r="J38" s="37">
        <f t="shared" si="2"/>
        <v>-5.113823348452548</v>
      </c>
      <c r="K38" s="37">
        <f t="shared" si="3"/>
        <v>-1.6833985435609002</v>
      </c>
    </row>
    <row r="39" spans="1:11" ht="15">
      <c r="A39" s="36" t="s">
        <v>153</v>
      </c>
      <c r="B39" s="39" t="s">
        <v>154</v>
      </c>
      <c r="C39" s="49">
        <v>564.8</v>
      </c>
      <c r="D39" s="49">
        <v>625.71</v>
      </c>
      <c r="E39" s="49">
        <v>694.41</v>
      </c>
      <c r="F39" s="49">
        <v>743.03</v>
      </c>
      <c r="G39" s="50">
        <v>733.91</v>
      </c>
      <c r="H39" s="37">
        <f t="shared" si="0"/>
        <v>22.947946175637398</v>
      </c>
      <c r="I39" s="37">
        <f t="shared" si="1"/>
        <v>5.688282138794085</v>
      </c>
      <c r="J39" s="37">
        <f t="shared" si="2"/>
        <v>10.979527257035995</v>
      </c>
      <c r="K39" s="37">
        <f t="shared" si="3"/>
        <v>-1.2274066995949027</v>
      </c>
    </row>
    <row r="40" spans="1:11" ht="15">
      <c r="A40" s="36" t="s">
        <v>155</v>
      </c>
      <c r="B40" s="39" t="s">
        <v>156</v>
      </c>
      <c r="C40" s="49">
        <v>7710.65</v>
      </c>
      <c r="D40" s="49">
        <v>8363.56</v>
      </c>
      <c r="E40" s="49">
        <v>8540.43</v>
      </c>
      <c r="F40" s="49">
        <v>9245.31</v>
      </c>
      <c r="G40" s="50">
        <v>9277.63</v>
      </c>
      <c r="H40" s="37">
        <f t="shared" si="0"/>
        <v>10.761479252721893</v>
      </c>
      <c r="I40" s="37">
        <f t="shared" si="1"/>
        <v>8.631883874699504</v>
      </c>
      <c r="J40" s="37">
        <f t="shared" si="2"/>
        <v>2.1147693087632637</v>
      </c>
      <c r="K40" s="37">
        <f t="shared" si="3"/>
        <v>0.3495826532587843</v>
      </c>
    </row>
    <row r="41" spans="1:11" ht="15">
      <c r="A41" s="29" t="s">
        <v>157</v>
      </c>
      <c r="B41" s="30" t="s">
        <v>158</v>
      </c>
      <c r="C41" s="31">
        <v>4403.19</v>
      </c>
      <c r="D41" s="31">
        <v>4869.02</v>
      </c>
      <c r="E41" s="31">
        <v>4997.2</v>
      </c>
      <c r="F41" s="31">
        <v>5575.67</v>
      </c>
      <c r="G41" s="31">
        <v>5674.48</v>
      </c>
      <c r="H41" s="32">
        <f t="shared" si="0"/>
        <v>13.490446698870597</v>
      </c>
      <c r="I41" s="32">
        <f t="shared" si="1"/>
        <v>13.553189786280312</v>
      </c>
      <c r="J41" s="32">
        <f t="shared" si="2"/>
        <v>2.632562610135086</v>
      </c>
      <c r="K41" s="32">
        <f t="shared" si="3"/>
        <v>1.7721637040929519</v>
      </c>
    </row>
    <row r="42" spans="1:11" ht="15">
      <c r="A42" s="29" t="s">
        <v>159</v>
      </c>
      <c r="B42" s="30" t="s">
        <v>160</v>
      </c>
      <c r="C42" s="31">
        <v>937.63</v>
      </c>
      <c r="D42" s="31">
        <v>882.04</v>
      </c>
      <c r="E42" s="31">
        <v>907.45</v>
      </c>
      <c r="F42" s="31">
        <v>918.9</v>
      </c>
      <c r="G42" s="31">
        <v>884.61</v>
      </c>
      <c r="H42" s="32">
        <f t="shared" si="0"/>
        <v>-3.2187536661582876</v>
      </c>
      <c r="I42" s="32">
        <f t="shared" si="1"/>
        <v>-2.516943082263489</v>
      </c>
      <c r="J42" s="32">
        <f t="shared" si="2"/>
        <v>2.8808217314407605</v>
      </c>
      <c r="K42" s="32">
        <f t="shared" si="3"/>
        <v>-3.7316356513222293</v>
      </c>
    </row>
    <row r="43" spans="1:11" ht="15">
      <c r="A43" s="29" t="s">
        <v>161</v>
      </c>
      <c r="B43" s="30" t="s">
        <v>162</v>
      </c>
      <c r="C43" s="31">
        <v>1391.04</v>
      </c>
      <c r="D43" s="31">
        <v>1578.6</v>
      </c>
      <c r="E43" s="31">
        <v>1605.95</v>
      </c>
      <c r="F43" s="31">
        <v>1686.91</v>
      </c>
      <c r="G43" s="31">
        <v>1680.08</v>
      </c>
      <c r="H43" s="32">
        <f t="shared" si="0"/>
        <v>15.449591672417764</v>
      </c>
      <c r="I43" s="32">
        <f t="shared" si="1"/>
        <v>4.615959400977607</v>
      </c>
      <c r="J43" s="32">
        <f t="shared" si="2"/>
        <v>1.732547827188657</v>
      </c>
      <c r="K43" s="32">
        <f t="shared" si="3"/>
        <v>-0.40488229958919886</v>
      </c>
    </row>
    <row r="44" spans="1:11" ht="15">
      <c r="A44" s="29" t="s">
        <v>163</v>
      </c>
      <c r="B44" s="30" t="s">
        <v>164</v>
      </c>
      <c r="C44" s="31">
        <v>978.8</v>
      </c>
      <c r="D44" s="31">
        <v>1033.9</v>
      </c>
      <c r="E44" s="31">
        <v>1029.84</v>
      </c>
      <c r="F44" s="31">
        <v>1063.83</v>
      </c>
      <c r="G44" s="31">
        <v>1038.46</v>
      </c>
      <c r="H44" s="32">
        <f t="shared" si="0"/>
        <v>5.214548426644868</v>
      </c>
      <c r="I44" s="32">
        <f t="shared" si="1"/>
        <v>0.837023226909046</v>
      </c>
      <c r="J44" s="32">
        <f t="shared" si="2"/>
        <v>-0.3926878808395563</v>
      </c>
      <c r="K44" s="32">
        <f t="shared" si="3"/>
        <v>-2.3847795230440854</v>
      </c>
    </row>
    <row r="45" spans="1:11" ht="15">
      <c r="A45" s="36" t="s">
        <v>165</v>
      </c>
      <c r="B45" s="39" t="s">
        <v>166</v>
      </c>
      <c r="C45" s="49">
        <v>1704.17</v>
      </c>
      <c r="D45" s="49">
        <v>1880.6</v>
      </c>
      <c r="E45" s="49">
        <v>1857.95</v>
      </c>
      <c r="F45" s="49">
        <v>1839.34</v>
      </c>
      <c r="G45" s="50">
        <v>1799.12</v>
      </c>
      <c r="H45" s="37">
        <f t="shared" si="0"/>
        <v>9.023747630811478</v>
      </c>
      <c r="I45" s="37">
        <f t="shared" si="1"/>
        <v>-3.1663930676283085</v>
      </c>
      <c r="J45" s="37">
        <f t="shared" si="2"/>
        <v>-1.2044028501541988</v>
      </c>
      <c r="K45" s="37">
        <f t="shared" si="3"/>
        <v>-2.1866539084671692</v>
      </c>
    </row>
    <row r="46" spans="1:11" ht="15">
      <c r="A46" s="40"/>
      <c r="B46" s="40" t="s">
        <v>167</v>
      </c>
      <c r="C46" s="49">
        <v>22542.88</v>
      </c>
      <c r="D46" s="49">
        <v>25164.84</v>
      </c>
      <c r="E46" s="49">
        <v>25091.37</v>
      </c>
      <c r="F46" s="49">
        <v>26576.29</v>
      </c>
      <c r="G46" s="49">
        <v>26388.97</v>
      </c>
      <c r="H46" s="37">
        <f t="shared" si="0"/>
        <v>11.305077257209362</v>
      </c>
      <c r="I46" s="37">
        <f t="shared" si="1"/>
        <v>5.171499204706647</v>
      </c>
      <c r="J46" s="37">
        <f t="shared" si="2"/>
        <v>-0.29195496573791513</v>
      </c>
      <c r="K46" s="37">
        <f t="shared" si="3"/>
        <v>-0.7048387867531537</v>
      </c>
    </row>
  </sheetData>
  <sheetProtection/>
  <mergeCells count="13">
    <mergeCell ref="A1:K1"/>
    <mergeCell ref="C3:G3"/>
    <mergeCell ref="A4:A6"/>
    <mergeCell ref="C4:C5"/>
    <mergeCell ref="D4:D5"/>
    <mergeCell ref="E4:E5"/>
    <mergeCell ref="B4:B5"/>
    <mergeCell ref="F4:F5"/>
    <mergeCell ref="G4:G5"/>
    <mergeCell ref="H4:H5"/>
    <mergeCell ref="I4:I5"/>
    <mergeCell ref="J4:J5"/>
    <mergeCell ref="K4:K5"/>
  </mergeCells>
  <printOptions/>
  <pageMargins left="0.7" right="0.7" top="0.44" bottom="0.43" header="0.3" footer="0.3"/>
  <pageSetup horizontalDpi="600" verticalDpi="6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2015-07-01T12:01:59Z</dcterms:modified>
  <cp:category/>
  <cp:version/>
  <cp:contentType/>
  <cp:contentStatus/>
</cp:coreProperties>
</file>