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_1" sheetId="1" r:id="rId1"/>
    <sheet name="S_2" sheetId="2" r:id="rId2"/>
    <sheet name="Sheet1" sheetId="3" state="hidden" r:id="rId3"/>
  </sheets>
  <definedNames>
    <definedName name="_xlnm.Print_Area" localSheetId="0">'S_1'!$B$2:$L$52</definedName>
    <definedName name="_xlnm.Print_Area" localSheetId="1">'S_2'!$B$2:$L$47</definedName>
  </definedNames>
  <calcPr fullCalcOnLoad="1"/>
</workbook>
</file>

<file path=xl/sharedStrings.xml><?xml version="1.0" encoding="utf-8"?>
<sst xmlns="http://schemas.openxmlformats.org/spreadsheetml/2006/main" count="288" uniqueCount="183">
  <si>
    <t>(Rs. billion)</t>
  </si>
  <si>
    <t>Outstanding as on</t>
  </si>
  <si>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</si>
  <si>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</si>
  <si>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</si>
  <si>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</si>
  <si>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</si>
  <si>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</si>
  <si>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</si>
  <si>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</si>
  <si>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</si>
  <si>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</si>
  <si>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</si>
  <si>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</si>
  <si>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</si>
  <si>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</si>
  <si>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</si>
  <si>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</si>
  <si>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</si>
  <si>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</si>
  <si>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</si>
  <si>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</si>
  <si>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</si>
  <si>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</si>
  <si>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</si>
  <si>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</si>
  <si>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</si>
  <si>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</si>
  <si>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</si>
  <si>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</si>
  <si>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</si>
  <si>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</si>
  <si>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</si>
  <si>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</si>
  <si>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</si>
  <si>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</si>
  <si>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</si>
  <si>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</si>
  <si>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</si>
  <si>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</si>
  <si>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</si>
  <si>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</si>
  <si>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</si>
  <si>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</si>
  <si>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</si>
  <si>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</si>
  <si>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</si>
  <si>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</si>
  <si>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</si>
  <si>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</si>
  <si>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</si>
  <si>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</si>
  <si>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</si>
  <si>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</si>
  <si>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</si>
  <si>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</si>
  <si>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</si>
  <si>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</si>
  <si>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</si>
  <si>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</si>
  <si>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</si>
  <si>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</si>
  <si>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</si>
  <si>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</si>
  <si>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</si>
  <si>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</si>
  <si>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</si>
  <si>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</si>
  <si>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</si>
  <si>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</si>
  <si>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</si>
  <si>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</si>
  <si>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</si>
  <si>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</si>
  <si>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</si>
  <si>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</si>
  <si>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</si>
  <si>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</si>
  <si>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</si>
  <si>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</si>
  <si>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</si>
  <si>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</si>
  <si>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</si>
  <si>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</si>
  <si>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</si>
  <si>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</si>
  <si>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</si>
  <si>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</si>
  <si>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</si>
  <si>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</si>
  <si>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>Mar.20, 2015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</si>
  <si>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</si>
  <si>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</si>
  <si>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</si>
  <si>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</si>
  <si>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Statement 2: Industry-wise Deployment of Gross Bank Credit</t>
  </si>
  <si>
    <t>Variation (Year-on-Year)</t>
  </si>
  <si>
    <t>Variation (Financial Year)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</si>
  <si>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</si>
  <si>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</si>
  <si>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</si>
  <si>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</si>
  <si>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</si>
  <si>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</si>
  <si>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</si>
  <si>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</si>
  <si>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</si>
  <si>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</si>
  <si>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</si>
  <si>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</si>
  <si>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</si>
  <si>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</si>
  <si>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</si>
  <si>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</si>
  <si>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</si>
  <si>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</si>
  <si>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</si>
  <si>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</si>
  <si>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</si>
  <si>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</si>
  <si>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</si>
  <si>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</si>
  <si>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</si>
  <si>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</si>
  <si>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</si>
  <si>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</si>
  <si>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</si>
  <si>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</si>
  <si>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</si>
  <si>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</si>
  <si>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</si>
  <si>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</si>
  <si>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</si>
  <si>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</si>
  <si>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</si>
  <si>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</si>
  <si>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</si>
  <si>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</si>
  <si>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</si>
  <si>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</si>
  <si>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</si>
  <si>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</si>
  <si>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</si>
  <si>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</si>
  <si>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</si>
  <si>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</si>
  <si>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</si>
  <si>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</si>
  <si>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</si>
  <si>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</si>
  <si>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</si>
  <si>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</si>
  <si>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</si>
  <si>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</si>
  <si>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</si>
  <si>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</si>
  <si>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</si>
  <si>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</si>
  <si>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</si>
  <si>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</si>
  <si>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</si>
  <si>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</si>
  <si>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</si>
  <si>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</si>
  <si>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</si>
  <si>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</si>
  <si>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</si>
  <si>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</si>
  <si>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</si>
  <si>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</si>
  <si>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</si>
  <si>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</si>
  <si>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</si>
  <si>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Statement 1: Deployment of Gross Bank Credit by Major Sectors</t>
  </si>
  <si>
    <t>Note: 1. Data are provisional and relate to select banks which cover about 95 per cent of total non-food credit extended by all scheduled commercial banks (excludes ING Vyasa which has been merged with Kotak Mahindra since April 2015.)</t>
  </si>
  <si>
    <t>Mar.18, 2016</t>
  </si>
  <si>
    <t>May.30, 2014</t>
  </si>
  <si>
    <t>May.29, 2015</t>
  </si>
  <si>
    <t>May.27, 2016</t>
  </si>
  <si>
    <t>May.29, 2015 / May.30, 2014</t>
  </si>
  <si>
    <t>May.27, 2016 / May.29, 2015</t>
  </si>
  <si>
    <t>May.29, 2015/ Mar.20, 2015</t>
  </si>
  <si>
    <t>May.27, 2016/  Mar.18,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</si>
</sst>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dd/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164" fontId="0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40" fillId="33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" fillId="33" borderId="0" xfId="55" applyFont="1" applyFill="1" applyBorder="1" applyAlignment="1">
      <alignment vertical="top"/>
      <protection/>
    </xf>
    <xf numFmtId="0" fontId="41" fillId="33" borderId="0" xfId="55" applyFont="1" applyFill="1" applyBorder="1" applyAlignment="1">
      <alignment vertical="top"/>
      <protection/>
    </xf>
    <xf numFmtId="0" fontId="41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0" fontId="40" fillId="33" borderId="10" xfId="0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wrapText="1"/>
    </xf>
    <xf numFmtId="1" fontId="3" fillId="33" borderId="10" xfId="0" applyNumberFormat="1" applyFont="1" applyFill="1" applyBorder="1" applyAlignment="1">
      <alignment/>
    </xf>
    <xf numFmtId="0" fontId="4" fillId="33" borderId="0" xfId="55" applyFont="1" applyFill="1" applyBorder="1" applyAlignment="1" quotePrefix="1">
      <alignment horizontal="left" vertical="top"/>
      <protection/>
    </xf>
    <xf numFmtId="0" fontId="3" fillId="33" borderId="0" xfId="55" applyFill="1" applyBorder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4" fontId="40" fillId="33" borderId="11" xfId="0" applyNumberFormat="1" applyFont="1" applyFill="1" applyBorder="1" applyAlignment="1">
      <alignment vertical="center"/>
    </xf>
    <xf numFmtId="0" fontId="40" fillId="33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38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0" fillId="33" borderId="0" xfId="0" applyNumberFormat="1" applyFill="1" applyAlignment="1">
      <alignment/>
    </xf>
    <xf numFmtId="1" fontId="0" fillId="33" borderId="10" xfId="0" applyNumberFormat="1" applyFill="1" applyBorder="1" applyAlignment="1">
      <alignment/>
    </xf>
    <xf numFmtId="165" fontId="4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64" fontId="0" fillId="33" borderId="11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wrapText="1"/>
    </xf>
    <xf numFmtId="1" fontId="2" fillId="33" borderId="10" xfId="0" applyNumberFormat="1" applyFont="1" applyFill="1" applyBorder="1" applyAlignment="1">
      <alignment horizontal="right"/>
    </xf>
    <xf numFmtId="1" fontId="0" fillId="33" borderId="0" xfId="0" applyNumberFormat="1" applyFill="1" applyAlignment="1">
      <alignment/>
    </xf>
    <xf numFmtId="165" fontId="0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" fillId="33" borderId="0" xfId="55" applyFont="1" applyFill="1" applyBorder="1" applyAlignment="1">
      <alignment horizontal="left" vertical="top"/>
      <protection/>
    </xf>
    <xf numFmtId="0" fontId="3" fillId="33" borderId="0" xfId="55" applyFill="1" applyBorder="1">
      <alignment/>
      <protection/>
    </xf>
    <xf numFmtId="0" fontId="4" fillId="33" borderId="0" xfId="55" applyFont="1" applyFill="1" applyBorder="1" applyAlignment="1">
      <alignment horizontal="left" vertical="top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66" fontId="2" fillId="33" borderId="15" xfId="0" applyNumberFormat="1" applyFont="1" applyFill="1" applyBorder="1" applyAlignment="1">
      <alignment horizontal="center" vertical="center" wrapText="1"/>
    </xf>
    <xf numFmtId="166" fontId="2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0" fillId="33" borderId="12" xfId="0" applyFont="1" applyFill="1" applyBorder="1" applyAlignment="1">
      <alignment horizontal="right"/>
    </xf>
    <xf numFmtId="0" fontId="40" fillId="33" borderId="13" xfId="0" applyFont="1" applyFill="1" applyBorder="1" applyAlignment="1">
      <alignment horizontal="right"/>
    </xf>
    <xf numFmtId="0" fontId="40" fillId="33" borderId="14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0" fillId="33" borderId="17" xfId="0" applyFill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.57421875" style="34" customWidth="1"/>
    <col min="2" max="2" width="9.140625" style="34" customWidth="1"/>
    <col min="3" max="3" width="31.140625" style="34" customWidth="1"/>
    <col min="4" max="4" width="13.28125" style="34" customWidth="1"/>
    <col min="5" max="5" width="13.7109375" style="34" customWidth="1"/>
    <col min="6" max="6" width="13.140625" style="34" customWidth="1"/>
    <col min="7" max="7" width="12.00390625" style="34" customWidth="1"/>
    <col min="8" max="8" width="12.28125" style="34" customWidth="1"/>
    <col min="9" max="9" width="13.7109375" style="34" customWidth="1"/>
    <col min="10" max="10" width="13.28125" style="34" customWidth="1"/>
    <col min="11" max="12" width="13.140625" style="34" customWidth="1"/>
    <col min="13" max="13" width="12.421875" style="34" customWidth="1"/>
    <col min="14" max="16384" width="9.140625" style="34" customWidth="1"/>
  </cols>
  <sheetData>
    <row r="2" spans="2:12" ht="15">
      <c r="B2" s="67" t="s">
        <v>173</v>
      </c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2:12" ht="15">
      <c r="B3" s="70" t="s">
        <v>0</v>
      </c>
      <c r="C3" s="71"/>
      <c r="D3" s="71"/>
      <c r="E3" s="71"/>
      <c r="F3" s="71"/>
      <c r="G3" s="71"/>
      <c r="H3" s="71"/>
      <c r="I3" s="71"/>
      <c r="J3" s="71"/>
      <c r="K3" s="71"/>
      <c r="L3" s="72"/>
    </row>
    <row r="4" spans="2:12" ht="15" customHeight="1">
      <c r="B4" s="16"/>
      <c r="C4" s="16"/>
      <c r="D4" s="60" t="s">
        <v>1</v>
      </c>
      <c r="E4" s="61"/>
      <c r="F4" s="61"/>
      <c r="G4" s="61"/>
      <c r="H4" s="62"/>
      <c r="I4" s="16"/>
      <c r="J4" s="16"/>
      <c r="K4" s="24"/>
      <c r="L4" s="16"/>
    </row>
    <row r="5" spans="2:12" ht="12.75" customHeight="1">
      <c r="B5" s="65" t="s">
        <v>2</v>
      </c>
      <c r="C5" s="65" t="s">
        <v>3</v>
      </c>
      <c r="D5" s="63" t="s">
        <v>176</v>
      </c>
      <c r="E5" s="65" t="s">
        <v>90</v>
      </c>
      <c r="F5" s="65" t="s">
        <v>177</v>
      </c>
      <c r="G5" s="65" t="s">
        <v>175</v>
      </c>
      <c r="H5" s="65" t="s">
        <v>178</v>
      </c>
      <c r="I5" s="65" t="s">
        <v>179</v>
      </c>
      <c r="J5" s="65" t="s">
        <v>180</v>
      </c>
      <c r="K5" s="65" t="s">
        <v>181</v>
      </c>
      <c r="L5" s="65" t="s">
        <v>182</v>
      </c>
    </row>
    <row r="6" spans="2:12" ht="15">
      <c r="B6" s="66"/>
      <c r="C6" s="66"/>
      <c r="D6" s="64"/>
      <c r="E6" s="66"/>
      <c r="F6" s="66"/>
      <c r="G6" s="66"/>
      <c r="H6" s="66"/>
      <c r="I6" s="66"/>
      <c r="J6" s="66"/>
      <c r="K6" s="66"/>
      <c r="L6" s="66"/>
    </row>
    <row r="7" spans="2:12" ht="15">
      <c r="B7" s="24"/>
      <c r="C7" s="16"/>
      <c r="D7" s="35"/>
      <c r="E7" s="36"/>
      <c r="F7" s="35"/>
      <c r="G7" s="36"/>
      <c r="H7" s="35"/>
      <c r="I7" s="33" t="s">
        <v>4</v>
      </c>
      <c r="J7" s="33" t="s">
        <v>4</v>
      </c>
      <c r="K7" s="33" t="s">
        <v>4</v>
      </c>
      <c r="L7" s="33" t="s">
        <v>4</v>
      </c>
    </row>
    <row r="8" spans="2:13" ht="15">
      <c r="B8" s="45" t="s">
        <v>5</v>
      </c>
      <c r="C8" s="37" t="s">
        <v>6</v>
      </c>
      <c r="D8" s="38">
        <v>56683.56</v>
      </c>
      <c r="E8" s="39">
        <v>61023.22</v>
      </c>
      <c r="F8" s="38">
        <v>61515.7</v>
      </c>
      <c r="G8" s="39">
        <v>66499.73</v>
      </c>
      <c r="H8" s="40">
        <v>66457.11</v>
      </c>
      <c r="I8" s="41">
        <f aca="true" t="shared" si="0" ref="I8:I47">(F8-D8)/D8*100</f>
        <v>8.524764499618584</v>
      </c>
      <c r="J8" s="41">
        <f aca="true" t="shared" si="1" ref="J8:J47">(H8-F8)/F8*100</f>
        <v>8.032762367980864</v>
      </c>
      <c r="K8" s="41">
        <f aca="true" t="shared" si="2" ref="K8:K47">(F8-E8)/E8*100</f>
        <v>0.8070370590080234</v>
      </c>
      <c r="L8" s="41">
        <f aca="true" t="shared" si="3" ref="L8:L47">(H8-G8)/G8*100</f>
        <v>-0.06409048578091271</v>
      </c>
      <c r="M8" s="42"/>
    </row>
    <row r="9" spans="2:13" ht="15">
      <c r="B9" s="45" t="s">
        <v>7</v>
      </c>
      <c r="C9" s="37" t="s">
        <v>8</v>
      </c>
      <c r="D9" s="38">
        <v>1166.41</v>
      </c>
      <c r="E9" s="39">
        <v>993.7</v>
      </c>
      <c r="F9" s="38">
        <v>1027.11</v>
      </c>
      <c r="G9" s="39">
        <v>1030.7</v>
      </c>
      <c r="H9" s="40">
        <v>891.77</v>
      </c>
      <c r="I9" s="41">
        <f t="shared" si="0"/>
        <v>-11.942627378023179</v>
      </c>
      <c r="J9" s="41">
        <f t="shared" si="1"/>
        <v>-13.176777560339199</v>
      </c>
      <c r="K9" s="41">
        <f t="shared" si="2"/>
        <v>3.3621817449934444</v>
      </c>
      <c r="L9" s="41">
        <f t="shared" si="3"/>
        <v>-13.479188900747072</v>
      </c>
      <c r="M9" s="42"/>
    </row>
    <row r="10" spans="2:13" ht="15">
      <c r="B10" s="45" t="s">
        <v>9</v>
      </c>
      <c r="C10" s="37" t="s">
        <v>10</v>
      </c>
      <c r="D10" s="38">
        <v>55517.15</v>
      </c>
      <c r="E10" s="39">
        <v>60029.52</v>
      </c>
      <c r="F10" s="38">
        <v>60488.59</v>
      </c>
      <c r="G10" s="39">
        <v>65469.03</v>
      </c>
      <c r="H10" s="40">
        <v>65565.34</v>
      </c>
      <c r="I10" s="41">
        <f t="shared" si="0"/>
        <v>8.954782441101525</v>
      </c>
      <c r="J10" s="41">
        <f t="shared" si="1"/>
        <v>8.392905174347758</v>
      </c>
      <c r="K10" s="41">
        <f t="shared" si="2"/>
        <v>0.76474041438279</v>
      </c>
      <c r="L10" s="41">
        <f t="shared" si="3"/>
        <v>0.1471077240643365</v>
      </c>
      <c r="M10" s="42"/>
    </row>
    <row r="11" spans="2:13" ht="15">
      <c r="B11" s="45" t="s">
        <v>11</v>
      </c>
      <c r="C11" s="37" t="s">
        <v>12</v>
      </c>
      <c r="D11" s="38">
        <v>7010.81</v>
      </c>
      <c r="E11" s="39">
        <v>7658.8</v>
      </c>
      <c r="F11" s="38">
        <v>7779.11</v>
      </c>
      <c r="G11" s="39">
        <v>8829.42</v>
      </c>
      <c r="H11" s="40">
        <v>8992.27</v>
      </c>
      <c r="I11" s="41">
        <f t="shared" si="0"/>
        <v>10.958790781664304</v>
      </c>
      <c r="J11" s="41">
        <f t="shared" si="1"/>
        <v>15.595100210692495</v>
      </c>
      <c r="K11" s="41">
        <f t="shared" si="2"/>
        <v>1.5708727215751748</v>
      </c>
      <c r="L11" s="41">
        <f t="shared" si="3"/>
        <v>1.8444020105510934</v>
      </c>
      <c r="M11" s="42"/>
    </row>
    <row r="12" spans="2:13" ht="15">
      <c r="B12" s="45" t="s">
        <v>13</v>
      </c>
      <c r="C12" s="37" t="s">
        <v>14</v>
      </c>
      <c r="D12" s="38">
        <v>25091.36</v>
      </c>
      <c r="E12" s="39">
        <v>26576.27</v>
      </c>
      <c r="F12" s="38">
        <v>26388.98</v>
      </c>
      <c r="G12" s="39">
        <v>27306.77</v>
      </c>
      <c r="H12" s="40">
        <v>26632.79</v>
      </c>
      <c r="I12" s="41">
        <f t="shared" si="0"/>
        <v>5.171580974486831</v>
      </c>
      <c r="J12" s="41">
        <f t="shared" si="1"/>
        <v>0.9239083890320934</v>
      </c>
      <c r="K12" s="41">
        <f t="shared" si="2"/>
        <v>-0.7047264345222293</v>
      </c>
      <c r="L12" s="41">
        <f t="shared" si="3"/>
        <v>-2.468179136529145</v>
      </c>
      <c r="M12" s="42"/>
    </row>
    <row r="13" spans="2:13" ht="15">
      <c r="B13" s="46" t="s">
        <v>15</v>
      </c>
      <c r="C13" s="15" t="s">
        <v>16</v>
      </c>
      <c r="D13" s="43">
        <v>3513.86</v>
      </c>
      <c r="E13" s="26">
        <v>3800.28</v>
      </c>
      <c r="F13" s="43">
        <v>3851.41</v>
      </c>
      <c r="G13" s="25">
        <v>3714.67</v>
      </c>
      <c r="H13" s="43">
        <v>3601.89</v>
      </c>
      <c r="I13" s="44">
        <f t="shared" si="0"/>
        <v>9.606244984148478</v>
      </c>
      <c r="J13" s="44">
        <f t="shared" si="1"/>
        <v>-6.478666254696332</v>
      </c>
      <c r="K13" s="44">
        <f t="shared" si="2"/>
        <v>1.3454271790499555</v>
      </c>
      <c r="L13" s="44">
        <f t="shared" si="3"/>
        <v>-3.0360704988599307</v>
      </c>
      <c r="M13" s="42"/>
    </row>
    <row r="14" spans="2:13" ht="15">
      <c r="B14" s="46" t="s">
        <v>17</v>
      </c>
      <c r="C14" s="15" t="s">
        <v>18</v>
      </c>
      <c r="D14" s="43">
        <v>1213.82</v>
      </c>
      <c r="E14" s="26">
        <v>1245.36</v>
      </c>
      <c r="F14" s="43">
        <v>1245.69</v>
      </c>
      <c r="G14" s="25">
        <v>1148.21</v>
      </c>
      <c r="H14" s="43">
        <v>1088.05</v>
      </c>
      <c r="I14" s="44">
        <f t="shared" si="0"/>
        <v>2.625595228287565</v>
      </c>
      <c r="J14" s="44">
        <f t="shared" si="1"/>
        <v>-12.654833867174023</v>
      </c>
      <c r="K14" s="44">
        <f t="shared" si="2"/>
        <v>0.026498361919457397</v>
      </c>
      <c r="L14" s="44">
        <f t="shared" si="3"/>
        <v>-5.239459680720433</v>
      </c>
      <c r="M14" s="42"/>
    </row>
    <row r="15" spans="2:13" ht="15">
      <c r="B15" s="46" t="s">
        <v>19</v>
      </c>
      <c r="C15" s="15" t="s">
        <v>20</v>
      </c>
      <c r="D15" s="43">
        <v>20363.67</v>
      </c>
      <c r="E15" s="26">
        <v>21530.63</v>
      </c>
      <c r="F15" s="43">
        <v>21291.88</v>
      </c>
      <c r="G15" s="25">
        <v>22443.89</v>
      </c>
      <c r="H15" s="43">
        <v>21942.86</v>
      </c>
      <c r="I15" s="44">
        <f t="shared" si="0"/>
        <v>4.558166578028435</v>
      </c>
      <c r="J15" s="44">
        <f t="shared" si="1"/>
        <v>3.05740967918286</v>
      </c>
      <c r="K15" s="44">
        <f t="shared" si="2"/>
        <v>-1.1088853414879174</v>
      </c>
      <c r="L15" s="44">
        <f t="shared" si="3"/>
        <v>-2.2323670272844804</v>
      </c>
      <c r="M15" s="42"/>
    </row>
    <row r="16" spans="2:13" ht="15">
      <c r="B16" s="45" t="s">
        <v>21</v>
      </c>
      <c r="C16" s="37" t="s">
        <v>22</v>
      </c>
      <c r="D16" s="38">
        <v>13169.56</v>
      </c>
      <c r="E16" s="39">
        <v>14130.97</v>
      </c>
      <c r="F16" s="38">
        <v>14371.96</v>
      </c>
      <c r="G16" s="39">
        <v>15410.67</v>
      </c>
      <c r="H16" s="40">
        <v>15713.11</v>
      </c>
      <c r="I16" s="41">
        <f t="shared" si="0"/>
        <v>9.130145578136245</v>
      </c>
      <c r="J16" s="41">
        <f t="shared" si="1"/>
        <v>9.331712584783158</v>
      </c>
      <c r="K16" s="41">
        <f t="shared" si="2"/>
        <v>1.705403096885775</v>
      </c>
      <c r="L16" s="41">
        <f t="shared" si="3"/>
        <v>1.9625363465702692</v>
      </c>
      <c r="M16" s="42"/>
    </row>
    <row r="17" spans="2:13" ht="15">
      <c r="B17" s="46" t="s">
        <v>23</v>
      </c>
      <c r="C17" s="15" t="s">
        <v>24</v>
      </c>
      <c r="D17" s="43">
        <v>886.78</v>
      </c>
      <c r="E17" s="26">
        <v>915.66</v>
      </c>
      <c r="F17" s="43">
        <v>920.58</v>
      </c>
      <c r="G17" s="25">
        <v>997.43</v>
      </c>
      <c r="H17" s="43">
        <v>1051.27</v>
      </c>
      <c r="I17" s="44">
        <f t="shared" si="0"/>
        <v>3.8115428854958466</v>
      </c>
      <c r="J17" s="44">
        <f t="shared" si="1"/>
        <v>14.196484824784367</v>
      </c>
      <c r="K17" s="44">
        <f t="shared" si="2"/>
        <v>0.5373173448660062</v>
      </c>
      <c r="L17" s="44">
        <f t="shared" si="3"/>
        <v>5.397872532408292</v>
      </c>
      <c r="M17" s="42"/>
    </row>
    <row r="18" spans="2:13" ht="15">
      <c r="B18" s="46" t="s">
        <v>25</v>
      </c>
      <c r="C18" s="15" t="s">
        <v>26</v>
      </c>
      <c r="D18" s="43">
        <v>178.68</v>
      </c>
      <c r="E18" s="26">
        <v>172.14</v>
      </c>
      <c r="F18" s="43">
        <v>177.87</v>
      </c>
      <c r="G18" s="25">
        <v>190.96</v>
      </c>
      <c r="H18" s="43">
        <v>188.52</v>
      </c>
      <c r="I18" s="44">
        <f t="shared" si="0"/>
        <v>-0.45332437877770443</v>
      </c>
      <c r="J18" s="44">
        <f t="shared" si="1"/>
        <v>5.987518974531965</v>
      </c>
      <c r="K18" s="44">
        <f t="shared" si="2"/>
        <v>3.3286859532938418</v>
      </c>
      <c r="L18" s="44">
        <f t="shared" si="3"/>
        <v>-1.2777545035609539</v>
      </c>
      <c r="M18" s="42"/>
    </row>
    <row r="19" spans="2:13" ht="15">
      <c r="B19" s="46" t="s">
        <v>27</v>
      </c>
      <c r="C19" s="15" t="s">
        <v>28</v>
      </c>
      <c r="D19" s="43">
        <v>396.1</v>
      </c>
      <c r="E19" s="26">
        <v>370.36</v>
      </c>
      <c r="F19" s="43">
        <v>368.5</v>
      </c>
      <c r="G19" s="25">
        <v>370.53</v>
      </c>
      <c r="H19" s="43">
        <v>373.02</v>
      </c>
      <c r="I19" s="44">
        <f t="shared" si="0"/>
        <v>-6.9679373895481</v>
      </c>
      <c r="J19" s="44">
        <f t="shared" si="1"/>
        <v>1.226594301221162</v>
      </c>
      <c r="K19" s="44">
        <f t="shared" si="2"/>
        <v>-0.5022140619937395</v>
      </c>
      <c r="L19" s="44">
        <f t="shared" si="3"/>
        <v>0.6720103635333197</v>
      </c>
      <c r="M19" s="42"/>
    </row>
    <row r="20" spans="2:13" ht="15">
      <c r="B20" s="46" t="s">
        <v>29</v>
      </c>
      <c r="C20" s="15" t="s">
        <v>30</v>
      </c>
      <c r="D20" s="43">
        <v>98.65</v>
      </c>
      <c r="E20" s="26">
        <v>101.17</v>
      </c>
      <c r="F20" s="43">
        <v>104.74</v>
      </c>
      <c r="G20" s="25">
        <v>104.3</v>
      </c>
      <c r="H20" s="43">
        <v>100.54</v>
      </c>
      <c r="I20" s="44">
        <f t="shared" si="0"/>
        <v>6.173340091231616</v>
      </c>
      <c r="J20" s="44">
        <f t="shared" si="1"/>
        <v>-4.009929348863843</v>
      </c>
      <c r="K20" s="44">
        <f t="shared" si="2"/>
        <v>3.528714045665705</v>
      </c>
      <c r="L20" s="44">
        <f t="shared" si="3"/>
        <v>-3.6049856184084286</v>
      </c>
      <c r="M20" s="42"/>
    </row>
    <row r="21" spans="2:13" ht="15">
      <c r="B21" s="46" t="s">
        <v>31</v>
      </c>
      <c r="C21" s="15" t="s">
        <v>32</v>
      </c>
      <c r="D21" s="43">
        <v>802.1</v>
      </c>
      <c r="E21" s="26">
        <v>844.17</v>
      </c>
      <c r="F21" s="43">
        <v>844.04</v>
      </c>
      <c r="G21" s="25">
        <v>1046</v>
      </c>
      <c r="H21" s="43">
        <v>1132.72</v>
      </c>
      <c r="I21" s="44">
        <f t="shared" si="0"/>
        <v>5.228774467024054</v>
      </c>
      <c r="J21" s="44">
        <f t="shared" si="1"/>
        <v>34.202170513245825</v>
      </c>
      <c r="K21" s="44">
        <f t="shared" si="2"/>
        <v>-0.015399741758176133</v>
      </c>
      <c r="L21" s="44">
        <f t="shared" si="3"/>
        <v>8.290630975143406</v>
      </c>
      <c r="M21" s="42"/>
    </row>
    <row r="22" spans="2:13" ht="15">
      <c r="B22" s="46" t="s">
        <v>33</v>
      </c>
      <c r="C22" s="15" t="s">
        <v>34</v>
      </c>
      <c r="D22" s="43">
        <v>3223.18</v>
      </c>
      <c r="E22" s="26">
        <v>3656.82</v>
      </c>
      <c r="F22" s="43">
        <v>3702.04</v>
      </c>
      <c r="G22" s="25">
        <v>3810.98</v>
      </c>
      <c r="H22" s="43">
        <v>3858.36</v>
      </c>
      <c r="I22" s="44">
        <f t="shared" si="0"/>
        <v>14.856756371037303</v>
      </c>
      <c r="J22" s="44">
        <f t="shared" si="1"/>
        <v>4.222536763514175</v>
      </c>
      <c r="K22" s="44">
        <f t="shared" si="2"/>
        <v>1.2365935430237145</v>
      </c>
      <c r="L22" s="44">
        <f t="shared" si="3"/>
        <v>1.2432497677762704</v>
      </c>
      <c r="M22" s="42"/>
    </row>
    <row r="23" spans="2:13" ht="15">
      <c r="B23" s="46" t="s">
        <v>35</v>
      </c>
      <c r="C23" s="15" t="s">
        <v>36</v>
      </c>
      <c r="D23" s="43">
        <v>1621.96</v>
      </c>
      <c r="E23" s="26">
        <v>1800.77</v>
      </c>
      <c r="F23" s="43">
        <v>1806.01</v>
      </c>
      <c r="G23" s="25">
        <v>1686.08</v>
      </c>
      <c r="H23" s="43">
        <v>1705.31</v>
      </c>
      <c r="I23" s="44">
        <f t="shared" si="0"/>
        <v>11.34738217958519</v>
      </c>
      <c r="J23" s="44">
        <f t="shared" si="1"/>
        <v>-5.575827376371119</v>
      </c>
      <c r="K23" s="44">
        <f t="shared" si="2"/>
        <v>0.2909866334956718</v>
      </c>
      <c r="L23" s="44">
        <f t="shared" si="3"/>
        <v>1.1405152780413752</v>
      </c>
      <c r="M23" s="42"/>
    </row>
    <row r="24" spans="2:13" ht="15">
      <c r="B24" s="46" t="s">
        <v>37</v>
      </c>
      <c r="C24" s="15" t="s">
        <v>38</v>
      </c>
      <c r="D24" s="43">
        <v>1601.24</v>
      </c>
      <c r="E24" s="26">
        <v>1856.04</v>
      </c>
      <c r="F24" s="43">
        <v>1896.04</v>
      </c>
      <c r="G24" s="25">
        <v>2124.9</v>
      </c>
      <c r="H24" s="43">
        <v>2153.05</v>
      </c>
      <c r="I24" s="44">
        <f t="shared" si="0"/>
        <v>18.410731682945713</v>
      </c>
      <c r="J24" s="44">
        <f t="shared" si="1"/>
        <v>13.555093774392956</v>
      </c>
      <c r="K24" s="44">
        <f t="shared" si="2"/>
        <v>2.155125967112778</v>
      </c>
      <c r="L24" s="44">
        <f t="shared" si="3"/>
        <v>1.3247682243870342</v>
      </c>
      <c r="M24" s="42"/>
    </row>
    <row r="25" spans="2:13" ht="15">
      <c r="B25" s="46" t="s">
        <v>39</v>
      </c>
      <c r="C25" s="15" t="s">
        <v>40</v>
      </c>
      <c r="D25" s="43">
        <v>1542.53</v>
      </c>
      <c r="E25" s="26">
        <v>1664.61</v>
      </c>
      <c r="F25" s="43">
        <v>1658.59</v>
      </c>
      <c r="G25" s="25">
        <v>1776.13</v>
      </c>
      <c r="H25" s="43">
        <v>1825.03</v>
      </c>
      <c r="I25" s="44">
        <f t="shared" si="0"/>
        <v>7.524002774662401</v>
      </c>
      <c r="J25" s="44">
        <f t="shared" si="1"/>
        <v>10.035029754188802</v>
      </c>
      <c r="K25" s="44">
        <f t="shared" si="2"/>
        <v>-0.3616462714990287</v>
      </c>
      <c r="L25" s="44">
        <f t="shared" si="3"/>
        <v>2.7531768507935714</v>
      </c>
      <c r="M25" s="42"/>
    </row>
    <row r="26" spans="2:13" ht="15">
      <c r="B26" s="46" t="s">
        <v>41</v>
      </c>
      <c r="C26" s="15" t="s">
        <v>42</v>
      </c>
      <c r="D26" s="43">
        <v>3036.52</v>
      </c>
      <c r="E26" s="26">
        <v>3117.44</v>
      </c>
      <c r="F26" s="43">
        <v>3206.47</v>
      </c>
      <c r="G26" s="25">
        <v>3527.42</v>
      </c>
      <c r="H26" s="43">
        <v>3484.34</v>
      </c>
      <c r="I26" s="44">
        <f t="shared" si="0"/>
        <v>5.5968674667053016</v>
      </c>
      <c r="J26" s="44">
        <f t="shared" si="1"/>
        <v>8.665916100883537</v>
      </c>
      <c r="K26" s="44">
        <f t="shared" si="2"/>
        <v>2.855868918086627</v>
      </c>
      <c r="L26" s="44">
        <f t="shared" si="3"/>
        <v>-1.221289214213219</v>
      </c>
      <c r="M26" s="42"/>
    </row>
    <row r="27" spans="2:13" ht="15">
      <c r="B27" s="46">
        <v>3.9</v>
      </c>
      <c r="C27" s="15" t="s">
        <v>43</v>
      </c>
      <c r="D27" s="43">
        <v>3005.02</v>
      </c>
      <c r="E27" s="27">
        <v>3288.58</v>
      </c>
      <c r="F27" s="43">
        <v>3389.13</v>
      </c>
      <c r="G27" s="25">
        <v>3586.93</v>
      </c>
      <c r="H27" s="43">
        <v>3699.3</v>
      </c>
      <c r="I27" s="44">
        <f t="shared" si="0"/>
        <v>12.782277655389985</v>
      </c>
      <c r="J27" s="44">
        <f t="shared" si="1"/>
        <v>9.151906241424793</v>
      </c>
      <c r="K27" s="44">
        <f t="shared" si="2"/>
        <v>3.0575506753674895</v>
      </c>
      <c r="L27" s="44">
        <f t="shared" si="3"/>
        <v>3.1327625573958886</v>
      </c>
      <c r="M27" s="42"/>
    </row>
    <row r="28" spans="2:13" ht="15">
      <c r="B28" s="45" t="s">
        <v>44</v>
      </c>
      <c r="C28" s="37" t="s">
        <v>45</v>
      </c>
      <c r="D28" s="38">
        <v>10245.42</v>
      </c>
      <c r="E28" s="39">
        <v>11663.48</v>
      </c>
      <c r="F28" s="38">
        <v>11948.54</v>
      </c>
      <c r="G28" s="39">
        <v>13922.16</v>
      </c>
      <c r="H28" s="40">
        <v>14227.17</v>
      </c>
      <c r="I28" s="41">
        <f t="shared" si="0"/>
        <v>16.62323262491924</v>
      </c>
      <c r="J28" s="41">
        <f t="shared" si="1"/>
        <v>19.07036340841642</v>
      </c>
      <c r="K28" s="41">
        <f t="shared" si="2"/>
        <v>2.4440390003669688</v>
      </c>
      <c r="L28" s="41">
        <f t="shared" si="3"/>
        <v>2.1908238376803615</v>
      </c>
      <c r="M28" s="42"/>
    </row>
    <row r="29" spans="2:13" ht="15">
      <c r="B29" s="46" t="s">
        <v>46</v>
      </c>
      <c r="C29" s="15" t="s">
        <v>47</v>
      </c>
      <c r="D29" s="43">
        <v>138.88</v>
      </c>
      <c r="E29" s="26">
        <v>153.05</v>
      </c>
      <c r="F29" s="43">
        <v>157.13</v>
      </c>
      <c r="G29" s="25">
        <v>177.53</v>
      </c>
      <c r="H29" s="43">
        <v>186.27</v>
      </c>
      <c r="I29" s="44">
        <f t="shared" si="0"/>
        <v>13.140841013824886</v>
      </c>
      <c r="J29" s="44">
        <f t="shared" si="1"/>
        <v>18.54515369439319</v>
      </c>
      <c r="K29" s="44">
        <f t="shared" si="2"/>
        <v>2.6657954916693782</v>
      </c>
      <c r="L29" s="44">
        <f t="shared" si="3"/>
        <v>4.923111586774072</v>
      </c>
      <c r="M29" s="42"/>
    </row>
    <row r="30" spans="2:13" ht="15">
      <c r="B30" s="46" t="s">
        <v>48</v>
      </c>
      <c r="C30" s="15" t="s">
        <v>49</v>
      </c>
      <c r="D30" s="43">
        <v>5537.66</v>
      </c>
      <c r="E30" s="26">
        <v>6285.35</v>
      </c>
      <c r="F30" s="43">
        <v>6483.6</v>
      </c>
      <c r="G30" s="25">
        <v>7467.8</v>
      </c>
      <c r="H30" s="43">
        <v>7663.27</v>
      </c>
      <c r="I30" s="44">
        <f t="shared" si="0"/>
        <v>17.081944359169768</v>
      </c>
      <c r="J30" s="44">
        <f t="shared" si="1"/>
        <v>18.19467579739651</v>
      </c>
      <c r="K30" s="44">
        <f t="shared" si="2"/>
        <v>3.1541600706404576</v>
      </c>
      <c r="L30" s="44">
        <f t="shared" si="3"/>
        <v>2.6175044859262466</v>
      </c>
      <c r="M30" s="42"/>
    </row>
    <row r="31" spans="2:13" ht="15">
      <c r="B31" s="46" t="s">
        <v>50</v>
      </c>
      <c r="C31" s="15" t="s">
        <v>51</v>
      </c>
      <c r="D31" s="43">
        <v>545.22</v>
      </c>
      <c r="E31" s="26">
        <v>625.16</v>
      </c>
      <c r="F31" s="43">
        <v>602.52</v>
      </c>
      <c r="G31" s="25">
        <v>666.83</v>
      </c>
      <c r="H31" s="43">
        <v>623.82</v>
      </c>
      <c r="I31" s="44">
        <f t="shared" si="0"/>
        <v>10.509519093210072</v>
      </c>
      <c r="J31" s="44">
        <f t="shared" si="1"/>
        <v>3.5351523600876433</v>
      </c>
      <c r="K31" s="44">
        <f t="shared" si="2"/>
        <v>-3.621472902936846</v>
      </c>
      <c r="L31" s="44">
        <f t="shared" si="3"/>
        <v>-6.449919769656433</v>
      </c>
      <c r="M31" s="42"/>
    </row>
    <row r="32" spans="2:13" ht="15">
      <c r="B32" s="46" t="s">
        <v>52</v>
      </c>
      <c r="C32" s="15" t="s">
        <v>53</v>
      </c>
      <c r="D32" s="43">
        <v>32.25</v>
      </c>
      <c r="E32" s="26">
        <v>54.34</v>
      </c>
      <c r="F32" s="43">
        <v>51.33</v>
      </c>
      <c r="G32" s="25">
        <v>64.19</v>
      </c>
      <c r="H32" s="43">
        <v>57.38</v>
      </c>
      <c r="I32" s="44">
        <f t="shared" si="0"/>
        <v>59.16279069767442</v>
      </c>
      <c r="J32" s="44">
        <f t="shared" si="1"/>
        <v>11.786479641535173</v>
      </c>
      <c r="K32" s="44">
        <f t="shared" si="2"/>
        <v>-5.5391976444608115</v>
      </c>
      <c r="L32" s="44">
        <f t="shared" si="3"/>
        <v>-10.609129147842337</v>
      </c>
      <c r="M32" s="42"/>
    </row>
    <row r="33" spans="2:13" ht="15">
      <c r="B33" s="46" t="s">
        <v>54</v>
      </c>
      <c r="C33" s="15" t="s">
        <v>55</v>
      </c>
      <c r="D33" s="43">
        <v>263.18</v>
      </c>
      <c r="E33" s="26">
        <v>304.62</v>
      </c>
      <c r="F33" s="43">
        <v>323.69</v>
      </c>
      <c r="G33" s="25">
        <v>376.79</v>
      </c>
      <c r="H33" s="43">
        <v>420.91</v>
      </c>
      <c r="I33" s="44">
        <f t="shared" si="0"/>
        <v>22.99186868303062</v>
      </c>
      <c r="J33" s="44">
        <f t="shared" si="1"/>
        <v>30.034909944700182</v>
      </c>
      <c r="K33" s="44">
        <f t="shared" si="2"/>
        <v>6.260258682949246</v>
      </c>
      <c r="L33" s="44">
        <f t="shared" si="3"/>
        <v>11.70944027176942</v>
      </c>
      <c r="M33" s="42"/>
    </row>
    <row r="34" spans="2:13" ht="15">
      <c r="B34" s="46" t="s">
        <v>56</v>
      </c>
      <c r="C34" s="15" t="s">
        <v>57</v>
      </c>
      <c r="D34" s="43">
        <v>600.48</v>
      </c>
      <c r="E34" s="26">
        <v>633.2</v>
      </c>
      <c r="F34" s="43">
        <v>634.87</v>
      </c>
      <c r="G34" s="25">
        <v>682.24</v>
      </c>
      <c r="H34" s="43">
        <v>679.35</v>
      </c>
      <c r="I34" s="44">
        <f t="shared" si="0"/>
        <v>5.72708499866773</v>
      </c>
      <c r="J34" s="44">
        <f t="shared" si="1"/>
        <v>7.00615874115961</v>
      </c>
      <c r="K34" s="44">
        <f t="shared" si="2"/>
        <v>0.263739734680979</v>
      </c>
      <c r="L34" s="44">
        <f t="shared" si="3"/>
        <v>-0.4236045966228873</v>
      </c>
      <c r="M34" s="42"/>
    </row>
    <row r="35" spans="2:13" ht="15">
      <c r="B35" s="46" t="s">
        <v>58</v>
      </c>
      <c r="C35" s="15" t="s">
        <v>59</v>
      </c>
      <c r="D35" s="43">
        <v>1110.68</v>
      </c>
      <c r="E35" s="26">
        <v>1246.1</v>
      </c>
      <c r="F35" s="43">
        <v>1297.23</v>
      </c>
      <c r="G35" s="25">
        <v>1529.08</v>
      </c>
      <c r="H35" s="43">
        <v>1546.12</v>
      </c>
      <c r="I35" s="44">
        <f t="shared" si="0"/>
        <v>16.796016854539555</v>
      </c>
      <c r="J35" s="44">
        <f t="shared" si="1"/>
        <v>19.186266120888344</v>
      </c>
      <c r="K35" s="44">
        <f t="shared" si="2"/>
        <v>4.103201990209462</v>
      </c>
      <c r="L35" s="44">
        <f t="shared" si="3"/>
        <v>1.1143955842728936</v>
      </c>
      <c r="M35" s="42"/>
    </row>
    <row r="36" spans="2:13" ht="15">
      <c r="B36" s="46" t="s">
        <v>60</v>
      </c>
      <c r="C36" s="15" t="s">
        <v>61</v>
      </c>
      <c r="D36" s="43">
        <v>2017.07</v>
      </c>
      <c r="E36" s="26">
        <v>2361.65</v>
      </c>
      <c r="F36" s="43">
        <v>2398.18</v>
      </c>
      <c r="G36" s="25">
        <v>2957.71</v>
      </c>
      <c r="H36" s="43">
        <v>3050.05</v>
      </c>
      <c r="I36" s="44">
        <f t="shared" si="0"/>
        <v>18.894237681389335</v>
      </c>
      <c r="J36" s="44">
        <f t="shared" si="1"/>
        <v>27.18186291270882</v>
      </c>
      <c r="K36" s="44">
        <f t="shared" si="2"/>
        <v>1.54679990684478</v>
      </c>
      <c r="L36" s="44">
        <f t="shared" si="3"/>
        <v>3.1220099333606117</v>
      </c>
      <c r="M36" s="42"/>
    </row>
    <row r="37" spans="2:13" ht="15">
      <c r="B37" s="45" t="s">
        <v>62</v>
      </c>
      <c r="C37" s="37" t="s">
        <v>63</v>
      </c>
      <c r="D37" s="38">
        <v>18528.23</v>
      </c>
      <c r="E37" s="39">
        <v>20103.24</v>
      </c>
      <c r="F37" s="38">
        <v>20094.33</v>
      </c>
      <c r="G37" s="39">
        <v>22259.07</v>
      </c>
      <c r="H37" s="40">
        <v>22451.68</v>
      </c>
      <c r="I37" s="41">
        <f t="shared" si="0"/>
        <v>8.452507336102814</v>
      </c>
      <c r="J37" s="41">
        <f t="shared" si="1"/>
        <v>11.731418763402404</v>
      </c>
      <c r="K37" s="41">
        <f t="shared" si="2"/>
        <v>-0.044321213893879066</v>
      </c>
      <c r="L37" s="41">
        <f t="shared" si="3"/>
        <v>0.8653101859152273</v>
      </c>
      <c r="M37" s="42"/>
    </row>
    <row r="38" spans="2:13" ht="15">
      <c r="B38" s="46" t="s">
        <v>64</v>
      </c>
      <c r="C38" s="15" t="s">
        <v>12</v>
      </c>
      <c r="D38" s="43">
        <v>7010.81</v>
      </c>
      <c r="E38" s="26">
        <v>7658.8</v>
      </c>
      <c r="F38" s="43">
        <v>7779.11</v>
      </c>
      <c r="G38" s="25">
        <v>8825.9</v>
      </c>
      <c r="H38" s="43">
        <v>8990.21</v>
      </c>
      <c r="I38" s="44">
        <f t="shared" si="0"/>
        <v>10.958790781664304</v>
      </c>
      <c r="J38" s="44">
        <f t="shared" si="1"/>
        <v>15.568619032254327</v>
      </c>
      <c r="K38" s="44">
        <f t="shared" si="2"/>
        <v>1.5708727215751748</v>
      </c>
      <c r="L38" s="44">
        <f t="shared" si="3"/>
        <v>1.8616798286860206</v>
      </c>
      <c r="M38" s="42"/>
    </row>
    <row r="39" spans="2:13" ht="15">
      <c r="B39" s="46" t="s">
        <v>65</v>
      </c>
      <c r="C39" s="15" t="s">
        <v>66</v>
      </c>
      <c r="D39" s="43">
        <v>7225.79</v>
      </c>
      <c r="E39" s="30">
        <v>8003.43</v>
      </c>
      <c r="F39" s="43">
        <v>8109.54</v>
      </c>
      <c r="G39" s="30">
        <v>8475.87</v>
      </c>
      <c r="H39" s="43">
        <v>8480.41</v>
      </c>
      <c r="I39" s="44">
        <f t="shared" si="0"/>
        <v>12.230496596219929</v>
      </c>
      <c r="J39" s="44">
        <f t="shared" si="1"/>
        <v>4.573255696377352</v>
      </c>
      <c r="K39" s="44">
        <f t="shared" si="2"/>
        <v>1.3258065604372085</v>
      </c>
      <c r="L39" s="44">
        <f t="shared" si="3"/>
        <v>0.05356382294677777</v>
      </c>
      <c r="M39" s="42"/>
    </row>
    <row r="40" spans="2:13" ht="15">
      <c r="B40" s="46" t="s">
        <v>67</v>
      </c>
      <c r="C40" s="15" t="s">
        <v>93</v>
      </c>
      <c r="D40" s="43">
        <v>3513.86</v>
      </c>
      <c r="E40" s="26">
        <v>3800.28</v>
      </c>
      <c r="F40" s="43">
        <v>3851.41</v>
      </c>
      <c r="G40" s="25">
        <v>3714.67</v>
      </c>
      <c r="H40" s="43">
        <v>3601.89</v>
      </c>
      <c r="I40" s="44">
        <f t="shared" si="0"/>
        <v>9.606244984148478</v>
      </c>
      <c r="J40" s="44">
        <f t="shared" si="1"/>
        <v>-6.478666254696332</v>
      </c>
      <c r="K40" s="44">
        <f t="shared" si="2"/>
        <v>1.3454271790499555</v>
      </c>
      <c r="L40" s="44">
        <f t="shared" si="3"/>
        <v>-3.0360704988599307</v>
      </c>
      <c r="M40" s="42"/>
    </row>
    <row r="41" spans="2:13" ht="15">
      <c r="B41" s="46" t="s">
        <v>69</v>
      </c>
      <c r="C41" s="15" t="s">
        <v>22</v>
      </c>
      <c r="D41" s="43">
        <v>3711.93</v>
      </c>
      <c r="E41" s="26">
        <v>4203.14</v>
      </c>
      <c r="F41" s="43">
        <v>4258.12</v>
      </c>
      <c r="G41" s="25">
        <v>4761.2</v>
      </c>
      <c r="H41" s="43">
        <v>4878.52</v>
      </c>
      <c r="I41" s="44">
        <f t="shared" si="0"/>
        <v>14.714447740124411</v>
      </c>
      <c r="J41" s="44">
        <f t="shared" si="1"/>
        <v>14.56981015095865</v>
      </c>
      <c r="K41" s="44">
        <f t="shared" si="2"/>
        <v>1.3080696812383017</v>
      </c>
      <c r="L41" s="44">
        <f t="shared" si="3"/>
        <v>2.464084684533324</v>
      </c>
      <c r="M41" s="42"/>
    </row>
    <row r="42" spans="2:13" ht="15">
      <c r="B42" s="46" t="s">
        <v>71</v>
      </c>
      <c r="C42" s="15" t="s">
        <v>72</v>
      </c>
      <c r="D42" s="43">
        <v>3068.12</v>
      </c>
      <c r="E42" s="26">
        <v>3223.86</v>
      </c>
      <c r="F42" s="43">
        <v>3218.36</v>
      </c>
      <c r="G42" s="25">
        <v>3422.76</v>
      </c>
      <c r="H42" s="43">
        <v>3474.25</v>
      </c>
      <c r="I42" s="44">
        <f t="shared" si="0"/>
        <v>4.896809772759874</v>
      </c>
      <c r="J42" s="44">
        <f t="shared" si="1"/>
        <v>7.950943959035032</v>
      </c>
      <c r="K42" s="44">
        <f t="shared" si="2"/>
        <v>-0.17060294181509122</v>
      </c>
      <c r="L42" s="44">
        <f t="shared" si="3"/>
        <v>1.5043415255524717</v>
      </c>
      <c r="M42" s="42"/>
    </row>
    <row r="43" spans="2:13" ht="15">
      <c r="B43" s="46" t="s">
        <v>73</v>
      </c>
      <c r="C43" s="15" t="s">
        <v>74</v>
      </c>
      <c r="D43" s="43">
        <v>175.53</v>
      </c>
      <c r="E43" s="26">
        <v>177.01</v>
      </c>
      <c r="F43" s="43">
        <v>171.39</v>
      </c>
      <c r="G43" s="25">
        <v>188.46</v>
      </c>
      <c r="H43" s="43">
        <v>186.56</v>
      </c>
      <c r="I43" s="44">
        <f t="shared" si="0"/>
        <v>-2.3585711844129293</v>
      </c>
      <c r="J43" s="44">
        <f t="shared" si="1"/>
        <v>8.85115817725656</v>
      </c>
      <c r="K43" s="44">
        <f t="shared" si="2"/>
        <v>-3.174961866561214</v>
      </c>
      <c r="L43" s="44">
        <f t="shared" si="3"/>
        <v>-1.0081714952775154</v>
      </c>
      <c r="M43" s="42"/>
    </row>
    <row r="44" spans="2:13" ht="15">
      <c r="B44" s="46" t="s">
        <v>75</v>
      </c>
      <c r="C44" s="15" t="s">
        <v>76</v>
      </c>
      <c r="D44" s="43">
        <v>566.38</v>
      </c>
      <c r="E44" s="26">
        <v>591.84</v>
      </c>
      <c r="F44" s="43">
        <v>580.03</v>
      </c>
      <c r="G44" s="25">
        <v>601.37</v>
      </c>
      <c r="H44" s="43">
        <v>582.49</v>
      </c>
      <c r="I44" s="44">
        <f t="shared" si="0"/>
        <v>2.410042727497436</v>
      </c>
      <c r="J44" s="44">
        <f t="shared" si="1"/>
        <v>0.4241159940003166</v>
      </c>
      <c r="K44" s="44">
        <f t="shared" si="2"/>
        <v>-1.995471749121394</v>
      </c>
      <c r="L44" s="44">
        <f t="shared" si="3"/>
        <v>-3.139498145900194</v>
      </c>
      <c r="M44" s="42"/>
    </row>
    <row r="45" spans="2:13" ht="15">
      <c r="B45" s="46" t="s">
        <v>77</v>
      </c>
      <c r="C45" s="15" t="s">
        <v>78</v>
      </c>
      <c r="D45" s="43">
        <v>2.67</v>
      </c>
      <c r="E45" s="26">
        <v>3.48</v>
      </c>
      <c r="F45" s="43">
        <v>3.5</v>
      </c>
      <c r="G45" s="25">
        <v>5.14</v>
      </c>
      <c r="H45" s="43">
        <v>5.71</v>
      </c>
      <c r="I45" s="44">
        <f t="shared" si="0"/>
        <v>31.08614232209738</v>
      </c>
      <c r="J45" s="44">
        <f t="shared" si="1"/>
        <v>63.142857142857146</v>
      </c>
      <c r="K45" s="44">
        <f t="shared" si="2"/>
        <v>0.5747126436781614</v>
      </c>
      <c r="L45" s="44">
        <f t="shared" si="3"/>
        <v>11.089494163424131</v>
      </c>
      <c r="M45" s="42"/>
    </row>
    <row r="46" spans="2:13" ht="15">
      <c r="B46" s="46" t="s">
        <v>79</v>
      </c>
      <c r="C46" s="15" t="s">
        <v>80</v>
      </c>
      <c r="D46" s="43">
        <v>3663.78</v>
      </c>
      <c r="E46" s="26">
        <v>4048.84</v>
      </c>
      <c r="F46" s="43">
        <v>3981.04</v>
      </c>
      <c r="G46" s="25">
        <v>4773.97</v>
      </c>
      <c r="H46" s="43">
        <v>4885.6</v>
      </c>
      <c r="I46" s="44">
        <f t="shared" si="0"/>
        <v>8.65936273466201</v>
      </c>
      <c r="J46" s="44">
        <f t="shared" si="1"/>
        <v>22.7217008620863</v>
      </c>
      <c r="K46" s="44">
        <f t="shared" si="2"/>
        <v>-1.674553699331171</v>
      </c>
      <c r="L46" s="44">
        <f t="shared" si="3"/>
        <v>2.33830543551803</v>
      </c>
      <c r="M46" s="42"/>
    </row>
    <row r="47" spans="2:13" ht="15">
      <c r="B47" s="46" t="s">
        <v>81</v>
      </c>
      <c r="C47" s="15" t="s">
        <v>82</v>
      </c>
      <c r="D47" s="43">
        <v>469.44</v>
      </c>
      <c r="E47" s="26">
        <v>426.26</v>
      </c>
      <c r="F47" s="43">
        <v>414.26</v>
      </c>
      <c r="G47" s="25">
        <v>423.82</v>
      </c>
      <c r="H47" s="43">
        <v>442.37</v>
      </c>
      <c r="I47" s="44">
        <f t="shared" si="0"/>
        <v>-11.754430811179278</v>
      </c>
      <c r="J47" s="44">
        <f t="shared" si="1"/>
        <v>6.785593588567569</v>
      </c>
      <c r="K47" s="44">
        <f t="shared" si="2"/>
        <v>-2.8151832215079997</v>
      </c>
      <c r="L47" s="44">
        <f t="shared" si="3"/>
        <v>4.376858100136853</v>
      </c>
      <c r="M47" s="42"/>
    </row>
    <row r="48" spans="2:12" ht="15">
      <c r="B48" s="20" t="s">
        <v>174</v>
      </c>
      <c r="C48" s="20"/>
      <c r="D48" s="20"/>
      <c r="E48" s="20"/>
      <c r="F48" s="20"/>
      <c r="G48" s="20"/>
      <c r="H48" s="20"/>
      <c r="I48" s="17"/>
      <c r="J48" s="17"/>
      <c r="K48" s="17"/>
      <c r="L48" s="17"/>
    </row>
    <row r="49" spans="2:12" ht="15">
      <c r="B49" s="31" t="s">
        <v>83</v>
      </c>
      <c r="C49" s="32"/>
      <c r="D49" s="32"/>
      <c r="E49" s="32"/>
      <c r="F49" s="32"/>
      <c r="G49" s="32"/>
      <c r="H49" s="20"/>
      <c r="I49" s="17"/>
      <c r="J49" s="17"/>
      <c r="K49" s="17"/>
      <c r="L49" s="17"/>
    </row>
    <row r="50" spans="2:12" ht="13.5" customHeight="1">
      <c r="B50" s="57" t="s">
        <v>91</v>
      </c>
      <c r="C50" s="58"/>
      <c r="D50" s="58"/>
      <c r="E50" s="58"/>
      <c r="F50" s="58"/>
      <c r="G50" s="58"/>
      <c r="H50" s="21"/>
      <c r="I50" s="18"/>
      <c r="J50" s="18"/>
      <c r="K50" s="18"/>
      <c r="L50" s="18"/>
    </row>
    <row r="51" spans="2:12" ht="11.25" customHeight="1">
      <c r="B51" s="59" t="s">
        <v>92</v>
      </c>
      <c r="C51" s="58"/>
      <c r="D51" s="58"/>
      <c r="E51" s="58"/>
      <c r="F51" s="58"/>
      <c r="G51" s="58"/>
      <c r="H51" s="58"/>
      <c r="I51" s="19"/>
      <c r="J51" s="19"/>
      <c r="K51" s="19"/>
      <c r="L51" s="19"/>
    </row>
    <row r="52" spans="2:12" ht="13.5" customHeight="1">
      <c r="B52" s="22" t="s">
        <v>94</v>
      </c>
      <c r="C52" s="23"/>
      <c r="D52" s="23"/>
      <c r="E52" s="23"/>
      <c r="F52" s="23"/>
      <c r="G52" s="14"/>
      <c r="H52" s="14"/>
      <c r="I52" s="14"/>
      <c r="J52" s="14"/>
      <c r="K52" s="14"/>
      <c r="L52" s="14"/>
    </row>
  </sheetData>
  <sheetProtection/>
  <mergeCells count="16">
    <mergeCell ref="B2:L2"/>
    <mergeCell ref="B3:L3"/>
    <mergeCell ref="I5:I6"/>
    <mergeCell ref="J5:J6"/>
    <mergeCell ref="K5:K6"/>
    <mergeCell ref="L5:L6"/>
    <mergeCell ref="B50:G50"/>
    <mergeCell ref="B51:H51"/>
    <mergeCell ref="D4:H4"/>
    <mergeCell ref="D5:D6"/>
    <mergeCell ref="E5:E6"/>
    <mergeCell ref="F5:F6"/>
    <mergeCell ref="G5:G6"/>
    <mergeCell ref="H5:H6"/>
    <mergeCell ref="C5:C6"/>
    <mergeCell ref="B5:B6"/>
  </mergeCells>
  <printOptions horizontalCentered="1"/>
  <pageMargins left="0.7" right="0.45" top="0.31" bottom="0.27" header="0.24" footer="0.17"/>
  <pageSetup horizontalDpi="600" verticalDpi="600" orientation="landscape" scale="75" r:id="rId1"/>
  <ignoredErrors>
    <ignoredError sqref="B11:B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00390625" style="34" customWidth="1"/>
    <col min="2" max="2" width="9.140625" style="34" customWidth="1"/>
    <col min="3" max="3" width="32.421875" style="34" customWidth="1"/>
    <col min="4" max="4" width="13.28125" style="34" customWidth="1"/>
    <col min="5" max="5" width="13.57421875" style="34" customWidth="1"/>
    <col min="6" max="6" width="13.140625" style="34" customWidth="1"/>
    <col min="7" max="7" width="13.28125" style="34" customWidth="1"/>
    <col min="8" max="8" width="13.421875" style="34" customWidth="1"/>
    <col min="9" max="9" width="15.140625" style="34" customWidth="1"/>
    <col min="10" max="10" width="14.57421875" style="34" customWidth="1"/>
    <col min="11" max="12" width="13.140625" style="34" customWidth="1"/>
    <col min="13" max="16384" width="9.140625" style="34" customWidth="1"/>
  </cols>
  <sheetData>
    <row r="2" spans="2:12" ht="15">
      <c r="B2" s="77" t="s">
        <v>95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2:12" ht="15">
      <c r="B3" s="78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12" ht="15">
      <c r="B4" s="33"/>
      <c r="C4" s="33"/>
      <c r="D4" s="60" t="s">
        <v>1</v>
      </c>
      <c r="E4" s="61"/>
      <c r="F4" s="61"/>
      <c r="G4" s="61"/>
      <c r="H4" s="62"/>
      <c r="I4" s="81" t="s">
        <v>96</v>
      </c>
      <c r="J4" s="82"/>
      <c r="K4" s="83" t="s">
        <v>97</v>
      </c>
      <c r="L4" s="84"/>
    </row>
    <row r="5" spans="2:13" ht="15">
      <c r="B5" s="73" t="s">
        <v>2</v>
      </c>
      <c r="C5" s="75" t="s">
        <v>98</v>
      </c>
      <c r="D5" s="63" t="s">
        <v>176</v>
      </c>
      <c r="E5" s="65" t="s">
        <v>90</v>
      </c>
      <c r="F5" s="65" t="s">
        <v>177</v>
      </c>
      <c r="G5" s="65" t="s">
        <v>175</v>
      </c>
      <c r="H5" s="65" t="s">
        <v>178</v>
      </c>
      <c r="I5" s="65" t="s">
        <v>179</v>
      </c>
      <c r="J5" s="65" t="s">
        <v>180</v>
      </c>
      <c r="K5" s="65" t="s">
        <v>181</v>
      </c>
      <c r="L5" s="65" t="s">
        <v>182</v>
      </c>
      <c r="M5" s="85"/>
    </row>
    <row r="6" spans="2:13" ht="15">
      <c r="B6" s="74"/>
      <c r="C6" s="76"/>
      <c r="D6" s="64"/>
      <c r="E6" s="66"/>
      <c r="F6" s="66"/>
      <c r="G6" s="66"/>
      <c r="H6" s="66"/>
      <c r="I6" s="66"/>
      <c r="J6" s="66"/>
      <c r="K6" s="66"/>
      <c r="L6" s="66"/>
      <c r="M6" s="85"/>
    </row>
    <row r="7" spans="2:12" ht="15">
      <c r="B7" s="74"/>
      <c r="C7" s="28"/>
      <c r="D7" s="47"/>
      <c r="E7" s="48"/>
      <c r="F7" s="47"/>
      <c r="G7" s="48"/>
      <c r="H7" s="49"/>
      <c r="I7" s="33" t="s">
        <v>4</v>
      </c>
      <c r="J7" s="33" t="s">
        <v>4</v>
      </c>
      <c r="K7" s="33" t="s">
        <v>4</v>
      </c>
      <c r="L7" s="33" t="s">
        <v>4</v>
      </c>
    </row>
    <row r="8" spans="2:13" ht="15">
      <c r="B8" s="45" t="s">
        <v>15</v>
      </c>
      <c r="C8" s="50" t="s">
        <v>99</v>
      </c>
      <c r="D8" s="39">
        <v>377.58</v>
      </c>
      <c r="E8" s="51">
        <v>359.51</v>
      </c>
      <c r="F8" s="38">
        <v>357.46</v>
      </c>
      <c r="G8" s="40">
        <v>390.21</v>
      </c>
      <c r="H8" s="51">
        <v>340.86</v>
      </c>
      <c r="I8" s="41">
        <f aca="true" t="shared" si="0" ref="I8:I47">(F8-D8)/D8*100</f>
        <v>-5.328672069495208</v>
      </c>
      <c r="J8" s="41">
        <f aca="true" t="shared" si="1" ref="J8:J47">(H8-F8)/F8*100</f>
        <v>-4.643876237900734</v>
      </c>
      <c r="K8" s="41">
        <f>(F8-E8)/E8*100</f>
        <v>-0.5702205780089598</v>
      </c>
      <c r="L8" s="41">
        <f aca="true" t="shared" si="2" ref="L8:L47">(H8-G8)/G8*100</f>
        <v>-12.647036211270846</v>
      </c>
      <c r="M8" s="52"/>
    </row>
    <row r="9" spans="2:13" ht="15">
      <c r="B9" s="45" t="s">
        <v>17</v>
      </c>
      <c r="C9" s="50" t="s">
        <v>100</v>
      </c>
      <c r="D9" s="39">
        <v>1496.51</v>
      </c>
      <c r="E9" s="51">
        <v>1714.95</v>
      </c>
      <c r="F9" s="38">
        <v>1661.9</v>
      </c>
      <c r="G9" s="40">
        <v>1500.88</v>
      </c>
      <c r="H9" s="51">
        <v>1467.92</v>
      </c>
      <c r="I9" s="41">
        <f t="shared" si="0"/>
        <v>11.051713653767774</v>
      </c>
      <c r="J9" s="41">
        <f t="shared" si="1"/>
        <v>-11.672182441783502</v>
      </c>
      <c r="K9" s="41">
        <f aca="true" t="shared" si="3" ref="K9:K47">(F9-E9)/E9*100</f>
        <v>-3.0933846467827024</v>
      </c>
      <c r="L9" s="41">
        <f t="shared" si="2"/>
        <v>-2.1960449869409966</v>
      </c>
      <c r="M9" s="52"/>
    </row>
    <row r="10" spans="2:13" ht="15">
      <c r="B10" s="56" t="s">
        <v>101</v>
      </c>
      <c r="C10" s="29" t="s">
        <v>102</v>
      </c>
      <c r="D10" s="30">
        <v>365.33</v>
      </c>
      <c r="E10" s="43">
        <v>414.11</v>
      </c>
      <c r="F10" s="43">
        <v>406.52</v>
      </c>
      <c r="G10" s="43">
        <v>399.57</v>
      </c>
      <c r="H10" s="43">
        <v>387.95</v>
      </c>
      <c r="I10" s="53">
        <f t="shared" si="0"/>
        <v>11.274737908192593</v>
      </c>
      <c r="J10" s="53">
        <f t="shared" si="1"/>
        <v>-4.568040932795433</v>
      </c>
      <c r="K10" s="53">
        <f t="shared" si="3"/>
        <v>-1.8328463451739951</v>
      </c>
      <c r="L10" s="53">
        <f t="shared" si="2"/>
        <v>-2.9081262357033824</v>
      </c>
      <c r="M10" s="52"/>
    </row>
    <row r="11" spans="2:13" ht="15">
      <c r="B11" s="56" t="s">
        <v>103</v>
      </c>
      <c r="C11" s="29" t="s">
        <v>104</v>
      </c>
      <c r="D11" s="30">
        <v>209.97</v>
      </c>
      <c r="E11" s="43">
        <v>210.64</v>
      </c>
      <c r="F11" s="43">
        <v>203.57</v>
      </c>
      <c r="G11" s="43">
        <v>199.16</v>
      </c>
      <c r="H11" s="43">
        <v>195.8</v>
      </c>
      <c r="I11" s="53">
        <f t="shared" si="0"/>
        <v>-3.0480544839739037</v>
      </c>
      <c r="J11" s="53">
        <f t="shared" si="1"/>
        <v>-3.8168688903079935</v>
      </c>
      <c r="K11" s="53">
        <f t="shared" si="3"/>
        <v>-3.356437523737179</v>
      </c>
      <c r="L11" s="53">
        <f t="shared" si="2"/>
        <v>-1.6870857601928024</v>
      </c>
      <c r="M11" s="52"/>
    </row>
    <row r="12" spans="2:13" ht="15">
      <c r="B12" s="56" t="s">
        <v>105</v>
      </c>
      <c r="C12" s="29" t="s">
        <v>106</v>
      </c>
      <c r="D12" s="30">
        <v>29.25</v>
      </c>
      <c r="E12" s="43">
        <v>31.95</v>
      </c>
      <c r="F12" s="43">
        <v>31.7</v>
      </c>
      <c r="G12" s="43">
        <v>35.97</v>
      </c>
      <c r="H12" s="43">
        <v>32.07</v>
      </c>
      <c r="I12" s="53">
        <f t="shared" si="0"/>
        <v>8.376068376068375</v>
      </c>
      <c r="J12" s="53">
        <f t="shared" si="1"/>
        <v>1.1671924290220852</v>
      </c>
      <c r="K12" s="53">
        <f t="shared" si="3"/>
        <v>-0.7824726134585289</v>
      </c>
      <c r="L12" s="53">
        <f t="shared" si="2"/>
        <v>-10.842368640533774</v>
      </c>
      <c r="M12" s="52"/>
    </row>
    <row r="13" spans="2:13" ht="15">
      <c r="B13" s="56" t="s">
        <v>107</v>
      </c>
      <c r="C13" s="29" t="s">
        <v>108</v>
      </c>
      <c r="D13" s="30">
        <v>891.95</v>
      </c>
      <c r="E13" s="43">
        <v>1058.24</v>
      </c>
      <c r="F13" s="43">
        <v>1020.1</v>
      </c>
      <c r="G13" s="43">
        <v>866.17</v>
      </c>
      <c r="H13" s="43">
        <v>852.1</v>
      </c>
      <c r="I13" s="53">
        <f t="shared" si="0"/>
        <v>14.367397275632039</v>
      </c>
      <c r="J13" s="53">
        <f t="shared" si="1"/>
        <v>-16.46897363003627</v>
      </c>
      <c r="K13" s="53">
        <f t="shared" si="3"/>
        <v>-3.6040973692168117</v>
      </c>
      <c r="L13" s="53">
        <f t="shared" si="2"/>
        <v>-1.6243924402830778</v>
      </c>
      <c r="M13" s="52"/>
    </row>
    <row r="14" spans="2:13" ht="15">
      <c r="B14" s="45" t="s">
        <v>19</v>
      </c>
      <c r="C14" s="50" t="s">
        <v>109</v>
      </c>
      <c r="D14" s="39">
        <v>178.81</v>
      </c>
      <c r="E14" s="51">
        <v>186.48</v>
      </c>
      <c r="F14" s="38">
        <v>184.06</v>
      </c>
      <c r="G14" s="40">
        <v>181.46</v>
      </c>
      <c r="H14" s="51">
        <v>169.59</v>
      </c>
      <c r="I14" s="41">
        <f t="shared" si="0"/>
        <v>2.936077400592808</v>
      </c>
      <c r="J14" s="41">
        <f t="shared" si="1"/>
        <v>-7.861566880365098</v>
      </c>
      <c r="K14" s="41">
        <f t="shared" si="3"/>
        <v>-1.2977262977262911</v>
      </c>
      <c r="L14" s="41">
        <f t="shared" si="2"/>
        <v>-6.5413865314669914</v>
      </c>
      <c r="M14" s="52"/>
    </row>
    <row r="15" spans="2:13" ht="15">
      <c r="B15" s="45" t="s">
        <v>110</v>
      </c>
      <c r="C15" s="50" t="s">
        <v>111</v>
      </c>
      <c r="D15" s="39">
        <v>1991.17</v>
      </c>
      <c r="E15" s="51">
        <v>2019.19</v>
      </c>
      <c r="F15" s="38">
        <v>2009.59</v>
      </c>
      <c r="G15" s="40">
        <v>2057.96</v>
      </c>
      <c r="H15" s="51">
        <v>2033.92</v>
      </c>
      <c r="I15" s="41">
        <f t="shared" si="0"/>
        <v>0.9250842469502777</v>
      </c>
      <c r="J15" s="41">
        <f t="shared" si="1"/>
        <v>1.2106947188232502</v>
      </c>
      <c r="K15" s="41">
        <f t="shared" si="3"/>
        <v>-0.47543817075164474</v>
      </c>
      <c r="L15" s="41">
        <f t="shared" si="2"/>
        <v>-1.1681470971253067</v>
      </c>
      <c r="M15" s="52"/>
    </row>
    <row r="16" spans="2:13" ht="15">
      <c r="B16" s="56" t="s">
        <v>112</v>
      </c>
      <c r="C16" s="29" t="s">
        <v>113</v>
      </c>
      <c r="D16" s="30">
        <v>991.04</v>
      </c>
      <c r="E16" s="43">
        <v>1000.45</v>
      </c>
      <c r="F16" s="43">
        <v>989.54</v>
      </c>
      <c r="G16" s="43">
        <v>1034.78</v>
      </c>
      <c r="H16" s="43">
        <v>1007.59</v>
      </c>
      <c r="I16" s="53">
        <f t="shared" si="0"/>
        <v>-0.1513561511139813</v>
      </c>
      <c r="J16" s="53">
        <f t="shared" si="1"/>
        <v>1.8240798754977128</v>
      </c>
      <c r="K16" s="53">
        <f t="shared" si="3"/>
        <v>-1.0905092708281354</v>
      </c>
      <c r="L16" s="53">
        <f t="shared" si="2"/>
        <v>-2.6276116662478923</v>
      </c>
      <c r="M16" s="52"/>
    </row>
    <row r="17" spans="2:13" ht="15">
      <c r="B17" s="56" t="s">
        <v>114</v>
      </c>
      <c r="C17" s="29" t="s">
        <v>115</v>
      </c>
      <c r="D17" s="30">
        <v>20.72</v>
      </c>
      <c r="E17" s="43">
        <v>22.36</v>
      </c>
      <c r="F17" s="43">
        <v>21.67</v>
      </c>
      <c r="G17" s="43">
        <v>21.76</v>
      </c>
      <c r="H17" s="43">
        <v>19.81</v>
      </c>
      <c r="I17" s="53">
        <f t="shared" si="0"/>
        <v>4.5849420849420985</v>
      </c>
      <c r="J17" s="53">
        <f t="shared" si="1"/>
        <v>-8.583294877711134</v>
      </c>
      <c r="K17" s="53">
        <f t="shared" si="3"/>
        <v>-3.0858676207513316</v>
      </c>
      <c r="L17" s="53">
        <f t="shared" si="2"/>
        <v>-8.961397058823541</v>
      </c>
      <c r="M17" s="52"/>
    </row>
    <row r="18" spans="2:13" ht="15">
      <c r="B18" s="56" t="s">
        <v>116</v>
      </c>
      <c r="C18" s="29" t="s">
        <v>117</v>
      </c>
      <c r="D18" s="30">
        <v>204.19</v>
      </c>
      <c r="E18" s="43">
        <v>203.57</v>
      </c>
      <c r="F18" s="43">
        <v>211.46</v>
      </c>
      <c r="G18" s="43">
        <v>208.15</v>
      </c>
      <c r="H18" s="43">
        <v>206.35</v>
      </c>
      <c r="I18" s="53">
        <f t="shared" si="0"/>
        <v>3.560409422596606</v>
      </c>
      <c r="J18" s="53">
        <f t="shared" si="1"/>
        <v>-2.4165326775749616</v>
      </c>
      <c r="K18" s="53">
        <f t="shared" si="3"/>
        <v>3.8758166723977086</v>
      </c>
      <c r="L18" s="53">
        <f t="shared" si="2"/>
        <v>-0.8647609896709159</v>
      </c>
      <c r="M18" s="52"/>
    </row>
    <row r="19" spans="2:13" ht="15">
      <c r="B19" s="56" t="s">
        <v>118</v>
      </c>
      <c r="C19" s="29" t="s">
        <v>119</v>
      </c>
      <c r="D19" s="30">
        <v>775.23</v>
      </c>
      <c r="E19" s="43">
        <v>792.81</v>
      </c>
      <c r="F19" s="43">
        <v>786.92</v>
      </c>
      <c r="G19" s="43">
        <v>793.27</v>
      </c>
      <c r="H19" s="43">
        <v>800.18</v>
      </c>
      <c r="I19" s="53">
        <f t="shared" si="0"/>
        <v>1.5079395792216426</v>
      </c>
      <c r="J19" s="53">
        <f t="shared" si="1"/>
        <v>1.6850505769328512</v>
      </c>
      <c r="K19" s="53">
        <f t="shared" si="3"/>
        <v>-0.7429270569241037</v>
      </c>
      <c r="L19" s="53">
        <f t="shared" si="2"/>
        <v>0.871077943197142</v>
      </c>
      <c r="M19" s="52"/>
    </row>
    <row r="20" spans="2:13" ht="15">
      <c r="B20" s="45" t="s">
        <v>120</v>
      </c>
      <c r="C20" s="50" t="s">
        <v>121</v>
      </c>
      <c r="D20" s="39">
        <v>97.78</v>
      </c>
      <c r="E20" s="51">
        <v>102.47</v>
      </c>
      <c r="F20" s="38">
        <v>103.06</v>
      </c>
      <c r="G20" s="40">
        <v>104.98</v>
      </c>
      <c r="H20" s="51">
        <v>103.67</v>
      </c>
      <c r="I20" s="41">
        <f t="shared" si="0"/>
        <v>5.399877275516467</v>
      </c>
      <c r="J20" s="41">
        <f t="shared" si="1"/>
        <v>0.5918882204541038</v>
      </c>
      <c r="K20" s="41">
        <f t="shared" si="3"/>
        <v>0.5757782765687552</v>
      </c>
      <c r="L20" s="41">
        <f t="shared" si="2"/>
        <v>-1.2478567346161196</v>
      </c>
      <c r="M20" s="52"/>
    </row>
    <row r="21" spans="2:13" ht="15">
      <c r="B21" s="45" t="s">
        <v>122</v>
      </c>
      <c r="C21" s="50" t="s">
        <v>123</v>
      </c>
      <c r="D21" s="39">
        <v>94.9</v>
      </c>
      <c r="E21" s="51">
        <v>98.31</v>
      </c>
      <c r="F21" s="38">
        <v>98.06</v>
      </c>
      <c r="G21" s="40">
        <v>94.94</v>
      </c>
      <c r="H21" s="51">
        <v>101.49</v>
      </c>
      <c r="I21" s="41">
        <f t="shared" si="0"/>
        <v>3.3298208640674356</v>
      </c>
      <c r="J21" s="41">
        <f t="shared" si="1"/>
        <v>3.497858454007743</v>
      </c>
      <c r="K21" s="41">
        <f t="shared" si="3"/>
        <v>-0.2542976299460889</v>
      </c>
      <c r="L21" s="41">
        <f t="shared" si="2"/>
        <v>6.89909416473562</v>
      </c>
      <c r="M21" s="52"/>
    </row>
    <row r="22" spans="2:13" ht="15">
      <c r="B22" s="45" t="s">
        <v>124</v>
      </c>
      <c r="C22" s="50" t="s">
        <v>125</v>
      </c>
      <c r="D22" s="39">
        <v>326.09</v>
      </c>
      <c r="E22" s="51">
        <v>340.66</v>
      </c>
      <c r="F22" s="38">
        <v>340.27</v>
      </c>
      <c r="G22" s="40">
        <v>355.05</v>
      </c>
      <c r="H22" s="51">
        <v>341.48</v>
      </c>
      <c r="I22" s="41">
        <f t="shared" si="0"/>
        <v>4.348492747401027</v>
      </c>
      <c r="J22" s="41">
        <f t="shared" si="1"/>
        <v>0.35559996473389854</v>
      </c>
      <c r="K22" s="41">
        <f t="shared" si="3"/>
        <v>-0.11448364938649773</v>
      </c>
      <c r="L22" s="41">
        <f t="shared" si="2"/>
        <v>-3.821996901844808</v>
      </c>
      <c r="M22" s="52"/>
    </row>
    <row r="23" spans="2:13" ht="26.25">
      <c r="B23" s="45" t="s">
        <v>126</v>
      </c>
      <c r="C23" s="50" t="s">
        <v>127</v>
      </c>
      <c r="D23" s="39">
        <v>581.87</v>
      </c>
      <c r="E23" s="51">
        <v>561.45</v>
      </c>
      <c r="F23" s="38">
        <v>522.69</v>
      </c>
      <c r="G23" s="40">
        <v>512.3</v>
      </c>
      <c r="H23" s="51">
        <v>526.32</v>
      </c>
      <c r="I23" s="41">
        <f t="shared" si="0"/>
        <v>-10.170656675889795</v>
      </c>
      <c r="J23" s="41">
        <f t="shared" si="1"/>
        <v>0.6944843023589499</v>
      </c>
      <c r="K23" s="41">
        <f t="shared" si="3"/>
        <v>-6.903553299492383</v>
      </c>
      <c r="L23" s="41">
        <f t="shared" si="2"/>
        <v>2.7366777278938312</v>
      </c>
      <c r="M23" s="52"/>
    </row>
    <row r="24" spans="2:13" ht="15">
      <c r="B24" s="45" t="s">
        <v>128</v>
      </c>
      <c r="C24" s="50" t="s">
        <v>129</v>
      </c>
      <c r="D24" s="39">
        <v>1525.54</v>
      </c>
      <c r="E24" s="51">
        <v>1544.87</v>
      </c>
      <c r="F24" s="38">
        <v>1520.35</v>
      </c>
      <c r="G24" s="40">
        <v>1645.33</v>
      </c>
      <c r="H24" s="51">
        <v>1570.35</v>
      </c>
      <c r="I24" s="41">
        <f t="shared" si="0"/>
        <v>-0.3402074019691424</v>
      </c>
      <c r="J24" s="41">
        <f t="shared" si="1"/>
        <v>3.2887164139836225</v>
      </c>
      <c r="K24" s="41">
        <f t="shared" si="3"/>
        <v>-1.5871885660282086</v>
      </c>
      <c r="L24" s="41">
        <f t="shared" si="2"/>
        <v>-4.557140512845448</v>
      </c>
      <c r="M24" s="52"/>
    </row>
    <row r="25" spans="2:13" ht="15">
      <c r="B25" s="56" t="s">
        <v>130</v>
      </c>
      <c r="C25" s="29" t="s">
        <v>131</v>
      </c>
      <c r="D25" s="30">
        <v>276.53</v>
      </c>
      <c r="E25" s="43">
        <v>253.96</v>
      </c>
      <c r="F25" s="43">
        <v>234.54</v>
      </c>
      <c r="G25" s="43">
        <v>284.81</v>
      </c>
      <c r="H25" s="43">
        <v>255</v>
      </c>
      <c r="I25" s="53">
        <f t="shared" si="0"/>
        <v>-15.184609264817556</v>
      </c>
      <c r="J25" s="53">
        <f t="shared" si="1"/>
        <v>8.723458685085705</v>
      </c>
      <c r="K25" s="53">
        <f t="shared" si="3"/>
        <v>-7.646873523389516</v>
      </c>
      <c r="L25" s="53">
        <f t="shared" si="2"/>
        <v>-10.46662687405639</v>
      </c>
      <c r="M25" s="52"/>
    </row>
    <row r="26" spans="2:13" ht="15">
      <c r="B26" s="56" t="s">
        <v>132</v>
      </c>
      <c r="C26" s="29" t="s">
        <v>133</v>
      </c>
      <c r="D26" s="30">
        <v>472.4</v>
      </c>
      <c r="E26" s="43">
        <v>492.95</v>
      </c>
      <c r="F26" s="43">
        <v>508.39</v>
      </c>
      <c r="G26" s="43">
        <v>534.55</v>
      </c>
      <c r="H26" s="43">
        <v>515.63</v>
      </c>
      <c r="I26" s="53">
        <f t="shared" si="0"/>
        <v>7.618543607112619</v>
      </c>
      <c r="J26" s="53">
        <f t="shared" si="1"/>
        <v>1.4241035425559136</v>
      </c>
      <c r="K26" s="53">
        <f t="shared" si="3"/>
        <v>3.1321635054265133</v>
      </c>
      <c r="L26" s="53">
        <f t="shared" si="2"/>
        <v>-3.539425685155731</v>
      </c>
      <c r="M26" s="52"/>
    </row>
    <row r="27" spans="2:13" ht="15">
      <c r="B27" s="56" t="s">
        <v>134</v>
      </c>
      <c r="C27" s="29" t="s">
        <v>135</v>
      </c>
      <c r="D27" s="30">
        <v>333.16</v>
      </c>
      <c r="E27" s="43">
        <v>330.74</v>
      </c>
      <c r="F27" s="43">
        <v>327.48</v>
      </c>
      <c r="G27" s="43">
        <v>365.31</v>
      </c>
      <c r="H27" s="43">
        <v>357.28</v>
      </c>
      <c r="I27" s="53">
        <f t="shared" si="0"/>
        <v>-1.7048865410013225</v>
      </c>
      <c r="J27" s="53">
        <f t="shared" si="1"/>
        <v>9.099792353731512</v>
      </c>
      <c r="K27" s="53">
        <f t="shared" si="3"/>
        <v>-0.9856685009372893</v>
      </c>
      <c r="L27" s="53">
        <f t="shared" si="2"/>
        <v>-2.1981330924420437</v>
      </c>
      <c r="M27" s="52"/>
    </row>
    <row r="28" spans="2:13" ht="15">
      <c r="B28" s="56" t="s">
        <v>136</v>
      </c>
      <c r="C28" s="29" t="s">
        <v>108</v>
      </c>
      <c r="D28" s="30">
        <v>443.47</v>
      </c>
      <c r="E28" s="43">
        <v>467.22</v>
      </c>
      <c r="F28" s="43">
        <v>449.94</v>
      </c>
      <c r="G28" s="43">
        <v>460.67</v>
      </c>
      <c r="H28" s="43">
        <v>442.44</v>
      </c>
      <c r="I28" s="53">
        <f t="shared" si="0"/>
        <v>1.458948745123677</v>
      </c>
      <c r="J28" s="53">
        <f t="shared" si="1"/>
        <v>-1.6668889185224696</v>
      </c>
      <c r="K28" s="53">
        <f t="shared" si="3"/>
        <v>-3.6984718119943554</v>
      </c>
      <c r="L28" s="53">
        <f t="shared" si="2"/>
        <v>-3.9572796144745737</v>
      </c>
      <c r="M28" s="52"/>
    </row>
    <row r="29" spans="2:13" ht="15">
      <c r="B29" s="45" t="s">
        <v>137</v>
      </c>
      <c r="C29" s="50" t="s">
        <v>138</v>
      </c>
      <c r="D29" s="39">
        <v>358.48</v>
      </c>
      <c r="E29" s="51">
        <v>377.73</v>
      </c>
      <c r="F29" s="38">
        <v>365.26</v>
      </c>
      <c r="G29" s="40">
        <v>373.65</v>
      </c>
      <c r="H29" s="51">
        <v>368.85</v>
      </c>
      <c r="I29" s="41">
        <f t="shared" si="0"/>
        <v>1.8913189020307892</v>
      </c>
      <c r="J29" s="41">
        <f t="shared" si="1"/>
        <v>0.9828615232984811</v>
      </c>
      <c r="K29" s="41">
        <f t="shared" si="3"/>
        <v>-3.3012998702777185</v>
      </c>
      <c r="L29" s="41">
        <f t="shared" si="2"/>
        <v>-1.2846246487354356</v>
      </c>
      <c r="M29" s="52"/>
    </row>
    <row r="30" spans="2:13" ht="15">
      <c r="B30" s="45" t="s">
        <v>139</v>
      </c>
      <c r="C30" s="50" t="s">
        <v>140</v>
      </c>
      <c r="D30" s="39">
        <v>88.54</v>
      </c>
      <c r="E30" s="51">
        <v>88.39</v>
      </c>
      <c r="F30" s="38">
        <v>88.06</v>
      </c>
      <c r="G30" s="40">
        <v>88.9</v>
      </c>
      <c r="H30" s="51">
        <v>84.67</v>
      </c>
      <c r="I30" s="41">
        <f t="shared" si="0"/>
        <v>-0.5421278518183916</v>
      </c>
      <c r="J30" s="41">
        <f t="shared" si="1"/>
        <v>-3.8496479672950263</v>
      </c>
      <c r="K30" s="41">
        <f t="shared" si="3"/>
        <v>-0.3733454010634668</v>
      </c>
      <c r="L30" s="41">
        <f t="shared" si="2"/>
        <v>-4.75815523059618</v>
      </c>
      <c r="M30" s="52"/>
    </row>
    <row r="31" spans="2:13" ht="15">
      <c r="B31" s="45" t="s">
        <v>141</v>
      </c>
      <c r="C31" s="50" t="s">
        <v>142</v>
      </c>
      <c r="D31" s="39">
        <v>555.19</v>
      </c>
      <c r="E31" s="51">
        <v>560.38</v>
      </c>
      <c r="F31" s="38">
        <v>563.07</v>
      </c>
      <c r="G31" s="40">
        <v>543.25</v>
      </c>
      <c r="H31" s="51">
        <v>531.8</v>
      </c>
      <c r="I31" s="41">
        <f t="shared" si="0"/>
        <v>1.4193339217204912</v>
      </c>
      <c r="J31" s="41">
        <f t="shared" si="1"/>
        <v>-5.553483581082298</v>
      </c>
      <c r="K31" s="41">
        <f t="shared" si="3"/>
        <v>0.4800314072593695</v>
      </c>
      <c r="L31" s="41">
        <f t="shared" si="2"/>
        <v>-2.1076852277956823</v>
      </c>
      <c r="M31" s="52"/>
    </row>
    <row r="32" spans="2:13" ht="15">
      <c r="B32" s="45" t="s">
        <v>143</v>
      </c>
      <c r="C32" s="50" t="s">
        <v>144</v>
      </c>
      <c r="D32" s="39">
        <v>3542.38</v>
      </c>
      <c r="E32" s="51">
        <v>3853.89</v>
      </c>
      <c r="F32" s="38">
        <v>3836.02</v>
      </c>
      <c r="G32" s="40">
        <v>4160.16</v>
      </c>
      <c r="H32" s="51">
        <v>4163.5</v>
      </c>
      <c r="I32" s="41">
        <f t="shared" si="0"/>
        <v>8.289342193666402</v>
      </c>
      <c r="J32" s="41">
        <f t="shared" si="1"/>
        <v>8.536973217032237</v>
      </c>
      <c r="K32" s="41">
        <f t="shared" si="3"/>
        <v>-0.4636873392857578</v>
      </c>
      <c r="L32" s="41">
        <f t="shared" si="2"/>
        <v>0.08028537363947891</v>
      </c>
      <c r="M32" s="52"/>
    </row>
    <row r="33" spans="2:13" ht="15">
      <c r="B33" s="56" t="s">
        <v>145</v>
      </c>
      <c r="C33" s="29" t="s">
        <v>146</v>
      </c>
      <c r="D33" s="30">
        <v>2644.67</v>
      </c>
      <c r="E33" s="43">
        <v>2834.29</v>
      </c>
      <c r="F33" s="43">
        <v>2839.57</v>
      </c>
      <c r="G33" s="43">
        <v>3114.58</v>
      </c>
      <c r="H33" s="43">
        <v>3125.69</v>
      </c>
      <c r="I33" s="53">
        <f t="shared" si="0"/>
        <v>7.369539488858727</v>
      </c>
      <c r="J33" s="53">
        <f t="shared" si="1"/>
        <v>10.076173505143379</v>
      </c>
      <c r="K33" s="53">
        <f t="shared" si="3"/>
        <v>0.18629004089208231</v>
      </c>
      <c r="L33" s="53">
        <f t="shared" si="2"/>
        <v>0.35670941186291977</v>
      </c>
      <c r="M33" s="52"/>
    </row>
    <row r="34" spans="2:13" ht="15">
      <c r="B34" s="56" t="s">
        <v>147</v>
      </c>
      <c r="C34" s="29" t="s">
        <v>148</v>
      </c>
      <c r="D34" s="30">
        <v>897.71</v>
      </c>
      <c r="E34" s="43">
        <v>1019.61</v>
      </c>
      <c r="F34" s="43">
        <v>996.45</v>
      </c>
      <c r="G34" s="43">
        <v>1045.59</v>
      </c>
      <c r="H34" s="43">
        <v>1037.81</v>
      </c>
      <c r="I34" s="53">
        <f t="shared" si="0"/>
        <v>10.999097704158359</v>
      </c>
      <c r="J34" s="53">
        <f t="shared" si="1"/>
        <v>4.150735109639209</v>
      </c>
      <c r="K34" s="53">
        <f t="shared" si="3"/>
        <v>-2.271456733456907</v>
      </c>
      <c r="L34" s="53">
        <f t="shared" si="2"/>
        <v>-0.7440775064795927</v>
      </c>
      <c r="M34" s="52"/>
    </row>
    <row r="35" spans="2:13" ht="15">
      <c r="B35" s="45" t="s">
        <v>149</v>
      </c>
      <c r="C35" s="50" t="s">
        <v>150</v>
      </c>
      <c r="D35" s="39">
        <v>1468.25</v>
      </c>
      <c r="E35" s="51">
        <v>1540.05</v>
      </c>
      <c r="F35" s="38">
        <v>1524.19</v>
      </c>
      <c r="G35" s="43">
        <v>1541.67</v>
      </c>
      <c r="H35" s="51">
        <v>1535.47</v>
      </c>
      <c r="I35" s="41">
        <f t="shared" si="0"/>
        <v>3.809977864805044</v>
      </c>
      <c r="J35" s="41">
        <f t="shared" si="1"/>
        <v>0.7400652149666362</v>
      </c>
      <c r="K35" s="41">
        <f t="shared" si="3"/>
        <v>-1.0298366936138372</v>
      </c>
      <c r="L35" s="41">
        <f t="shared" si="2"/>
        <v>-0.4021612926242351</v>
      </c>
      <c r="M35" s="52"/>
    </row>
    <row r="36" spans="2:13" ht="15">
      <c r="B36" s="56" t="s">
        <v>151</v>
      </c>
      <c r="C36" s="29" t="s">
        <v>152</v>
      </c>
      <c r="D36" s="30">
        <v>334.04</v>
      </c>
      <c r="E36" s="43">
        <v>367.9</v>
      </c>
      <c r="F36" s="43">
        <v>379.78</v>
      </c>
      <c r="G36" s="43">
        <v>382.4</v>
      </c>
      <c r="H36" s="43">
        <v>376.59</v>
      </c>
      <c r="I36" s="53">
        <f t="shared" si="0"/>
        <v>13.692970901688406</v>
      </c>
      <c r="J36" s="53">
        <f t="shared" si="1"/>
        <v>-0.8399599768286898</v>
      </c>
      <c r="K36" s="53">
        <f t="shared" si="3"/>
        <v>3.2291383528132633</v>
      </c>
      <c r="L36" s="53">
        <f t="shared" si="2"/>
        <v>-1.5193514644351471</v>
      </c>
      <c r="M36" s="52"/>
    </row>
    <row r="37" spans="2:13" ht="15">
      <c r="B37" s="56" t="s">
        <v>153</v>
      </c>
      <c r="C37" s="29" t="s">
        <v>108</v>
      </c>
      <c r="D37" s="30">
        <v>1134.2</v>
      </c>
      <c r="E37" s="43">
        <v>1172.15</v>
      </c>
      <c r="F37" s="43">
        <v>1144.41</v>
      </c>
      <c r="G37" s="43">
        <v>1159.28</v>
      </c>
      <c r="H37" s="43">
        <v>1158.88</v>
      </c>
      <c r="I37" s="53">
        <f t="shared" si="0"/>
        <v>0.9001939693175839</v>
      </c>
      <c r="J37" s="53">
        <f t="shared" si="1"/>
        <v>1.2644069870064074</v>
      </c>
      <c r="K37" s="53">
        <f t="shared" si="3"/>
        <v>-2.3665913065733917</v>
      </c>
      <c r="L37" s="53">
        <f t="shared" si="2"/>
        <v>-0.03450417500516386</v>
      </c>
      <c r="M37" s="52"/>
    </row>
    <row r="38" spans="2:13" ht="26.25">
      <c r="B38" s="45" t="s">
        <v>154</v>
      </c>
      <c r="C38" s="50" t="s">
        <v>155</v>
      </c>
      <c r="D38" s="39">
        <v>652.34</v>
      </c>
      <c r="E38" s="51">
        <v>682.09</v>
      </c>
      <c r="F38" s="38">
        <v>698.17</v>
      </c>
      <c r="G38" s="40">
        <v>689.89</v>
      </c>
      <c r="H38" s="51">
        <v>685.73</v>
      </c>
      <c r="I38" s="54">
        <f t="shared" si="0"/>
        <v>7.025477511727002</v>
      </c>
      <c r="J38" s="41">
        <f t="shared" si="1"/>
        <v>-1.7818009940272341</v>
      </c>
      <c r="K38" s="41">
        <f t="shared" si="3"/>
        <v>2.3574601592165148</v>
      </c>
      <c r="L38" s="41">
        <f t="shared" si="2"/>
        <v>-0.6029946803113494</v>
      </c>
      <c r="M38" s="52"/>
    </row>
    <row r="39" spans="2:13" ht="15">
      <c r="B39" s="45" t="s">
        <v>156</v>
      </c>
      <c r="C39" s="50" t="s">
        <v>157</v>
      </c>
      <c r="D39" s="39">
        <v>663.15</v>
      </c>
      <c r="E39" s="51">
        <v>718.19</v>
      </c>
      <c r="F39" s="38">
        <v>706.1</v>
      </c>
      <c r="G39" s="40">
        <v>727.31</v>
      </c>
      <c r="H39" s="51">
        <v>692.94</v>
      </c>
      <c r="I39" s="41">
        <f t="shared" si="0"/>
        <v>6.476664404734985</v>
      </c>
      <c r="J39" s="41">
        <f t="shared" si="1"/>
        <v>-1.8637586744087196</v>
      </c>
      <c r="K39" s="41">
        <f t="shared" si="3"/>
        <v>-1.6833985435609002</v>
      </c>
      <c r="L39" s="41">
        <f t="shared" si="2"/>
        <v>-4.725632811318405</v>
      </c>
      <c r="M39" s="52"/>
    </row>
    <row r="40" spans="2:13" ht="15">
      <c r="B40" s="45" t="s">
        <v>158</v>
      </c>
      <c r="C40" s="50" t="s">
        <v>159</v>
      </c>
      <c r="D40" s="39">
        <v>694.41</v>
      </c>
      <c r="E40" s="51">
        <v>743.03</v>
      </c>
      <c r="F40" s="38">
        <v>733.91</v>
      </c>
      <c r="G40" s="40">
        <v>745.38</v>
      </c>
      <c r="H40" s="51">
        <v>765.59</v>
      </c>
      <c r="I40" s="41">
        <f t="shared" si="0"/>
        <v>5.688282138794085</v>
      </c>
      <c r="J40" s="41">
        <f t="shared" si="1"/>
        <v>4.316605578340678</v>
      </c>
      <c r="K40" s="41">
        <f t="shared" si="3"/>
        <v>-1.2274066995949027</v>
      </c>
      <c r="L40" s="41">
        <f t="shared" si="2"/>
        <v>2.7113686978453995</v>
      </c>
      <c r="M40" s="52"/>
    </row>
    <row r="41" spans="2:13" ht="15">
      <c r="B41" s="45" t="s">
        <v>160</v>
      </c>
      <c r="C41" s="50" t="s">
        <v>161</v>
      </c>
      <c r="D41" s="39">
        <v>8540.43</v>
      </c>
      <c r="E41" s="51">
        <v>9245.31</v>
      </c>
      <c r="F41" s="38">
        <v>9277.63</v>
      </c>
      <c r="G41" s="40">
        <v>9648.11</v>
      </c>
      <c r="H41" s="51">
        <v>9272.96</v>
      </c>
      <c r="I41" s="41">
        <f t="shared" si="0"/>
        <v>8.631883874699504</v>
      </c>
      <c r="J41" s="41">
        <f t="shared" si="1"/>
        <v>-0.050336131102448285</v>
      </c>
      <c r="K41" s="41">
        <f t="shared" si="3"/>
        <v>0.3495826532587843</v>
      </c>
      <c r="L41" s="41">
        <f t="shared" si="2"/>
        <v>-3.888326314687555</v>
      </c>
      <c r="M41" s="52"/>
    </row>
    <row r="42" spans="2:13" ht="15">
      <c r="B42" s="56" t="s">
        <v>162</v>
      </c>
      <c r="C42" s="29" t="s">
        <v>163</v>
      </c>
      <c r="D42" s="30">
        <v>4997.2</v>
      </c>
      <c r="E42" s="43">
        <v>5575.67</v>
      </c>
      <c r="F42" s="43">
        <v>5674.48</v>
      </c>
      <c r="G42" s="43">
        <v>5798.75</v>
      </c>
      <c r="H42" s="43">
        <v>5385.66</v>
      </c>
      <c r="I42" s="53">
        <f t="shared" si="0"/>
        <v>13.553189786280312</v>
      </c>
      <c r="J42" s="53">
        <f t="shared" si="1"/>
        <v>-5.089805585710051</v>
      </c>
      <c r="K42" s="53">
        <f t="shared" si="3"/>
        <v>1.7721637040929519</v>
      </c>
      <c r="L42" s="53">
        <f t="shared" si="2"/>
        <v>-7.123776676007763</v>
      </c>
      <c r="M42" s="52"/>
    </row>
    <row r="43" spans="2:13" ht="15">
      <c r="B43" s="56" t="s">
        <v>164</v>
      </c>
      <c r="C43" s="29" t="s">
        <v>165</v>
      </c>
      <c r="D43" s="30">
        <v>907.45</v>
      </c>
      <c r="E43" s="43">
        <v>918.9</v>
      </c>
      <c r="F43" s="43">
        <v>884.61</v>
      </c>
      <c r="G43" s="43">
        <v>912.82</v>
      </c>
      <c r="H43" s="43">
        <v>950.65</v>
      </c>
      <c r="I43" s="53">
        <f t="shared" si="0"/>
        <v>-2.516943082263489</v>
      </c>
      <c r="J43" s="53">
        <f t="shared" si="1"/>
        <v>7.465436746136711</v>
      </c>
      <c r="K43" s="53">
        <f t="shared" si="3"/>
        <v>-3.7316356513222293</v>
      </c>
      <c r="L43" s="53">
        <f t="shared" si="2"/>
        <v>4.144300081067453</v>
      </c>
      <c r="M43" s="52"/>
    </row>
    <row r="44" spans="2:13" ht="15">
      <c r="B44" s="56" t="s">
        <v>166</v>
      </c>
      <c r="C44" s="29" t="s">
        <v>167</v>
      </c>
      <c r="D44" s="30">
        <v>1605.95</v>
      </c>
      <c r="E44" s="43">
        <v>1686.91</v>
      </c>
      <c r="F44" s="43">
        <v>1680.08</v>
      </c>
      <c r="G44" s="43">
        <v>1775.18</v>
      </c>
      <c r="H44" s="43">
        <v>1827.23</v>
      </c>
      <c r="I44" s="53">
        <f t="shared" si="0"/>
        <v>4.615959400977607</v>
      </c>
      <c r="J44" s="53">
        <f t="shared" si="1"/>
        <v>8.758511499452412</v>
      </c>
      <c r="K44" s="53">
        <f t="shared" si="3"/>
        <v>-0.40488229958919886</v>
      </c>
      <c r="L44" s="53">
        <f t="shared" si="2"/>
        <v>2.9320970267803803</v>
      </c>
      <c r="M44" s="52"/>
    </row>
    <row r="45" spans="2:13" ht="15">
      <c r="B45" s="56" t="s">
        <v>168</v>
      </c>
      <c r="C45" s="29" t="s">
        <v>169</v>
      </c>
      <c r="D45" s="30">
        <v>1029.84</v>
      </c>
      <c r="E45" s="43">
        <v>1063.83</v>
      </c>
      <c r="F45" s="43">
        <v>1038.46</v>
      </c>
      <c r="G45" s="43">
        <v>1161.36</v>
      </c>
      <c r="H45" s="43">
        <v>1109.41</v>
      </c>
      <c r="I45" s="53">
        <f t="shared" si="0"/>
        <v>0.837023226909046</v>
      </c>
      <c r="J45" s="53">
        <f t="shared" si="1"/>
        <v>6.832232344047921</v>
      </c>
      <c r="K45" s="53">
        <f t="shared" si="3"/>
        <v>-2.3847795230440854</v>
      </c>
      <c r="L45" s="53">
        <f t="shared" si="2"/>
        <v>-4.473203829992407</v>
      </c>
      <c r="M45" s="52"/>
    </row>
    <row r="46" spans="2:13" ht="15">
      <c r="B46" s="45" t="s">
        <v>170</v>
      </c>
      <c r="C46" s="50" t="s">
        <v>171</v>
      </c>
      <c r="D46" s="39">
        <v>1857.95</v>
      </c>
      <c r="E46" s="51">
        <v>1839.34</v>
      </c>
      <c r="F46" s="38">
        <v>1799.12</v>
      </c>
      <c r="G46" s="40">
        <v>1945.36</v>
      </c>
      <c r="H46" s="51">
        <v>1875.69</v>
      </c>
      <c r="I46" s="41">
        <f t="shared" si="0"/>
        <v>-3.1663930676283085</v>
      </c>
      <c r="J46" s="41">
        <f t="shared" si="1"/>
        <v>4.255969585130518</v>
      </c>
      <c r="K46" s="41">
        <f t="shared" si="3"/>
        <v>-2.1866539084671692</v>
      </c>
      <c r="L46" s="41">
        <f t="shared" si="2"/>
        <v>-3.581342270839323</v>
      </c>
      <c r="M46" s="52"/>
    </row>
    <row r="47" spans="2:13" ht="15">
      <c r="B47" s="45"/>
      <c r="C47" s="55" t="s">
        <v>172</v>
      </c>
      <c r="D47" s="30">
        <v>25091.37</v>
      </c>
      <c r="E47" s="38">
        <v>26576.29</v>
      </c>
      <c r="F47" s="38">
        <v>26388.97</v>
      </c>
      <c r="G47" s="40">
        <v>27306.79</v>
      </c>
      <c r="H47" s="40">
        <v>26632.8</v>
      </c>
      <c r="I47" s="41">
        <f t="shared" si="0"/>
        <v>5.171499204706647</v>
      </c>
      <c r="J47" s="41">
        <f t="shared" si="1"/>
        <v>0.9239845283843898</v>
      </c>
      <c r="K47" s="41">
        <f t="shared" si="3"/>
        <v>-0.7048387867531537</v>
      </c>
      <c r="L47" s="41">
        <f t="shared" si="2"/>
        <v>-2.468213949717274</v>
      </c>
      <c r="M47" s="52"/>
    </row>
  </sheetData>
  <sheetProtection/>
  <mergeCells count="17">
    <mergeCell ref="I5:I6"/>
    <mergeCell ref="J5:J6"/>
    <mergeCell ref="K5:K6"/>
    <mergeCell ref="M5:M6"/>
    <mergeCell ref="L5:L6"/>
    <mergeCell ref="B2:L2"/>
    <mergeCell ref="B3:L3"/>
    <mergeCell ref="D4:H4"/>
    <mergeCell ref="I4:J4"/>
    <mergeCell ref="K4:L4"/>
    <mergeCell ref="G5:G6"/>
    <mergeCell ref="H5:H6"/>
    <mergeCell ref="B5:B7"/>
    <mergeCell ref="C5:C6"/>
    <mergeCell ref="D5:D6"/>
    <mergeCell ref="E5:E6"/>
    <mergeCell ref="F5:F6"/>
  </mergeCells>
  <printOptions horizontalCentered="1" verticalCentered="1"/>
  <pageMargins left="0.33" right="0.35" top="0.43" bottom="0.45" header="0.3" footer="0.3"/>
  <pageSetup fitToHeight="1" fitToWidth="1" horizontalDpi="600" verticalDpi="600" orientation="landscape" scale="70" r:id="rId1"/>
  <ignoredErrors>
    <ignoredError sqref="B8:B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2.140625" style="0" customWidth="1"/>
    <col min="2" max="2" width="5.57421875" style="0" customWidth="1"/>
    <col min="3" max="3" width="2.140625" style="0" customWidth="1"/>
    <col min="4" max="4" width="36.421875" style="0" customWidth="1"/>
    <col min="5" max="5" width="13.57421875" style="0" customWidth="1"/>
    <col min="6" max="6" width="13.7109375" style="0" customWidth="1"/>
    <col min="7" max="7" width="12.421875" style="0" customWidth="1"/>
  </cols>
  <sheetData>
    <row r="1" spans="4:11" ht="15">
      <c r="D1" s="87" t="s">
        <v>89</v>
      </c>
      <c r="E1" s="87"/>
      <c r="F1" s="87"/>
      <c r="G1" s="87"/>
      <c r="H1" s="87"/>
      <c r="I1" s="87"/>
      <c r="J1" s="87"/>
      <c r="K1" s="87"/>
    </row>
    <row r="2" spans="2:11" ht="15">
      <c r="B2" s="12"/>
      <c r="C2" s="12"/>
      <c r="D2" s="12"/>
      <c r="E2" s="86" t="s">
        <v>86</v>
      </c>
      <c r="F2" s="86" t="s">
        <v>85</v>
      </c>
      <c r="G2" s="73" t="s">
        <v>84</v>
      </c>
      <c r="H2" s="8"/>
      <c r="I2" s="12"/>
      <c r="J2" s="12"/>
      <c r="K2" s="12"/>
    </row>
    <row r="3" spans="2:11" ht="15">
      <c r="B3" s="12"/>
      <c r="C3" s="12"/>
      <c r="D3" s="12"/>
      <c r="E3" s="86"/>
      <c r="F3" s="86"/>
      <c r="G3" s="73"/>
      <c r="H3" s="8" t="s">
        <v>88</v>
      </c>
      <c r="I3" s="12" t="s">
        <v>87</v>
      </c>
      <c r="J3" s="12" t="s">
        <v>4</v>
      </c>
      <c r="K3" s="12" t="s">
        <v>4</v>
      </c>
    </row>
    <row r="4" spans="2:11" ht="1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ht="15">
      <c r="B5" s="3" t="s">
        <v>5</v>
      </c>
      <c r="C5" s="3"/>
      <c r="D5" s="3" t="s">
        <v>6</v>
      </c>
      <c r="E5" s="9">
        <v>59020</v>
      </c>
      <c r="F5" s="5">
        <v>59330.24</v>
      </c>
      <c r="G5" s="5">
        <v>59712.2</v>
      </c>
      <c r="H5" s="4">
        <f>F5-E5</f>
        <v>310.23999999999796</v>
      </c>
      <c r="I5" s="11">
        <f>G5-F5</f>
        <v>381.9599999999991</v>
      </c>
      <c r="J5" s="13">
        <f>H5/E5*100</f>
        <v>0.5256523212470314</v>
      </c>
      <c r="K5" s="13">
        <f>I5/F5*100</f>
        <v>0.6437863726827991</v>
      </c>
    </row>
    <row r="6" spans="2:11" ht="15">
      <c r="B6" s="3" t="s">
        <v>7</v>
      </c>
      <c r="C6" s="3"/>
      <c r="D6" s="3" t="s">
        <v>8</v>
      </c>
      <c r="E6" s="9">
        <v>1058</v>
      </c>
      <c r="F6" s="5">
        <v>1065.4</v>
      </c>
      <c r="G6" s="5">
        <v>1069.59</v>
      </c>
      <c r="H6" s="4">
        <f aca="true" t="shared" si="0" ref="H6:H44">F6-E6</f>
        <v>7.400000000000091</v>
      </c>
      <c r="I6" s="11">
        <f aca="true" t="shared" si="1" ref="I6:I44">G6-F6</f>
        <v>4.189999999999827</v>
      </c>
      <c r="J6" s="13">
        <f aca="true" t="shared" si="2" ref="J6:J44">H6/E6*100</f>
        <v>0.699432892249536</v>
      </c>
      <c r="K6" s="13">
        <f aca="true" t="shared" si="3" ref="K6:K44">I6/F6*100</f>
        <v>0.3932795194293061</v>
      </c>
    </row>
    <row r="7" spans="2:11" ht="15">
      <c r="B7" s="3" t="s">
        <v>9</v>
      </c>
      <c r="C7" s="3"/>
      <c r="D7" s="3" t="s">
        <v>10</v>
      </c>
      <c r="E7" s="9">
        <v>57962</v>
      </c>
      <c r="F7" s="5">
        <v>58264.84</v>
      </c>
      <c r="G7" s="5">
        <v>58642.61</v>
      </c>
      <c r="H7" s="4">
        <f t="shared" si="0"/>
        <v>302.8399999999965</v>
      </c>
      <c r="I7" s="11">
        <f t="shared" si="1"/>
        <v>377.7700000000041</v>
      </c>
      <c r="J7" s="13">
        <f t="shared" si="2"/>
        <v>0.522480245678197</v>
      </c>
      <c r="K7" s="13">
        <f t="shared" si="3"/>
        <v>0.6483670083020979</v>
      </c>
    </row>
    <row r="8" spans="2:11" ht="15">
      <c r="B8" s="3" t="s">
        <v>11</v>
      </c>
      <c r="C8" s="3"/>
      <c r="D8" s="3" t="s">
        <v>12</v>
      </c>
      <c r="E8" s="9">
        <v>7460</v>
      </c>
      <c r="F8" s="5">
        <v>7511.8</v>
      </c>
      <c r="G8" s="5">
        <v>7549.49</v>
      </c>
      <c r="H8" s="4">
        <f t="shared" si="0"/>
        <v>51.80000000000018</v>
      </c>
      <c r="I8" s="11">
        <f t="shared" si="1"/>
        <v>37.6899999999996</v>
      </c>
      <c r="J8" s="13">
        <f t="shared" si="2"/>
        <v>0.694369973190351</v>
      </c>
      <c r="K8" s="13">
        <f t="shared" si="3"/>
        <v>0.5017439228946404</v>
      </c>
    </row>
    <row r="9" spans="2:11" ht="15">
      <c r="B9" s="3" t="s">
        <v>13</v>
      </c>
      <c r="C9" s="3"/>
      <c r="D9" s="3" t="s">
        <v>14</v>
      </c>
      <c r="E9" s="9">
        <v>25452</v>
      </c>
      <c r="F9" s="5">
        <v>25752.08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ht="15">
      <c r="B10" s="1" t="s">
        <v>15</v>
      </c>
      <c r="C10" s="1"/>
      <c r="D10" s="1" t="s">
        <v>16</v>
      </c>
      <c r="E10" s="10">
        <v>3589</v>
      </c>
      <c r="F10" s="6">
        <v>3684.34</v>
      </c>
      <c r="G10" s="6">
        <v>3720.59</v>
      </c>
      <c r="H10" s="4">
        <f t="shared" si="0"/>
        <v>95.34000000000015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0.9838939945824761</v>
      </c>
    </row>
    <row r="11" spans="2:11" ht="15">
      <c r="B11" s="1" t="s">
        <v>17</v>
      </c>
      <c r="C11" s="1"/>
      <c r="D11" s="1" t="s">
        <v>18</v>
      </c>
      <c r="E11" s="10">
        <v>1258</v>
      </c>
      <c r="F11" s="6">
        <v>1267.55</v>
      </c>
      <c r="G11" s="6">
        <v>1284.72</v>
      </c>
      <c r="H11" s="4">
        <f t="shared" si="0"/>
        <v>9.549999999999955</v>
      </c>
      <c r="I11" s="11">
        <f t="shared" si="1"/>
        <v>17.170000000000073</v>
      </c>
      <c r="J11" s="13">
        <f t="shared" si="2"/>
        <v>0.7591414944356085</v>
      </c>
      <c r="K11" s="13">
        <f t="shared" si="3"/>
        <v>1.3545816733067788</v>
      </c>
    </row>
    <row r="12" spans="2:11" ht="15">
      <c r="B12" s="1" t="s">
        <v>19</v>
      </c>
      <c r="C12" s="1"/>
      <c r="D12" s="1" t="s">
        <v>20</v>
      </c>
      <c r="E12" s="10">
        <v>20605</v>
      </c>
      <c r="F12" s="6">
        <v>20800.19</v>
      </c>
      <c r="G12" s="6">
        <v>20871.89</v>
      </c>
      <c r="H12" s="4">
        <f t="shared" si="0"/>
        <v>195.1899999999987</v>
      </c>
      <c r="I12" s="11">
        <f t="shared" si="1"/>
        <v>71.70000000000073</v>
      </c>
      <c r="J12" s="13">
        <f t="shared" si="2"/>
        <v>0.9472943460325101</v>
      </c>
      <c r="K12" s="13">
        <f t="shared" si="3"/>
        <v>0.34470838968298234</v>
      </c>
    </row>
    <row r="13" spans="2:11" ht="15">
      <c r="B13" s="3" t="s">
        <v>21</v>
      </c>
      <c r="C13" s="3"/>
      <c r="D13" s="3" t="s">
        <v>22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9.350000000000364</v>
      </c>
      <c r="J13" s="13">
        <f t="shared" si="2"/>
        <v>-1.396772073322137</v>
      </c>
      <c r="K13" s="13">
        <f t="shared" si="3"/>
        <v>0.06925033366070124</v>
      </c>
    </row>
    <row r="14" spans="2:11" ht="15">
      <c r="B14" s="1" t="s">
        <v>23</v>
      </c>
      <c r="C14" s="1"/>
      <c r="D14" s="1" t="s">
        <v>24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ht="15">
      <c r="B15" s="1" t="s">
        <v>25</v>
      </c>
      <c r="C15" s="1"/>
      <c r="D15" s="1" t="s">
        <v>26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-2.170000000000016</v>
      </c>
      <c r="J15" s="13">
        <f t="shared" si="2"/>
        <v>1.6904761904761927</v>
      </c>
      <c r="K15" s="13">
        <f t="shared" si="3"/>
        <v>-1.2701943338796629</v>
      </c>
    </row>
    <row r="16" spans="2:11" ht="15">
      <c r="B16" s="1" t="s">
        <v>27</v>
      </c>
      <c r="C16" s="1"/>
      <c r="D16" s="1" t="s">
        <v>28</v>
      </c>
      <c r="E16" s="10">
        <v>360</v>
      </c>
      <c r="F16" s="6">
        <v>359.68</v>
      </c>
      <c r="G16" s="6">
        <v>357.29</v>
      </c>
      <c r="H16" s="4">
        <f t="shared" si="0"/>
        <v>-0.3199999999999932</v>
      </c>
      <c r="I16" s="11">
        <f t="shared" si="1"/>
        <v>-2.3899999999999864</v>
      </c>
      <c r="J16" s="13">
        <f t="shared" si="2"/>
        <v>-0.08888888888888699</v>
      </c>
      <c r="K16" s="13">
        <f t="shared" si="3"/>
        <v>-0.6644795373665443</v>
      </c>
    </row>
    <row r="17" spans="2:11" ht="15">
      <c r="B17" s="1" t="s">
        <v>29</v>
      </c>
      <c r="C17" s="1"/>
      <c r="D17" s="1" t="s">
        <v>30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</v>
      </c>
    </row>
    <row r="18" spans="2:11" ht="15">
      <c r="B18" s="1" t="s">
        <v>31</v>
      </c>
      <c r="C18" s="1"/>
      <c r="D18" s="1" t="s">
        <v>32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5.830000000000041</v>
      </c>
      <c r="J18" s="13">
        <f t="shared" si="2"/>
        <v>0.1452513966480396</v>
      </c>
      <c r="K18" s="13">
        <f t="shared" si="3"/>
        <v>0.8130648220461957</v>
      </c>
    </row>
    <row r="19" spans="2:11" ht="15">
      <c r="B19" s="1" t="s">
        <v>33</v>
      </c>
      <c r="C19" s="1"/>
      <c r="D19" s="1" t="s">
        <v>34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</v>
      </c>
      <c r="J19" s="13">
        <f t="shared" si="2"/>
        <v>1.3306821657999388</v>
      </c>
      <c r="K19" s="13">
        <f t="shared" si="3"/>
        <v>2.354415094339616</v>
      </c>
    </row>
    <row r="20" spans="2:11" ht="15">
      <c r="B20" s="1" t="s">
        <v>35</v>
      </c>
      <c r="C20" s="1"/>
      <c r="D20" s="1" t="s">
        <v>36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55.73000000000002</v>
      </c>
      <c r="J20" s="13">
        <f t="shared" si="2"/>
        <v>1.7851851851851896</v>
      </c>
      <c r="K20" s="13">
        <f t="shared" si="3"/>
        <v>3.3797879824369903</v>
      </c>
    </row>
    <row r="21" spans="2:11" ht="15">
      <c r="B21" s="1" t="s">
        <v>37</v>
      </c>
      <c r="C21" s="1"/>
      <c r="D21" s="1" t="s">
        <v>38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0.884172225591263</v>
      </c>
      <c r="K21" s="13">
        <f t="shared" si="3"/>
        <v>1.3374770074177378</v>
      </c>
    </row>
    <row r="22" spans="2:11" ht="15">
      <c r="B22" s="1" t="s">
        <v>39</v>
      </c>
      <c r="C22" s="1"/>
      <c r="D22" s="1" t="s">
        <v>40</v>
      </c>
      <c r="E22" s="10">
        <v>1651</v>
      </c>
      <c r="F22" s="6">
        <v>1643.06</v>
      </c>
      <c r="G22" s="6">
        <v>1665.24</v>
      </c>
      <c r="H22" s="4">
        <f t="shared" si="0"/>
        <v>-7.940000000000055</v>
      </c>
      <c r="I22" s="11">
        <f t="shared" si="1"/>
        <v>22.180000000000064</v>
      </c>
      <c r="J22" s="13">
        <f t="shared" si="2"/>
        <v>-0.4809206541490039</v>
      </c>
      <c r="K22" s="13">
        <f t="shared" si="3"/>
        <v>1.3499202707144027</v>
      </c>
    </row>
    <row r="23" spans="2:11" ht="15">
      <c r="B23" s="1" t="s">
        <v>41</v>
      </c>
      <c r="C23" s="1"/>
      <c r="D23" s="1" t="s">
        <v>42</v>
      </c>
      <c r="E23" s="10">
        <v>3048</v>
      </c>
      <c r="F23" s="6">
        <v>3000.33</v>
      </c>
      <c r="G23" s="6">
        <v>2962.18</v>
      </c>
      <c r="H23" s="4">
        <f t="shared" si="0"/>
        <v>-47.67000000000007</v>
      </c>
      <c r="I23" s="11">
        <f t="shared" si="1"/>
        <v>-38.15000000000009</v>
      </c>
      <c r="J23" s="13">
        <f t="shared" si="2"/>
        <v>-1.5639763779527582</v>
      </c>
      <c r="K23" s="13">
        <f t="shared" si="3"/>
        <v>-1.2715267987188106</v>
      </c>
    </row>
    <row r="24" spans="2:11" ht="15">
      <c r="B24" s="7">
        <v>3.9</v>
      </c>
      <c r="C24" s="7"/>
      <c r="D24" s="1" t="s">
        <v>43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ht="15">
      <c r="B25" s="3" t="s">
        <v>44</v>
      </c>
      <c r="C25" s="3"/>
      <c r="D25" s="3" t="s">
        <v>45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ht="15">
      <c r="B26" s="1" t="s">
        <v>46</v>
      </c>
      <c r="C26" s="1"/>
      <c r="D26" s="1" t="s">
        <v>47</v>
      </c>
      <c r="E26" s="10">
        <v>147</v>
      </c>
      <c r="F26" s="6">
        <v>147.38</v>
      </c>
      <c r="G26" s="6">
        <v>148.8</v>
      </c>
      <c r="H26" s="4">
        <f t="shared" si="0"/>
        <v>0.37999999999999545</v>
      </c>
      <c r="I26" s="11">
        <f t="shared" si="1"/>
        <v>1.420000000000016</v>
      </c>
      <c r="J26" s="13">
        <f t="shared" si="2"/>
        <v>0.2585034013605411</v>
      </c>
      <c r="K26" s="13">
        <f t="shared" si="3"/>
        <v>0.9634957253358772</v>
      </c>
    </row>
    <row r="27" spans="2:11" ht="15">
      <c r="B27" s="1" t="s">
        <v>48</v>
      </c>
      <c r="C27" s="1"/>
      <c r="D27" s="1" t="s">
        <v>49</v>
      </c>
      <c r="E27" s="10">
        <v>5960</v>
      </c>
      <c r="F27" s="6">
        <v>6014.86</v>
      </c>
      <c r="G27" s="6">
        <v>6136.66</v>
      </c>
      <c r="H27" s="4">
        <f t="shared" si="0"/>
        <v>54.85999999999967</v>
      </c>
      <c r="I27" s="11">
        <f t="shared" si="1"/>
        <v>121.80000000000018</v>
      </c>
      <c r="J27" s="13">
        <f t="shared" si="2"/>
        <v>0.9204697986577127</v>
      </c>
      <c r="K27" s="13">
        <f t="shared" si="3"/>
        <v>2.0249847876758595</v>
      </c>
    </row>
    <row r="28" spans="2:11" ht="15">
      <c r="B28" s="1" t="s">
        <v>50</v>
      </c>
      <c r="C28" s="1"/>
      <c r="D28" s="1" t="s">
        <v>51</v>
      </c>
      <c r="E28" s="10">
        <v>557</v>
      </c>
      <c r="F28" s="6">
        <v>599.95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4.885407117259763</v>
      </c>
    </row>
    <row r="29" spans="2:11" ht="15">
      <c r="B29" s="1" t="s">
        <v>52</v>
      </c>
      <c r="C29" s="1"/>
      <c r="D29" s="1" t="s">
        <v>53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3.224999999999998</v>
      </c>
      <c r="K29" s="13">
        <f t="shared" si="3"/>
        <v>8.646161298135143</v>
      </c>
    </row>
    <row r="30" spans="2:11" ht="15">
      <c r="B30" s="1" t="s">
        <v>54</v>
      </c>
      <c r="C30" s="1"/>
      <c r="D30" s="1" t="s">
        <v>55</v>
      </c>
      <c r="E30" s="10">
        <v>295</v>
      </c>
      <c r="F30" s="6">
        <v>302.7</v>
      </c>
      <c r="G30" s="6">
        <v>310.84</v>
      </c>
      <c r="H30" s="4">
        <f t="shared" si="0"/>
        <v>7.699999999999989</v>
      </c>
      <c r="I30" s="11">
        <f t="shared" si="1"/>
        <v>8.139999999999986</v>
      </c>
      <c r="J30" s="13">
        <f t="shared" si="2"/>
        <v>2.61016949152542</v>
      </c>
      <c r="K30" s="13">
        <f t="shared" si="3"/>
        <v>2.689131152956718</v>
      </c>
    </row>
    <row r="31" spans="2:11" ht="15">
      <c r="B31" s="1" t="s">
        <v>56</v>
      </c>
      <c r="C31" s="1"/>
      <c r="D31" s="1" t="s">
        <v>57</v>
      </c>
      <c r="E31" s="10">
        <v>628</v>
      </c>
      <c r="F31" s="6">
        <v>629.69</v>
      </c>
      <c r="G31" s="6">
        <v>635.91</v>
      </c>
      <c r="H31" s="4">
        <f t="shared" si="0"/>
        <v>1.6900000000000546</v>
      </c>
      <c r="I31" s="11">
        <f t="shared" si="1"/>
        <v>6.219999999999914</v>
      </c>
      <c r="J31" s="13">
        <f t="shared" si="2"/>
        <v>0.2691082802547858</v>
      </c>
      <c r="K31" s="13">
        <f t="shared" si="3"/>
        <v>0.9877876415378859</v>
      </c>
    </row>
    <row r="32" spans="2:11" ht="15">
      <c r="B32" s="1" t="s">
        <v>58</v>
      </c>
      <c r="C32" s="1"/>
      <c r="D32" s="1" t="s">
        <v>59</v>
      </c>
      <c r="E32" s="10">
        <v>1459</v>
      </c>
      <c r="F32" s="6">
        <v>1456.73</v>
      </c>
      <c r="G32" s="6">
        <v>1479.18</v>
      </c>
      <c r="H32" s="4">
        <f t="shared" si="0"/>
        <v>-2.269999999999982</v>
      </c>
      <c r="I32" s="11">
        <f t="shared" si="1"/>
        <v>22.450000000000045</v>
      </c>
      <c r="J32" s="13">
        <f t="shared" si="2"/>
        <v>-0.1555860178204237</v>
      </c>
      <c r="K32" s="13">
        <f t="shared" si="3"/>
        <v>1.5411229260055086</v>
      </c>
    </row>
    <row r="33" spans="2:11" ht="15">
      <c r="B33" s="1" t="s">
        <v>60</v>
      </c>
      <c r="C33" s="1"/>
      <c r="D33" s="1" t="s">
        <v>61</v>
      </c>
      <c r="E33" s="10">
        <v>2271</v>
      </c>
      <c r="F33" s="6">
        <v>2306.61</v>
      </c>
      <c r="G33" s="6">
        <v>2319.31</v>
      </c>
      <c r="H33" s="4">
        <f t="shared" si="0"/>
        <v>35.61000000000013</v>
      </c>
      <c r="I33" s="11">
        <f t="shared" si="1"/>
        <v>12.699999999999818</v>
      </c>
      <c r="J33" s="13">
        <f t="shared" si="2"/>
        <v>1.568031704095118</v>
      </c>
      <c r="K33" s="13">
        <f t="shared" si="3"/>
        <v>0.550591560775329</v>
      </c>
    </row>
    <row r="34" spans="2:11" ht="15">
      <c r="B34" s="3" t="s">
        <v>62</v>
      </c>
      <c r="C34" s="3"/>
      <c r="D34" s="3" t="s">
        <v>63</v>
      </c>
      <c r="E34" s="9">
        <v>18927</v>
      </c>
      <c r="F34" s="5">
        <v>19551.94</v>
      </c>
      <c r="G34" s="5">
        <v>19758.64</v>
      </c>
      <c r="H34" s="4">
        <f t="shared" si="0"/>
        <v>624.9399999999987</v>
      </c>
      <c r="I34" s="11">
        <f t="shared" si="1"/>
        <v>206.70000000000073</v>
      </c>
      <c r="J34" s="13">
        <f t="shared" si="2"/>
        <v>3.301843926665603</v>
      </c>
      <c r="K34" s="13">
        <f t="shared" si="3"/>
        <v>1.057184095286712</v>
      </c>
    </row>
    <row r="35" spans="2:11" ht="15">
      <c r="B35" s="1" t="s">
        <v>64</v>
      </c>
      <c r="C35" s="1"/>
      <c r="D35" s="1" t="s">
        <v>12</v>
      </c>
      <c r="E35" s="10">
        <v>7460</v>
      </c>
      <c r="F35" s="6">
        <v>7511.8</v>
      </c>
      <c r="G35" s="6">
        <v>7549.49</v>
      </c>
      <c r="H35" s="4">
        <f t="shared" si="0"/>
        <v>51.80000000000018</v>
      </c>
      <c r="I35" s="11">
        <f t="shared" si="1"/>
        <v>37.6899999999996</v>
      </c>
      <c r="J35" s="13">
        <f t="shared" si="2"/>
        <v>0.694369973190351</v>
      </c>
      <c r="K35" s="13">
        <f t="shared" si="3"/>
        <v>0.5017439228946404</v>
      </c>
    </row>
    <row r="36" spans="2:11" ht="15">
      <c r="B36" s="1" t="s">
        <v>65</v>
      </c>
      <c r="C36" s="1"/>
      <c r="D36" s="1" t="s">
        <v>66</v>
      </c>
      <c r="E36" s="10">
        <v>7565</v>
      </c>
      <c r="F36" s="6">
        <v>7656.73</v>
      </c>
      <c r="G36" s="6">
        <v>7799.5</v>
      </c>
      <c r="H36" s="4">
        <f t="shared" si="0"/>
        <v>91.72999999999956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ht="15">
      <c r="B37" s="1" t="s">
        <v>67</v>
      </c>
      <c r="C37" s="1"/>
      <c r="D37" s="1" t="s">
        <v>68</v>
      </c>
      <c r="E37" s="10">
        <v>3589</v>
      </c>
      <c r="F37" s="6">
        <v>3684.34</v>
      </c>
      <c r="G37" s="6">
        <v>3720.59</v>
      </c>
      <c r="H37" s="4">
        <f t="shared" si="0"/>
        <v>95.34000000000015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0.9838939945824761</v>
      </c>
    </row>
    <row r="38" spans="2:11" ht="15">
      <c r="B38" s="1" t="s">
        <v>69</v>
      </c>
      <c r="C38" s="1"/>
      <c r="D38" s="1" t="s">
        <v>70</v>
      </c>
      <c r="E38" s="10">
        <v>3977</v>
      </c>
      <c r="F38" s="6">
        <v>3972.38</v>
      </c>
      <c r="G38" s="6">
        <v>4078.92</v>
      </c>
      <c r="H38" s="4">
        <f t="shared" si="0"/>
        <v>-4.619999999999891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ht="15">
      <c r="B39" s="1" t="s">
        <v>71</v>
      </c>
      <c r="C39" s="1"/>
      <c r="D39" s="1" t="s">
        <v>72</v>
      </c>
      <c r="E39" s="10">
        <v>3211</v>
      </c>
      <c r="F39" s="6">
        <v>3201.31</v>
      </c>
      <c r="G39" s="6">
        <v>3225.81</v>
      </c>
      <c r="H39" s="4">
        <f t="shared" si="0"/>
        <v>-9.690000000000055</v>
      </c>
      <c r="I39" s="11">
        <f t="shared" si="1"/>
        <v>24.5</v>
      </c>
      <c r="J39" s="13">
        <f t="shared" si="2"/>
        <v>-0.3017751479289958</v>
      </c>
      <c r="K39" s="13">
        <f t="shared" si="3"/>
        <v>0.7653117005225986</v>
      </c>
    </row>
    <row r="40" spans="2:11" ht="15">
      <c r="B40" s="1" t="s">
        <v>73</v>
      </c>
      <c r="C40" s="1"/>
      <c r="D40" s="1" t="s">
        <v>74</v>
      </c>
      <c r="E40" s="10">
        <v>172</v>
      </c>
      <c r="F40" s="6">
        <v>172.93</v>
      </c>
      <c r="G40" s="6">
        <v>172.2</v>
      </c>
      <c r="H40" s="4">
        <f t="shared" si="0"/>
        <v>0.9300000000000068</v>
      </c>
      <c r="I40" s="11">
        <f t="shared" si="1"/>
        <v>-0.7300000000000182</v>
      </c>
      <c r="J40" s="13">
        <f t="shared" si="2"/>
        <v>0.5406976744186086</v>
      </c>
      <c r="K40" s="13">
        <f t="shared" si="3"/>
        <v>-0.42213612444342696</v>
      </c>
    </row>
    <row r="41" spans="2:11" ht="15">
      <c r="B41" s="1" t="s">
        <v>75</v>
      </c>
      <c r="C41" s="1"/>
      <c r="D41" s="1" t="s">
        <v>76</v>
      </c>
      <c r="E41" s="10">
        <v>592</v>
      </c>
      <c r="F41" s="6">
        <v>591.18</v>
      </c>
      <c r="G41" s="6">
        <v>595.92</v>
      </c>
      <c r="H41" s="4">
        <f t="shared" si="0"/>
        <v>-0.82000000000005</v>
      </c>
      <c r="I41" s="11">
        <f t="shared" si="1"/>
        <v>4.740000000000009</v>
      </c>
      <c r="J41" s="13">
        <f t="shared" si="2"/>
        <v>-0.13851351351352195</v>
      </c>
      <c r="K41" s="13">
        <f t="shared" si="3"/>
        <v>0.8017862579924913</v>
      </c>
    </row>
    <row r="42" spans="2:11" ht="15">
      <c r="B42" s="1" t="s">
        <v>77</v>
      </c>
      <c r="C42" s="1"/>
      <c r="D42" s="1" t="s">
        <v>78</v>
      </c>
      <c r="E42" s="10">
        <v>4</v>
      </c>
      <c r="F42" s="6">
        <v>3.49</v>
      </c>
      <c r="G42" s="6">
        <v>3.52</v>
      </c>
      <c r="H42" s="4">
        <f t="shared" si="0"/>
        <v>-0.5099999999999998</v>
      </c>
      <c r="I42" s="11">
        <f t="shared" si="1"/>
        <v>0.029999999999999805</v>
      </c>
      <c r="J42" s="13">
        <f t="shared" si="2"/>
        <v>-12.749999999999995</v>
      </c>
      <c r="K42" s="13">
        <f t="shared" si="3"/>
        <v>0.8595988538681891</v>
      </c>
    </row>
    <row r="43" spans="2:11" ht="15">
      <c r="B43" s="1" t="s">
        <v>79</v>
      </c>
      <c r="C43" s="1"/>
      <c r="D43" s="1" t="s">
        <v>80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</v>
      </c>
      <c r="J43" s="13">
        <f t="shared" si="2"/>
        <v>1.4180979236093352</v>
      </c>
      <c r="K43" s="13">
        <f t="shared" si="3"/>
        <v>0.22697860638168846</v>
      </c>
    </row>
    <row r="44" spans="2:11" ht="15">
      <c r="B44" s="1" t="s">
        <v>81</v>
      </c>
      <c r="C44" s="1"/>
      <c r="D44" s="1" t="s">
        <v>82</v>
      </c>
      <c r="E44" s="10">
        <v>416</v>
      </c>
      <c r="F44" s="6">
        <v>406.3</v>
      </c>
      <c r="G44" s="6">
        <v>391.39</v>
      </c>
      <c r="H44" s="4">
        <f t="shared" si="0"/>
        <v>-9.699999999999989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sheetProtection/>
  <mergeCells count="4">
    <mergeCell ref="F2:F3"/>
    <mergeCell ref="G2:G3"/>
    <mergeCell ref="E2:E3"/>
    <mergeCell ref="D1:K1"/>
  </mergeCells>
  <printOptions/>
  <pageMargins left="0.25" right="0.17" top="0.56" bottom="0.75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2016-06-30T13:19:15Z</dcterms:modified>
  <cp:category/>
  <cp:version/>
  <cp:contentType/>
  <cp:contentStatus/>
</cp:coreProperties>
</file>