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431" windowWidth="11235" windowHeight="11640" activeTab="0"/>
  </bookViews>
  <sheets>
    <sheet name="S_1" sheetId="1" r:id="rId1"/>
    <sheet name="S_2" sheetId="2" r:id="rId2"/>
    <sheet name="Sheet1" sheetId="3" state="hidden" r:id="rId3"/>
  </sheets>
  <externalReferences>
    <externalReference r:id="rId6"/>
    <externalReference r:id="rId7"/>
  </externalReferences>
  <definedNames>
    <definedName name="_xlnm.Print_Area" localSheetId="0">'/tmp/tmpsikmjcy6\[Book2]Sheet1'!$A$1:$K$46</definedName>
  </definedNames>
  <calcPr fullCalcOnLoad="1"/>
</workbook>
</file>

<file path=xl/sharedStrings.xml><?xml version="1.0" encoding="utf-8"?>
<sst xmlns="http://schemas.openxmlformats.org/spreadsheetml/2006/main" count="288" uniqueCount="183">
  <si>
    <t>(Rs. billion)</t>
  </si>
  <si>
    <t>Outstanding as on</t>
  </si>
  <si>
    <t>Sr.No</t>
  </si>
  <si>
    <t>Sector</t>
  </si>
  <si>
    <t>Mar.21, 2014</t>
  </si>
  <si>
    <t>%</t>
  </si>
  <si>
    <t>I</t>
  </si>
  <si>
    <t>Gross Bank Credit (II + III)</t>
  </si>
  <si>
    <t>II</t>
  </si>
  <si>
    <t>Food Credit</t>
  </si>
  <si>
    <t>III</t>
  </si>
  <si>
    <t>Non-food Credit (1 to 4)</t>
  </si>
  <si>
    <t>1</t>
  </si>
  <si>
    <t>Agriculture &amp; Allied Activities</t>
  </si>
  <si>
    <t>2</t>
  </si>
  <si>
    <t>Industry (Micro &amp; Small, Medium and Large )</t>
  </si>
  <si>
    <t>2.1</t>
  </si>
  <si>
    <t>Micro &amp; Small</t>
  </si>
  <si>
    <t>2.2</t>
  </si>
  <si>
    <t>Medium</t>
  </si>
  <si>
    <t>2.3</t>
  </si>
  <si>
    <t>Large</t>
  </si>
  <si>
    <t>3</t>
  </si>
  <si>
    <t>Services</t>
  </si>
  <si>
    <t>3.1</t>
  </si>
  <si>
    <t>Transport Operators</t>
  </si>
  <si>
    <t>3.2</t>
  </si>
  <si>
    <t>Computer Software</t>
  </si>
  <si>
    <t>3.3</t>
  </si>
  <si>
    <t>Tourism, Hotels &amp; Restaurants</t>
  </si>
  <si>
    <t>3.4</t>
  </si>
  <si>
    <t>Shipping</t>
  </si>
  <si>
    <t>3.5</t>
  </si>
  <si>
    <t>Professional Services</t>
  </si>
  <si>
    <t>3.6</t>
  </si>
  <si>
    <t>Trade</t>
  </si>
  <si>
    <t>3.6.1</t>
  </si>
  <si>
    <t>Wholesale Trade (other than food procurement)</t>
  </si>
  <si>
    <t>3.6.2</t>
  </si>
  <si>
    <t>Retail Trade</t>
  </si>
  <si>
    <t>3.7</t>
  </si>
  <si>
    <t>Commercial Real Estate</t>
  </si>
  <si>
    <t>3.8</t>
  </si>
  <si>
    <t>Non-Banking Financial Companies (NBFCs)</t>
  </si>
  <si>
    <t>Other Services</t>
  </si>
  <si>
    <t>4</t>
  </si>
  <si>
    <t>Personal Loans</t>
  </si>
  <si>
    <t>4.1</t>
  </si>
  <si>
    <t>Consumer Durables</t>
  </si>
  <si>
    <t>4.2</t>
  </si>
  <si>
    <t>Housing (Including Priority Sector Housing)</t>
  </si>
  <si>
    <t>4.3</t>
  </si>
  <si>
    <t>Advances against Fixed Deposits (Including FCNR (B), NRNR Deposits etc.)</t>
  </si>
  <si>
    <t>4.4</t>
  </si>
  <si>
    <t>Advances to Individuals against share, bonds, etc.</t>
  </si>
  <si>
    <t>4.5</t>
  </si>
  <si>
    <t>Credit Card Outstanding</t>
  </si>
  <si>
    <t>4.6</t>
  </si>
  <si>
    <t>Education</t>
  </si>
  <si>
    <t>4.7</t>
  </si>
  <si>
    <t>Vehicle Loans</t>
  </si>
  <si>
    <t>4.8</t>
  </si>
  <si>
    <t>Other Personal Loans</t>
  </si>
  <si>
    <t>5</t>
  </si>
  <si>
    <t>Priority Sector</t>
  </si>
  <si>
    <t>5.1</t>
  </si>
  <si>
    <t>5.2</t>
  </si>
  <si>
    <t>Micro &amp; Small Enterprises</t>
  </si>
  <si>
    <t>5.2(a)</t>
  </si>
  <si>
    <t>Manufacturing*</t>
  </si>
  <si>
    <t>5.2(b)</t>
  </si>
  <si>
    <t>Services**</t>
  </si>
  <si>
    <t>5.3</t>
  </si>
  <si>
    <t>Housing</t>
  </si>
  <si>
    <t>5.4</t>
  </si>
  <si>
    <t>Micro-Credit</t>
  </si>
  <si>
    <t>5.5</t>
  </si>
  <si>
    <t>Education Loans</t>
  </si>
  <si>
    <t>5.6</t>
  </si>
  <si>
    <t>State-Sponsored Orgs. for SC/ST</t>
  </si>
  <si>
    <t>5.7</t>
  </si>
  <si>
    <t>Weaker Sections</t>
  </si>
  <si>
    <t>5.8</t>
  </si>
  <si>
    <t>Export Credit</t>
  </si>
  <si>
    <t>2. Export credit under priority sector relates to foreign banks only.</t>
  </si>
  <si>
    <t>Jan.23, 2015</t>
  </si>
  <si>
    <t>Dec.26, 2014</t>
  </si>
  <si>
    <t>Nov.28, 2014</t>
  </si>
  <si>
    <t>Jan/Dec</t>
  </si>
  <si>
    <t>Dec/Nov</t>
  </si>
  <si>
    <t>comparison of Dec  2014 and Jan 2015 statement 1</t>
  </si>
  <si>
    <t>Mar.20, 2015</t>
  </si>
  <si>
    <t xml:space="preserve">3. Micro &amp; small under item 2.1 includes credit to micro &amp; small industries in manufacturing sector. </t>
  </si>
  <si>
    <t xml:space="preserve">4. Micro &amp; small enterprises under item 5.2 includes credit to micro &amp; small enterprises in manufacturing as well as services sector. </t>
  </si>
  <si>
    <t>Manufacturing</t>
  </si>
  <si>
    <t>5.Priority Sector is as per old definition and does not conform to FIDD Circular  FIDD.CO.Plan.BC.54/04.09.01/2014-15 dated April 23, 2015.</t>
  </si>
  <si>
    <t>Statement 2: Industry-wise Deployment of Gross Bank Credit</t>
  </si>
  <si>
    <t>Variation (Year-on-Year)</t>
  </si>
  <si>
    <t>Variation (Financial Year)</t>
  </si>
  <si>
    <t>Industry</t>
  </si>
  <si>
    <t>Mining &amp; Quarrying (incl. Coal)</t>
  </si>
  <si>
    <t>Food Processing</t>
  </si>
  <si>
    <t>2.2.1</t>
  </si>
  <si>
    <t>Sugar</t>
  </si>
  <si>
    <t>2.2.2</t>
  </si>
  <si>
    <t>Edible Oils &amp; Vanaspati</t>
  </si>
  <si>
    <t>2.2.3</t>
  </si>
  <si>
    <t>Tea</t>
  </si>
  <si>
    <t>2.2.4</t>
  </si>
  <si>
    <t>Others</t>
  </si>
  <si>
    <t>Beverage &amp; Tobacco</t>
  </si>
  <si>
    <t>2.4</t>
  </si>
  <si>
    <t>Textiles</t>
  </si>
  <si>
    <t>2.4.1</t>
  </si>
  <si>
    <t>Cotton Textiles</t>
  </si>
  <si>
    <t>2.4.2</t>
  </si>
  <si>
    <t>Jute Textiles</t>
  </si>
  <si>
    <t>2.4.3</t>
  </si>
  <si>
    <t>Man-Made Textiles</t>
  </si>
  <si>
    <t>2.4.4</t>
  </si>
  <si>
    <t>Other Textiles</t>
  </si>
  <si>
    <t>2.5</t>
  </si>
  <si>
    <t>Leather &amp; Leather Products</t>
  </si>
  <si>
    <t>2.6</t>
  </si>
  <si>
    <t>Wood &amp; Wood Products</t>
  </si>
  <si>
    <t>2.7</t>
  </si>
  <si>
    <t>Paper &amp; Paper Products</t>
  </si>
  <si>
    <t>2.8</t>
  </si>
  <si>
    <t>Petroleum, Coal Products &amp; Nuclear Fuels</t>
  </si>
  <si>
    <t>2.9</t>
  </si>
  <si>
    <t>Chemicals &amp; Chemical Products</t>
  </si>
  <si>
    <t>2.9.1</t>
  </si>
  <si>
    <t>Fertiliser</t>
  </si>
  <si>
    <t>2.9.2</t>
  </si>
  <si>
    <t>Drugs &amp; Pharmaceuticals</t>
  </si>
  <si>
    <t>2.9.3</t>
  </si>
  <si>
    <t>Petro Chemicals</t>
  </si>
  <si>
    <t>2.9.4</t>
  </si>
  <si>
    <t>2.10</t>
  </si>
  <si>
    <t>Rubber, Plastic &amp; their Products</t>
  </si>
  <si>
    <t>2.11</t>
  </si>
  <si>
    <t>Glass &amp; Glassware</t>
  </si>
  <si>
    <t>2.12</t>
  </si>
  <si>
    <t>Cement &amp; Cement Products</t>
  </si>
  <si>
    <t>2.13</t>
  </si>
  <si>
    <t>Basic Metal &amp; Metal Product</t>
  </si>
  <si>
    <t>2.13.1</t>
  </si>
  <si>
    <t>Iron &amp; Steel</t>
  </si>
  <si>
    <t>2.13.2</t>
  </si>
  <si>
    <t>Other Metal &amp; Metal Product</t>
  </si>
  <si>
    <t>2.14</t>
  </si>
  <si>
    <t>All Engineering</t>
  </si>
  <si>
    <t>2.14.1</t>
  </si>
  <si>
    <t>Electronics</t>
  </si>
  <si>
    <t>2.14.2</t>
  </si>
  <si>
    <t>2.15</t>
  </si>
  <si>
    <t>Vehicles, Vehicle Parts &amp; Transport Equipment</t>
  </si>
  <si>
    <t>2.16</t>
  </si>
  <si>
    <t>Gems &amp; Jewellery</t>
  </si>
  <si>
    <t>2.17</t>
  </si>
  <si>
    <t>Construction</t>
  </si>
  <si>
    <t>2.18</t>
  </si>
  <si>
    <t>Infrastructure</t>
  </si>
  <si>
    <t>2.18.1</t>
  </si>
  <si>
    <t>Power</t>
  </si>
  <si>
    <t>2.18.2</t>
  </si>
  <si>
    <t>Telecommunications</t>
  </si>
  <si>
    <t>2.18.3</t>
  </si>
  <si>
    <t xml:space="preserve">Roads </t>
  </si>
  <si>
    <t>2.18.4</t>
  </si>
  <si>
    <t>Other Infrastructure</t>
  </si>
  <si>
    <t>2.19</t>
  </si>
  <si>
    <t>Other Industries</t>
  </si>
  <si>
    <t>Industries</t>
  </si>
  <si>
    <t>Statement 1: Deployment of Gross Bank Credit by Major Sectors</t>
  </si>
  <si>
    <t>Aug.23, 2013</t>
  </si>
  <si>
    <t>Aug.22, 2014</t>
  </si>
  <si>
    <t>Aug.21, 2015</t>
  </si>
  <si>
    <t>Aug. 22, 2014 / Aug. 23, 2013</t>
  </si>
  <si>
    <t>Aug.21, 2015/ Aug.22, 2014</t>
  </si>
  <si>
    <t>Aug. 22 2014/ Mar.21, 2014</t>
  </si>
  <si>
    <t>Aug.21, 2015 /  Mar.20, 2015</t>
  </si>
  <si>
    <t>Note: 1. Data are provisional and relate to select banks which cover 95 per cent of total non-food credit extended by all scheduled commercial banks (excludes ING Vyasa which has been merged with Kotak Mahindra since April 2015.)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</si>
</sst>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0.0"/>
  </numFmts>
  <fonts count="43">
    <font>
      <sz val="11"/>
      <color theme="1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8"/>
      <color theme="1"/>
      <name val="Arial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90">
    <xf numFmtId="0" fontId="0" fillId="0" borderId="0" xfId="0" applyFont="1" applyAlignment="1">
      <alignment/>
    </xf>
    <xf numFmtId="0" fontId="0" fillId="33" borderId="10" xfId="0" applyFont="1" applyFill="1" applyBorder="1" applyAlignment="1">
      <alignment/>
    </xf>
    <xf numFmtId="164" fontId="0" fillId="0" borderId="10" xfId="0" applyNumberFormat="1" applyFont="1" applyBorder="1" applyAlignment="1">
      <alignment vertical="center"/>
    </xf>
    <xf numFmtId="0" fontId="2" fillId="34" borderId="10" xfId="0" applyFont="1" applyFill="1" applyBorder="1" applyAlignment="1">
      <alignment horizontal="left"/>
    </xf>
    <xf numFmtId="1" fontId="2" fillId="34" borderId="10" xfId="0" applyNumberFormat="1" applyFont="1" applyFill="1" applyBorder="1" applyAlignment="1">
      <alignment/>
    </xf>
    <xf numFmtId="1" fontId="2" fillId="34" borderId="10" xfId="0" applyNumberFormat="1" applyFont="1" applyFill="1" applyBorder="1" applyAlignment="1">
      <alignment horizontal="right"/>
    </xf>
    <xf numFmtId="1" fontId="0" fillId="0" borderId="10" xfId="0" applyNumberFormat="1" applyFont="1" applyBorder="1" applyAlignment="1">
      <alignment/>
    </xf>
    <xf numFmtId="0" fontId="0" fillId="33" borderId="10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right" vertical="center"/>
    </xf>
    <xf numFmtId="0" fontId="0" fillId="33" borderId="10" xfId="0" applyFont="1" applyFill="1" applyBorder="1" applyAlignment="1">
      <alignment horizontal="right" vertical="center"/>
    </xf>
    <xf numFmtId="1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165" fontId="0" fillId="0" borderId="10" xfId="0" applyNumberFormat="1" applyBorder="1" applyAlignment="1">
      <alignment/>
    </xf>
    <xf numFmtId="0" fontId="24" fillId="33" borderId="0" xfId="0" applyFont="1" applyFill="1" applyAlignment="1">
      <alignment/>
    </xf>
    <xf numFmtId="0" fontId="24" fillId="33" borderId="10" xfId="0" applyFont="1" applyFill="1" applyBorder="1" applyAlignment="1">
      <alignment/>
    </xf>
    <xf numFmtId="0" fontId="24" fillId="33" borderId="10" xfId="0" applyFont="1" applyFill="1" applyBorder="1" applyAlignment="1">
      <alignment vertical="center"/>
    </xf>
    <xf numFmtId="164" fontId="24" fillId="0" borderId="11" xfId="0" applyNumberFormat="1" applyFont="1" applyBorder="1" applyAlignment="1">
      <alignment vertical="center"/>
    </xf>
    <xf numFmtId="165" fontId="24" fillId="0" borderId="10" xfId="0" applyNumberFormat="1" applyFont="1" applyFill="1" applyBorder="1" applyAlignment="1">
      <alignment/>
    </xf>
    <xf numFmtId="0" fontId="24" fillId="33" borderId="10" xfId="0" applyFont="1" applyFill="1" applyBorder="1" applyAlignment="1">
      <alignment horizontal="left"/>
    </xf>
    <xf numFmtId="0" fontId="3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 horizontal="left" vertical="top" wrapText="1"/>
    </xf>
    <xf numFmtId="0" fontId="24" fillId="0" borderId="11" xfId="0" applyFont="1" applyBorder="1" applyAlignment="1">
      <alignment vertical="center"/>
    </xf>
    <xf numFmtId="0" fontId="3" fillId="33" borderId="0" xfId="0" applyFont="1" applyFill="1" applyBorder="1" applyAlignment="1">
      <alignment vertical="top" wrapText="1"/>
    </xf>
    <xf numFmtId="0" fontId="4" fillId="33" borderId="0" xfId="55" applyFont="1" applyFill="1" applyBorder="1" applyAlignment="1">
      <alignment vertical="top"/>
      <protection/>
    </xf>
    <xf numFmtId="0" fontId="41" fillId="33" borderId="0" xfId="55" applyFont="1" applyFill="1" applyBorder="1" applyAlignment="1">
      <alignment vertical="top"/>
      <protection/>
    </xf>
    <xf numFmtId="1" fontId="0" fillId="0" borderId="10" xfId="0" applyNumberFormat="1" applyFill="1" applyBorder="1" applyAlignment="1">
      <alignment/>
    </xf>
    <xf numFmtId="0" fontId="2" fillId="35" borderId="10" xfId="0" applyFont="1" applyFill="1" applyBorder="1" applyAlignment="1">
      <alignment horizontal="left"/>
    </xf>
    <xf numFmtId="165" fontId="2" fillId="35" borderId="10" xfId="0" applyNumberFormat="1" applyFont="1" applyFill="1" applyBorder="1" applyAlignment="1">
      <alignment/>
    </xf>
    <xf numFmtId="0" fontId="41" fillId="33" borderId="0" xfId="0" applyNumberFormat="1" applyFont="1" applyFill="1" applyAlignment="1">
      <alignment/>
    </xf>
    <xf numFmtId="0" fontId="41" fillId="33" borderId="0" xfId="0" applyFont="1" applyFill="1" applyAlignment="1">
      <alignment/>
    </xf>
    <xf numFmtId="0" fontId="24" fillId="33" borderId="10" xfId="0" applyFont="1" applyFill="1" applyBorder="1" applyAlignment="1">
      <alignment horizontal="center" vertical="center"/>
    </xf>
    <xf numFmtId="1" fontId="2" fillId="36" borderId="10" xfId="0" applyNumberFormat="1" applyFont="1" applyFill="1" applyBorder="1" applyAlignment="1">
      <alignment/>
    </xf>
    <xf numFmtId="1" fontId="0" fillId="0" borderId="10" xfId="0" applyNumberFormat="1" applyBorder="1" applyAlignment="1">
      <alignment/>
    </xf>
    <xf numFmtId="1" fontId="0" fillId="33" borderId="10" xfId="0" applyNumberFormat="1" applyFont="1" applyFill="1" applyBorder="1" applyAlignment="1">
      <alignment/>
    </xf>
    <xf numFmtId="1" fontId="0" fillId="33" borderId="10" xfId="0" applyNumberFormat="1" applyFill="1" applyBorder="1" applyAlignment="1">
      <alignment/>
    </xf>
    <xf numFmtId="1" fontId="3" fillId="33" borderId="10" xfId="0" applyNumberFormat="1" applyFont="1" applyFill="1" applyBorder="1" applyAlignment="1">
      <alignment horizontal="right"/>
    </xf>
    <xf numFmtId="1" fontId="2" fillId="36" borderId="10" xfId="0" applyNumberFormat="1" applyFont="1" applyFill="1" applyBorder="1" applyAlignment="1">
      <alignment/>
    </xf>
    <xf numFmtId="1" fontId="0" fillId="36" borderId="10" xfId="0" applyNumberFormat="1" applyFill="1" applyBorder="1" applyAlignment="1">
      <alignment/>
    </xf>
    <xf numFmtId="0" fontId="0" fillId="33" borderId="11" xfId="0" applyFill="1" applyBorder="1" applyAlignment="1">
      <alignment vertical="center"/>
    </xf>
    <xf numFmtId="0" fontId="2" fillId="36" borderId="10" xfId="0" applyFont="1" applyFill="1" applyBorder="1" applyAlignment="1">
      <alignment horizontal="left"/>
    </xf>
    <xf numFmtId="0" fontId="2" fillId="36" borderId="10" xfId="0" applyFont="1" applyFill="1" applyBorder="1" applyAlignment="1">
      <alignment horizontal="left" wrapText="1"/>
    </xf>
    <xf numFmtId="1" fontId="2" fillId="36" borderId="10" xfId="0" applyNumberFormat="1" applyFont="1" applyFill="1" applyBorder="1" applyAlignment="1">
      <alignment horizontal="right"/>
    </xf>
    <xf numFmtId="1" fontId="42" fillId="36" borderId="10" xfId="0" applyNumberFormat="1" applyFont="1" applyFill="1" applyBorder="1" applyAlignment="1">
      <alignment/>
    </xf>
    <xf numFmtId="165" fontId="2" fillId="36" borderId="10" xfId="0" applyNumberFormat="1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1" fontId="3" fillId="37" borderId="10" xfId="0" applyNumberFormat="1" applyFont="1" applyFill="1" applyBorder="1" applyAlignment="1">
      <alignment/>
    </xf>
    <xf numFmtId="165" fontId="0" fillId="0" borderId="10" xfId="0" applyNumberFormat="1" applyFont="1" applyFill="1" applyBorder="1" applyAlignment="1">
      <alignment/>
    </xf>
    <xf numFmtId="0" fontId="2" fillId="34" borderId="10" xfId="0" applyFont="1" applyFill="1" applyBorder="1" applyAlignment="1">
      <alignment horizontal="left" wrapText="1"/>
    </xf>
    <xf numFmtId="0" fontId="2" fillId="36" borderId="10" xfId="0" applyFont="1" applyFill="1" applyBorder="1" applyAlignment="1">
      <alignment/>
    </xf>
    <xf numFmtId="1" fontId="42" fillId="35" borderId="10" xfId="0" applyNumberFormat="1" applyFont="1" applyFill="1" applyBorder="1" applyAlignment="1">
      <alignment/>
    </xf>
    <xf numFmtId="1" fontId="3" fillId="33" borderId="10" xfId="0" applyNumberFormat="1" applyFont="1" applyFill="1" applyBorder="1" applyAlignment="1">
      <alignment/>
    </xf>
    <xf numFmtId="1" fontId="0" fillId="0" borderId="0" xfId="0" applyNumberForma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164" fontId="0" fillId="0" borderId="11" xfId="0" applyNumberFormat="1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4" fillId="33" borderId="0" xfId="55" applyFont="1" applyFill="1" applyBorder="1" applyAlignment="1">
      <alignment horizontal="left" vertical="top"/>
      <protection/>
    </xf>
    <xf numFmtId="0" fontId="3" fillId="33" borderId="0" xfId="55" applyFill="1" applyBorder="1">
      <alignment/>
      <protection/>
    </xf>
    <xf numFmtId="0" fontId="4" fillId="33" borderId="0" xfId="55" applyFont="1" applyFill="1" applyBorder="1" applyAlignment="1">
      <alignment horizontal="left" vertical="top" wrapText="1"/>
      <protection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4" fillId="33" borderId="12" xfId="0" applyFont="1" applyFill="1" applyBorder="1" applyAlignment="1">
      <alignment horizontal="right"/>
    </xf>
    <xf numFmtId="0" fontId="24" fillId="33" borderId="13" xfId="0" applyFont="1" applyFill="1" applyBorder="1" applyAlignment="1">
      <alignment horizontal="right"/>
    </xf>
    <xf numFmtId="0" fontId="24" fillId="33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wrapText="1"/>
    </xf>
    <xf numFmtId="0" fontId="0" fillId="33" borderId="12" xfId="0" applyFont="1" applyFill="1" applyBorder="1" applyAlignment="1">
      <alignment horizontal="right"/>
    </xf>
    <xf numFmtId="0" fontId="0" fillId="33" borderId="13" xfId="0" applyFont="1" applyFill="1" applyBorder="1" applyAlignment="1">
      <alignment horizontal="right"/>
    </xf>
    <xf numFmtId="0" fontId="0" fillId="33" borderId="14" xfId="0" applyFont="1" applyFill="1" applyBorder="1" applyAlignment="1">
      <alignment horizontal="right"/>
    </xf>
    <xf numFmtId="0" fontId="7" fillId="37" borderId="12" xfId="0" applyFont="1" applyFill="1" applyBorder="1" applyAlignment="1">
      <alignment horizontal="center" vertical="top"/>
    </xf>
    <xf numFmtId="0" fontId="7" fillId="37" borderId="14" xfId="0" applyFont="1" applyFill="1" applyBorder="1" applyAlignment="1">
      <alignment horizontal="center" vertical="top"/>
    </xf>
    <xf numFmtId="0" fontId="2" fillId="37" borderId="12" xfId="0" applyFont="1" applyFill="1" applyBorder="1" applyAlignment="1">
      <alignment horizontal="center" vertical="top"/>
    </xf>
    <xf numFmtId="0" fontId="2" fillId="37" borderId="14" xfId="0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164" fontId="2" fillId="0" borderId="10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ok2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tmp\tmpsikmjcy6\Book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>
        <row r="1">
          <cell r="A1" t="str">
            <v>Statement 2: Industry-wise Deployment of Gross Bank Credit</v>
          </cell>
        </row>
        <row r="2">
          <cell r="K2" t="str">
            <v>(Rs. billion)</v>
          </cell>
        </row>
        <row r="3">
          <cell r="C3" t="str">
            <v>Outstanding as on</v>
          </cell>
        </row>
        <row r="4">
          <cell r="A4" t="str">
            <v>Sr.No</v>
          </cell>
          <cell r="B4" t="str">
            <v>Industry</v>
          </cell>
          <cell r="C4" t="str">
            <v>May.31, 2013</v>
          </cell>
          <cell r="D4" t="str">
            <v>Mar.21, 2014</v>
          </cell>
          <cell r="E4" t="str">
            <v>May.30, 2014</v>
          </cell>
          <cell r="F4" t="str">
            <v>Mar.20, 2015</v>
          </cell>
          <cell r="G4" t="str">
            <v>May.29, 2015</v>
          </cell>
          <cell r="H4" t="str">
            <v>May.30, 2014 / May.31, 2013</v>
          </cell>
          <cell r="I4" t="str">
            <v>May.29, 2015/ May.30, 2014</v>
          </cell>
          <cell r="J4" t="str">
            <v>May.30, 2014/ Mar.21, 2014</v>
          </cell>
          <cell r="K4" t="str">
            <v>May.29, 2015 /  Mar.20, 2015</v>
          </cell>
        </row>
        <row r="6">
          <cell r="H6" t="str">
            <v>%</v>
          </cell>
          <cell r="I6" t="str">
            <v>%</v>
          </cell>
          <cell r="J6" t="str">
            <v>%</v>
          </cell>
          <cell r="K6" t="str">
            <v>%</v>
          </cell>
        </row>
        <row r="7">
          <cell r="A7" t="str">
            <v>2.1</v>
          </cell>
          <cell r="B7" t="str">
            <v>Mining &amp; Quarrying (incl. Coal)</v>
          </cell>
          <cell r="C7">
            <v>321.45</v>
          </cell>
          <cell r="D7">
            <v>358.45</v>
          </cell>
          <cell r="E7">
            <v>377.58</v>
          </cell>
          <cell r="F7">
            <v>359.51</v>
          </cell>
          <cell r="G7">
            <v>357.46</v>
          </cell>
          <cell r="H7">
            <v>17.461502566495565</v>
          </cell>
          <cell r="I7">
            <v>-5.328672069495208</v>
          </cell>
          <cell r="J7">
            <v>5.336867066536476</v>
          </cell>
          <cell r="K7">
            <v>-0.5702205780089598</v>
          </cell>
        </row>
        <row r="8">
          <cell r="A8" t="str">
            <v>2.2</v>
          </cell>
          <cell r="B8" t="str">
            <v>Food Processing</v>
          </cell>
          <cell r="C8">
            <v>1228.92</v>
          </cell>
          <cell r="D8">
            <v>1462.54</v>
          </cell>
          <cell r="E8">
            <v>1496.51</v>
          </cell>
          <cell r="F8">
            <v>1714.95</v>
          </cell>
          <cell r="G8">
            <v>1661.9</v>
          </cell>
          <cell r="H8">
            <v>21.774403541320826</v>
          </cell>
          <cell r="I8">
            <v>11.051713653767774</v>
          </cell>
          <cell r="J8">
            <v>2.322671516676469</v>
          </cell>
          <cell r="K8">
            <v>-3.0933846467827024</v>
          </cell>
        </row>
        <row r="9">
          <cell r="A9" t="str">
            <v>2.2.1</v>
          </cell>
          <cell r="B9" t="str">
            <v>Sugar</v>
          </cell>
          <cell r="C9">
            <v>342.93</v>
          </cell>
          <cell r="D9">
            <v>344.66</v>
          </cell>
          <cell r="E9">
            <v>365.33</v>
          </cell>
          <cell r="F9">
            <v>414.11</v>
          </cell>
          <cell r="G9">
            <v>406.52</v>
          </cell>
          <cell r="H9">
            <v>6.531945294958148</v>
          </cell>
          <cell r="I9">
            <v>11.274737908192593</v>
          </cell>
          <cell r="J9">
            <v>5.997214646318098</v>
          </cell>
          <cell r="K9">
            <v>-1.8328463451739951</v>
          </cell>
        </row>
        <row r="10">
          <cell r="A10" t="str">
            <v>2.2.2</v>
          </cell>
          <cell r="B10" t="str">
            <v>Edible Oils &amp; Vanaspati</v>
          </cell>
          <cell r="C10">
            <v>178.75</v>
          </cell>
          <cell r="D10">
            <v>212.93</v>
          </cell>
          <cell r="E10">
            <v>209.97</v>
          </cell>
          <cell r="F10">
            <v>210.64</v>
          </cell>
          <cell r="G10">
            <v>203.57</v>
          </cell>
          <cell r="H10">
            <v>17.465734265734266</v>
          </cell>
          <cell r="I10">
            <v>-3.0480544839739037</v>
          </cell>
          <cell r="J10">
            <v>-1.3901282111492077</v>
          </cell>
          <cell r="K10">
            <v>-3.356437523737179</v>
          </cell>
        </row>
        <row r="11">
          <cell r="A11" t="str">
            <v>2.2.3</v>
          </cell>
          <cell r="B11" t="str">
            <v>Tea</v>
          </cell>
          <cell r="C11">
            <v>26.11</v>
          </cell>
          <cell r="D11">
            <v>32.41</v>
          </cell>
          <cell r="E11">
            <v>29.25</v>
          </cell>
          <cell r="F11">
            <v>31.95</v>
          </cell>
          <cell r="G11">
            <v>31.7</v>
          </cell>
          <cell r="H11">
            <v>12.026043661432404</v>
          </cell>
          <cell r="I11">
            <v>8.376068376068375</v>
          </cell>
          <cell r="J11">
            <v>-9.7500771366862</v>
          </cell>
          <cell r="K11">
            <v>-0.7824726134585289</v>
          </cell>
        </row>
        <row r="12">
          <cell r="A12" t="str">
            <v>2.2.4</v>
          </cell>
          <cell r="B12" t="str">
            <v>Others</v>
          </cell>
          <cell r="C12">
            <v>681.12</v>
          </cell>
          <cell r="D12">
            <v>872.53</v>
          </cell>
          <cell r="E12">
            <v>891.95</v>
          </cell>
          <cell r="F12">
            <v>1058.24</v>
          </cell>
          <cell r="G12">
            <v>1020.1</v>
          </cell>
          <cell r="H12">
            <v>30.953429645290115</v>
          </cell>
          <cell r="I12">
            <v>14.367397275632039</v>
          </cell>
          <cell r="J12">
            <v>2.2257114368560478</v>
          </cell>
          <cell r="K12">
            <v>-3.6040973692168117</v>
          </cell>
        </row>
        <row r="13">
          <cell r="A13" t="str">
            <v>2.3</v>
          </cell>
          <cell r="B13" t="str">
            <v>Beverage &amp; Tobacco</v>
          </cell>
          <cell r="C13">
            <v>151.43</v>
          </cell>
          <cell r="D13">
            <v>182.86</v>
          </cell>
          <cell r="E13">
            <v>178.81</v>
          </cell>
          <cell r="F13">
            <v>186.48</v>
          </cell>
          <cell r="G13">
            <v>184.06</v>
          </cell>
          <cell r="H13">
            <v>18.0809615003632</v>
          </cell>
          <cell r="I13">
            <v>2.936077400592808</v>
          </cell>
          <cell r="J13">
            <v>-2.214809143607137</v>
          </cell>
          <cell r="K13">
            <v>-1.2977262977262911</v>
          </cell>
        </row>
        <row r="14">
          <cell r="A14" t="str">
            <v>2.4</v>
          </cell>
          <cell r="B14" t="str">
            <v>Textiles</v>
          </cell>
          <cell r="C14">
            <v>1833.37</v>
          </cell>
          <cell r="D14">
            <v>2022.13</v>
          </cell>
          <cell r="E14">
            <v>1991.17</v>
          </cell>
          <cell r="F14">
            <v>2019.19</v>
          </cell>
          <cell r="G14">
            <v>2009.59</v>
          </cell>
          <cell r="H14">
            <v>8.607100585261032</v>
          </cell>
          <cell r="I14">
            <v>0.9250842469502777</v>
          </cell>
          <cell r="J14">
            <v>-1.5310588340017721</v>
          </cell>
          <cell r="K14">
            <v>-0.47543817075164474</v>
          </cell>
        </row>
        <row r="15">
          <cell r="A15" t="str">
            <v>2.4.1</v>
          </cell>
          <cell r="B15" t="str">
            <v>Cotton Textiles</v>
          </cell>
          <cell r="C15">
            <v>914.3</v>
          </cell>
          <cell r="D15">
            <v>1007.07</v>
          </cell>
          <cell r="E15">
            <v>991.04</v>
          </cell>
          <cell r="F15">
            <v>1000.45</v>
          </cell>
          <cell r="G15">
            <v>989.54</v>
          </cell>
          <cell r="H15">
            <v>8.39330635458821</v>
          </cell>
          <cell r="I15">
            <v>-0.1513561511139813</v>
          </cell>
          <cell r="J15">
            <v>-1.5917463532823029</v>
          </cell>
          <cell r="K15">
            <v>-1.0905092708281354</v>
          </cell>
        </row>
        <row r="16">
          <cell r="A16" t="str">
            <v>2.4.2</v>
          </cell>
          <cell r="B16" t="str">
            <v>Jute Textiles</v>
          </cell>
          <cell r="C16">
            <v>22.85</v>
          </cell>
          <cell r="D16">
            <v>19.98</v>
          </cell>
          <cell r="E16">
            <v>20.72</v>
          </cell>
          <cell r="F16">
            <v>22.36</v>
          </cell>
          <cell r="G16">
            <v>21.67</v>
          </cell>
          <cell r="H16">
            <v>-9.321663019693665</v>
          </cell>
          <cell r="I16">
            <v>4.5849420849420985</v>
          </cell>
          <cell r="J16">
            <v>3.7037037037036957</v>
          </cell>
          <cell r="K16">
            <v>-3.0858676207513316</v>
          </cell>
        </row>
        <row r="17">
          <cell r="A17" t="str">
            <v>2.4.3</v>
          </cell>
          <cell r="B17" t="str">
            <v>Man-Made Textiles</v>
          </cell>
          <cell r="C17">
            <v>189.76</v>
          </cell>
          <cell r="D17">
            <v>215.6</v>
          </cell>
          <cell r="E17">
            <v>204.19</v>
          </cell>
          <cell r="F17">
            <v>203.57</v>
          </cell>
          <cell r="G17">
            <v>211.46</v>
          </cell>
          <cell r="H17">
            <v>7.604342327150087</v>
          </cell>
          <cell r="I17">
            <v>3.560409422596606</v>
          </cell>
          <cell r="J17">
            <v>-5.29220779220779</v>
          </cell>
          <cell r="K17">
            <v>3.8758166723977086</v>
          </cell>
        </row>
        <row r="18">
          <cell r="A18" t="str">
            <v>2.4.4</v>
          </cell>
          <cell r="B18" t="str">
            <v>Other Textiles</v>
          </cell>
          <cell r="C18">
            <v>706.45</v>
          </cell>
          <cell r="D18">
            <v>779.47</v>
          </cell>
          <cell r="E18">
            <v>775.23</v>
          </cell>
          <cell r="F18">
            <v>792.81</v>
          </cell>
          <cell r="G18">
            <v>786.92</v>
          </cell>
          <cell r="H18">
            <v>9.736003963479364</v>
          </cell>
          <cell r="I18">
            <v>1.5079395792216426</v>
          </cell>
          <cell r="J18">
            <v>-0.5439593569989876</v>
          </cell>
          <cell r="K18">
            <v>-0.7429270569241037</v>
          </cell>
        </row>
        <row r="19">
          <cell r="A19" t="str">
            <v>2.5</v>
          </cell>
          <cell r="B19" t="str">
            <v>Leather &amp; Leather Products</v>
          </cell>
          <cell r="C19">
            <v>88.64</v>
          </cell>
          <cell r="D19">
            <v>102.08</v>
          </cell>
          <cell r="E19">
            <v>97.78</v>
          </cell>
          <cell r="F19">
            <v>102.47</v>
          </cell>
          <cell r="G19">
            <v>103.06</v>
          </cell>
          <cell r="H19">
            <v>10.311371841155236</v>
          </cell>
          <cell r="I19">
            <v>5.399877275516467</v>
          </cell>
          <cell r="J19">
            <v>-4.2123824451410625</v>
          </cell>
          <cell r="K19">
            <v>0.5757782765687552</v>
          </cell>
        </row>
        <row r="20">
          <cell r="A20" t="str">
            <v>2.6</v>
          </cell>
          <cell r="B20" t="str">
            <v>Wood &amp; Wood Products</v>
          </cell>
          <cell r="C20">
            <v>80.03</v>
          </cell>
          <cell r="D20">
            <v>94.23</v>
          </cell>
          <cell r="E20">
            <v>94.9</v>
          </cell>
          <cell r="F20">
            <v>98.31</v>
          </cell>
          <cell r="G20">
            <v>98.06</v>
          </cell>
          <cell r="H20">
            <v>18.580532300387357</v>
          </cell>
          <cell r="I20">
            <v>3.3298208640674356</v>
          </cell>
          <cell r="J20">
            <v>0.711026212458879</v>
          </cell>
          <cell r="K20">
            <v>-0.2542976299460889</v>
          </cell>
        </row>
        <row r="21">
          <cell r="A21" t="str">
            <v>2.7</v>
          </cell>
          <cell r="B21" t="str">
            <v>Paper &amp; Paper Products</v>
          </cell>
          <cell r="C21">
            <v>293.72</v>
          </cell>
          <cell r="D21">
            <v>328.2</v>
          </cell>
          <cell r="E21">
            <v>326.09</v>
          </cell>
          <cell r="F21">
            <v>340.66</v>
          </cell>
          <cell r="G21">
            <v>340.27</v>
          </cell>
          <cell r="H21">
            <v>11.020699986381569</v>
          </cell>
          <cell r="I21">
            <v>4.348492747401027</v>
          </cell>
          <cell r="J21">
            <v>-0.642900670322978</v>
          </cell>
          <cell r="K21">
            <v>-0.11448364938649773</v>
          </cell>
        </row>
        <row r="22">
          <cell r="A22" t="str">
            <v>2.8</v>
          </cell>
          <cell r="B22" t="str">
            <v>Petroleum, Coal Products &amp; Nuclear Fuels</v>
          </cell>
          <cell r="C22">
            <v>533.65</v>
          </cell>
          <cell r="D22">
            <v>648.4</v>
          </cell>
          <cell r="E22">
            <v>581.87</v>
          </cell>
          <cell r="F22">
            <v>561.45</v>
          </cell>
          <cell r="G22">
            <v>522.69</v>
          </cell>
          <cell r="H22">
            <v>9.035884943314912</v>
          </cell>
          <cell r="I22">
            <v>-10.170656675889795</v>
          </cell>
          <cell r="J22">
            <v>-10.26064157927205</v>
          </cell>
          <cell r="K22">
            <v>-6.903553299492383</v>
          </cell>
        </row>
        <row r="23">
          <cell r="A23" t="str">
            <v>2.9</v>
          </cell>
          <cell r="B23" t="str">
            <v>Chemicals &amp; Chemical Products</v>
          </cell>
          <cell r="C23">
            <v>1437.33</v>
          </cell>
          <cell r="D23">
            <v>1663.36</v>
          </cell>
          <cell r="E23">
            <v>1525.54</v>
          </cell>
          <cell r="F23">
            <v>1544.87</v>
          </cell>
          <cell r="G23">
            <v>1520.35</v>
          </cell>
          <cell r="H23">
            <v>6.137073601747687</v>
          </cell>
          <cell r="I23">
            <v>-0.3402074019691424</v>
          </cell>
          <cell r="J23">
            <v>-8.285638707195071</v>
          </cell>
          <cell r="K23">
            <v>-1.5871885660282086</v>
          </cell>
        </row>
        <row r="24">
          <cell r="A24" t="str">
            <v>2.9.1</v>
          </cell>
          <cell r="B24" t="str">
            <v>Fertiliser</v>
          </cell>
          <cell r="C24">
            <v>274.44</v>
          </cell>
          <cell r="D24">
            <v>305.9</v>
          </cell>
          <cell r="E24">
            <v>276.53</v>
          </cell>
          <cell r="F24">
            <v>253.96</v>
          </cell>
          <cell r="G24">
            <v>234.54</v>
          </cell>
          <cell r="H24">
            <v>0.7615507943448386</v>
          </cell>
          <cell r="I24">
            <v>-15.184609264817556</v>
          </cell>
          <cell r="J24">
            <v>-9.601176855181434</v>
          </cell>
          <cell r="K24">
            <v>-7.646873523389516</v>
          </cell>
        </row>
        <row r="25">
          <cell r="A25" t="str">
            <v>2.9.2</v>
          </cell>
          <cell r="B25" t="str">
            <v>Drugs &amp; Pharmaceuticals</v>
          </cell>
          <cell r="C25">
            <v>496.43</v>
          </cell>
          <cell r="D25">
            <v>486.55</v>
          </cell>
          <cell r="E25">
            <v>472.4</v>
          </cell>
          <cell r="F25">
            <v>492.95</v>
          </cell>
          <cell r="G25">
            <v>508.39</v>
          </cell>
          <cell r="H25">
            <v>-4.840561609894654</v>
          </cell>
          <cell r="I25">
            <v>7.618543607112619</v>
          </cell>
          <cell r="J25">
            <v>-2.9082314253416985</v>
          </cell>
          <cell r="K25">
            <v>3.1321635054265133</v>
          </cell>
        </row>
        <row r="26">
          <cell r="A26" t="str">
            <v>2.9.3</v>
          </cell>
          <cell r="B26" t="str">
            <v>Petro Chemicals</v>
          </cell>
          <cell r="C26">
            <v>277.69</v>
          </cell>
          <cell r="D26">
            <v>421.88</v>
          </cell>
          <cell r="E26">
            <v>333.16</v>
          </cell>
          <cell r="F26">
            <v>330.74</v>
          </cell>
          <cell r="G26">
            <v>327.48</v>
          </cell>
          <cell r="H26">
            <v>19.975512261874762</v>
          </cell>
          <cell r="I26">
            <v>-1.7048865410013225</v>
          </cell>
          <cell r="J26">
            <v>-21.029676685313355</v>
          </cell>
          <cell r="K26">
            <v>-0.9856685009372893</v>
          </cell>
        </row>
        <row r="27">
          <cell r="A27" t="str">
            <v>2.9.4</v>
          </cell>
          <cell r="B27" t="str">
            <v>Others</v>
          </cell>
          <cell r="C27">
            <v>388.78</v>
          </cell>
          <cell r="D27">
            <v>449.03</v>
          </cell>
          <cell r="E27">
            <v>443.47</v>
          </cell>
          <cell r="F27">
            <v>467.22</v>
          </cell>
          <cell r="G27">
            <v>449.94</v>
          </cell>
          <cell r="H27">
            <v>14.06708164000207</v>
          </cell>
          <cell r="I27">
            <v>1.458948745123677</v>
          </cell>
          <cell r="J27">
            <v>-1.2382246175088403</v>
          </cell>
          <cell r="K27">
            <v>-3.6984718119943554</v>
          </cell>
        </row>
        <row r="28">
          <cell r="A28" t="str">
            <v>2.10</v>
          </cell>
          <cell r="B28" t="str">
            <v>Rubber, Plastic &amp; their Products</v>
          </cell>
          <cell r="C28">
            <v>317.77</v>
          </cell>
          <cell r="D28">
            <v>370.71</v>
          </cell>
          <cell r="E28">
            <v>358.48</v>
          </cell>
          <cell r="F28">
            <v>377.73</v>
          </cell>
          <cell r="G28">
            <v>365.26</v>
          </cell>
          <cell r="H28">
            <v>12.811152720521143</v>
          </cell>
          <cell r="I28">
            <v>1.8913189020307892</v>
          </cell>
          <cell r="J28">
            <v>-3.299074748455656</v>
          </cell>
          <cell r="K28">
            <v>-3.3012998702777185</v>
          </cell>
        </row>
        <row r="29">
          <cell r="A29" t="str">
            <v>2.11</v>
          </cell>
          <cell r="B29" t="str">
            <v>Glass &amp; Glassware</v>
          </cell>
          <cell r="C29">
            <v>77.75</v>
          </cell>
          <cell r="D29">
            <v>87.04</v>
          </cell>
          <cell r="E29">
            <v>88.54</v>
          </cell>
          <cell r="F29">
            <v>88.39</v>
          </cell>
          <cell r="G29">
            <v>88.06</v>
          </cell>
          <cell r="H29">
            <v>13.877813504823159</v>
          </cell>
          <cell r="I29">
            <v>-0.5421278518183916</v>
          </cell>
          <cell r="J29">
            <v>1.723345588235294</v>
          </cell>
          <cell r="K29">
            <v>-0.3733454010634668</v>
          </cell>
        </row>
        <row r="30">
          <cell r="A30" t="str">
            <v>2.12</v>
          </cell>
          <cell r="B30" t="str">
            <v>Cement &amp; Cement Products</v>
          </cell>
          <cell r="C30">
            <v>456.67</v>
          </cell>
          <cell r="D30">
            <v>539.33</v>
          </cell>
          <cell r="E30">
            <v>555.19</v>
          </cell>
          <cell r="F30">
            <v>560.38</v>
          </cell>
          <cell r="G30">
            <v>563.07</v>
          </cell>
          <cell r="H30">
            <v>21.57356515645872</v>
          </cell>
          <cell r="I30">
            <v>1.4193339217204912</v>
          </cell>
          <cell r="J30">
            <v>2.940685665547997</v>
          </cell>
          <cell r="K30">
            <v>0.4800314072593695</v>
          </cell>
        </row>
        <row r="31">
          <cell r="A31" t="str">
            <v>2.13</v>
          </cell>
          <cell r="B31" t="str">
            <v>Basic Metal &amp; Metal Product</v>
          </cell>
          <cell r="C31">
            <v>3165.49</v>
          </cell>
          <cell r="D31">
            <v>3607.8</v>
          </cell>
          <cell r="E31">
            <v>3542.38</v>
          </cell>
          <cell r="F31">
            <v>3853.89</v>
          </cell>
          <cell r="G31">
            <v>3836.02</v>
          </cell>
          <cell r="H31">
            <v>11.906213571990445</v>
          </cell>
          <cell r="I31">
            <v>8.289342193666402</v>
          </cell>
          <cell r="J31">
            <v>-1.81329341981263</v>
          </cell>
          <cell r="K31">
            <v>-0.4636873392857578</v>
          </cell>
        </row>
        <row r="32">
          <cell r="A32" t="str">
            <v>2.13.1</v>
          </cell>
          <cell r="B32" t="str">
            <v>Iron &amp; Steel</v>
          </cell>
          <cell r="C32">
            <v>2401.11</v>
          </cell>
          <cell r="D32">
            <v>2673.98</v>
          </cell>
          <cell r="E32">
            <v>2644.67</v>
          </cell>
          <cell r="F32">
            <v>2834.29</v>
          </cell>
          <cell r="G32">
            <v>2839.57</v>
          </cell>
          <cell r="H32">
            <v>10.143641898955064</v>
          </cell>
          <cell r="I32">
            <v>7.369539488858727</v>
          </cell>
          <cell r="J32">
            <v>-1.0961188939333855</v>
          </cell>
          <cell r="K32">
            <v>0.18629004089208231</v>
          </cell>
        </row>
        <row r="33">
          <cell r="A33" t="str">
            <v>2.13.2</v>
          </cell>
          <cell r="B33" t="str">
            <v>Other Metal &amp; Metal Product</v>
          </cell>
          <cell r="C33">
            <v>764.37</v>
          </cell>
          <cell r="D33">
            <v>933.82</v>
          </cell>
          <cell r="E33">
            <v>897.71</v>
          </cell>
          <cell r="F33">
            <v>1019.61</v>
          </cell>
          <cell r="G33">
            <v>996.45</v>
          </cell>
          <cell r="H33">
            <v>17.444431361775063</v>
          </cell>
          <cell r="I33">
            <v>10.999097704158359</v>
          </cell>
          <cell r="J33">
            <v>-3.866912252896705</v>
          </cell>
          <cell r="K33">
            <v>-2.271456733456907</v>
          </cell>
        </row>
        <row r="34">
          <cell r="A34" t="str">
            <v>2.14</v>
          </cell>
          <cell r="B34" t="str">
            <v>All Engineering</v>
          </cell>
          <cell r="C34">
            <v>1322.45</v>
          </cell>
          <cell r="D34">
            <v>1463.62</v>
          </cell>
          <cell r="E34">
            <v>1468.25</v>
          </cell>
          <cell r="F34">
            <v>1540.05</v>
          </cell>
          <cell r="G34">
            <v>1524.19</v>
          </cell>
          <cell r="H34">
            <v>11.024991493062116</v>
          </cell>
          <cell r="I34">
            <v>3.809977864805044</v>
          </cell>
          <cell r="J34">
            <v>0.31633894043536637</v>
          </cell>
          <cell r="K34">
            <v>-1.0298366936138372</v>
          </cell>
        </row>
        <row r="35">
          <cell r="A35" t="str">
            <v>2.14.1</v>
          </cell>
          <cell r="B35" t="str">
            <v>Electronics</v>
          </cell>
          <cell r="C35">
            <v>289.7</v>
          </cell>
          <cell r="D35">
            <v>346.76</v>
          </cell>
          <cell r="E35">
            <v>334.04</v>
          </cell>
          <cell r="F35">
            <v>367.9</v>
          </cell>
          <cell r="G35">
            <v>379.78</v>
          </cell>
          <cell r="H35">
            <v>15.30548843631344</v>
          </cell>
          <cell r="I35">
            <v>13.692970901688406</v>
          </cell>
          <cell r="J35">
            <v>-3.668243165301641</v>
          </cell>
          <cell r="K35">
            <v>3.2291383528132633</v>
          </cell>
        </row>
        <row r="36">
          <cell r="A36" t="str">
            <v>2.14.2</v>
          </cell>
          <cell r="B36" t="str">
            <v>Others</v>
          </cell>
          <cell r="C36">
            <v>1032.76</v>
          </cell>
          <cell r="D36">
            <v>1116.86</v>
          </cell>
          <cell r="E36">
            <v>1134.2</v>
          </cell>
          <cell r="F36">
            <v>1172.15</v>
          </cell>
          <cell r="G36">
            <v>1144.41</v>
          </cell>
          <cell r="H36">
            <v>9.822223943607426</v>
          </cell>
          <cell r="I36">
            <v>0.9001939693175839</v>
          </cell>
          <cell r="J36">
            <v>1.5525670182476001</v>
          </cell>
          <cell r="K36">
            <v>-2.3665913065733917</v>
          </cell>
        </row>
        <row r="37">
          <cell r="A37" t="str">
            <v>2.15</v>
          </cell>
          <cell r="B37" t="str">
            <v>Vehicles, Vehicle Parts &amp; Transport Equipment</v>
          </cell>
          <cell r="C37">
            <v>589</v>
          </cell>
          <cell r="D37">
            <v>665.33</v>
          </cell>
          <cell r="E37">
            <v>652.34</v>
          </cell>
          <cell r="F37">
            <v>682.09</v>
          </cell>
          <cell r="G37">
            <v>698.17</v>
          </cell>
          <cell r="H37">
            <v>10.753820033955863</v>
          </cell>
          <cell r="I37">
            <v>7.025477511727002</v>
          </cell>
          <cell r="J37">
            <v>-1.9524145912554685</v>
          </cell>
          <cell r="K37">
            <v>2.3574601592165148</v>
          </cell>
        </row>
        <row r="38">
          <cell r="A38" t="str">
            <v>2.16</v>
          </cell>
          <cell r="B38" t="str">
            <v>Gems &amp; Jewellery</v>
          </cell>
          <cell r="C38">
            <v>665.59</v>
          </cell>
          <cell r="D38">
            <v>698.89</v>
          </cell>
          <cell r="E38">
            <v>663.15</v>
          </cell>
          <cell r="F38">
            <v>718.19</v>
          </cell>
          <cell r="G38">
            <v>706.1</v>
          </cell>
          <cell r="H38">
            <v>-0.36659204615454777</v>
          </cell>
          <cell r="I38">
            <v>6.476664404734985</v>
          </cell>
          <cell r="J38">
            <v>-5.113823348452548</v>
          </cell>
          <cell r="K38">
            <v>-1.6833985435609002</v>
          </cell>
        </row>
        <row r="39">
          <cell r="A39" t="str">
            <v>2.17</v>
          </cell>
          <cell r="B39" t="str">
            <v>Construction</v>
          </cell>
          <cell r="C39">
            <v>564.8</v>
          </cell>
          <cell r="D39">
            <v>625.71</v>
          </cell>
          <cell r="E39">
            <v>694.41</v>
          </cell>
          <cell r="F39">
            <v>743.03</v>
          </cell>
          <cell r="G39">
            <v>733.91</v>
          </cell>
          <cell r="H39">
            <v>22.947946175637398</v>
          </cell>
          <cell r="I39">
            <v>5.688282138794085</v>
          </cell>
          <cell r="J39">
            <v>10.979527257035995</v>
          </cell>
          <cell r="K39">
            <v>-1.2274066995949027</v>
          </cell>
        </row>
        <row r="40">
          <cell r="A40" t="str">
            <v>2.18</v>
          </cell>
          <cell r="B40" t="str">
            <v>Infrastructure</v>
          </cell>
          <cell r="C40">
            <v>7710.65</v>
          </cell>
          <cell r="D40">
            <v>8363.56</v>
          </cell>
          <cell r="E40">
            <v>8540.43</v>
          </cell>
          <cell r="F40">
            <v>9245.31</v>
          </cell>
          <cell r="G40">
            <v>9277.63</v>
          </cell>
          <cell r="H40">
            <v>10.761479252721893</v>
          </cell>
          <cell r="I40">
            <v>8.631883874699504</v>
          </cell>
          <cell r="J40">
            <v>2.1147693087632637</v>
          </cell>
          <cell r="K40">
            <v>0.3495826532587843</v>
          </cell>
        </row>
        <row r="41">
          <cell r="A41" t="str">
            <v>2.18.1</v>
          </cell>
          <cell r="B41" t="str">
            <v>Power</v>
          </cell>
          <cell r="C41">
            <v>4403.19</v>
          </cell>
          <cell r="D41">
            <v>4869.02</v>
          </cell>
          <cell r="E41">
            <v>4997.2</v>
          </cell>
          <cell r="F41">
            <v>5575.67</v>
          </cell>
          <cell r="G41">
            <v>5674.48</v>
          </cell>
          <cell r="H41">
            <v>13.490446698870597</v>
          </cell>
          <cell r="I41">
            <v>13.553189786280312</v>
          </cell>
          <cell r="J41">
            <v>2.632562610135086</v>
          </cell>
          <cell r="K41">
            <v>1.7721637040929519</v>
          </cell>
        </row>
        <row r="42">
          <cell r="A42" t="str">
            <v>2.18.2</v>
          </cell>
          <cell r="B42" t="str">
            <v>Telecommunications</v>
          </cell>
          <cell r="C42">
            <v>937.63</v>
          </cell>
          <cell r="D42">
            <v>882.04</v>
          </cell>
          <cell r="E42">
            <v>907.45</v>
          </cell>
          <cell r="F42">
            <v>918.9</v>
          </cell>
          <cell r="G42">
            <v>884.61</v>
          </cell>
          <cell r="H42">
            <v>-3.2187536661582876</v>
          </cell>
          <cell r="I42">
            <v>-2.516943082263489</v>
          </cell>
          <cell r="J42">
            <v>2.8808217314407605</v>
          </cell>
          <cell r="K42">
            <v>-3.7316356513222293</v>
          </cell>
        </row>
        <row r="43">
          <cell r="A43" t="str">
            <v>2.18.3</v>
          </cell>
          <cell r="B43" t="str">
            <v>Roads </v>
          </cell>
          <cell r="C43">
            <v>1391.04</v>
          </cell>
          <cell r="D43">
            <v>1578.6</v>
          </cell>
          <cell r="E43">
            <v>1605.95</v>
          </cell>
          <cell r="F43">
            <v>1686.91</v>
          </cell>
          <cell r="G43">
            <v>1680.08</v>
          </cell>
          <cell r="H43">
            <v>15.449591672417764</v>
          </cell>
          <cell r="I43">
            <v>4.615959400977607</v>
          </cell>
          <cell r="J43">
            <v>1.732547827188657</v>
          </cell>
          <cell r="K43">
            <v>-0.40488229958919886</v>
          </cell>
        </row>
        <row r="44">
          <cell r="A44" t="str">
            <v>2.18.4</v>
          </cell>
          <cell r="B44" t="str">
            <v>Other Infrastructure</v>
          </cell>
          <cell r="C44">
            <v>978.8</v>
          </cell>
          <cell r="D44">
            <v>1033.9</v>
          </cell>
          <cell r="E44">
            <v>1029.84</v>
          </cell>
          <cell r="F44">
            <v>1063.83</v>
          </cell>
          <cell r="G44">
            <v>1038.46</v>
          </cell>
          <cell r="H44">
            <v>5.214548426644868</v>
          </cell>
          <cell r="I44">
            <v>0.837023226909046</v>
          </cell>
          <cell r="J44">
            <v>-0.3926878808395563</v>
          </cell>
          <cell r="K44">
            <v>-2.3847795230440854</v>
          </cell>
        </row>
        <row r="45">
          <cell r="A45" t="str">
            <v>2.19</v>
          </cell>
          <cell r="B45" t="str">
            <v>Other Industries</v>
          </cell>
          <cell r="C45">
            <v>1704.17</v>
          </cell>
          <cell r="D45">
            <v>1880.6</v>
          </cell>
          <cell r="E45">
            <v>1857.95</v>
          </cell>
          <cell r="F45">
            <v>1839.34</v>
          </cell>
          <cell r="G45">
            <v>1799.12</v>
          </cell>
          <cell r="H45">
            <v>9.023747630811478</v>
          </cell>
          <cell r="I45">
            <v>-3.1663930676283085</v>
          </cell>
          <cell r="J45">
            <v>-1.2044028501541988</v>
          </cell>
          <cell r="K45">
            <v>-2.1866539084671692</v>
          </cell>
        </row>
        <row r="46">
          <cell r="B46" t="str">
            <v>Industries</v>
          </cell>
          <cell r="C46">
            <v>22542.88</v>
          </cell>
          <cell r="D46">
            <v>25164.84</v>
          </cell>
          <cell r="E46">
            <v>25091.37</v>
          </cell>
          <cell r="F46">
            <v>26576.29</v>
          </cell>
          <cell r="G46">
            <v>26388.97</v>
          </cell>
          <cell r="H46">
            <v>11.305077257209362</v>
          </cell>
          <cell r="I46">
            <v>5.171499204706647</v>
          </cell>
          <cell r="J46">
            <v>-0.29195496573791513</v>
          </cell>
          <cell r="K46">
            <v>-0.7048387867531537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1"/>
  <sheetViews>
    <sheetView tabSelected="1" zoomScalePageLayoutView="0" workbookViewId="0" topLeftCell="A1">
      <selection activeCell="A1" sqref="A1:K1"/>
    </sheetView>
  </sheetViews>
  <sheetFormatPr defaultColWidth="9.140625" defaultRowHeight="15"/>
  <cols>
    <col min="1" max="1" width="9.140625" style="55" customWidth="1"/>
    <col min="2" max="2" width="37.140625" style="55" customWidth="1"/>
    <col min="3" max="3" width="13.28125" style="55" customWidth="1"/>
    <col min="4" max="4" width="13.7109375" style="55" customWidth="1"/>
    <col min="5" max="6" width="12.00390625" style="55" customWidth="1"/>
    <col min="7" max="7" width="12.28125" style="55" customWidth="1"/>
    <col min="8" max="8" width="13.7109375" style="55" customWidth="1"/>
    <col min="9" max="9" width="12.8515625" style="55" customWidth="1"/>
    <col min="10" max="10" width="13.140625" style="55" customWidth="1"/>
    <col min="11" max="11" width="14.140625" style="55" customWidth="1"/>
    <col min="12" max="12" width="12.421875" style="55" customWidth="1"/>
    <col min="13" max="16384" width="9.140625" style="55" customWidth="1"/>
  </cols>
  <sheetData>
    <row r="1" spans="1:11" ht="15">
      <c r="A1" s="66" t="s">
        <v>174</v>
      </c>
      <c r="B1" s="67"/>
      <c r="C1" s="67"/>
      <c r="D1" s="67"/>
      <c r="E1" s="67"/>
      <c r="F1" s="67"/>
      <c r="G1" s="67"/>
      <c r="H1" s="67"/>
      <c r="I1" s="67"/>
      <c r="J1" s="67"/>
      <c r="K1" s="68"/>
    </row>
    <row r="2" spans="1:11" ht="15">
      <c r="A2" s="69" t="s">
        <v>0</v>
      </c>
      <c r="B2" s="70"/>
      <c r="C2" s="70"/>
      <c r="D2" s="70"/>
      <c r="E2" s="70"/>
      <c r="F2" s="70"/>
      <c r="G2" s="70"/>
      <c r="H2" s="70"/>
      <c r="I2" s="70"/>
      <c r="J2" s="70"/>
      <c r="K2" s="71"/>
    </row>
    <row r="3" spans="1:11" ht="15">
      <c r="A3" s="16"/>
      <c r="B3" s="16"/>
      <c r="C3" s="61" t="s">
        <v>1</v>
      </c>
      <c r="D3" s="62"/>
      <c r="E3" s="62"/>
      <c r="F3" s="62"/>
      <c r="G3" s="63"/>
      <c r="H3" s="16"/>
      <c r="I3" s="16"/>
      <c r="J3" s="31"/>
      <c r="K3" s="16"/>
    </row>
    <row r="4" spans="1:11" ht="12.75" customHeight="1">
      <c r="A4" s="54" t="s">
        <v>2</v>
      </c>
      <c r="B4" s="54" t="s">
        <v>3</v>
      </c>
      <c r="C4" s="64" t="s">
        <v>175</v>
      </c>
      <c r="D4" s="64" t="s">
        <v>4</v>
      </c>
      <c r="E4" s="64" t="s">
        <v>176</v>
      </c>
      <c r="F4" s="64" t="s">
        <v>91</v>
      </c>
      <c r="G4" s="64" t="s">
        <v>177</v>
      </c>
      <c r="H4" s="72" t="s">
        <v>178</v>
      </c>
      <c r="I4" s="72" t="s">
        <v>179</v>
      </c>
      <c r="J4" s="72" t="s">
        <v>180</v>
      </c>
      <c r="K4" s="72" t="s">
        <v>181</v>
      </c>
    </row>
    <row r="5" spans="1:11" ht="15">
      <c r="A5" s="16"/>
      <c r="B5" s="16"/>
      <c r="C5" s="65"/>
      <c r="D5" s="65"/>
      <c r="E5" s="65"/>
      <c r="F5" s="65"/>
      <c r="G5" s="65"/>
      <c r="H5" s="73"/>
      <c r="I5" s="73"/>
      <c r="J5" s="73"/>
      <c r="K5" s="73"/>
    </row>
    <row r="6" spans="1:11" ht="15">
      <c r="A6" s="16"/>
      <c r="B6" s="16"/>
      <c r="C6" s="17"/>
      <c r="D6" s="22"/>
      <c r="E6" s="17"/>
      <c r="F6" s="22"/>
      <c r="G6" s="17"/>
      <c r="H6" s="54" t="s">
        <v>5</v>
      </c>
      <c r="I6" s="54" t="s">
        <v>5</v>
      </c>
      <c r="J6" s="54" t="s">
        <v>5</v>
      </c>
      <c r="K6" s="54" t="s">
        <v>5</v>
      </c>
    </row>
    <row r="7" spans="1:18" ht="15">
      <c r="A7" s="27" t="s">
        <v>6</v>
      </c>
      <c r="B7" s="27" t="s">
        <v>7</v>
      </c>
      <c r="C7" s="32">
        <v>51643.15</v>
      </c>
      <c r="D7" s="37">
        <v>56208.24</v>
      </c>
      <c r="E7" s="32">
        <v>56924.88</v>
      </c>
      <c r="F7" s="37">
        <v>61023.22</v>
      </c>
      <c r="G7" s="51">
        <v>61599.97</v>
      </c>
      <c r="H7" s="28">
        <f aca="true" t="shared" si="0" ref="H7:H46">(E7-C7)/C7*100</f>
        <v>10.227358323417523</v>
      </c>
      <c r="I7" s="28">
        <f aca="true" t="shared" si="1" ref="I7:I46">(G7-E7)/E7*100</f>
        <v>8.212735801990279</v>
      </c>
      <c r="J7" s="28">
        <f aca="true" t="shared" si="2" ref="J7:J46">(E7-D7)/D7*100</f>
        <v>1.2749732067753756</v>
      </c>
      <c r="K7" s="28">
        <f aca="true" t="shared" si="3" ref="K7:K46">(G7-F7)/F7*100</f>
        <v>0.9451320333473061</v>
      </c>
      <c r="L7" s="53"/>
      <c r="M7" s="53"/>
      <c r="P7" s="53"/>
      <c r="Q7" s="53"/>
      <c r="R7" s="53"/>
    </row>
    <row r="8" spans="1:18" ht="15">
      <c r="A8" s="27" t="s">
        <v>8</v>
      </c>
      <c r="B8" s="27" t="s">
        <v>9</v>
      </c>
      <c r="C8" s="32">
        <v>978.58</v>
      </c>
      <c r="D8" s="37">
        <v>912.23</v>
      </c>
      <c r="E8" s="32">
        <v>1071.61</v>
      </c>
      <c r="F8" s="37">
        <v>993.7</v>
      </c>
      <c r="G8" s="51">
        <v>1050.1</v>
      </c>
      <c r="H8" s="28">
        <f t="shared" si="0"/>
        <v>9.506632058697281</v>
      </c>
      <c r="I8" s="28">
        <f t="shared" si="1"/>
        <v>-2.0072601039557294</v>
      </c>
      <c r="J8" s="28">
        <f t="shared" si="2"/>
        <v>17.471471010600386</v>
      </c>
      <c r="K8" s="28">
        <f t="shared" si="3"/>
        <v>5.675757270806065</v>
      </c>
      <c r="L8" s="53"/>
      <c r="M8" s="53"/>
      <c r="P8" s="53"/>
      <c r="Q8" s="53"/>
      <c r="R8" s="53"/>
    </row>
    <row r="9" spans="1:18" ht="15">
      <c r="A9" s="27" t="s">
        <v>10</v>
      </c>
      <c r="B9" s="27" t="s">
        <v>11</v>
      </c>
      <c r="C9" s="32">
        <v>50664.58</v>
      </c>
      <c r="D9" s="37">
        <v>55296.0185</v>
      </c>
      <c r="E9" s="32">
        <v>55853.27</v>
      </c>
      <c r="F9" s="37">
        <v>60029.518899999995</v>
      </c>
      <c r="G9" s="51">
        <v>60549.88</v>
      </c>
      <c r="H9" s="28">
        <f t="shared" si="0"/>
        <v>10.241257304412658</v>
      </c>
      <c r="I9" s="28">
        <f t="shared" si="1"/>
        <v>8.408836223913124</v>
      </c>
      <c r="J9" s="28">
        <f t="shared" si="2"/>
        <v>1.00776062204189</v>
      </c>
      <c r="K9" s="28">
        <f t="shared" si="3"/>
        <v>0.8668420296135373</v>
      </c>
      <c r="L9" s="53"/>
      <c r="M9" s="53"/>
      <c r="P9" s="53"/>
      <c r="Q9" s="53"/>
      <c r="R9" s="53"/>
    </row>
    <row r="10" spans="1:18" ht="15">
      <c r="A10" s="27" t="s">
        <v>12</v>
      </c>
      <c r="B10" s="27" t="s">
        <v>13</v>
      </c>
      <c r="C10" s="32">
        <v>6064.24</v>
      </c>
      <c r="D10" s="37">
        <v>6659.7926</v>
      </c>
      <c r="E10" s="32">
        <v>7203.75</v>
      </c>
      <c r="F10" s="37">
        <v>7658.8008</v>
      </c>
      <c r="G10" s="51">
        <v>8077.8</v>
      </c>
      <c r="H10" s="28">
        <f t="shared" si="0"/>
        <v>18.790648127382823</v>
      </c>
      <c r="I10" s="28">
        <f t="shared" si="1"/>
        <v>12.133263925039046</v>
      </c>
      <c r="J10" s="28">
        <f t="shared" si="2"/>
        <v>8.167782882608089</v>
      </c>
      <c r="K10" s="28">
        <f t="shared" si="3"/>
        <v>5.470819922617654</v>
      </c>
      <c r="L10" s="53"/>
      <c r="M10" s="53"/>
      <c r="P10" s="53"/>
      <c r="Q10" s="53"/>
      <c r="R10" s="53"/>
    </row>
    <row r="11" spans="1:18" ht="15">
      <c r="A11" s="27" t="s">
        <v>14</v>
      </c>
      <c r="B11" s="27" t="s">
        <v>15</v>
      </c>
      <c r="C11" s="32">
        <v>23197.27</v>
      </c>
      <c r="D11" s="37">
        <v>25164.8311</v>
      </c>
      <c r="E11" s="32">
        <v>24999.42</v>
      </c>
      <c r="F11" s="37">
        <v>26576.2681</v>
      </c>
      <c r="G11" s="51">
        <v>26237.5</v>
      </c>
      <c r="H11" s="28">
        <f t="shared" si="0"/>
        <v>7.768802104730418</v>
      </c>
      <c r="I11" s="28">
        <f t="shared" si="1"/>
        <v>4.952434896489606</v>
      </c>
      <c r="J11" s="28">
        <f t="shared" si="2"/>
        <v>-0.6573105908904796</v>
      </c>
      <c r="K11" s="28">
        <f t="shared" si="3"/>
        <v>-1.2747015447214018</v>
      </c>
      <c r="L11" s="53"/>
      <c r="M11" s="53"/>
      <c r="P11" s="53"/>
      <c r="Q11" s="53"/>
      <c r="R11" s="53"/>
    </row>
    <row r="12" spans="1:18" ht="15">
      <c r="A12" s="15" t="s">
        <v>16</v>
      </c>
      <c r="B12" s="15" t="s">
        <v>17</v>
      </c>
      <c r="C12" s="33">
        <v>2897.65</v>
      </c>
      <c r="D12" s="35">
        <v>3481.9368</v>
      </c>
      <c r="E12" s="33">
        <v>3469.04</v>
      </c>
      <c r="F12" s="34">
        <v>3800.281</v>
      </c>
      <c r="G12" s="26">
        <v>3678.51</v>
      </c>
      <c r="H12" s="18">
        <f t="shared" si="0"/>
        <v>19.71908270495056</v>
      </c>
      <c r="I12" s="18">
        <f t="shared" si="1"/>
        <v>6.038269953647126</v>
      </c>
      <c r="J12" s="18">
        <f t="shared" si="2"/>
        <v>-0.37039155908860794</v>
      </c>
      <c r="K12" s="18">
        <f t="shared" si="3"/>
        <v>-3.2042630531794813</v>
      </c>
      <c r="L12" s="53"/>
      <c r="M12" s="53"/>
      <c r="P12" s="53"/>
      <c r="Q12" s="53"/>
      <c r="R12" s="53"/>
    </row>
    <row r="13" spans="1:18" ht="15">
      <c r="A13" s="15" t="s">
        <v>18</v>
      </c>
      <c r="B13" s="15" t="s">
        <v>19</v>
      </c>
      <c r="C13" s="33">
        <v>1327.29</v>
      </c>
      <c r="D13" s="35">
        <v>1253.9258</v>
      </c>
      <c r="E13" s="33">
        <v>1209.96</v>
      </c>
      <c r="F13" s="34">
        <v>1265.3594</v>
      </c>
      <c r="G13" s="26">
        <v>1141.8</v>
      </c>
      <c r="H13" s="18">
        <f t="shared" si="0"/>
        <v>-8.839816468141848</v>
      </c>
      <c r="I13" s="18">
        <f t="shared" si="1"/>
        <v>-5.633244074184277</v>
      </c>
      <c r="J13" s="18">
        <f t="shared" si="2"/>
        <v>-3.5062521243282454</v>
      </c>
      <c r="K13" s="18">
        <f t="shared" si="3"/>
        <v>-9.764767227398009</v>
      </c>
      <c r="L13" s="53"/>
      <c r="M13" s="53"/>
      <c r="P13" s="53"/>
      <c r="Q13" s="53"/>
      <c r="R13" s="53"/>
    </row>
    <row r="14" spans="1:18" ht="15">
      <c r="A14" s="15" t="s">
        <v>20</v>
      </c>
      <c r="B14" s="15" t="s">
        <v>21</v>
      </c>
      <c r="C14" s="33">
        <v>18972.32</v>
      </c>
      <c r="D14" s="35">
        <v>20428.968500000003</v>
      </c>
      <c r="E14" s="33">
        <v>20320.42</v>
      </c>
      <c r="F14" s="34">
        <v>21510.6277</v>
      </c>
      <c r="G14" s="26">
        <v>21417.18</v>
      </c>
      <c r="H14" s="18">
        <f t="shared" si="0"/>
        <v>7.10561491688944</v>
      </c>
      <c r="I14" s="18">
        <f t="shared" si="1"/>
        <v>5.397329385908373</v>
      </c>
      <c r="J14" s="18">
        <f t="shared" si="2"/>
        <v>-0.5313459659013346</v>
      </c>
      <c r="K14" s="18">
        <f t="shared" si="3"/>
        <v>-0.43442572342972874</v>
      </c>
      <c r="L14" s="53"/>
      <c r="M14" s="53"/>
      <c r="P14" s="53"/>
      <c r="Q14" s="53"/>
      <c r="R14" s="53"/>
    </row>
    <row r="15" spans="1:18" ht="15">
      <c r="A15" s="27" t="s">
        <v>22</v>
      </c>
      <c r="B15" s="27" t="s">
        <v>23</v>
      </c>
      <c r="C15" s="32">
        <v>12132.08</v>
      </c>
      <c r="D15" s="37">
        <v>13374.5076</v>
      </c>
      <c r="E15" s="32">
        <v>13135.38</v>
      </c>
      <c r="F15" s="37">
        <v>14130.9707</v>
      </c>
      <c r="G15" s="51">
        <v>13905.83</v>
      </c>
      <c r="H15" s="28">
        <f t="shared" si="0"/>
        <v>8.269810288095687</v>
      </c>
      <c r="I15" s="28">
        <f t="shared" si="1"/>
        <v>5.86545649992616</v>
      </c>
      <c r="J15" s="28">
        <f t="shared" si="2"/>
        <v>-1.7879357293123943</v>
      </c>
      <c r="K15" s="28">
        <f t="shared" si="3"/>
        <v>-1.5932429893156592</v>
      </c>
      <c r="L15" s="53"/>
      <c r="M15" s="53"/>
      <c r="P15" s="53"/>
      <c r="Q15" s="53"/>
      <c r="R15" s="53"/>
    </row>
    <row r="16" spans="1:18" ht="15">
      <c r="A16" s="15" t="s">
        <v>24</v>
      </c>
      <c r="B16" s="15" t="s">
        <v>25</v>
      </c>
      <c r="C16" s="33">
        <v>846.99</v>
      </c>
      <c r="D16" s="35">
        <v>923.4256</v>
      </c>
      <c r="E16" s="33">
        <v>907.06</v>
      </c>
      <c r="F16" s="34">
        <v>915.665</v>
      </c>
      <c r="G16" s="26">
        <v>949.13</v>
      </c>
      <c r="H16" s="18">
        <f t="shared" si="0"/>
        <v>7.092173461315947</v>
      </c>
      <c r="I16" s="18">
        <f t="shared" si="1"/>
        <v>4.638061429232912</v>
      </c>
      <c r="J16" s="18">
        <f t="shared" si="2"/>
        <v>-1.7722705543359516</v>
      </c>
      <c r="K16" s="18">
        <f t="shared" si="3"/>
        <v>3.6547208859135196</v>
      </c>
      <c r="L16" s="53"/>
      <c r="M16" s="53"/>
      <c r="P16" s="53"/>
      <c r="Q16" s="53"/>
      <c r="R16" s="53"/>
    </row>
    <row r="17" spans="1:18" ht="15">
      <c r="A17" s="15" t="s">
        <v>26</v>
      </c>
      <c r="B17" s="15" t="s">
        <v>27</v>
      </c>
      <c r="C17" s="33">
        <v>191.71</v>
      </c>
      <c r="D17" s="35">
        <v>185.8896</v>
      </c>
      <c r="E17" s="33">
        <v>170.12</v>
      </c>
      <c r="F17" s="34">
        <v>172.14190000000002</v>
      </c>
      <c r="G17" s="26">
        <v>190.96</v>
      </c>
      <c r="H17" s="18">
        <f t="shared" si="0"/>
        <v>-11.26180167962026</v>
      </c>
      <c r="I17" s="18">
        <f t="shared" si="1"/>
        <v>12.250176346108631</v>
      </c>
      <c r="J17" s="18">
        <f t="shared" si="2"/>
        <v>-8.483314827725701</v>
      </c>
      <c r="K17" s="18">
        <f t="shared" si="3"/>
        <v>10.931737130820553</v>
      </c>
      <c r="L17" s="53"/>
      <c r="M17" s="53"/>
      <c r="P17" s="53"/>
      <c r="Q17" s="53"/>
      <c r="R17" s="53"/>
    </row>
    <row r="18" spans="1:18" ht="15">
      <c r="A18" s="15" t="s">
        <v>28</v>
      </c>
      <c r="B18" s="15" t="s">
        <v>29</v>
      </c>
      <c r="C18" s="33">
        <v>381.34</v>
      </c>
      <c r="D18" s="35">
        <v>398.7439</v>
      </c>
      <c r="E18" s="33">
        <v>367.49</v>
      </c>
      <c r="F18" s="34">
        <v>370.3675</v>
      </c>
      <c r="G18" s="26">
        <v>371.91</v>
      </c>
      <c r="H18" s="18">
        <f t="shared" si="0"/>
        <v>-3.6319295117218147</v>
      </c>
      <c r="I18" s="18">
        <f t="shared" si="1"/>
        <v>1.2027538164303833</v>
      </c>
      <c r="J18" s="18">
        <f t="shared" si="2"/>
        <v>-7.838088557592979</v>
      </c>
      <c r="K18" s="18">
        <f t="shared" si="3"/>
        <v>0.41647822770626963</v>
      </c>
      <c r="L18" s="53"/>
      <c r="M18" s="53"/>
      <c r="P18" s="53"/>
      <c r="Q18" s="53"/>
      <c r="R18" s="53"/>
    </row>
    <row r="19" spans="1:18" ht="15">
      <c r="A19" s="15" t="s">
        <v>30</v>
      </c>
      <c r="B19" s="15" t="s">
        <v>31</v>
      </c>
      <c r="C19" s="33">
        <v>93.32</v>
      </c>
      <c r="D19" s="35">
        <v>102.42390000000002</v>
      </c>
      <c r="E19" s="33">
        <v>98.62</v>
      </c>
      <c r="F19" s="34">
        <v>101.1732</v>
      </c>
      <c r="G19" s="26">
        <v>102.51</v>
      </c>
      <c r="H19" s="18">
        <f t="shared" si="0"/>
        <v>5.679382768967008</v>
      </c>
      <c r="I19" s="18">
        <f t="shared" si="1"/>
        <v>3.944433177854391</v>
      </c>
      <c r="J19" s="18">
        <f t="shared" si="2"/>
        <v>-3.713879280128966</v>
      </c>
      <c r="K19" s="18">
        <f t="shared" si="3"/>
        <v>1.3212985256965393</v>
      </c>
      <c r="L19" s="53"/>
      <c r="M19" s="53"/>
      <c r="P19" s="53"/>
      <c r="Q19" s="53"/>
      <c r="R19" s="53"/>
    </row>
    <row r="20" spans="1:18" ht="15">
      <c r="A20" s="15" t="s">
        <v>32</v>
      </c>
      <c r="B20" s="15" t="s">
        <v>33</v>
      </c>
      <c r="C20" s="33">
        <v>750.4</v>
      </c>
      <c r="D20" s="35">
        <v>796.4909000000001</v>
      </c>
      <c r="E20" s="33">
        <v>795.86</v>
      </c>
      <c r="F20" s="34">
        <v>844.1679</v>
      </c>
      <c r="G20" s="26">
        <v>886.68</v>
      </c>
      <c r="H20" s="18">
        <f t="shared" si="0"/>
        <v>6.058102345415783</v>
      </c>
      <c r="I20" s="18">
        <f t="shared" si="1"/>
        <v>11.411554796069652</v>
      </c>
      <c r="J20" s="18">
        <f t="shared" si="2"/>
        <v>-0.07920994452040953</v>
      </c>
      <c r="K20" s="18">
        <f t="shared" si="3"/>
        <v>5.035976847733717</v>
      </c>
      <c r="L20" s="53"/>
      <c r="M20" s="53"/>
      <c r="P20" s="53"/>
      <c r="Q20" s="53"/>
      <c r="R20" s="53"/>
    </row>
    <row r="21" spans="1:18" ht="15">
      <c r="A21" s="15" t="s">
        <v>34</v>
      </c>
      <c r="B21" s="15" t="s">
        <v>35</v>
      </c>
      <c r="C21" s="33">
        <v>2911.09</v>
      </c>
      <c r="D21" s="35">
        <v>3257.7708000000002</v>
      </c>
      <c r="E21" s="33">
        <v>3258.5</v>
      </c>
      <c r="F21" s="34">
        <v>3656.8194</v>
      </c>
      <c r="G21" s="26">
        <v>3658.21</v>
      </c>
      <c r="H21" s="18">
        <f t="shared" si="0"/>
        <v>11.934017842114116</v>
      </c>
      <c r="I21" s="18">
        <f t="shared" si="1"/>
        <v>12.266687125978212</v>
      </c>
      <c r="J21" s="18">
        <f t="shared" si="2"/>
        <v>0.02238340401355934</v>
      </c>
      <c r="K21" s="18">
        <f t="shared" si="3"/>
        <v>0.0380275821113883</v>
      </c>
      <c r="L21" s="53"/>
      <c r="M21" s="53"/>
      <c r="P21" s="53"/>
      <c r="Q21" s="53"/>
      <c r="R21" s="53"/>
    </row>
    <row r="22" spans="1:18" ht="15">
      <c r="A22" s="15" t="s">
        <v>36</v>
      </c>
      <c r="B22" s="15" t="s">
        <v>37</v>
      </c>
      <c r="C22" s="33">
        <v>1508.54</v>
      </c>
      <c r="D22" s="35">
        <v>1675.7031</v>
      </c>
      <c r="E22" s="33">
        <v>1612.34</v>
      </c>
      <c r="F22" s="34">
        <v>1800.771</v>
      </c>
      <c r="G22" s="26">
        <v>1754.51</v>
      </c>
      <c r="H22" s="18">
        <f t="shared" si="0"/>
        <v>6.8808251687061635</v>
      </c>
      <c r="I22" s="18">
        <f t="shared" si="1"/>
        <v>8.817619112594123</v>
      </c>
      <c r="J22" s="18">
        <f t="shared" si="2"/>
        <v>-3.7812844053340977</v>
      </c>
      <c r="K22" s="18">
        <f t="shared" si="3"/>
        <v>-2.5689551864173716</v>
      </c>
      <c r="L22" s="53"/>
      <c r="M22" s="53"/>
      <c r="P22" s="53"/>
      <c r="Q22" s="53"/>
      <c r="R22" s="53"/>
    </row>
    <row r="23" spans="1:18" ht="15">
      <c r="A23" s="15" t="s">
        <v>38</v>
      </c>
      <c r="B23" s="15" t="s">
        <v>39</v>
      </c>
      <c r="C23" s="33">
        <v>1402.55</v>
      </c>
      <c r="D23" s="35">
        <v>1582.0677000000003</v>
      </c>
      <c r="E23" s="33">
        <v>1646.17</v>
      </c>
      <c r="F23" s="34">
        <v>1856.0484</v>
      </c>
      <c r="G23" s="26">
        <v>1903.7</v>
      </c>
      <c r="H23" s="18">
        <f t="shared" si="0"/>
        <v>17.369790738298107</v>
      </c>
      <c r="I23" s="18">
        <f t="shared" si="1"/>
        <v>15.644192276617844</v>
      </c>
      <c r="J23" s="18">
        <f t="shared" si="2"/>
        <v>4.0518051155459265</v>
      </c>
      <c r="K23" s="18">
        <f t="shared" si="3"/>
        <v>2.5673683940569734</v>
      </c>
      <c r="L23" s="53"/>
      <c r="M23" s="53"/>
      <c r="P23" s="53"/>
      <c r="Q23" s="53"/>
      <c r="R23" s="53"/>
    </row>
    <row r="24" spans="1:18" ht="15">
      <c r="A24" s="15" t="s">
        <v>40</v>
      </c>
      <c r="B24" s="15" t="s">
        <v>41</v>
      </c>
      <c r="C24" s="33">
        <v>1350.15</v>
      </c>
      <c r="D24" s="35">
        <v>1532.4069</v>
      </c>
      <c r="E24" s="33">
        <v>1583.33</v>
      </c>
      <c r="F24" s="34">
        <v>1664.6084</v>
      </c>
      <c r="G24" s="26">
        <v>1654.86</v>
      </c>
      <c r="H24" s="18">
        <f t="shared" si="0"/>
        <v>17.27067362885604</v>
      </c>
      <c r="I24" s="18">
        <f t="shared" si="1"/>
        <v>4.517693721460465</v>
      </c>
      <c r="J24" s="18">
        <f t="shared" si="2"/>
        <v>3.3230795293338855</v>
      </c>
      <c r="K24" s="18">
        <f t="shared" si="3"/>
        <v>-0.5856272261992774</v>
      </c>
      <c r="L24" s="53"/>
      <c r="M24" s="53"/>
      <c r="P24" s="53"/>
      <c r="Q24" s="53"/>
      <c r="R24" s="53"/>
    </row>
    <row r="25" spans="1:18" ht="15">
      <c r="A25" s="15" t="s">
        <v>42</v>
      </c>
      <c r="B25" s="15" t="s">
        <v>43</v>
      </c>
      <c r="C25" s="33">
        <v>2819.5</v>
      </c>
      <c r="D25" s="35">
        <v>2937.7238</v>
      </c>
      <c r="E25" s="33">
        <v>2940.38</v>
      </c>
      <c r="F25" s="34">
        <v>3117.4395</v>
      </c>
      <c r="G25" s="26">
        <v>2948.58</v>
      </c>
      <c r="H25" s="18">
        <f t="shared" si="0"/>
        <v>4.2872849796063175</v>
      </c>
      <c r="I25" s="18">
        <f t="shared" si="1"/>
        <v>0.27887551949067185</v>
      </c>
      <c r="J25" s="18">
        <f t="shared" si="2"/>
        <v>0.09041694117057221</v>
      </c>
      <c r="K25" s="18">
        <f t="shared" si="3"/>
        <v>-5.416608726488518</v>
      </c>
      <c r="L25" s="53"/>
      <c r="M25" s="53"/>
      <c r="P25" s="53"/>
      <c r="Q25" s="53"/>
      <c r="R25" s="53"/>
    </row>
    <row r="26" spans="1:18" ht="15">
      <c r="A26" s="19">
        <v>3.9</v>
      </c>
      <c r="B26" s="15" t="s">
        <v>44</v>
      </c>
      <c r="C26" s="33">
        <v>2787.59</v>
      </c>
      <c r="D26" s="36">
        <v>3239.6322000000005</v>
      </c>
      <c r="E26" s="33">
        <v>3014.02</v>
      </c>
      <c r="F26" s="34">
        <v>3288.5879</v>
      </c>
      <c r="G26" s="26">
        <v>3143</v>
      </c>
      <c r="H26" s="18">
        <f t="shared" si="0"/>
        <v>8.122787066964648</v>
      </c>
      <c r="I26" s="18">
        <f t="shared" si="1"/>
        <v>4.279334576412898</v>
      </c>
      <c r="J26" s="18">
        <f t="shared" si="2"/>
        <v>-6.964130063900479</v>
      </c>
      <c r="K26" s="18">
        <f t="shared" si="3"/>
        <v>-4.427064272784072</v>
      </c>
      <c r="L26" s="53"/>
      <c r="M26" s="53"/>
      <c r="P26" s="53"/>
      <c r="Q26" s="53"/>
      <c r="R26" s="53"/>
    </row>
    <row r="27" spans="1:18" ht="15">
      <c r="A27" s="27" t="s">
        <v>45</v>
      </c>
      <c r="B27" s="27" t="s">
        <v>46</v>
      </c>
      <c r="C27" s="32">
        <v>9270.99</v>
      </c>
      <c r="D27" s="37">
        <v>10096.8872</v>
      </c>
      <c r="E27" s="32">
        <v>10514.72</v>
      </c>
      <c r="F27" s="37">
        <v>11663.4793</v>
      </c>
      <c r="G27" s="43">
        <v>12328.75</v>
      </c>
      <c r="H27" s="28">
        <f t="shared" si="0"/>
        <v>13.415287903449357</v>
      </c>
      <c r="I27" s="28">
        <f t="shared" si="1"/>
        <v>17.252290122799284</v>
      </c>
      <c r="J27" s="28">
        <f t="shared" si="2"/>
        <v>4.138233811307709</v>
      </c>
      <c r="K27" s="28">
        <f t="shared" si="3"/>
        <v>5.703878601645044</v>
      </c>
      <c r="L27" s="53"/>
      <c r="M27" s="53"/>
      <c r="P27" s="53"/>
      <c r="Q27" s="53"/>
      <c r="R27" s="53"/>
    </row>
    <row r="28" spans="1:18" ht="15">
      <c r="A28" s="15" t="s">
        <v>47</v>
      </c>
      <c r="B28" s="15" t="s">
        <v>48</v>
      </c>
      <c r="C28" s="33">
        <v>94.14</v>
      </c>
      <c r="D28" s="35">
        <v>128.2794</v>
      </c>
      <c r="E28" s="33">
        <v>141.95</v>
      </c>
      <c r="F28" s="34">
        <v>153.0521</v>
      </c>
      <c r="G28" s="26">
        <v>160.04</v>
      </c>
      <c r="H28" s="18">
        <f t="shared" si="0"/>
        <v>50.78606330996387</v>
      </c>
      <c r="I28" s="18">
        <f t="shared" si="1"/>
        <v>12.743923916872141</v>
      </c>
      <c r="J28" s="18">
        <f t="shared" si="2"/>
        <v>10.656894248024217</v>
      </c>
      <c r="K28" s="18">
        <f t="shared" si="3"/>
        <v>4.5657001766065255</v>
      </c>
      <c r="L28" s="53"/>
      <c r="M28" s="53"/>
      <c r="P28" s="53"/>
      <c r="Q28" s="53"/>
      <c r="R28" s="53"/>
    </row>
    <row r="29" spans="1:18" ht="15">
      <c r="A29" s="15" t="s">
        <v>49</v>
      </c>
      <c r="B29" s="15" t="s">
        <v>50</v>
      </c>
      <c r="C29" s="33">
        <v>4959.42</v>
      </c>
      <c r="D29" s="35">
        <v>5386.0992</v>
      </c>
      <c r="E29" s="33">
        <v>5725.77</v>
      </c>
      <c r="F29" s="34">
        <v>6285.3513</v>
      </c>
      <c r="G29" s="26">
        <v>6744.89</v>
      </c>
      <c r="H29" s="18">
        <f t="shared" si="0"/>
        <v>15.452411773957445</v>
      </c>
      <c r="I29" s="18">
        <f t="shared" si="1"/>
        <v>17.798828803811535</v>
      </c>
      <c r="J29" s="18">
        <f t="shared" si="2"/>
        <v>6.306434162965302</v>
      </c>
      <c r="K29" s="18">
        <f t="shared" si="3"/>
        <v>7.311265163492135</v>
      </c>
      <c r="L29" s="53"/>
      <c r="M29" s="53"/>
      <c r="P29" s="53"/>
      <c r="Q29" s="53"/>
      <c r="R29" s="53"/>
    </row>
    <row r="30" spans="1:18" ht="15">
      <c r="A30" s="15" t="s">
        <v>51</v>
      </c>
      <c r="B30" s="15" t="s">
        <v>52</v>
      </c>
      <c r="C30" s="33">
        <v>594.44</v>
      </c>
      <c r="D30" s="35">
        <v>635.9616000000001</v>
      </c>
      <c r="E30" s="33">
        <v>532.24</v>
      </c>
      <c r="F30" s="34">
        <v>625.1607</v>
      </c>
      <c r="G30" s="26">
        <v>586.7</v>
      </c>
      <c r="H30" s="18">
        <f t="shared" si="0"/>
        <v>-10.463629634614097</v>
      </c>
      <c r="I30" s="18">
        <f t="shared" si="1"/>
        <v>10.232226063430039</v>
      </c>
      <c r="J30" s="18">
        <f t="shared" si="2"/>
        <v>-16.30941239219476</v>
      </c>
      <c r="K30" s="18">
        <f t="shared" si="3"/>
        <v>-6.152130164292153</v>
      </c>
      <c r="L30" s="53"/>
      <c r="M30" s="53"/>
      <c r="P30" s="53"/>
      <c r="Q30" s="53"/>
      <c r="R30" s="53"/>
    </row>
    <row r="31" spans="1:18" ht="15">
      <c r="A31" s="15" t="s">
        <v>53</v>
      </c>
      <c r="B31" s="15" t="s">
        <v>54</v>
      </c>
      <c r="C31" s="33">
        <v>28.56</v>
      </c>
      <c r="D31" s="35">
        <v>38.2095</v>
      </c>
      <c r="E31" s="33">
        <v>43.03</v>
      </c>
      <c r="F31" s="34">
        <v>54.3396</v>
      </c>
      <c r="G31" s="26">
        <v>57.13</v>
      </c>
      <c r="H31" s="18">
        <f t="shared" si="0"/>
        <v>50.66526610644259</v>
      </c>
      <c r="I31" s="18">
        <f t="shared" si="1"/>
        <v>32.76783639321404</v>
      </c>
      <c r="J31" s="18">
        <f t="shared" si="2"/>
        <v>12.615972467580058</v>
      </c>
      <c r="K31" s="18">
        <f t="shared" si="3"/>
        <v>5.135113250741642</v>
      </c>
      <c r="L31" s="53"/>
      <c r="M31" s="53"/>
      <c r="P31" s="53"/>
      <c r="Q31" s="53"/>
      <c r="R31" s="53"/>
    </row>
    <row r="32" spans="1:18" ht="15">
      <c r="A32" s="15" t="s">
        <v>55</v>
      </c>
      <c r="B32" s="15" t="s">
        <v>56</v>
      </c>
      <c r="C32" s="33">
        <v>236.26</v>
      </c>
      <c r="D32" s="35">
        <v>248.56350000000003</v>
      </c>
      <c r="E32" s="33">
        <v>279.11</v>
      </c>
      <c r="F32" s="34">
        <v>304.62390000000005</v>
      </c>
      <c r="G32" s="26">
        <v>339.97</v>
      </c>
      <c r="H32" s="18">
        <f t="shared" si="0"/>
        <v>18.136798442393985</v>
      </c>
      <c r="I32" s="18">
        <f t="shared" si="1"/>
        <v>21.80502310916843</v>
      </c>
      <c r="J32" s="18">
        <f t="shared" si="2"/>
        <v>12.289213822624792</v>
      </c>
      <c r="K32" s="18">
        <f t="shared" si="3"/>
        <v>11.603193314772732</v>
      </c>
      <c r="L32" s="53"/>
      <c r="M32" s="53"/>
      <c r="P32" s="53"/>
      <c r="Q32" s="53"/>
      <c r="R32" s="53"/>
    </row>
    <row r="33" spans="1:18" ht="15">
      <c r="A33" s="15" t="s">
        <v>57</v>
      </c>
      <c r="B33" s="15" t="s">
        <v>58</v>
      </c>
      <c r="C33" s="33">
        <v>574.46</v>
      </c>
      <c r="D33" s="35">
        <v>600.0495</v>
      </c>
      <c r="E33" s="33">
        <v>622.24</v>
      </c>
      <c r="F33" s="34">
        <v>633.2012</v>
      </c>
      <c r="G33" s="26">
        <v>661.06</v>
      </c>
      <c r="H33" s="18">
        <f t="shared" si="0"/>
        <v>8.317376318629664</v>
      </c>
      <c r="I33" s="18">
        <f t="shared" si="1"/>
        <v>6.238750321419378</v>
      </c>
      <c r="J33" s="18">
        <f t="shared" si="2"/>
        <v>3.6981115724619458</v>
      </c>
      <c r="K33" s="18">
        <f t="shared" si="3"/>
        <v>4.39967580604711</v>
      </c>
      <c r="L33" s="53"/>
      <c r="M33" s="53"/>
      <c r="P33" s="53"/>
      <c r="Q33" s="53"/>
      <c r="R33" s="53"/>
    </row>
    <row r="34" spans="1:18" ht="15">
      <c r="A34" s="15" t="s">
        <v>59</v>
      </c>
      <c r="B34" s="15" t="s">
        <v>60</v>
      </c>
      <c r="C34" s="33">
        <v>915.61</v>
      </c>
      <c r="D34" s="35">
        <v>1063.0054</v>
      </c>
      <c r="E34" s="33">
        <v>1123.16</v>
      </c>
      <c r="F34" s="34">
        <v>1246.0992999999999</v>
      </c>
      <c r="G34" s="26">
        <v>1313.75</v>
      </c>
      <c r="H34" s="18">
        <f t="shared" si="0"/>
        <v>22.667948143860382</v>
      </c>
      <c r="I34" s="18">
        <f t="shared" si="1"/>
        <v>16.969087218205768</v>
      </c>
      <c r="J34" s="18">
        <f t="shared" si="2"/>
        <v>5.658917631086359</v>
      </c>
      <c r="K34" s="18">
        <f t="shared" si="3"/>
        <v>5.428997512477549</v>
      </c>
      <c r="L34" s="53"/>
      <c r="M34" s="53"/>
      <c r="P34" s="53"/>
      <c r="Q34" s="53"/>
      <c r="R34" s="53"/>
    </row>
    <row r="35" spans="1:18" ht="15">
      <c r="A35" s="15" t="s">
        <v>61</v>
      </c>
      <c r="B35" s="15" t="s">
        <v>62</v>
      </c>
      <c r="C35" s="33">
        <v>1868.08</v>
      </c>
      <c r="D35" s="35">
        <v>1996.7191</v>
      </c>
      <c r="E35" s="33">
        <v>2047.21</v>
      </c>
      <c r="F35" s="34">
        <v>2361.6512</v>
      </c>
      <c r="G35" s="26">
        <v>2465.21</v>
      </c>
      <c r="H35" s="18">
        <f t="shared" si="0"/>
        <v>9.588989764892302</v>
      </c>
      <c r="I35" s="18">
        <f t="shared" si="1"/>
        <v>20.41803234646177</v>
      </c>
      <c r="J35" s="18">
        <f t="shared" si="2"/>
        <v>2.5286931947513303</v>
      </c>
      <c r="K35" s="18">
        <f t="shared" si="3"/>
        <v>4.385016720504716</v>
      </c>
      <c r="L35" s="53"/>
      <c r="M35" s="53"/>
      <c r="P35" s="53"/>
      <c r="Q35" s="53"/>
      <c r="R35" s="53"/>
    </row>
    <row r="36" spans="1:18" ht="15">
      <c r="A36" s="27" t="s">
        <v>63</v>
      </c>
      <c r="B36" s="27" t="s">
        <v>64</v>
      </c>
      <c r="C36" s="32">
        <v>16225.15</v>
      </c>
      <c r="D36" s="37">
        <v>18297.2474</v>
      </c>
      <c r="E36" s="32">
        <v>18356.62</v>
      </c>
      <c r="F36" s="37">
        <v>20103.2418</v>
      </c>
      <c r="G36" s="43">
        <v>20707.62</v>
      </c>
      <c r="H36" s="28">
        <f t="shared" si="0"/>
        <v>13.136827702671466</v>
      </c>
      <c r="I36" s="28">
        <f t="shared" si="1"/>
        <v>12.807368676804337</v>
      </c>
      <c r="J36" s="28">
        <f t="shared" si="2"/>
        <v>0.32448924530582</v>
      </c>
      <c r="K36" s="28">
        <f t="shared" si="3"/>
        <v>3.0063718379987807</v>
      </c>
      <c r="L36" s="53"/>
      <c r="M36" s="53"/>
      <c r="P36" s="53"/>
      <c r="Q36" s="53"/>
      <c r="R36" s="53"/>
    </row>
    <row r="37" spans="1:18" ht="15">
      <c r="A37" s="15" t="s">
        <v>65</v>
      </c>
      <c r="B37" s="15" t="s">
        <v>13</v>
      </c>
      <c r="C37" s="33">
        <v>6064.24</v>
      </c>
      <c r="D37" s="35">
        <v>6659.7926</v>
      </c>
      <c r="E37" s="33">
        <v>7203.75</v>
      </c>
      <c r="F37" s="34">
        <v>7658.8008</v>
      </c>
      <c r="G37" s="26">
        <v>8077.8</v>
      </c>
      <c r="H37" s="18">
        <f t="shared" si="0"/>
        <v>18.790648127382823</v>
      </c>
      <c r="I37" s="18">
        <f t="shared" si="1"/>
        <v>12.133263925039046</v>
      </c>
      <c r="J37" s="18">
        <f t="shared" si="2"/>
        <v>8.167782882608089</v>
      </c>
      <c r="K37" s="18">
        <f t="shared" si="3"/>
        <v>5.470819922617654</v>
      </c>
      <c r="L37" s="53"/>
      <c r="M37" s="53"/>
      <c r="P37" s="53"/>
      <c r="Q37" s="53"/>
      <c r="R37" s="53"/>
    </row>
    <row r="38" spans="1:18" ht="15">
      <c r="A38" s="15" t="s">
        <v>66</v>
      </c>
      <c r="B38" s="15" t="s">
        <v>67</v>
      </c>
      <c r="C38" s="33">
        <v>6070.16</v>
      </c>
      <c r="D38" s="52">
        <v>7078</v>
      </c>
      <c r="E38" s="33">
        <v>7295.07</v>
      </c>
      <c r="F38" s="52">
        <v>8003.4292000000005</v>
      </c>
      <c r="G38" s="26">
        <v>7917.76</v>
      </c>
      <c r="H38" s="18">
        <f t="shared" si="0"/>
        <v>20.17920450202301</v>
      </c>
      <c r="I38" s="18">
        <f t="shared" si="1"/>
        <v>8.535764564287945</v>
      </c>
      <c r="J38" s="18">
        <f t="shared" si="2"/>
        <v>3.0668267872280266</v>
      </c>
      <c r="K38" s="18">
        <f t="shared" si="3"/>
        <v>-1.0704061703950636</v>
      </c>
      <c r="L38" s="53"/>
      <c r="M38" s="53"/>
      <c r="P38" s="53"/>
      <c r="Q38" s="53"/>
      <c r="R38" s="53"/>
    </row>
    <row r="39" spans="1:18" ht="15">
      <c r="A39" s="15" t="s">
        <v>68</v>
      </c>
      <c r="B39" s="15" t="s">
        <v>94</v>
      </c>
      <c r="C39" s="33">
        <v>2897.65</v>
      </c>
      <c r="D39" s="35">
        <v>3482</v>
      </c>
      <c r="E39" s="33">
        <v>3469.04</v>
      </c>
      <c r="F39" s="34">
        <v>3800.281</v>
      </c>
      <c r="G39" s="26">
        <v>3678.51</v>
      </c>
      <c r="H39" s="18">
        <f t="shared" si="0"/>
        <v>19.71908270495056</v>
      </c>
      <c r="I39" s="18">
        <f t="shared" si="1"/>
        <v>6.038269953647126</v>
      </c>
      <c r="J39" s="18">
        <f t="shared" si="2"/>
        <v>-0.3721998851234933</v>
      </c>
      <c r="K39" s="18">
        <f t="shared" si="3"/>
        <v>-3.2042630531794813</v>
      </c>
      <c r="L39" s="53"/>
      <c r="M39" s="53"/>
      <c r="P39" s="53"/>
      <c r="Q39" s="53"/>
      <c r="R39" s="53"/>
    </row>
    <row r="40" spans="1:18" ht="15">
      <c r="A40" s="15" t="s">
        <v>70</v>
      </c>
      <c r="B40" s="15" t="s">
        <v>23</v>
      </c>
      <c r="C40" s="33">
        <v>3172.49</v>
      </c>
      <c r="D40" s="35">
        <v>3596</v>
      </c>
      <c r="E40" s="33">
        <v>3826.03</v>
      </c>
      <c r="F40" s="34">
        <v>4203.1482</v>
      </c>
      <c r="G40" s="26">
        <v>4239.25</v>
      </c>
      <c r="H40" s="18">
        <f t="shared" si="0"/>
        <v>20.600222538132524</v>
      </c>
      <c r="I40" s="18">
        <f t="shared" si="1"/>
        <v>10.8002289579538</v>
      </c>
      <c r="J40" s="18">
        <f t="shared" si="2"/>
        <v>6.396829810901007</v>
      </c>
      <c r="K40" s="18">
        <f t="shared" si="3"/>
        <v>0.8589228426444818</v>
      </c>
      <c r="L40" s="53"/>
      <c r="M40" s="53"/>
      <c r="P40" s="53"/>
      <c r="Q40" s="53"/>
      <c r="R40" s="53"/>
    </row>
    <row r="41" spans="1:18" ht="15">
      <c r="A41" s="15" t="s">
        <v>72</v>
      </c>
      <c r="B41" s="15" t="s">
        <v>73</v>
      </c>
      <c r="C41" s="33">
        <v>2873.76</v>
      </c>
      <c r="D41" s="35">
        <v>3020.0654</v>
      </c>
      <c r="E41" s="33">
        <v>3146.26</v>
      </c>
      <c r="F41" s="34">
        <v>3223.8514</v>
      </c>
      <c r="G41" s="26">
        <v>3309.3</v>
      </c>
      <c r="H41" s="18">
        <f t="shared" si="0"/>
        <v>9.482350648627582</v>
      </c>
      <c r="I41" s="18">
        <f t="shared" si="1"/>
        <v>5.1820256431445575</v>
      </c>
      <c r="J41" s="18">
        <f t="shared" si="2"/>
        <v>4.1785386501895045</v>
      </c>
      <c r="K41" s="18">
        <f t="shared" si="3"/>
        <v>2.650512985803259</v>
      </c>
      <c r="L41" s="53"/>
      <c r="M41" s="53"/>
      <c r="P41" s="53"/>
      <c r="Q41" s="53"/>
      <c r="R41" s="53"/>
    </row>
    <row r="42" spans="1:18" ht="15">
      <c r="A42" s="15" t="s">
        <v>74</v>
      </c>
      <c r="B42" s="15" t="s">
        <v>75</v>
      </c>
      <c r="C42" s="33">
        <v>161.24</v>
      </c>
      <c r="D42" s="35">
        <v>172.12599999999998</v>
      </c>
      <c r="E42" s="33">
        <v>168.69</v>
      </c>
      <c r="F42" s="34">
        <v>177.0173</v>
      </c>
      <c r="G42" s="26">
        <v>177.04</v>
      </c>
      <c r="H42" s="18">
        <f t="shared" si="0"/>
        <v>4.620441577772258</v>
      </c>
      <c r="I42" s="18">
        <f t="shared" si="1"/>
        <v>4.949908115478093</v>
      </c>
      <c r="J42" s="18">
        <f t="shared" si="2"/>
        <v>-1.9962120771992486</v>
      </c>
      <c r="K42" s="18">
        <f t="shared" si="3"/>
        <v>0.012823605376415852</v>
      </c>
      <c r="L42" s="53"/>
      <c r="M42" s="53"/>
      <c r="P42" s="53"/>
      <c r="Q42" s="53"/>
      <c r="R42" s="53"/>
    </row>
    <row r="43" spans="1:18" ht="15">
      <c r="A43" s="15" t="s">
        <v>76</v>
      </c>
      <c r="B43" s="15" t="s">
        <v>77</v>
      </c>
      <c r="C43" s="33">
        <v>550.6</v>
      </c>
      <c r="D43" s="35">
        <v>578.8827</v>
      </c>
      <c r="E43" s="33">
        <v>582.9</v>
      </c>
      <c r="F43" s="34">
        <v>591.8478</v>
      </c>
      <c r="G43" s="26">
        <v>599.81</v>
      </c>
      <c r="H43" s="18">
        <f t="shared" si="0"/>
        <v>5.866327642571732</v>
      </c>
      <c r="I43" s="18">
        <f t="shared" si="1"/>
        <v>2.90101218047692</v>
      </c>
      <c r="J43" s="18">
        <f t="shared" si="2"/>
        <v>0.6939747897112796</v>
      </c>
      <c r="K43" s="18">
        <f t="shared" si="3"/>
        <v>1.3453120886822487</v>
      </c>
      <c r="L43" s="53"/>
      <c r="M43" s="53"/>
      <c r="P43" s="53"/>
      <c r="Q43" s="53"/>
      <c r="R43" s="53"/>
    </row>
    <row r="44" spans="1:18" ht="15">
      <c r="A44" s="15" t="s">
        <v>78</v>
      </c>
      <c r="B44" s="15" t="s">
        <v>79</v>
      </c>
      <c r="C44" s="33">
        <v>1.11</v>
      </c>
      <c r="D44" s="35">
        <v>3.2765999999999997</v>
      </c>
      <c r="E44" s="33">
        <v>3.52</v>
      </c>
      <c r="F44" s="34">
        <v>3.4822999999999995</v>
      </c>
      <c r="G44" s="26">
        <v>4.77</v>
      </c>
      <c r="H44" s="18">
        <f t="shared" si="0"/>
        <v>217.11711711711712</v>
      </c>
      <c r="I44" s="18">
        <f t="shared" si="1"/>
        <v>35.511363636363626</v>
      </c>
      <c r="J44" s="18">
        <f t="shared" si="2"/>
        <v>7.428431911127397</v>
      </c>
      <c r="K44" s="18">
        <f t="shared" si="3"/>
        <v>36.97843379375701</v>
      </c>
      <c r="L44" s="53"/>
      <c r="M44" s="53"/>
      <c r="P44" s="53"/>
      <c r="Q44" s="53"/>
      <c r="R44" s="53"/>
    </row>
    <row r="45" spans="1:18" ht="15">
      <c r="A45" s="15" t="s">
        <v>80</v>
      </c>
      <c r="B45" s="15" t="s">
        <v>81</v>
      </c>
      <c r="C45" s="33">
        <v>3005.16</v>
      </c>
      <c r="D45" s="35">
        <v>3860.0047999999997</v>
      </c>
      <c r="E45" s="33">
        <v>3727.94</v>
      </c>
      <c r="F45" s="34">
        <v>4048.8413</v>
      </c>
      <c r="G45" s="26">
        <v>4389.9</v>
      </c>
      <c r="H45" s="18">
        <f t="shared" si="0"/>
        <v>24.051298433361293</v>
      </c>
      <c r="I45" s="18">
        <f t="shared" si="1"/>
        <v>17.75672355241768</v>
      </c>
      <c r="J45" s="18">
        <f t="shared" si="2"/>
        <v>-3.421363621102224</v>
      </c>
      <c r="K45" s="18">
        <f t="shared" si="3"/>
        <v>8.423612454259434</v>
      </c>
      <c r="L45" s="53"/>
      <c r="M45" s="53"/>
      <c r="P45" s="53"/>
      <c r="Q45" s="53"/>
      <c r="R45" s="53"/>
    </row>
    <row r="46" spans="1:18" ht="15">
      <c r="A46" s="15" t="s">
        <v>82</v>
      </c>
      <c r="B46" s="15" t="s">
        <v>83</v>
      </c>
      <c r="C46" s="33">
        <v>473.18</v>
      </c>
      <c r="D46" s="35">
        <v>483.1343</v>
      </c>
      <c r="E46" s="33">
        <v>444.01</v>
      </c>
      <c r="F46" s="34">
        <v>426.25910000000005</v>
      </c>
      <c r="G46" s="26">
        <v>358.68</v>
      </c>
      <c r="H46" s="18">
        <f t="shared" si="0"/>
        <v>-6.164673063104953</v>
      </c>
      <c r="I46" s="18">
        <f t="shared" si="1"/>
        <v>-19.218035629828154</v>
      </c>
      <c r="J46" s="18">
        <f t="shared" si="2"/>
        <v>-8.098017466364944</v>
      </c>
      <c r="K46" s="18">
        <f t="shared" si="3"/>
        <v>-15.853995844311603</v>
      </c>
      <c r="L46" s="53"/>
      <c r="M46" s="53"/>
      <c r="P46" s="53"/>
      <c r="Q46" s="53"/>
      <c r="R46" s="53"/>
    </row>
    <row r="47" spans="1:11" ht="15">
      <c r="A47" s="24" t="s">
        <v>182</v>
      </c>
      <c r="B47" s="24"/>
      <c r="C47" s="24"/>
      <c r="D47" s="24"/>
      <c r="E47" s="24"/>
      <c r="F47" s="24"/>
      <c r="G47" s="24"/>
      <c r="H47" s="20"/>
      <c r="I47" s="20"/>
      <c r="J47" s="20"/>
      <c r="K47" s="20"/>
    </row>
    <row r="48" spans="1:11" ht="15">
      <c r="A48" s="58" t="s">
        <v>84</v>
      </c>
      <c r="B48" s="59"/>
      <c r="C48" s="59"/>
      <c r="D48" s="59"/>
      <c r="E48" s="59"/>
      <c r="F48" s="59"/>
      <c r="G48" s="24"/>
      <c r="H48" s="20"/>
      <c r="I48" s="20"/>
      <c r="J48" s="20"/>
      <c r="K48" s="20"/>
    </row>
    <row r="49" spans="1:11" ht="15" customHeight="1">
      <c r="A49" s="58" t="s">
        <v>92</v>
      </c>
      <c r="B49" s="59"/>
      <c r="C49" s="59"/>
      <c r="D49" s="59"/>
      <c r="E49" s="59"/>
      <c r="F49" s="59"/>
      <c r="G49" s="25"/>
      <c r="H49" s="21"/>
      <c r="I49" s="21"/>
      <c r="J49" s="21"/>
      <c r="K49" s="21"/>
    </row>
    <row r="50" spans="1:11" ht="15" customHeight="1">
      <c r="A50" s="60" t="s">
        <v>93</v>
      </c>
      <c r="B50" s="59"/>
      <c r="C50" s="59"/>
      <c r="D50" s="59"/>
      <c r="E50" s="59"/>
      <c r="F50" s="59"/>
      <c r="G50" s="59"/>
      <c r="H50" s="23"/>
      <c r="I50" s="23"/>
      <c r="J50" s="23"/>
      <c r="K50" s="23"/>
    </row>
    <row r="51" spans="1:11" ht="15">
      <c r="A51" s="29" t="s">
        <v>95</v>
      </c>
      <c r="B51" s="30"/>
      <c r="C51" s="30"/>
      <c r="D51" s="30"/>
      <c r="E51" s="30"/>
      <c r="F51" s="14"/>
      <c r="G51" s="14"/>
      <c r="H51" s="14"/>
      <c r="I51" s="14"/>
      <c r="J51" s="14"/>
      <c r="K51" s="14"/>
    </row>
  </sheetData>
  <sheetProtection/>
  <mergeCells count="15">
    <mergeCell ref="A1:K1"/>
    <mergeCell ref="A2:K2"/>
    <mergeCell ref="H4:H5"/>
    <mergeCell ref="I4:I5"/>
    <mergeCell ref="J4:J5"/>
    <mergeCell ref="K4:K5"/>
    <mergeCell ref="A49:F49"/>
    <mergeCell ref="A50:G50"/>
    <mergeCell ref="A48:F48"/>
    <mergeCell ref="C3:G3"/>
    <mergeCell ref="C4:C5"/>
    <mergeCell ref="D4:D5"/>
    <mergeCell ref="E4:E5"/>
    <mergeCell ref="F4:F5"/>
    <mergeCell ref="G4:G5"/>
  </mergeCells>
  <printOptions horizontalCentered="1"/>
  <pageMargins left="0.7" right="0.45" top="0.31" bottom="0.27" header="0.24" footer="0.17"/>
  <pageSetup horizontalDpi="600" verticalDpi="6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zoomScalePageLayoutView="0" workbookViewId="0" topLeftCell="A1">
      <selection activeCell="A1" sqref="A1:K1"/>
    </sheetView>
  </sheetViews>
  <sheetFormatPr defaultColWidth="9.140625" defaultRowHeight="15"/>
  <cols>
    <col min="2" max="2" width="24.28125" style="0" customWidth="1"/>
    <col min="3" max="3" width="12.00390625" style="0" customWidth="1"/>
    <col min="4" max="4" width="13.28125" style="0" customWidth="1"/>
    <col min="5" max="5" width="12.7109375" style="0" customWidth="1"/>
    <col min="6" max="6" width="12.28125" style="0" customWidth="1"/>
    <col min="7" max="7" width="12.140625" style="0" customWidth="1"/>
    <col min="8" max="8" width="15.8515625" style="0" customWidth="1"/>
    <col min="9" max="9" width="14.140625" style="0" customWidth="1"/>
    <col min="10" max="10" width="13.140625" style="0" customWidth="1"/>
    <col min="11" max="11" width="14.7109375" style="0" customWidth="1"/>
  </cols>
  <sheetData>
    <row r="1" spans="1:11" ht="15" customHeight="1">
      <c r="A1" s="74" t="s">
        <v>96</v>
      </c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1:11" ht="15">
      <c r="A2" s="75" t="s">
        <v>0</v>
      </c>
      <c r="B2" s="76"/>
      <c r="C2" s="76"/>
      <c r="D2" s="76"/>
      <c r="E2" s="76"/>
      <c r="F2" s="76"/>
      <c r="G2" s="76"/>
      <c r="H2" s="76"/>
      <c r="I2" s="76"/>
      <c r="J2" s="76"/>
      <c r="K2" s="77"/>
    </row>
    <row r="3" spans="1:11" ht="15" customHeight="1">
      <c r="A3" s="54"/>
      <c r="B3" s="54"/>
      <c r="C3" s="61" t="s">
        <v>1</v>
      </c>
      <c r="D3" s="62"/>
      <c r="E3" s="62"/>
      <c r="F3" s="62"/>
      <c r="G3" s="63"/>
      <c r="H3" s="78" t="s">
        <v>97</v>
      </c>
      <c r="I3" s="79"/>
      <c r="J3" s="80" t="s">
        <v>98</v>
      </c>
      <c r="K3" s="81"/>
    </row>
    <row r="4" spans="1:11" ht="15" customHeight="1">
      <c r="A4" s="82" t="s">
        <v>2</v>
      </c>
      <c r="B4" s="84" t="s">
        <v>99</v>
      </c>
      <c r="C4" s="86" t="s">
        <v>175</v>
      </c>
      <c r="D4" s="86" t="s">
        <v>4</v>
      </c>
      <c r="E4" s="86" t="s">
        <v>176</v>
      </c>
      <c r="F4" s="86" t="s">
        <v>91</v>
      </c>
      <c r="G4" s="86" t="s">
        <v>177</v>
      </c>
      <c r="H4" s="72" t="s">
        <v>178</v>
      </c>
      <c r="I4" s="72" t="s">
        <v>179</v>
      </c>
      <c r="J4" s="72" t="s">
        <v>180</v>
      </c>
      <c r="K4" s="72" t="s">
        <v>181</v>
      </c>
    </row>
    <row r="5" spans="1:11" ht="16.5" customHeight="1">
      <c r="A5" s="83"/>
      <c r="B5" s="85"/>
      <c r="C5" s="87"/>
      <c r="D5" s="87"/>
      <c r="E5" s="87"/>
      <c r="F5" s="87"/>
      <c r="G5" s="87"/>
      <c r="H5" s="73"/>
      <c r="I5" s="73"/>
      <c r="J5" s="73"/>
      <c r="K5" s="73"/>
    </row>
    <row r="6" spans="1:11" ht="16.5" customHeight="1">
      <c r="A6" s="83"/>
      <c r="B6" s="39"/>
      <c r="C6" s="56"/>
      <c r="D6" s="57"/>
      <c r="E6" s="56"/>
      <c r="F6" s="57"/>
      <c r="G6" s="56"/>
      <c r="H6" s="54" t="s">
        <v>5</v>
      </c>
      <c r="I6" s="54" t="s">
        <v>5</v>
      </c>
      <c r="J6" s="54" t="s">
        <v>5</v>
      </c>
      <c r="K6" s="54" t="s">
        <v>5</v>
      </c>
    </row>
    <row r="7" spans="1:11" ht="26.25">
      <c r="A7" s="40" t="s">
        <v>16</v>
      </c>
      <c r="B7" s="41" t="s">
        <v>100</v>
      </c>
      <c r="C7" s="37">
        <v>327.87</v>
      </c>
      <c r="D7" s="42">
        <v>358.4457</v>
      </c>
      <c r="E7" s="32">
        <v>385.86</v>
      </c>
      <c r="F7" s="43">
        <v>359.50629999999995</v>
      </c>
      <c r="G7" s="42">
        <v>331.94</v>
      </c>
      <c r="H7" s="44">
        <f aca="true" t="shared" si="0" ref="H7:H46">(E7-C7)/C7*100</f>
        <v>17.686888095891668</v>
      </c>
      <c r="I7" s="44">
        <f aca="true" t="shared" si="1" ref="I7:I46">(G7-E7)/E7*100</f>
        <v>-13.97398020007257</v>
      </c>
      <c r="J7" s="44">
        <f>(E7-D7)/D7*100</f>
        <v>7.648104022450269</v>
      </c>
      <c r="K7" s="44">
        <f aca="true" t="shared" si="2" ref="K7:K46">(G7-F7)/F7*100</f>
        <v>-7.667821120241832</v>
      </c>
    </row>
    <row r="8" spans="1:11" ht="15">
      <c r="A8" s="40" t="s">
        <v>18</v>
      </c>
      <c r="B8" s="41" t="s">
        <v>101</v>
      </c>
      <c r="C8" s="37">
        <v>1200.6</v>
      </c>
      <c r="D8" s="42">
        <v>1462.5430000000001</v>
      </c>
      <c r="E8" s="32">
        <v>1430.59</v>
      </c>
      <c r="F8" s="43">
        <v>1714.9491999999998</v>
      </c>
      <c r="G8" s="42">
        <v>1542.99</v>
      </c>
      <c r="H8" s="44">
        <f t="shared" si="0"/>
        <v>19.15625520573047</v>
      </c>
      <c r="I8" s="44">
        <f t="shared" si="1"/>
        <v>7.856898202839395</v>
      </c>
      <c r="J8" s="44">
        <f aca="true" t="shared" si="3" ref="J8:J46">(E8-D8)/D8*100</f>
        <v>-2.184756277251349</v>
      </c>
      <c r="K8" s="44">
        <f t="shared" si="2"/>
        <v>-10.027072522031546</v>
      </c>
    </row>
    <row r="9" spans="1:11" ht="15">
      <c r="A9" s="45" t="s">
        <v>102</v>
      </c>
      <c r="B9" s="46" t="s">
        <v>103</v>
      </c>
      <c r="C9" s="47">
        <v>320.57</v>
      </c>
      <c r="D9" s="33">
        <v>344.66270000000003</v>
      </c>
      <c r="E9" s="33">
        <v>345.42</v>
      </c>
      <c r="F9" s="33">
        <v>414.11300000000006</v>
      </c>
      <c r="G9" s="33">
        <v>362.01</v>
      </c>
      <c r="H9" s="48">
        <f t="shared" si="0"/>
        <v>7.751817075833678</v>
      </c>
      <c r="I9" s="48">
        <f t="shared" si="1"/>
        <v>4.802848705923216</v>
      </c>
      <c r="J9" s="48">
        <f t="shared" si="3"/>
        <v>0.21972206449957782</v>
      </c>
      <c r="K9" s="48">
        <f t="shared" si="2"/>
        <v>-12.58183152907541</v>
      </c>
    </row>
    <row r="10" spans="1:11" ht="15">
      <c r="A10" s="45" t="s">
        <v>104</v>
      </c>
      <c r="B10" s="46" t="s">
        <v>105</v>
      </c>
      <c r="C10" s="47">
        <v>176.73</v>
      </c>
      <c r="D10" s="33">
        <v>212.93419999999998</v>
      </c>
      <c r="E10" s="33">
        <v>188.65</v>
      </c>
      <c r="F10" s="33">
        <v>210.6387</v>
      </c>
      <c r="G10" s="33">
        <v>180.76</v>
      </c>
      <c r="H10" s="48">
        <f t="shared" si="0"/>
        <v>6.744751881401016</v>
      </c>
      <c r="I10" s="48">
        <f t="shared" si="1"/>
        <v>-4.182348263980925</v>
      </c>
      <c r="J10" s="48">
        <f t="shared" si="3"/>
        <v>-11.404555961419055</v>
      </c>
      <c r="K10" s="48">
        <f t="shared" si="2"/>
        <v>-14.184810293645</v>
      </c>
    </row>
    <row r="11" spans="1:11" ht="15">
      <c r="A11" s="45" t="s">
        <v>106</v>
      </c>
      <c r="B11" s="46" t="s">
        <v>107</v>
      </c>
      <c r="C11" s="47">
        <v>31.28</v>
      </c>
      <c r="D11" s="33">
        <v>32.413799999999995</v>
      </c>
      <c r="E11" s="33">
        <v>29.75</v>
      </c>
      <c r="F11" s="33">
        <v>31.956300000000002</v>
      </c>
      <c r="G11" s="33">
        <v>30.11</v>
      </c>
      <c r="H11" s="48">
        <f t="shared" si="0"/>
        <v>-4.8913043478260905</v>
      </c>
      <c r="I11" s="48">
        <f t="shared" si="1"/>
        <v>1.2100840336134435</v>
      </c>
      <c r="J11" s="48">
        <f t="shared" si="3"/>
        <v>-8.218104634445808</v>
      </c>
      <c r="K11" s="48">
        <f t="shared" si="2"/>
        <v>-5.77757750427929</v>
      </c>
    </row>
    <row r="12" spans="1:11" ht="15">
      <c r="A12" s="45" t="s">
        <v>108</v>
      </c>
      <c r="B12" s="46" t="s">
        <v>109</v>
      </c>
      <c r="C12" s="47">
        <v>672.02</v>
      </c>
      <c r="D12" s="33">
        <v>872.5323</v>
      </c>
      <c r="E12" s="33">
        <v>866.78</v>
      </c>
      <c r="F12" s="33">
        <v>1058.2412000000002</v>
      </c>
      <c r="G12" s="33">
        <v>970.12</v>
      </c>
      <c r="H12" s="48">
        <f t="shared" si="0"/>
        <v>28.98128031903812</v>
      </c>
      <c r="I12" s="48">
        <f t="shared" si="1"/>
        <v>11.922287085534974</v>
      </c>
      <c r="J12" s="48">
        <f t="shared" si="3"/>
        <v>-0.6592649922530078</v>
      </c>
      <c r="K12" s="48">
        <f t="shared" si="2"/>
        <v>-8.327137518365392</v>
      </c>
    </row>
    <row r="13" spans="1:11" ht="15">
      <c r="A13" s="40" t="s">
        <v>20</v>
      </c>
      <c r="B13" s="41" t="s">
        <v>110</v>
      </c>
      <c r="C13" s="37">
        <v>156.57</v>
      </c>
      <c r="D13" s="42">
        <v>182.85350000000003</v>
      </c>
      <c r="E13" s="32">
        <v>185.59</v>
      </c>
      <c r="F13" s="43">
        <v>186.47889999999998</v>
      </c>
      <c r="G13" s="42">
        <v>174.74</v>
      </c>
      <c r="H13" s="44">
        <f t="shared" si="0"/>
        <v>18.534840646356272</v>
      </c>
      <c r="I13" s="44">
        <f t="shared" si="1"/>
        <v>-5.846220162724282</v>
      </c>
      <c r="J13" s="44">
        <f t="shared" si="3"/>
        <v>1.4965532516467979</v>
      </c>
      <c r="K13" s="44">
        <f t="shared" si="2"/>
        <v>-6.295028552828215</v>
      </c>
    </row>
    <row r="14" spans="1:11" ht="15">
      <c r="A14" s="40" t="s">
        <v>111</v>
      </c>
      <c r="B14" s="41" t="s">
        <v>112</v>
      </c>
      <c r="C14" s="37">
        <v>1836.36</v>
      </c>
      <c r="D14" s="42">
        <v>2022.1291</v>
      </c>
      <c r="E14" s="32">
        <v>1938.93</v>
      </c>
      <c r="F14" s="43">
        <v>2019.1844</v>
      </c>
      <c r="G14" s="42">
        <v>1968.03</v>
      </c>
      <c r="H14" s="44">
        <f t="shared" si="0"/>
        <v>5.585506109913098</v>
      </c>
      <c r="I14" s="44">
        <f t="shared" si="1"/>
        <v>1.5008277761445699</v>
      </c>
      <c r="J14" s="44">
        <f t="shared" si="3"/>
        <v>-4.114430676063168</v>
      </c>
      <c r="K14" s="44">
        <f t="shared" si="2"/>
        <v>-2.5334189388547235</v>
      </c>
    </row>
    <row r="15" spans="1:11" ht="15">
      <c r="A15" s="45" t="s">
        <v>113</v>
      </c>
      <c r="B15" s="46" t="s">
        <v>114</v>
      </c>
      <c r="C15" s="47">
        <v>912.8</v>
      </c>
      <c r="D15" s="33">
        <v>1007.0741</v>
      </c>
      <c r="E15" s="33">
        <v>952.89</v>
      </c>
      <c r="F15" s="33">
        <v>1000.4517</v>
      </c>
      <c r="G15" s="33">
        <v>972.11</v>
      </c>
      <c r="H15" s="48">
        <f t="shared" si="0"/>
        <v>4.391980718667838</v>
      </c>
      <c r="I15" s="48">
        <f t="shared" si="1"/>
        <v>2.0170219017934943</v>
      </c>
      <c r="J15" s="48">
        <f t="shared" si="3"/>
        <v>-5.380348874030228</v>
      </c>
      <c r="K15" s="48">
        <f t="shared" si="2"/>
        <v>-2.832890383413807</v>
      </c>
    </row>
    <row r="16" spans="1:11" ht="15">
      <c r="A16" s="45" t="s">
        <v>115</v>
      </c>
      <c r="B16" s="46" t="s">
        <v>116</v>
      </c>
      <c r="C16" s="47">
        <v>20.87</v>
      </c>
      <c r="D16" s="33">
        <v>19.9791</v>
      </c>
      <c r="E16" s="33">
        <v>21.32</v>
      </c>
      <c r="F16" s="33">
        <v>22.3572</v>
      </c>
      <c r="G16" s="33">
        <v>21.35</v>
      </c>
      <c r="H16" s="48">
        <f t="shared" si="0"/>
        <v>2.1562050790608494</v>
      </c>
      <c r="I16" s="48">
        <f t="shared" si="1"/>
        <v>0.1407129455909997</v>
      </c>
      <c r="J16" s="48">
        <f t="shared" si="3"/>
        <v>6.711513531640572</v>
      </c>
      <c r="K16" s="48">
        <f t="shared" si="2"/>
        <v>-4.505036408852618</v>
      </c>
    </row>
    <row r="17" spans="1:11" ht="15">
      <c r="A17" s="45" t="s">
        <v>117</v>
      </c>
      <c r="B17" s="46" t="s">
        <v>118</v>
      </c>
      <c r="C17" s="47">
        <v>193.11</v>
      </c>
      <c r="D17" s="33">
        <v>215.60299999999998</v>
      </c>
      <c r="E17" s="33">
        <v>194.8</v>
      </c>
      <c r="F17" s="33">
        <v>203.56689999999998</v>
      </c>
      <c r="G17" s="33">
        <v>206.39</v>
      </c>
      <c r="H17" s="48">
        <f t="shared" si="0"/>
        <v>0.8751488788773225</v>
      </c>
      <c r="I17" s="48">
        <f t="shared" si="1"/>
        <v>5.949691991786434</v>
      </c>
      <c r="J17" s="48">
        <f t="shared" si="3"/>
        <v>-9.648752568377978</v>
      </c>
      <c r="K17" s="48">
        <f t="shared" si="2"/>
        <v>1.3868168155039013</v>
      </c>
    </row>
    <row r="18" spans="1:11" ht="15">
      <c r="A18" s="45" t="s">
        <v>119</v>
      </c>
      <c r="B18" s="46" t="s">
        <v>120</v>
      </c>
      <c r="C18" s="47">
        <v>709.59</v>
      </c>
      <c r="D18" s="33">
        <v>779.4729</v>
      </c>
      <c r="E18" s="33">
        <v>769.91</v>
      </c>
      <c r="F18" s="33">
        <v>792.8086</v>
      </c>
      <c r="G18" s="33">
        <v>768.17</v>
      </c>
      <c r="H18" s="48">
        <f t="shared" si="0"/>
        <v>8.500683493284846</v>
      </c>
      <c r="I18" s="48">
        <f t="shared" si="1"/>
        <v>-0.22600044161005953</v>
      </c>
      <c r="J18" s="48">
        <f t="shared" si="3"/>
        <v>-1.22684188250804</v>
      </c>
      <c r="K18" s="48">
        <f t="shared" si="2"/>
        <v>-3.107761444565561</v>
      </c>
    </row>
    <row r="19" spans="1:11" ht="26.25">
      <c r="A19" s="40" t="s">
        <v>121</v>
      </c>
      <c r="B19" s="41" t="s">
        <v>122</v>
      </c>
      <c r="C19" s="37">
        <v>89.79</v>
      </c>
      <c r="D19" s="42">
        <v>102.0842</v>
      </c>
      <c r="E19" s="32">
        <v>100.13</v>
      </c>
      <c r="F19" s="43">
        <v>102.47579999999999</v>
      </c>
      <c r="G19" s="42">
        <v>99.9</v>
      </c>
      <c r="H19" s="44">
        <f t="shared" si="0"/>
        <v>11.515758993206356</v>
      </c>
      <c r="I19" s="44">
        <f t="shared" si="1"/>
        <v>-0.22970138819533586</v>
      </c>
      <c r="J19" s="44">
        <f t="shared" si="3"/>
        <v>-1.9143021153126538</v>
      </c>
      <c r="K19" s="44">
        <f t="shared" si="2"/>
        <v>-2.5135690572798524</v>
      </c>
    </row>
    <row r="20" spans="1:11" ht="15">
      <c r="A20" s="40" t="s">
        <v>123</v>
      </c>
      <c r="B20" s="41" t="s">
        <v>124</v>
      </c>
      <c r="C20" s="37">
        <v>82.88</v>
      </c>
      <c r="D20" s="42">
        <v>94.2282</v>
      </c>
      <c r="E20" s="32">
        <v>94.22</v>
      </c>
      <c r="F20" s="43">
        <v>98.314</v>
      </c>
      <c r="G20" s="42">
        <v>101.01</v>
      </c>
      <c r="H20" s="44">
        <f t="shared" si="0"/>
        <v>13.682432432432437</v>
      </c>
      <c r="I20" s="44">
        <f t="shared" si="1"/>
        <v>7.206537890044583</v>
      </c>
      <c r="J20" s="44">
        <f t="shared" si="3"/>
        <v>-0.008702278086604866</v>
      </c>
      <c r="K20" s="44">
        <f t="shared" si="2"/>
        <v>2.7422340663588223</v>
      </c>
    </row>
    <row r="21" spans="1:11" ht="15">
      <c r="A21" s="40" t="s">
        <v>125</v>
      </c>
      <c r="B21" s="41" t="s">
        <v>126</v>
      </c>
      <c r="C21" s="37">
        <v>304.34</v>
      </c>
      <c r="D21" s="42">
        <v>328.1962</v>
      </c>
      <c r="E21" s="32">
        <v>330.14</v>
      </c>
      <c r="F21" s="43">
        <v>340.6586</v>
      </c>
      <c r="G21" s="42">
        <v>342.19</v>
      </c>
      <c r="H21" s="44">
        <f t="shared" si="0"/>
        <v>8.47736084642177</v>
      </c>
      <c r="I21" s="44">
        <f t="shared" si="1"/>
        <v>3.649966680802087</v>
      </c>
      <c r="J21" s="44">
        <f t="shared" si="3"/>
        <v>0.5922676740315733</v>
      </c>
      <c r="K21" s="44">
        <f t="shared" si="2"/>
        <v>0.4495409773890984</v>
      </c>
    </row>
    <row r="22" spans="1:11" ht="26.25">
      <c r="A22" s="40" t="s">
        <v>127</v>
      </c>
      <c r="B22" s="41" t="s">
        <v>128</v>
      </c>
      <c r="C22" s="37">
        <v>577.59</v>
      </c>
      <c r="D22" s="42">
        <v>648.3981</v>
      </c>
      <c r="E22" s="32">
        <v>549.71</v>
      </c>
      <c r="F22" s="43">
        <v>561.4492</v>
      </c>
      <c r="G22" s="42">
        <v>432.2</v>
      </c>
      <c r="H22" s="44">
        <f t="shared" si="0"/>
        <v>-4.8269533752315645</v>
      </c>
      <c r="I22" s="44">
        <f t="shared" si="1"/>
        <v>-21.376725910025293</v>
      </c>
      <c r="J22" s="44">
        <f t="shared" si="3"/>
        <v>-15.220294445649973</v>
      </c>
      <c r="K22" s="44">
        <f t="shared" si="2"/>
        <v>-23.020640157649176</v>
      </c>
    </row>
    <row r="23" spans="1:11" ht="26.25">
      <c r="A23" s="40" t="s">
        <v>129</v>
      </c>
      <c r="B23" s="41" t="s">
        <v>130</v>
      </c>
      <c r="C23" s="37">
        <v>1574.16</v>
      </c>
      <c r="D23" s="42">
        <v>1663.3584</v>
      </c>
      <c r="E23" s="32">
        <v>1500.32</v>
      </c>
      <c r="F23" s="43">
        <v>1544.8745</v>
      </c>
      <c r="G23" s="42">
        <v>1520.32</v>
      </c>
      <c r="H23" s="44">
        <f t="shared" si="0"/>
        <v>-4.6907557046297805</v>
      </c>
      <c r="I23" s="44">
        <f t="shared" si="1"/>
        <v>1.3330489495574278</v>
      </c>
      <c r="J23" s="44">
        <f t="shared" si="3"/>
        <v>-9.80176010173154</v>
      </c>
      <c r="K23" s="44">
        <f t="shared" si="2"/>
        <v>-1.5894171338836884</v>
      </c>
    </row>
    <row r="24" spans="1:11" ht="15">
      <c r="A24" s="45" t="s">
        <v>131</v>
      </c>
      <c r="B24" s="46" t="s">
        <v>132</v>
      </c>
      <c r="C24" s="47">
        <v>232.38</v>
      </c>
      <c r="D24" s="33">
        <v>305.9049</v>
      </c>
      <c r="E24" s="33">
        <v>236.49</v>
      </c>
      <c r="F24" s="33">
        <v>253.96130000000002</v>
      </c>
      <c r="G24" s="33">
        <v>218.08</v>
      </c>
      <c r="H24" s="48">
        <f t="shared" si="0"/>
        <v>1.7686547895688156</v>
      </c>
      <c r="I24" s="48">
        <f t="shared" si="1"/>
        <v>-7.784684341832635</v>
      </c>
      <c r="J24" s="48">
        <f t="shared" si="3"/>
        <v>-22.69166005513478</v>
      </c>
      <c r="K24" s="48">
        <f t="shared" si="2"/>
        <v>-14.128648735063178</v>
      </c>
    </row>
    <row r="25" spans="1:11" ht="15">
      <c r="A25" s="45" t="s">
        <v>133</v>
      </c>
      <c r="B25" s="46" t="s">
        <v>134</v>
      </c>
      <c r="C25" s="47">
        <v>533.41</v>
      </c>
      <c r="D25" s="33">
        <v>486.55010000000004</v>
      </c>
      <c r="E25" s="33">
        <v>473.95</v>
      </c>
      <c r="F25" s="33">
        <v>492.9494</v>
      </c>
      <c r="G25" s="33">
        <v>510.54</v>
      </c>
      <c r="H25" s="48">
        <f t="shared" si="0"/>
        <v>-11.147147597532852</v>
      </c>
      <c r="I25" s="48">
        <f t="shared" si="1"/>
        <v>7.720223652284003</v>
      </c>
      <c r="J25" s="48">
        <f t="shared" si="3"/>
        <v>-2.5896819258695154</v>
      </c>
      <c r="K25" s="48">
        <f t="shared" si="2"/>
        <v>3.5684392759175676</v>
      </c>
    </row>
    <row r="26" spans="1:11" ht="15">
      <c r="A26" s="45" t="s">
        <v>135</v>
      </c>
      <c r="B26" s="46" t="s">
        <v>136</v>
      </c>
      <c r="C26" s="47">
        <v>412.77</v>
      </c>
      <c r="D26" s="33">
        <v>421.87330000000003</v>
      </c>
      <c r="E26" s="33">
        <v>343.05</v>
      </c>
      <c r="F26" s="33">
        <v>330.74699999999996</v>
      </c>
      <c r="G26" s="33">
        <v>341.89</v>
      </c>
      <c r="H26" s="48">
        <f t="shared" si="0"/>
        <v>-16.890762410058866</v>
      </c>
      <c r="I26" s="48">
        <f t="shared" si="1"/>
        <v>-0.3381431278239397</v>
      </c>
      <c r="J26" s="48">
        <f t="shared" si="3"/>
        <v>-18.68411677155203</v>
      </c>
      <c r="K26" s="48">
        <f t="shared" si="2"/>
        <v>3.3690403843421195</v>
      </c>
    </row>
    <row r="27" spans="1:11" ht="15">
      <c r="A27" s="45" t="s">
        <v>137</v>
      </c>
      <c r="B27" s="46" t="s">
        <v>109</v>
      </c>
      <c r="C27" s="47">
        <v>395.61</v>
      </c>
      <c r="D27" s="33">
        <v>449.0301</v>
      </c>
      <c r="E27" s="33">
        <v>446.84</v>
      </c>
      <c r="F27" s="33">
        <v>467.2168</v>
      </c>
      <c r="G27" s="33">
        <v>449.8</v>
      </c>
      <c r="H27" s="48">
        <f t="shared" si="0"/>
        <v>12.94962210257576</v>
      </c>
      <c r="I27" s="48">
        <f t="shared" si="1"/>
        <v>0.6624295049682294</v>
      </c>
      <c r="J27" s="48">
        <f t="shared" si="3"/>
        <v>-0.4877401314522188</v>
      </c>
      <c r="K27" s="48">
        <f t="shared" si="2"/>
        <v>-3.7277769121315774</v>
      </c>
    </row>
    <row r="28" spans="1:11" ht="26.25">
      <c r="A28" s="40" t="s">
        <v>138</v>
      </c>
      <c r="B28" s="41" t="s">
        <v>139</v>
      </c>
      <c r="C28" s="37">
        <v>322</v>
      </c>
      <c r="D28" s="42">
        <v>370.7166</v>
      </c>
      <c r="E28" s="32">
        <v>365.82</v>
      </c>
      <c r="F28" s="43">
        <v>377.72540000000004</v>
      </c>
      <c r="G28" s="42">
        <v>363.84</v>
      </c>
      <c r="H28" s="44">
        <f t="shared" si="0"/>
        <v>13.60869565217391</v>
      </c>
      <c r="I28" s="44">
        <f t="shared" si="1"/>
        <v>-0.5412497949811432</v>
      </c>
      <c r="J28" s="44">
        <f t="shared" si="3"/>
        <v>-1.3208472455778981</v>
      </c>
      <c r="K28" s="44">
        <f t="shared" si="2"/>
        <v>-3.676056733277683</v>
      </c>
    </row>
    <row r="29" spans="1:11" ht="15">
      <c r="A29" s="40" t="s">
        <v>140</v>
      </c>
      <c r="B29" s="41" t="s">
        <v>141</v>
      </c>
      <c r="C29" s="37">
        <v>77.55</v>
      </c>
      <c r="D29" s="42">
        <v>87.03649999999999</v>
      </c>
      <c r="E29" s="32">
        <v>87.91</v>
      </c>
      <c r="F29" s="43">
        <v>88.3803</v>
      </c>
      <c r="G29" s="42">
        <v>85.33</v>
      </c>
      <c r="H29" s="44">
        <f t="shared" si="0"/>
        <v>13.359123146357188</v>
      </c>
      <c r="I29" s="44">
        <f t="shared" si="1"/>
        <v>-2.93481970196792</v>
      </c>
      <c r="J29" s="44">
        <f t="shared" si="3"/>
        <v>1.0036019371183436</v>
      </c>
      <c r="K29" s="44">
        <f t="shared" si="2"/>
        <v>-3.4513347431497823</v>
      </c>
    </row>
    <row r="30" spans="1:11" ht="26.25">
      <c r="A30" s="40" t="s">
        <v>142</v>
      </c>
      <c r="B30" s="41" t="s">
        <v>143</v>
      </c>
      <c r="C30" s="37">
        <v>490.22</v>
      </c>
      <c r="D30" s="42">
        <v>539.3296</v>
      </c>
      <c r="E30" s="32">
        <v>535.36</v>
      </c>
      <c r="F30" s="43">
        <v>560.3753</v>
      </c>
      <c r="G30" s="42">
        <v>559.69</v>
      </c>
      <c r="H30" s="44">
        <f t="shared" si="0"/>
        <v>9.20811064420056</v>
      </c>
      <c r="I30" s="44">
        <f t="shared" si="1"/>
        <v>4.544605499103414</v>
      </c>
      <c r="J30" s="44">
        <f t="shared" si="3"/>
        <v>-0.7360248723600584</v>
      </c>
      <c r="K30" s="44">
        <f t="shared" si="2"/>
        <v>-0.1222930418239319</v>
      </c>
    </row>
    <row r="31" spans="1:11" ht="26.25">
      <c r="A31" s="40" t="s">
        <v>144</v>
      </c>
      <c r="B31" s="41" t="s">
        <v>145</v>
      </c>
      <c r="C31" s="37">
        <v>3281.52</v>
      </c>
      <c r="D31" s="42">
        <v>3607.8071999999997</v>
      </c>
      <c r="E31" s="32">
        <v>3522.88</v>
      </c>
      <c r="F31" s="43">
        <v>3853.8920000000003</v>
      </c>
      <c r="G31" s="42">
        <v>3874.76</v>
      </c>
      <c r="H31" s="44">
        <f t="shared" si="0"/>
        <v>7.355128111363031</v>
      </c>
      <c r="I31" s="44">
        <f t="shared" si="1"/>
        <v>9.988418566627308</v>
      </c>
      <c r="J31" s="44">
        <f t="shared" si="3"/>
        <v>-2.3539838825090107</v>
      </c>
      <c r="K31" s="44">
        <f t="shared" si="2"/>
        <v>0.5414785883984278</v>
      </c>
    </row>
    <row r="32" spans="1:11" ht="15">
      <c r="A32" s="45" t="s">
        <v>146</v>
      </c>
      <c r="B32" s="46" t="s">
        <v>147</v>
      </c>
      <c r="C32" s="47">
        <v>2497.01</v>
      </c>
      <c r="D32" s="33">
        <v>2673.9809000000005</v>
      </c>
      <c r="E32" s="33">
        <v>2623.56</v>
      </c>
      <c r="F32" s="33">
        <v>2834.2810000000004</v>
      </c>
      <c r="G32" s="33">
        <v>2867.73</v>
      </c>
      <c r="H32" s="48">
        <f t="shared" si="0"/>
        <v>5.068061401436106</v>
      </c>
      <c r="I32" s="48">
        <f t="shared" si="1"/>
        <v>9.30681974111513</v>
      </c>
      <c r="J32" s="48">
        <f t="shared" si="3"/>
        <v>-1.8856118231809555</v>
      </c>
      <c r="K32" s="48">
        <f t="shared" si="2"/>
        <v>1.1801582129647559</v>
      </c>
    </row>
    <row r="33" spans="1:11" ht="30">
      <c r="A33" s="45" t="s">
        <v>148</v>
      </c>
      <c r="B33" s="46" t="s">
        <v>149</v>
      </c>
      <c r="C33" s="47">
        <v>784.51</v>
      </c>
      <c r="D33" s="33">
        <v>933.8263</v>
      </c>
      <c r="E33" s="33">
        <v>899.33</v>
      </c>
      <c r="F33" s="33">
        <v>1019.6110000000001</v>
      </c>
      <c r="G33" s="33">
        <v>1007.03</v>
      </c>
      <c r="H33" s="48">
        <f t="shared" si="0"/>
        <v>14.635887369185868</v>
      </c>
      <c r="I33" s="48">
        <f t="shared" si="1"/>
        <v>11.975581822023052</v>
      </c>
      <c r="J33" s="48">
        <f t="shared" si="3"/>
        <v>-3.6940810084273608</v>
      </c>
      <c r="K33" s="48">
        <f t="shared" si="2"/>
        <v>-1.2339019488805172</v>
      </c>
    </row>
    <row r="34" spans="1:11" ht="15">
      <c r="A34" s="3" t="s">
        <v>150</v>
      </c>
      <c r="B34" s="49" t="s">
        <v>151</v>
      </c>
      <c r="C34" s="37">
        <v>1375.46</v>
      </c>
      <c r="D34" s="42">
        <v>1463.6119</v>
      </c>
      <c r="E34" s="32">
        <v>1453.22</v>
      </c>
      <c r="F34" s="38">
        <v>1540.0557999999999</v>
      </c>
      <c r="G34" s="42">
        <v>1535.92</v>
      </c>
      <c r="H34" s="44">
        <f t="shared" si="0"/>
        <v>5.6533814142177885</v>
      </c>
      <c r="I34" s="44">
        <f t="shared" si="1"/>
        <v>5.690810751297123</v>
      </c>
      <c r="J34" s="44">
        <f t="shared" si="3"/>
        <v>-0.7100174574967638</v>
      </c>
      <c r="K34" s="44">
        <f t="shared" si="2"/>
        <v>-0.26854871102721023</v>
      </c>
    </row>
    <row r="35" spans="1:11" ht="15">
      <c r="A35" s="45" t="s">
        <v>152</v>
      </c>
      <c r="B35" s="46" t="s">
        <v>153</v>
      </c>
      <c r="C35" s="47">
        <v>308.88</v>
      </c>
      <c r="D35" s="33">
        <v>346.75359999999995</v>
      </c>
      <c r="E35" s="33">
        <v>347.51</v>
      </c>
      <c r="F35" s="33">
        <v>367.9011</v>
      </c>
      <c r="G35" s="33">
        <v>375.89</v>
      </c>
      <c r="H35" s="48">
        <f t="shared" si="0"/>
        <v>12.506475006475004</v>
      </c>
      <c r="I35" s="48">
        <f t="shared" si="1"/>
        <v>8.16667146269172</v>
      </c>
      <c r="J35" s="48">
        <f t="shared" si="3"/>
        <v>0.21813760549278857</v>
      </c>
      <c r="K35" s="48">
        <f t="shared" si="2"/>
        <v>2.1714803244676357</v>
      </c>
    </row>
    <row r="36" spans="1:11" ht="15">
      <c r="A36" s="45" t="s">
        <v>154</v>
      </c>
      <c r="B36" s="46" t="s">
        <v>109</v>
      </c>
      <c r="C36" s="47">
        <v>1066.58</v>
      </c>
      <c r="D36" s="33">
        <v>1116.8583</v>
      </c>
      <c r="E36" s="33">
        <v>1105.71</v>
      </c>
      <c r="F36" s="33">
        <v>1172.1547</v>
      </c>
      <c r="G36" s="33">
        <v>1160.03</v>
      </c>
      <c r="H36" s="48">
        <f t="shared" si="0"/>
        <v>3.668735584766273</v>
      </c>
      <c r="I36" s="48">
        <f t="shared" si="1"/>
        <v>4.912680540105447</v>
      </c>
      <c r="J36" s="48">
        <f t="shared" si="3"/>
        <v>-0.9981839236006987</v>
      </c>
      <c r="K36" s="48">
        <f t="shared" si="2"/>
        <v>-1.0343941802221222</v>
      </c>
    </row>
    <row r="37" spans="1:11" ht="26.25">
      <c r="A37" s="40" t="s">
        <v>155</v>
      </c>
      <c r="B37" s="41" t="s">
        <v>156</v>
      </c>
      <c r="C37" s="37">
        <v>624.95</v>
      </c>
      <c r="D37" s="42">
        <v>665.3251999999999</v>
      </c>
      <c r="E37" s="32">
        <v>654.63</v>
      </c>
      <c r="F37" s="43">
        <v>682.085</v>
      </c>
      <c r="G37" s="42">
        <v>680.34</v>
      </c>
      <c r="H37" s="44">
        <f t="shared" si="0"/>
        <v>4.749179934394744</v>
      </c>
      <c r="I37" s="44">
        <f t="shared" si="1"/>
        <v>3.9274093762889017</v>
      </c>
      <c r="J37" s="44">
        <f t="shared" si="3"/>
        <v>-1.607514640960524</v>
      </c>
      <c r="K37" s="44">
        <f t="shared" si="2"/>
        <v>-0.25583321726764324</v>
      </c>
    </row>
    <row r="38" spans="1:11" ht="15">
      <c r="A38" s="40" t="s">
        <v>157</v>
      </c>
      <c r="B38" s="41" t="s">
        <v>158</v>
      </c>
      <c r="C38" s="37">
        <v>682.88</v>
      </c>
      <c r="D38" s="42">
        <v>698.8903</v>
      </c>
      <c r="E38" s="32">
        <v>684.93</v>
      </c>
      <c r="F38" s="43">
        <v>718.185</v>
      </c>
      <c r="G38" s="42">
        <v>708.94</v>
      </c>
      <c r="H38" s="44">
        <f t="shared" si="0"/>
        <v>0.30019915651358287</v>
      </c>
      <c r="I38" s="44">
        <f t="shared" si="1"/>
        <v>3.505467712028982</v>
      </c>
      <c r="J38" s="44">
        <f t="shared" si="3"/>
        <v>-1.9974951719890912</v>
      </c>
      <c r="K38" s="44">
        <f t="shared" si="2"/>
        <v>-1.2872727779053992</v>
      </c>
    </row>
    <row r="39" spans="1:11" ht="15">
      <c r="A39" s="40" t="s">
        <v>159</v>
      </c>
      <c r="B39" s="41" t="s">
        <v>160</v>
      </c>
      <c r="C39" s="37">
        <v>543.63</v>
      </c>
      <c r="D39" s="42">
        <v>625.7116000000001</v>
      </c>
      <c r="E39" s="32">
        <v>719.26</v>
      </c>
      <c r="F39" s="43">
        <v>743.0337</v>
      </c>
      <c r="G39" s="42">
        <v>731.17</v>
      </c>
      <c r="H39" s="44">
        <f t="shared" si="0"/>
        <v>32.30689991354414</v>
      </c>
      <c r="I39" s="44">
        <f t="shared" si="1"/>
        <v>1.6558685315463073</v>
      </c>
      <c r="J39" s="44">
        <f t="shared" si="3"/>
        <v>14.950721706294065</v>
      </c>
      <c r="K39" s="44">
        <f t="shared" si="2"/>
        <v>-1.5966570560662314</v>
      </c>
    </row>
    <row r="40" spans="1:11" ht="15">
      <c r="A40" s="40" t="s">
        <v>161</v>
      </c>
      <c r="B40" s="41" t="s">
        <v>162</v>
      </c>
      <c r="C40" s="37">
        <v>7815.26</v>
      </c>
      <c r="D40" s="42">
        <v>8363.5668</v>
      </c>
      <c r="E40" s="32">
        <v>8697.23</v>
      </c>
      <c r="F40" s="43">
        <v>9245.3073</v>
      </c>
      <c r="G40" s="42">
        <v>9410.81</v>
      </c>
      <c r="H40" s="44">
        <f t="shared" si="0"/>
        <v>11.285229154244378</v>
      </c>
      <c r="I40" s="44">
        <f t="shared" si="1"/>
        <v>8.204681260585268</v>
      </c>
      <c r="J40" s="44">
        <f t="shared" si="3"/>
        <v>3.989484486451391</v>
      </c>
      <c r="K40" s="44">
        <f t="shared" si="2"/>
        <v>1.7901265434411153</v>
      </c>
    </row>
    <row r="41" spans="1:11" ht="15">
      <c r="A41" s="45" t="s">
        <v>163</v>
      </c>
      <c r="B41" s="46" t="s">
        <v>164</v>
      </c>
      <c r="C41" s="47">
        <v>4518.92</v>
      </c>
      <c r="D41" s="33">
        <v>4869.0249</v>
      </c>
      <c r="E41" s="33">
        <v>5216.68</v>
      </c>
      <c r="F41" s="33">
        <v>5575.6677</v>
      </c>
      <c r="G41" s="33">
        <v>5768.93</v>
      </c>
      <c r="H41" s="48">
        <f t="shared" si="0"/>
        <v>15.440857550034085</v>
      </c>
      <c r="I41" s="48">
        <f t="shared" si="1"/>
        <v>10.586234923361218</v>
      </c>
      <c r="J41" s="48">
        <f t="shared" si="3"/>
        <v>7.140138059265213</v>
      </c>
      <c r="K41" s="48">
        <f t="shared" si="2"/>
        <v>3.466173208277824</v>
      </c>
    </row>
    <row r="42" spans="1:11" ht="15">
      <c r="A42" s="45" t="s">
        <v>165</v>
      </c>
      <c r="B42" s="46" t="s">
        <v>166</v>
      </c>
      <c r="C42" s="47">
        <v>885.16</v>
      </c>
      <c r="D42" s="33">
        <v>882.0407999999999</v>
      </c>
      <c r="E42" s="33">
        <v>839.58</v>
      </c>
      <c r="F42" s="33">
        <v>918.8955000000001</v>
      </c>
      <c r="G42" s="33">
        <v>899.19</v>
      </c>
      <c r="H42" s="48">
        <f t="shared" si="0"/>
        <v>-5.149351529666945</v>
      </c>
      <c r="I42" s="48">
        <f t="shared" si="1"/>
        <v>7.099978560708927</v>
      </c>
      <c r="J42" s="48">
        <f t="shared" si="3"/>
        <v>-4.81392697480659</v>
      </c>
      <c r="K42" s="48">
        <f t="shared" si="2"/>
        <v>-2.144476711443252</v>
      </c>
    </row>
    <row r="43" spans="1:11" ht="15">
      <c r="A43" s="45" t="s">
        <v>167</v>
      </c>
      <c r="B43" s="46" t="s">
        <v>168</v>
      </c>
      <c r="C43" s="47">
        <v>1448.45</v>
      </c>
      <c r="D43" s="33">
        <v>1578.5943000000002</v>
      </c>
      <c r="E43" s="33">
        <v>1603.21</v>
      </c>
      <c r="F43" s="33">
        <v>1686.9114</v>
      </c>
      <c r="G43" s="33">
        <v>1703.54</v>
      </c>
      <c r="H43" s="48">
        <f t="shared" si="0"/>
        <v>10.68452483689461</v>
      </c>
      <c r="I43" s="48">
        <f t="shared" si="1"/>
        <v>6.2580697475689355</v>
      </c>
      <c r="J43" s="48">
        <f t="shared" si="3"/>
        <v>1.5593430180255834</v>
      </c>
      <c r="K43" s="48">
        <f t="shared" si="2"/>
        <v>0.9857423454486114</v>
      </c>
    </row>
    <row r="44" spans="1:11" ht="15">
      <c r="A44" s="45" t="s">
        <v>169</v>
      </c>
      <c r="B44" s="46" t="s">
        <v>170</v>
      </c>
      <c r="C44" s="47">
        <v>962.73</v>
      </c>
      <c r="D44" s="33">
        <v>1033.9068</v>
      </c>
      <c r="E44" s="33">
        <v>1037.76</v>
      </c>
      <c r="F44" s="33">
        <v>1063.8327</v>
      </c>
      <c r="G44" s="33">
        <v>1039.15</v>
      </c>
      <c r="H44" s="48">
        <f t="shared" si="0"/>
        <v>7.793462341466452</v>
      </c>
      <c r="I44" s="48">
        <f t="shared" si="1"/>
        <v>0.13394233734197694</v>
      </c>
      <c r="J44" s="48">
        <f t="shared" si="3"/>
        <v>0.372683495262824</v>
      </c>
      <c r="K44" s="48">
        <f t="shared" si="2"/>
        <v>-2.320167447381514</v>
      </c>
    </row>
    <row r="45" spans="1:11" ht="15">
      <c r="A45" s="40" t="s">
        <v>171</v>
      </c>
      <c r="B45" s="41" t="s">
        <v>172</v>
      </c>
      <c r="C45" s="37">
        <v>1833.64</v>
      </c>
      <c r="D45" s="42">
        <v>1880.599</v>
      </c>
      <c r="E45" s="32">
        <v>1762.68</v>
      </c>
      <c r="F45" s="43">
        <v>1839.3374</v>
      </c>
      <c r="G45" s="42">
        <v>1773.39</v>
      </c>
      <c r="H45" s="44">
        <f t="shared" si="0"/>
        <v>-3.869898126131631</v>
      </c>
      <c r="I45" s="44">
        <f t="shared" si="1"/>
        <v>0.6075975219552067</v>
      </c>
      <c r="J45" s="44">
        <f t="shared" si="3"/>
        <v>-6.2702894131072</v>
      </c>
      <c r="K45" s="44">
        <f t="shared" si="2"/>
        <v>-3.585388955827234</v>
      </c>
    </row>
    <row r="46" spans="1:11" ht="15">
      <c r="A46" s="50"/>
      <c r="B46" s="50" t="s">
        <v>173</v>
      </c>
      <c r="C46" s="37">
        <v>23197.27</v>
      </c>
      <c r="D46" s="32">
        <v>25164.8311</v>
      </c>
      <c r="E46" s="32">
        <v>24999.41</v>
      </c>
      <c r="F46" s="43">
        <v>26576.2681</v>
      </c>
      <c r="G46" s="43">
        <v>26237.51</v>
      </c>
      <c r="H46" s="44">
        <f t="shared" si="0"/>
        <v>7.768758996209465</v>
      </c>
      <c r="I46" s="44">
        <f t="shared" si="1"/>
        <v>4.952516879398348</v>
      </c>
      <c r="J46" s="44">
        <f t="shared" si="3"/>
        <v>-0.6573503288881584</v>
      </c>
      <c r="K46" s="44">
        <f t="shared" si="2"/>
        <v>-1.2746639171660175</v>
      </c>
    </row>
  </sheetData>
  <sheetProtection/>
  <mergeCells count="16">
    <mergeCell ref="K4:K5"/>
    <mergeCell ref="A1:K1"/>
    <mergeCell ref="A2:K2"/>
    <mergeCell ref="C3:G3"/>
    <mergeCell ref="H3:I3"/>
    <mergeCell ref="J3:K3"/>
    <mergeCell ref="A4:A6"/>
    <mergeCell ref="B4:B5"/>
    <mergeCell ref="C4:C5"/>
    <mergeCell ref="D4:D5"/>
    <mergeCell ref="E4:E5"/>
    <mergeCell ref="F4:F5"/>
    <mergeCell ref="G4:G5"/>
    <mergeCell ref="H4:H5"/>
    <mergeCell ref="I4:I5"/>
    <mergeCell ref="J4:J5"/>
  </mergeCells>
  <printOptions horizontalCentered="1"/>
  <pageMargins left="0.33" right="0.35" top="0.75" bottom="0.75" header="0.3" footer="0.3"/>
  <pageSetup fitToHeight="1" fitToWidth="1" horizontalDpi="600" verticalDpi="600" orientation="landscape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K44"/>
  <sheetViews>
    <sheetView zoomScalePageLayoutView="0" workbookViewId="0" topLeftCell="A1">
      <selection activeCell="Q10" sqref="Q10"/>
    </sheetView>
  </sheetViews>
  <sheetFormatPr defaultColWidth="9.140625" defaultRowHeight="15"/>
  <cols>
    <col min="1" max="1" width="2.140625" style="0" customWidth="1"/>
    <col min="2" max="2" width="5.57421875" style="0" customWidth="1"/>
    <col min="3" max="3" width="2.140625" style="0" customWidth="1"/>
    <col min="4" max="4" width="36.421875" style="0" customWidth="1"/>
    <col min="5" max="5" width="13.57421875" style="0" customWidth="1"/>
    <col min="6" max="6" width="13.7109375" style="0" customWidth="1"/>
    <col min="7" max="7" width="12.421875" style="0" customWidth="1"/>
  </cols>
  <sheetData>
    <row r="1" spans="4:11" ht="15">
      <c r="D1" s="89" t="s">
        <v>90</v>
      </c>
      <c r="E1" s="89"/>
      <c r="F1" s="89"/>
      <c r="G1" s="89"/>
      <c r="H1" s="89"/>
      <c r="I1" s="89"/>
      <c r="J1" s="89"/>
      <c r="K1" s="89"/>
    </row>
    <row r="2" spans="2:11" ht="15">
      <c r="B2" s="12"/>
      <c r="C2" s="12"/>
      <c r="D2" s="12"/>
      <c r="E2" s="88" t="s">
        <v>87</v>
      </c>
      <c r="F2" s="88" t="s">
        <v>86</v>
      </c>
      <c r="G2" s="82" t="s">
        <v>85</v>
      </c>
      <c r="H2" s="8"/>
      <c r="I2" s="12"/>
      <c r="J2" s="12"/>
      <c r="K2" s="12"/>
    </row>
    <row r="3" spans="2:11" ht="15">
      <c r="B3" s="12"/>
      <c r="C3" s="12"/>
      <c r="D3" s="12"/>
      <c r="E3" s="88"/>
      <c r="F3" s="88"/>
      <c r="G3" s="82"/>
      <c r="H3" s="8" t="s">
        <v>89</v>
      </c>
      <c r="I3" s="12" t="s">
        <v>88</v>
      </c>
      <c r="J3" s="12" t="s">
        <v>5</v>
      </c>
      <c r="K3" s="12" t="s">
        <v>5</v>
      </c>
    </row>
    <row r="4" spans="2:11" ht="15">
      <c r="B4" s="12"/>
      <c r="C4" s="12"/>
      <c r="D4" s="12"/>
      <c r="E4" s="12"/>
      <c r="F4" s="2"/>
      <c r="G4" s="12"/>
      <c r="H4" s="12"/>
      <c r="I4" s="12"/>
      <c r="J4" s="12"/>
      <c r="K4" s="12"/>
    </row>
    <row r="5" spans="2:11" ht="15">
      <c r="B5" s="3" t="s">
        <v>6</v>
      </c>
      <c r="C5" s="3"/>
      <c r="D5" s="3" t="s">
        <v>7</v>
      </c>
      <c r="E5" s="9">
        <v>59020</v>
      </c>
      <c r="F5" s="5">
        <v>59330.24</v>
      </c>
      <c r="G5" s="5">
        <v>59712.2</v>
      </c>
      <c r="H5" s="4">
        <f>F5-E5</f>
        <v>310.23999999999796</v>
      </c>
      <c r="I5" s="11">
        <f>G5-F5</f>
        <v>381.9599999999991</v>
      </c>
      <c r="J5" s="13">
        <f>H5/E5*100</f>
        <v>0.5256523212470314</v>
      </c>
      <c r="K5" s="13">
        <f>I5/F5*100</f>
        <v>0.6437863726827991</v>
      </c>
    </row>
    <row r="6" spans="2:11" ht="15">
      <c r="B6" s="3" t="s">
        <v>8</v>
      </c>
      <c r="C6" s="3"/>
      <c r="D6" s="3" t="s">
        <v>9</v>
      </c>
      <c r="E6" s="9">
        <v>1058</v>
      </c>
      <c r="F6" s="5">
        <v>1065.4</v>
      </c>
      <c r="G6" s="5">
        <v>1069.59</v>
      </c>
      <c r="H6" s="4">
        <f aca="true" t="shared" si="0" ref="H6:H44">F6-E6</f>
        <v>7.400000000000091</v>
      </c>
      <c r="I6" s="11">
        <f aca="true" t="shared" si="1" ref="I6:I44">G6-F6</f>
        <v>4.189999999999827</v>
      </c>
      <c r="J6" s="13">
        <f aca="true" t="shared" si="2" ref="J6:J44">H6/E6*100</f>
        <v>0.699432892249536</v>
      </c>
      <c r="K6" s="13">
        <f aca="true" t="shared" si="3" ref="K6:K44">I6/F6*100</f>
        <v>0.3932795194293061</v>
      </c>
    </row>
    <row r="7" spans="2:11" ht="15">
      <c r="B7" s="3" t="s">
        <v>10</v>
      </c>
      <c r="C7" s="3"/>
      <c r="D7" s="3" t="s">
        <v>11</v>
      </c>
      <c r="E7" s="9">
        <v>57962</v>
      </c>
      <c r="F7" s="5">
        <v>58264.84</v>
      </c>
      <c r="G7" s="5">
        <v>58642.61</v>
      </c>
      <c r="H7" s="4">
        <f t="shared" si="0"/>
        <v>302.8399999999965</v>
      </c>
      <c r="I7" s="11">
        <f t="shared" si="1"/>
        <v>377.7700000000041</v>
      </c>
      <c r="J7" s="13">
        <f t="shared" si="2"/>
        <v>0.522480245678197</v>
      </c>
      <c r="K7" s="13">
        <f t="shared" si="3"/>
        <v>0.6483670083020979</v>
      </c>
    </row>
    <row r="8" spans="2:11" ht="15">
      <c r="B8" s="3" t="s">
        <v>12</v>
      </c>
      <c r="C8" s="3"/>
      <c r="D8" s="3" t="s">
        <v>13</v>
      </c>
      <c r="E8" s="9">
        <v>7460</v>
      </c>
      <c r="F8" s="5">
        <v>7511.8</v>
      </c>
      <c r="G8" s="5">
        <v>7549.49</v>
      </c>
      <c r="H8" s="4">
        <f t="shared" si="0"/>
        <v>51.80000000000018</v>
      </c>
      <c r="I8" s="11">
        <f t="shared" si="1"/>
        <v>37.6899999999996</v>
      </c>
      <c r="J8" s="13">
        <f t="shared" si="2"/>
        <v>0.694369973190351</v>
      </c>
      <c r="K8" s="13">
        <f t="shared" si="3"/>
        <v>0.5017439228946404</v>
      </c>
    </row>
    <row r="9" spans="2:11" ht="15">
      <c r="B9" s="3" t="s">
        <v>14</v>
      </c>
      <c r="C9" s="3"/>
      <c r="D9" s="3" t="s">
        <v>15</v>
      </c>
      <c r="E9" s="9">
        <v>25452</v>
      </c>
      <c r="F9" s="5">
        <v>25752.08</v>
      </c>
      <c r="G9" s="5">
        <v>25877.19</v>
      </c>
      <c r="H9" s="4">
        <f t="shared" si="0"/>
        <v>300.08000000000175</v>
      </c>
      <c r="I9" s="11">
        <f t="shared" si="1"/>
        <v>125.10999999999694</v>
      </c>
      <c r="J9" s="13">
        <f t="shared" si="2"/>
        <v>1.1790036146471858</v>
      </c>
      <c r="K9" s="13">
        <f t="shared" si="3"/>
        <v>0.48582483434346635</v>
      </c>
    </row>
    <row r="10" spans="2:11" ht="15">
      <c r="B10" s="1" t="s">
        <v>16</v>
      </c>
      <c r="C10" s="1"/>
      <c r="D10" s="1" t="s">
        <v>17</v>
      </c>
      <c r="E10" s="10">
        <v>3589</v>
      </c>
      <c r="F10" s="6">
        <v>3684.34</v>
      </c>
      <c r="G10" s="6">
        <v>3720.59</v>
      </c>
      <c r="H10" s="4">
        <f t="shared" si="0"/>
        <v>95.34000000000015</v>
      </c>
      <c r="I10" s="11">
        <f t="shared" si="1"/>
        <v>36.25</v>
      </c>
      <c r="J10" s="13">
        <f t="shared" si="2"/>
        <v>2.6564502646976913</v>
      </c>
      <c r="K10" s="13">
        <f t="shared" si="3"/>
        <v>0.9838939945824761</v>
      </c>
    </row>
    <row r="11" spans="2:11" ht="15">
      <c r="B11" s="1" t="s">
        <v>18</v>
      </c>
      <c r="C11" s="1"/>
      <c r="D11" s="1" t="s">
        <v>19</v>
      </c>
      <c r="E11" s="10">
        <v>1258</v>
      </c>
      <c r="F11" s="6">
        <v>1267.55</v>
      </c>
      <c r="G11" s="6">
        <v>1284.72</v>
      </c>
      <c r="H11" s="4">
        <f t="shared" si="0"/>
        <v>9.549999999999955</v>
      </c>
      <c r="I11" s="11">
        <f t="shared" si="1"/>
        <v>17.170000000000073</v>
      </c>
      <c r="J11" s="13">
        <f t="shared" si="2"/>
        <v>0.7591414944356085</v>
      </c>
      <c r="K11" s="13">
        <f t="shared" si="3"/>
        <v>1.3545816733067788</v>
      </c>
    </row>
    <row r="12" spans="2:11" ht="15">
      <c r="B12" s="1" t="s">
        <v>20</v>
      </c>
      <c r="C12" s="1"/>
      <c r="D12" s="1" t="s">
        <v>21</v>
      </c>
      <c r="E12" s="10">
        <v>20605</v>
      </c>
      <c r="F12" s="6">
        <v>20800.19</v>
      </c>
      <c r="G12" s="6">
        <v>20871.89</v>
      </c>
      <c r="H12" s="4">
        <f t="shared" si="0"/>
        <v>195.1899999999987</v>
      </c>
      <c r="I12" s="11">
        <f t="shared" si="1"/>
        <v>71.70000000000073</v>
      </c>
      <c r="J12" s="13">
        <f t="shared" si="2"/>
        <v>0.9472943460325101</v>
      </c>
      <c r="K12" s="13">
        <f t="shared" si="3"/>
        <v>0.34470838968298234</v>
      </c>
    </row>
    <row r="13" spans="2:11" ht="15">
      <c r="B13" s="3" t="s">
        <v>22</v>
      </c>
      <c r="C13" s="3"/>
      <c r="D13" s="3" t="s">
        <v>23</v>
      </c>
      <c r="E13" s="9">
        <v>13693</v>
      </c>
      <c r="F13" s="5">
        <v>13501.74</v>
      </c>
      <c r="G13" s="5">
        <v>13511.09</v>
      </c>
      <c r="H13" s="4">
        <f t="shared" si="0"/>
        <v>-191.26000000000022</v>
      </c>
      <c r="I13" s="11">
        <f t="shared" si="1"/>
        <v>9.350000000000364</v>
      </c>
      <c r="J13" s="13">
        <f t="shared" si="2"/>
        <v>-1.396772073322137</v>
      </c>
      <c r="K13" s="13">
        <f t="shared" si="3"/>
        <v>0.06925033366070124</v>
      </c>
    </row>
    <row r="14" spans="2:11" ht="15">
      <c r="B14" s="1" t="s">
        <v>24</v>
      </c>
      <c r="C14" s="1"/>
      <c r="D14" s="1" t="s">
        <v>25</v>
      </c>
      <c r="E14" s="10">
        <v>893</v>
      </c>
      <c r="F14" s="6">
        <v>882.78</v>
      </c>
      <c r="G14" s="6">
        <v>871.83</v>
      </c>
      <c r="H14" s="4">
        <f t="shared" si="0"/>
        <v>-10.220000000000027</v>
      </c>
      <c r="I14" s="11">
        <f t="shared" si="1"/>
        <v>-10.949999999999932</v>
      </c>
      <c r="J14" s="13">
        <f t="shared" si="2"/>
        <v>-1.1444568868980993</v>
      </c>
      <c r="K14" s="13">
        <f t="shared" si="3"/>
        <v>-1.2403996465710518</v>
      </c>
    </row>
    <row r="15" spans="2:11" ht="15">
      <c r="B15" s="1" t="s">
        <v>26</v>
      </c>
      <c r="C15" s="1"/>
      <c r="D15" s="1" t="s">
        <v>27</v>
      </c>
      <c r="E15" s="10">
        <v>168</v>
      </c>
      <c r="F15" s="6">
        <v>170.84</v>
      </c>
      <c r="G15" s="6">
        <v>168.67</v>
      </c>
      <c r="H15" s="4">
        <f t="shared" si="0"/>
        <v>2.8400000000000034</v>
      </c>
      <c r="I15" s="11">
        <f t="shared" si="1"/>
        <v>-2.170000000000016</v>
      </c>
      <c r="J15" s="13">
        <f t="shared" si="2"/>
        <v>1.6904761904761927</v>
      </c>
      <c r="K15" s="13">
        <f t="shared" si="3"/>
        <v>-1.2701943338796629</v>
      </c>
    </row>
    <row r="16" spans="2:11" ht="15">
      <c r="B16" s="1" t="s">
        <v>28</v>
      </c>
      <c r="C16" s="1"/>
      <c r="D16" s="1" t="s">
        <v>29</v>
      </c>
      <c r="E16" s="10">
        <v>360</v>
      </c>
      <c r="F16" s="6">
        <v>359.68</v>
      </c>
      <c r="G16" s="6">
        <v>357.29</v>
      </c>
      <c r="H16" s="4">
        <f t="shared" si="0"/>
        <v>-0.3199999999999932</v>
      </c>
      <c r="I16" s="11">
        <f t="shared" si="1"/>
        <v>-2.3899999999999864</v>
      </c>
      <c r="J16" s="13">
        <f t="shared" si="2"/>
        <v>-0.08888888888888699</v>
      </c>
      <c r="K16" s="13">
        <f t="shared" si="3"/>
        <v>-0.6644795373665443</v>
      </c>
    </row>
    <row r="17" spans="2:11" ht="15">
      <c r="B17" s="1" t="s">
        <v>30</v>
      </c>
      <c r="C17" s="1"/>
      <c r="D17" s="1" t="s">
        <v>31</v>
      </c>
      <c r="E17" s="10">
        <v>96</v>
      </c>
      <c r="F17" s="6">
        <v>95.77</v>
      </c>
      <c r="G17" s="6">
        <v>92.44</v>
      </c>
      <c r="H17" s="4">
        <f t="shared" si="0"/>
        <v>-0.23000000000000398</v>
      </c>
      <c r="I17" s="11">
        <f t="shared" si="1"/>
        <v>-3.3299999999999983</v>
      </c>
      <c r="J17" s="13">
        <f t="shared" si="2"/>
        <v>-0.23958333333333748</v>
      </c>
      <c r="K17" s="13">
        <f t="shared" si="3"/>
        <v>-3.477080505377465</v>
      </c>
    </row>
    <row r="18" spans="2:11" ht="15">
      <c r="B18" s="1" t="s">
        <v>32</v>
      </c>
      <c r="C18" s="1"/>
      <c r="D18" s="1" t="s">
        <v>33</v>
      </c>
      <c r="E18" s="10">
        <v>716</v>
      </c>
      <c r="F18" s="6">
        <v>717.04</v>
      </c>
      <c r="G18" s="6">
        <v>722.87</v>
      </c>
      <c r="H18" s="4">
        <f t="shared" si="0"/>
        <v>1.0399999999999636</v>
      </c>
      <c r="I18" s="11">
        <f t="shared" si="1"/>
        <v>5.830000000000041</v>
      </c>
      <c r="J18" s="13">
        <f t="shared" si="2"/>
        <v>0.1452513966480396</v>
      </c>
      <c r="K18" s="13">
        <f t="shared" si="3"/>
        <v>0.8130648220461957</v>
      </c>
    </row>
    <row r="19" spans="2:11" ht="15">
      <c r="B19" s="1" t="s">
        <v>34</v>
      </c>
      <c r="C19" s="1"/>
      <c r="D19" s="1" t="s">
        <v>35</v>
      </c>
      <c r="E19" s="10">
        <v>3269</v>
      </c>
      <c r="F19" s="6">
        <v>3312.5</v>
      </c>
      <c r="G19" s="6">
        <v>3390.49</v>
      </c>
      <c r="H19" s="4">
        <f t="shared" si="0"/>
        <v>43.5</v>
      </c>
      <c r="I19" s="11">
        <f t="shared" si="1"/>
        <v>77.98999999999978</v>
      </c>
      <c r="J19" s="13">
        <f t="shared" si="2"/>
        <v>1.3306821657999388</v>
      </c>
      <c r="K19" s="13">
        <f t="shared" si="3"/>
        <v>2.354415094339616</v>
      </c>
    </row>
    <row r="20" spans="2:11" ht="15">
      <c r="B20" s="1" t="s">
        <v>36</v>
      </c>
      <c r="C20" s="1"/>
      <c r="D20" s="1" t="s">
        <v>37</v>
      </c>
      <c r="E20" s="10">
        <v>1620</v>
      </c>
      <c r="F20" s="6">
        <v>1648.92</v>
      </c>
      <c r="G20" s="6">
        <v>1704.65</v>
      </c>
      <c r="H20" s="4">
        <f t="shared" si="0"/>
        <v>28.920000000000073</v>
      </c>
      <c r="I20" s="11">
        <f t="shared" si="1"/>
        <v>55.73000000000002</v>
      </c>
      <c r="J20" s="13">
        <f t="shared" si="2"/>
        <v>1.7851851851851896</v>
      </c>
      <c r="K20" s="13">
        <f t="shared" si="3"/>
        <v>3.3797879824369903</v>
      </c>
    </row>
    <row r="21" spans="2:11" ht="15">
      <c r="B21" s="1" t="s">
        <v>38</v>
      </c>
      <c r="C21" s="1"/>
      <c r="D21" s="1" t="s">
        <v>39</v>
      </c>
      <c r="E21" s="10">
        <v>1649</v>
      </c>
      <c r="F21" s="6">
        <v>1663.58</v>
      </c>
      <c r="G21" s="6">
        <v>1685.83</v>
      </c>
      <c r="H21" s="4">
        <f t="shared" si="0"/>
        <v>14.579999999999927</v>
      </c>
      <c r="I21" s="11">
        <f t="shared" si="1"/>
        <v>22.25</v>
      </c>
      <c r="J21" s="13">
        <f t="shared" si="2"/>
        <v>0.884172225591263</v>
      </c>
      <c r="K21" s="13">
        <f t="shared" si="3"/>
        <v>1.3374770074177378</v>
      </c>
    </row>
    <row r="22" spans="2:11" ht="15">
      <c r="B22" s="1" t="s">
        <v>40</v>
      </c>
      <c r="C22" s="1"/>
      <c r="D22" s="1" t="s">
        <v>41</v>
      </c>
      <c r="E22" s="10">
        <v>1651</v>
      </c>
      <c r="F22" s="6">
        <v>1643.06</v>
      </c>
      <c r="G22" s="6">
        <v>1665.24</v>
      </c>
      <c r="H22" s="4">
        <f t="shared" si="0"/>
        <v>-7.940000000000055</v>
      </c>
      <c r="I22" s="11">
        <f t="shared" si="1"/>
        <v>22.180000000000064</v>
      </c>
      <c r="J22" s="13">
        <f t="shared" si="2"/>
        <v>-0.4809206541490039</v>
      </c>
      <c r="K22" s="13">
        <f t="shared" si="3"/>
        <v>1.3499202707144027</v>
      </c>
    </row>
    <row r="23" spans="2:11" ht="15">
      <c r="B23" s="1" t="s">
        <v>42</v>
      </c>
      <c r="C23" s="1"/>
      <c r="D23" s="1" t="s">
        <v>43</v>
      </c>
      <c r="E23" s="10">
        <v>3048</v>
      </c>
      <c r="F23" s="6">
        <v>3000.33</v>
      </c>
      <c r="G23" s="6">
        <v>2962.18</v>
      </c>
      <c r="H23" s="4">
        <f t="shared" si="0"/>
        <v>-47.67000000000007</v>
      </c>
      <c r="I23" s="11">
        <f t="shared" si="1"/>
        <v>-38.15000000000009</v>
      </c>
      <c r="J23" s="13">
        <f t="shared" si="2"/>
        <v>-1.5639763779527582</v>
      </c>
      <c r="K23" s="13">
        <f t="shared" si="3"/>
        <v>-1.2715267987188106</v>
      </c>
    </row>
    <row r="24" spans="2:11" ht="15">
      <c r="B24" s="7">
        <v>3.9</v>
      </c>
      <c r="C24" s="7"/>
      <c r="D24" s="1" t="s">
        <v>44</v>
      </c>
      <c r="E24" s="10">
        <v>3493</v>
      </c>
      <c r="F24" s="6">
        <v>3319.74</v>
      </c>
      <c r="G24" s="6">
        <v>3280.08</v>
      </c>
      <c r="H24" s="4">
        <f t="shared" si="0"/>
        <v>-173.26000000000022</v>
      </c>
      <c r="I24" s="11">
        <f t="shared" si="1"/>
        <v>-39.659999999999854</v>
      </c>
      <c r="J24" s="13">
        <f t="shared" si="2"/>
        <v>-4.9602061265387976</v>
      </c>
      <c r="K24" s="13">
        <f t="shared" si="3"/>
        <v>-1.1946718718935778</v>
      </c>
    </row>
    <row r="25" spans="2:11" ht="15">
      <c r="B25" s="3" t="s">
        <v>45</v>
      </c>
      <c r="C25" s="3"/>
      <c r="D25" s="3" t="s">
        <v>46</v>
      </c>
      <c r="E25" s="9">
        <v>11357</v>
      </c>
      <c r="F25" s="5">
        <v>11499.22</v>
      </c>
      <c r="G25" s="5">
        <v>11704.83</v>
      </c>
      <c r="H25" s="4">
        <f t="shared" si="0"/>
        <v>142.21999999999935</v>
      </c>
      <c r="I25" s="11">
        <f t="shared" si="1"/>
        <v>205.61000000000058</v>
      </c>
      <c r="J25" s="13">
        <f t="shared" si="2"/>
        <v>1.2522673241172788</v>
      </c>
      <c r="K25" s="13">
        <f t="shared" si="3"/>
        <v>1.7880343188494574</v>
      </c>
    </row>
    <row r="26" spans="2:11" ht="15">
      <c r="B26" s="1" t="s">
        <v>47</v>
      </c>
      <c r="C26" s="1"/>
      <c r="D26" s="1" t="s">
        <v>48</v>
      </c>
      <c r="E26" s="10">
        <v>147</v>
      </c>
      <c r="F26" s="6">
        <v>147.38</v>
      </c>
      <c r="G26" s="6">
        <v>148.8</v>
      </c>
      <c r="H26" s="4">
        <f t="shared" si="0"/>
        <v>0.37999999999999545</v>
      </c>
      <c r="I26" s="11">
        <f t="shared" si="1"/>
        <v>1.420000000000016</v>
      </c>
      <c r="J26" s="13">
        <f t="shared" si="2"/>
        <v>0.2585034013605411</v>
      </c>
      <c r="K26" s="13">
        <f t="shared" si="3"/>
        <v>0.9634957253358772</v>
      </c>
    </row>
    <row r="27" spans="2:11" ht="15">
      <c r="B27" s="1" t="s">
        <v>49</v>
      </c>
      <c r="C27" s="1"/>
      <c r="D27" s="1" t="s">
        <v>50</v>
      </c>
      <c r="E27" s="10">
        <v>5960</v>
      </c>
      <c r="F27" s="6">
        <v>6014.86</v>
      </c>
      <c r="G27" s="6">
        <v>6136.66</v>
      </c>
      <c r="H27" s="4">
        <f t="shared" si="0"/>
        <v>54.85999999999967</v>
      </c>
      <c r="I27" s="11">
        <f t="shared" si="1"/>
        <v>121.80000000000018</v>
      </c>
      <c r="J27" s="13">
        <f t="shared" si="2"/>
        <v>0.9204697986577127</v>
      </c>
      <c r="K27" s="13">
        <f t="shared" si="3"/>
        <v>2.0249847876758595</v>
      </c>
    </row>
    <row r="28" spans="2:11" ht="15">
      <c r="B28" s="1" t="s">
        <v>51</v>
      </c>
      <c r="C28" s="1"/>
      <c r="D28" s="1" t="s">
        <v>52</v>
      </c>
      <c r="E28" s="10">
        <v>557</v>
      </c>
      <c r="F28" s="6">
        <v>599.95</v>
      </c>
      <c r="G28" s="6">
        <v>629.26</v>
      </c>
      <c r="H28" s="4">
        <f t="shared" si="0"/>
        <v>42.950000000000045</v>
      </c>
      <c r="I28" s="11">
        <f t="shared" si="1"/>
        <v>29.309999999999945</v>
      </c>
      <c r="J28" s="13">
        <f t="shared" si="2"/>
        <v>7.710951526032324</v>
      </c>
      <c r="K28" s="13">
        <f t="shared" si="3"/>
        <v>4.885407117259763</v>
      </c>
    </row>
    <row r="29" spans="2:11" ht="15">
      <c r="B29" s="1" t="s">
        <v>53</v>
      </c>
      <c r="C29" s="1"/>
      <c r="D29" s="1" t="s">
        <v>54</v>
      </c>
      <c r="E29" s="10">
        <v>40</v>
      </c>
      <c r="F29" s="6">
        <v>41.29</v>
      </c>
      <c r="G29" s="6">
        <v>44.86</v>
      </c>
      <c r="H29" s="4">
        <f t="shared" si="0"/>
        <v>1.2899999999999991</v>
      </c>
      <c r="I29" s="11">
        <f t="shared" si="1"/>
        <v>3.5700000000000003</v>
      </c>
      <c r="J29" s="13">
        <f t="shared" si="2"/>
        <v>3.224999999999998</v>
      </c>
      <c r="K29" s="13">
        <f t="shared" si="3"/>
        <v>8.646161298135143</v>
      </c>
    </row>
    <row r="30" spans="2:11" ht="15">
      <c r="B30" s="1" t="s">
        <v>55</v>
      </c>
      <c r="C30" s="1"/>
      <c r="D30" s="1" t="s">
        <v>56</v>
      </c>
      <c r="E30" s="10">
        <v>295</v>
      </c>
      <c r="F30" s="6">
        <v>302.7</v>
      </c>
      <c r="G30" s="6">
        <v>310.84</v>
      </c>
      <c r="H30" s="4">
        <f t="shared" si="0"/>
        <v>7.699999999999989</v>
      </c>
      <c r="I30" s="11">
        <f t="shared" si="1"/>
        <v>8.139999999999986</v>
      </c>
      <c r="J30" s="13">
        <f t="shared" si="2"/>
        <v>2.61016949152542</v>
      </c>
      <c r="K30" s="13">
        <f t="shared" si="3"/>
        <v>2.689131152956718</v>
      </c>
    </row>
    <row r="31" spans="2:11" ht="15">
      <c r="B31" s="1" t="s">
        <v>57</v>
      </c>
      <c r="C31" s="1"/>
      <c r="D31" s="1" t="s">
        <v>58</v>
      </c>
      <c r="E31" s="10">
        <v>628</v>
      </c>
      <c r="F31" s="6">
        <v>629.69</v>
      </c>
      <c r="G31" s="6">
        <v>635.91</v>
      </c>
      <c r="H31" s="4">
        <f t="shared" si="0"/>
        <v>1.6900000000000546</v>
      </c>
      <c r="I31" s="11">
        <f t="shared" si="1"/>
        <v>6.219999999999914</v>
      </c>
      <c r="J31" s="13">
        <f t="shared" si="2"/>
        <v>0.2691082802547858</v>
      </c>
      <c r="K31" s="13">
        <f t="shared" si="3"/>
        <v>0.9877876415378859</v>
      </c>
    </row>
    <row r="32" spans="2:11" ht="15">
      <c r="B32" s="1" t="s">
        <v>59</v>
      </c>
      <c r="C32" s="1"/>
      <c r="D32" s="1" t="s">
        <v>60</v>
      </c>
      <c r="E32" s="10">
        <v>1459</v>
      </c>
      <c r="F32" s="6">
        <v>1456.73</v>
      </c>
      <c r="G32" s="6">
        <v>1479.18</v>
      </c>
      <c r="H32" s="4">
        <f t="shared" si="0"/>
        <v>-2.269999999999982</v>
      </c>
      <c r="I32" s="11">
        <f t="shared" si="1"/>
        <v>22.450000000000045</v>
      </c>
      <c r="J32" s="13">
        <f t="shared" si="2"/>
        <v>-0.1555860178204237</v>
      </c>
      <c r="K32" s="13">
        <f t="shared" si="3"/>
        <v>1.5411229260055086</v>
      </c>
    </row>
    <row r="33" spans="2:11" ht="15">
      <c r="B33" s="1" t="s">
        <v>61</v>
      </c>
      <c r="C33" s="1"/>
      <c r="D33" s="1" t="s">
        <v>62</v>
      </c>
      <c r="E33" s="10">
        <v>2271</v>
      </c>
      <c r="F33" s="6">
        <v>2306.61</v>
      </c>
      <c r="G33" s="6">
        <v>2319.31</v>
      </c>
      <c r="H33" s="4">
        <f t="shared" si="0"/>
        <v>35.61000000000013</v>
      </c>
      <c r="I33" s="11">
        <f t="shared" si="1"/>
        <v>12.699999999999818</v>
      </c>
      <c r="J33" s="13">
        <f t="shared" si="2"/>
        <v>1.568031704095118</v>
      </c>
      <c r="K33" s="13">
        <f t="shared" si="3"/>
        <v>0.550591560775329</v>
      </c>
    </row>
    <row r="34" spans="2:11" ht="15">
      <c r="B34" s="3" t="s">
        <v>63</v>
      </c>
      <c r="C34" s="3"/>
      <c r="D34" s="3" t="s">
        <v>64</v>
      </c>
      <c r="E34" s="9">
        <v>18927</v>
      </c>
      <c r="F34" s="5">
        <v>19551.94</v>
      </c>
      <c r="G34" s="5">
        <v>19758.64</v>
      </c>
      <c r="H34" s="4">
        <f t="shared" si="0"/>
        <v>624.9399999999987</v>
      </c>
      <c r="I34" s="11">
        <f t="shared" si="1"/>
        <v>206.70000000000073</v>
      </c>
      <c r="J34" s="13">
        <f t="shared" si="2"/>
        <v>3.301843926665603</v>
      </c>
      <c r="K34" s="13">
        <f t="shared" si="3"/>
        <v>1.057184095286712</v>
      </c>
    </row>
    <row r="35" spans="2:11" ht="15">
      <c r="B35" s="1" t="s">
        <v>65</v>
      </c>
      <c r="C35" s="1"/>
      <c r="D35" s="1" t="s">
        <v>13</v>
      </c>
      <c r="E35" s="10">
        <v>7460</v>
      </c>
      <c r="F35" s="6">
        <v>7511.8</v>
      </c>
      <c r="G35" s="6">
        <v>7549.49</v>
      </c>
      <c r="H35" s="4">
        <f t="shared" si="0"/>
        <v>51.80000000000018</v>
      </c>
      <c r="I35" s="11">
        <f t="shared" si="1"/>
        <v>37.6899999999996</v>
      </c>
      <c r="J35" s="13">
        <f t="shared" si="2"/>
        <v>0.694369973190351</v>
      </c>
      <c r="K35" s="13">
        <f t="shared" si="3"/>
        <v>0.5017439228946404</v>
      </c>
    </row>
    <row r="36" spans="2:11" ht="15">
      <c r="B36" s="1" t="s">
        <v>66</v>
      </c>
      <c r="C36" s="1"/>
      <c r="D36" s="1" t="s">
        <v>67</v>
      </c>
      <c r="E36" s="10">
        <v>7565</v>
      </c>
      <c r="F36" s="6">
        <v>7656.73</v>
      </c>
      <c r="G36" s="6">
        <v>7799.5</v>
      </c>
      <c r="H36" s="4">
        <f t="shared" si="0"/>
        <v>91.72999999999956</v>
      </c>
      <c r="I36" s="11">
        <f t="shared" si="1"/>
        <v>142.77000000000044</v>
      </c>
      <c r="J36" s="13">
        <f t="shared" si="2"/>
        <v>1.2125578321216068</v>
      </c>
      <c r="K36" s="13">
        <f t="shared" si="3"/>
        <v>1.8646341192650184</v>
      </c>
    </row>
    <row r="37" spans="2:11" ht="15">
      <c r="B37" s="1" t="s">
        <v>68</v>
      </c>
      <c r="C37" s="1"/>
      <c r="D37" s="1" t="s">
        <v>69</v>
      </c>
      <c r="E37" s="10">
        <v>3589</v>
      </c>
      <c r="F37" s="6">
        <v>3684.34</v>
      </c>
      <c r="G37" s="6">
        <v>3720.59</v>
      </c>
      <c r="H37" s="4">
        <f t="shared" si="0"/>
        <v>95.34000000000015</v>
      </c>
      <c r="I37" s="11">
        <f t="shared" si="1"/>
        <v>36.25</v>
      </c>
      <c r="J37" s="13">
        <f t="shared" si="2"/>
        <v>2.6564502646976913</v>
      </c>
      <c r="K37" s="13">
        <f t="shared" si="3"/>
        <v>0.9838939945824761</v>
      </c>
    </row>
    <row r="38" spans="2:11" ht="15">
      <c r="B38" s="1" t="s">
        <v>70</v>
      </c>
      <c r="C38" s="1"/>
      <c r="D38" s="1" t="s">
        <v>71</v>
      </c>
      <c r="E38" s="10">
        <v>3977</v>
      </c>
      <c r="F38" s="6">
        <v>3972.38</v>
      </c>
      <c r="G38" s="6">
        <v>4078.92</v>
      </c>
      <c r="H38" s="4">
        <f t="shared" si="0"/>
        <v>-4.619999999999891</v>
      </c>
      <c r="I38" s="11">
        <f t="shared" si="1"/>
        <v>106.53999999999996</v>
      </c>
      <c r="J38" s="13">
        <f t="shared" si="2"/>
        <v>-0.11616796580336664</v>
      </c>
      <c r="K38" s="13">
        <f t="shared" si="3"/>
        <v>2.6820193435673314</v>
      </c>
    </row>
    <row r="39" spans="2:11" ht="15">
      <c r="B39" s="1" t="s">
        <v>72</v>
      </c>
      <c r="C39" s="1"/>
      <c r="D39" s="1" t="s">
        <v>73</v>
      </c>
      <c r="E39" s="10">
        <v>3211</v>
      </c>
      <c r="F39" s="6">
        <v>3201.31</v>
      </c>
      <c r="G39" s="6">
        <v>3225.81</v>
      </c>
      <c r="H39" s="4">
        <f t="shared" si="0"/>
        <v>-9.690000000000055</v>
      </c>
      <c r="I39" s="11">
        <f t="shared" si="1"/>
        <v>24.5</v>
      </c>
      <c r="J39" s="13">
        <f t="shared" si="2"/>
        <v>-0.3017751479289958</v>
      </c>
      <c r="K39" s="13">
        <f t="shared" si="3"/>
        <v>0.7653117005225986</v>
      </c>
    </row>
    <row r="40" spans="2:11" ht="15">
      <c r="B40" s="1" t="s">
        <v>74</v>
      </c>
      <c r="C40" s="1"/>
      <c r="D40" s="1" t="s">
        <v>75</v>
      </c>
      <c r="E40" s="10">
        <v>172</v>
      </c>
      <c r="F40" s="6">
        <v>172.93</v>
      </c>
      <c r="G40" s="6">
        <v>172.2</v>
      </c>
      <c r="H40" s="4">
        <f t="shared" si="0"/>
        <v>0.9300000000000068</v>
      </c>
      <c r="I40" s="11">
        <f t="shared" si="1"/>
        <v>-0.7300000000000182</v>
      </c>
      <c r="J40" s="13">
        <f t="shared" si="2"/>
        <v>0.5406976744186086</v>
      </c>
      <c r="K40" s="13">
        <f t="shared" si="3"/>
        <v>-0.42213612444342696</v>
      </c>
    </row>
    <row r="41" spans="2:11" ht="15">
      <c r="B41" s="1" t="s">
        <v>76</v>
      </c>
      <c r="C41" s="1"/>
      <c r="D41" s="1" t="s">
        <v>77</v>
      </c>
      <c r="E41" s="10">
        <v>592</v>
      </c>
      <c r="F41" s="6">
        <v>591.18</v>
      </c>
      <c r="G41" s="6">
        <v>595.92</v>
      </c>
      <c r="H41" s="4">
        <f t="shared" si="0"/>
        <v>-0.82000000000005</v>
      </c>
      <c r="I41" s="11">
        <f t="shared" si="1"/>
        <v>4.740000000000009</v>
      </c>
      <c r="J41" s="13">
        <f t="shared" si="2"/>
        <v>-0.13851351351352195</v>
      </c>
      <c r="K41" s="13">
        <f t="shared" si="3"/>
        <v>0.8017862579924913</v>
      </c>
    </row>
    <row r="42" spans="2:11" ht="15">
      <c r="B42" s="1" t="s">
        <v>78</v>
      </c>
      <c r="C42" s="1"/>
      <c r="D42" s="1" t="s">
        <v>79</v>
      </c>
      <c r="E42" s="10">
        <v>4</v>
      </c>
      <c r="F42" s="6">
        <v>3.49</v>
      </c>
      <c r="G42" s="6">
        <v>3.52</v>
      </c>
      <c r="H42" s="4">
        <f t="shared" si="0"/>
        <v>-0.5099999999999998</v>
      </c>
      <c r="I42" s="11">
        <f t="shared" si="1"/>
        <v>0.029999999999999805</v>
      </c>
      <c r="J42" s="13">
        <f t="shared" si="2"/>
        <v>-12.749999999999995</v>
      </c>
      <c r="K42" s="13">
        <f t="shared" si="3"/>
        <v>0.8595988538681891</v>
      </c>
    </row>
    <row r="43" spans="2:11" ht="15">
      <c r="B43" s="1" t="s">
        <v>80</v>
      </c>
      <c r="C43" s="1"/>
      <c r="D43" s="1" t="s">
        <v>81</v>
      </c>
      <c r="E43" s="10">
        <v>3901</v>
      </c>
      <c r="F43" s="6">
        <v>3956.32</v>
      </c>
      <c r="G43" s="6">
        <v>3965.3</v>
      </c>
      <c r="H43" s="4">
        <f t="shared" si="0"/>
        <v>55.320000000000164</v>
      </c>
      <c r="I43" s="11">
        <f t="shared" si="1"/>
        <v>8.980000000000018</v>
      </c>
      <c r="J43" s="13">
        <f t="shared" si="2"/>
        <v>1.4180979236093352</v>
      </c>
      <c r="K43" s="13">
        <f t="shared" si="3"/>
        <v>0.22697860638168846</v>
      </c>
    </row>
    <row r="44" spans="2:11" ht="15">
      <c r="B44" s="1" t="s">
        <v>82</v>
      </c>
      <c r="C44" s="1"/>
      <c r="D44" s="1" t="s">
        <v>83</v>
      </c>
      <c r="E44" s="10">
        <v>416</v>
      </c>
      <c r="F44" s="6">
        <v>406.3</v>
      </c>
      <c r="G44" s="6">
        <v>391.39</v>
      </c>
      <c r="H44" s="4">
        <f t="shared" si="0"/>
        <v>-9.699999999999989</v>
      </c>
      <c r="I44" s="11">
        <f t="shared" si="1"/>
        <v>-14.910000000000025</v>
      </c>
      <c r="J44" s="13">
        <f t="shared" si="2"/>
        <v>-2.3317307692307665</v>
      </c>
      <c r="K44" s="13">
        <f t="shared" si="3"/>
        <v>-3.6697021904996365</v>
      </c>
    </row>
  </sheetData>
  <sheetProtection/>
  <mergeCells count="4">
    <mergeCell ref="F2:F3"/>
    <mergeCell ref="G2:G3"/>
    <mergeCell ref="E2:E3"/>
    <mergeCell ref="D1:K1"/>
  </mergeCells>
  <printOptions/>
  <pageMargins left="0.25" right="0.17" top="0.56" bottom="0.75" header="0.3" footer="0.3"/>
  <pageSetup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2015-09-30T13:19:13Z</dcterms:modified>
  <cp:category/>
  <cp:version/>
  <cp:contentType/>
  <cp:contentStatus/>
</cp:coreProperties>
</file>