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Nitin Bhoir\2022\March,2022\09.03.2022\PR Reserve Money and Money supply\"/>
    </mc:Choice>
  </mc:AlternateContent>
  <bookViews>
    <workbookView xWindow="-120" yWindow="-120" windowWidth="29040" windowHeight="15840"/>
  </bookViews>
  <sheets>
    <sheet name="Press Release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I35" i="1"/>
  <c r="H35" i="1"/>
  <c r="G35" i="1"/>
  <c r="F35" i="1"/>
  <c r="E35" i="1"/>
  <c r="D35" i="1"/>
  <c r="C35" i="1"/>
  <c r="N33" i="1"/>
  <c r="M33" i="1"/>
  <c r="L33" i="1"/>
  <c r="K33" i="1"/>
  <c r="J33" i="1"/>
  <c r="I33" i="1"/>
  <c r="H33" i="1"/>
  <c r="G33" i="1"/>
  <c r="F33" i="1"/>
  <c r="E33" i="1"/>
  <c r="D33" i="1"/>
  <c r="C33" i="1"/>
  <c r="N31" i="1"/>
  <c r="M31" i="1"/>
  <c r="L31" i="1"/>
  <c r="K31" i="1"/>
  <c r="J31" i="1"/>
  <c r="I31" i="1"/>
  <c r="H31" i="1"/>
  <c r="G31" i="1"/>
  <c r="F31" i="1"/>
  <c r="E31" i="1"/>
  <c r="D31" i="1"/>
  <c r="C31" i="1"/>
  <c r="N29" i="1"/>
  <c r="M29" i="1"/>
  <c r="L29" i="1"/>
  <c r="K29" i="1"/>
  <c r="J29" i="1"/>
  <c r="I29" i="1"/>
  <c r="H29" i="1"/>
  <c r="G29" i="1"/>
  <c r="F29" i="1"/>
  <c r="E29" i="1"/>
  <c r="D29" i="1"/>
  <c r="C29" i="1"/>
  <c r="N27" i="1"/>
  <c r="M27" i="1"/>
  <c r="L27" i="1"/>
  <c r="K27" i="1"/>
  <c r="J27" i="1"/>
  <c r="I27" i="1"/>
  <c r="H27" i="1"/>
  <c r="G27" i="1"/>
  <c r="F27" i="1"/>
  <c r="E27" i="1"/>
  <c r="D27" i="1"/>
  <c r="C27" i="1"/>
  <c r="M26" i="1"/>
  <c r="K26" i="1"/>
  <c r="I26" i="1"/>
  <c r="G26" i="1"/>
  <c r="E26" i="1"/>
  <c r="D26" i="1"/>
  <c r="C26" i="1"/>
  <c r="N24" i="1"/>
  <c r="M24" i="1"/>
  <c r="L24" i="1"/>
  <c r="K24" i="1"/>
  <c r="J24" i="1"/>
  <c r="I24" i="1"/>
  <c r="H24" i="1"/>
  <c r="G24" i="1"/>
  <c r="F24" i="1"/>
  <c r="E24" i="1"/>
  <c r="D24" i="1"/>
  <c r="C24" i="1"/>
  <c r="N22" i="1"/>
  <c r="M22" i="1"/>
  <c r="L22" i="1"/>
  <c r="K22" i="1"/>
  <c r="J22" i="1"/>
  <c r="I22" i="1"/>
  <c r="H22" i="1"/>
  <c r="G22" i="1"/>
  <c r="F22" i="1"/>
  <c r="E22" i="1"/>
  <c r="D22" i="1"/>
  <c r="C22" i="1"/>
  <c r="M21" i="1"/>
  <c r="L21" i="1"/>
  <c r="K21" i="1"/>
  <c r="J21" i="1"/>
  <c r="I21" i="1"/>
  <c r="H21" i="1"/>
  <c r="G21" i="1"/>
  <c r="F21" i="1"/>
  <c r="E21" i="1"/>
  <c r="D21" i="1"/>
  <c r="C21" i="1"/>
  <c r="N19" i="1"/>
  <c r="M19" i="1"/>
  <c r="L19" i="1"/>
  <c r="K19" i="1"/>
  <c r="J19" i="1"/>
  <c r="I19" i="1"/>
  <c r="H19" i="1"/>
  <c r="G19" i="1"/>
  <c r="F19" i="1"/>
  <c r="E19" i="1"/>
  <c r="D19" i="1"/>
  <c r="C19" i="1"/>
  <c r="N17" i="1"/>
  <c r="M17" i="1"/>
  <c r="L17" i="1"/>
  <c r="K17" i="1"/>
  <c r="J17" i="1"/>
  <c r="I17" i="1"/>
  <c r="H17" i="1"/>
  <c r="G17" i="1"/>
  <c r="F17" i="1"/>
  <c r="E17" i="1"/>
  <c r="D17" i="1"/>
  <c r="C17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2" i="1"/>
  <c r="M12" i="1"/>
  <c r="L12" i="1"/>
  <c r="K12" i="1"/>
  <c r="J12" i="1"/>
  <c r="I12" i="1"/>
  <c r="H12" i="1"/>
  <c r="G12" i="1"/>
  <c r="F12" i="1"/>
  <c r="E12" i="1"/>
  <c r="D12" i="1"/>
  <c r="C12" i="1"/>
  <c r="N9" i="1"/>
  <c r="M9" i="1"/>
  <c r="L9" i="1"/>
  <c r="K9" i="1"/>
  <c r="J9" i="1"/>
  <c r="I9" i="1"/>
  <c r="H9" i="1"/>
  <c r="G9" i="1"/>
  <c r="F9" i="1"/>
  <c r="E9" i="1"/>
  <c r="D9" i="1"/>
  <c r="C9" i="1"/>
  <c r="D7" i="1"/>
  <c r="D5" i="1" s="1"/>
  <c r="C7" i="1"/>
  <c r="C5" i="1" s="1"/>
  <c r="M6" i="1"/>
  <c r="K6" i="1"/>
  <c r="I6" i="1"/>
  <c r="G6" i="1"/>
</calcChain>
</file>

<file path=xl/sharedStrings.xml><?xml version="1.0" encoding="utf-8"?>
<sst xmlns="http://schemas.openxmlformats.org/spreadsheetml/2006/main" count="37" uniqueCount="28">
  <si>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</si>
  <si>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crore)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</si>
  <si>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</si>
  <si>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</si>
  <si>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</si>
  <si>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</si>
  <si>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</si>
  <si>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</si>
  <si>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</si>
  <si>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</si>
  <si>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</si>
  <si>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</si>
  <si>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</si>
  <si>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</si>
  <si>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</si>
  <si>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</si>
  <si>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</si>
  <si>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</si>
  <si>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</si>
  <si>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</si>
  <si>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</si>
  <si>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</si>
  <si>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</si>
  <si>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</si>
  <si>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</si>
  <si>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</si>
  <si>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 xml:space="preserve">             2.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</si>
  <si>
    <t xml:space="preserve">    iv) `Other' Deposits with Reserve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</si>
</sst>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_)"/>
    <numFmt numFmtId="165" formatCode="[$-409]mmmm\ d\,\ yyyy;@"/>
    <numFmt numFmtId="166" formatCode="mmm\ dd"/>
    <numFmt numFmtId="167" formatCode="0.0"/>
    <numFmt numFmtId="168" formatCode="0_)"/>
  </numFmts>
  <fonts count="12">
    <font>
      <sz val="12"/>
      <name val="Arial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8">
    <xf numFmtId="164" fontId="0" fillId="0" borderId="0" xfId="0"/>
    <xf numFmtId="164" fontId="0" fillId="2" borderId="0" xfId="0" applyFill="1"/>
    <xf numFmtId="164" fontId="2" fillId="2" borderId="0" xfId="0" applyFont="1" applyFill="1"/>
    <xf numFmtId="166" fontId="5" fillId="2" borderId="7" xfId="0" applyNumberFormat="1" applyFont="1" applyFill="1" applyBorder="1" applyAlignment="1">
      <alignment horizontal="center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0" fontId="6" fillId="2" borderId="7" xfId="0" applyNumberFormat="1" applyFont="1" applyFill="1" applyBorder="1" applyAlignment="1" applyProtection="1">
      <alignment horizontal="center" vertical="center"/>
      <protection locked="0"/>
    </xf>
    <xf numFmtId="167" fontId="5" fillId="2" borderId="7" xfId="0" applyNumberFormat="1" applyFont="1" applyFill="1" applyBorder="1" applyAlignment="1" applyProtection="1">
      <alignment horizontal="left" vertical="center"/>
      <protection locked="0"/>
    </xf>
    <xf numFmtId="168" fontId="7" fillId="2" borderId="7" xfId="0" applyNumberFormat="1" applyFont="1" applyFill="1" applyBorder="1"/>
    <xf numFmtId="167" fontId="5" fillId="2" borderId="7" xfId="0" applyNumberFormat="1" applyFont="1" applyFill="1" applyBorder="1" applyAlignment="1" applyProtection="1">
      <alignment vertical="center"/>
      <protection locked="0"/>
    </xf>
    <xf numFmtId="167" fontId="6" fillId="2" borderId="7" xfId="0" applyNumberFormat="1" applyFont="1" applyFill="1" applyBorder="1" applyAlignment="1" applyProtection="1">
      <alignment vertical="center"/>
      <protection locked="0"/>
    </xf>
    <xf numFmtId="168" fontId="6" fillId="2" borderId="7" xfId="0" applyNumberFormat="1" applyFont="1" applyFill="1" applyBorder="1" applyAlignment="1" applyProtection="1">
      <alignment vertical="center"/>
      <protection locked="0"/>
    </xf>
    <xf numFmtId="168" fontId="2" fillId="2" borderId="7" xfId="0" applyNumberFormat="1" applyFont="1" applyFill="1" applyBorder="1"/>
    <xf numFmtId="168" fontId="8" fillId="2" borderId="7" xfId="0" applyNumberFormat="1" applyFont="1" applyFill="1" applyBorder="1" applyAlignment="1" applyProtection="1">
      <alignment vertical="center"/>
      <protection locked="0"/>
    </xf>
    <xf numFmtId="167" fontId="8" fillId="2" borderId="7" xfId="0" applyNumberFormat="1" applyFont="1" applyFill="1" applyBorder="1" applyAlignment="1">
      <alignment vertical="center"/>
    </xf>
    <xf numFmtId="168" fontId="0" fillId="2" borderId="7" xfId="0" applyNumberFormat="1" applyFill="1" applyBorder="1"/>
    <xf numFmtId="167" fontId="6" fillId="2" borderId="7" xfId="0" applyNumberFormat="1" applyFont="1" applyFill="1" applyBorder="1" applyAlignment="1" applyProtection="1">
      <alignment horizontal="right" vertical="center"/>
      <protection locked="0"/>
    </xf>
    <xf numFmtId="0" fontId="9" fillId="2" borderId="7" xfId="0" applyNumberFormat="1" applyFont="1" applyFill="1" applyBorder="1" applyAlignment="1">
      <alignment horizontal="left" vertical="center"/>
    </xf>
    <xf numFmtId="0" fontId="10" fillId="2" borderId="0" xfId="0" applyNumberFormat="1" applyFont="1" applyFill="1" applyAlignment="1">
      <alignment horizontal="left" vertical="center"/>
    </xf>
    <xf numFmtId="0" fontId="6" fillId="2" borderId="7" xfId="0" applyNumberFormat="1" applyFont="1" applyFill="1" applyBorder="1" applyAlignment="1">
      <alignment horizontal="left" vertical="center"/>
    </xf>
    <xf numFmtId="0" fontId="6" fillId="2" borderId="0" xfId="0" quotePrefix="1" applyNumberFormat="1" applyFont="1" applyFill="1" applyAlignment="1">
      <alignment horizontal="left"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0" xfId="0" applyNumberFormat="1" applyFont="1" applyFill="1" applyAlignment="1">
      <alignment vertical="center"/>
    </xf>
    <xf numFmtId="164" fontId="6" fillId="2" borderId="0" xfId="0" applyFont="1" applyFill="1"/>
    <xf numFmtId="0" fontId="6" fillId="2" borderId="0" xfId="0" applyNumberFormat="1" applyFont="1" applyFill="1" applyAlignment="1">
      <alignment horizontal="left" vertical="center"/>
    </xf>
    <xf numFmtId="164" fontId="6" fillId="2" borderId="0" xfId="0" applyFont="1" applyFill="1" applyAlignment="1">
      <alignment horizontal="left" wrapText="1"/>
    </xf>
    <xf numFmtId="164" fontId="6" fillId="2" borderId="0" xfId="0" applyFont="1" applyFill="1" applyAlignment="1">
      <alignment wrapText="1"/>
    </xf>
    <xf numFmtId="167" fontId="2" fillId="2" borderId="0" xfId="0" applyNumberFormat="1" applyFont="1" applyFill="1"/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4" fontId="6" fillId="2" borderId="0" xfId="0" applyFont="1" applyFill="1" applyAlignment="1">
      <alignment horizontal="left" wrapText="1"/>
    </xf>
    <xf numFmtId="164" fontId="1" fillId="2" borderId="7" xfId="0" applyFont="1" applyFill="1" applyBorder="1" applyAlignment="1">
      <alignment horizontal="center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  <xf numFmtId="164" fontId="2" fillId="2" borderId="4" xfId="0" applyFont="1" applyFill="1" applyBorder="1" applyAlignment="1">
      <alignment horizontal="right"/>
    </xf>
    <xf numFmtId="164" fontId="2" fillId="2" borderId="2" xfId="0" applyFont="1" applyFill="1" applyBorder="1" applyAlignment="1">
      <alignment horizontal="right"/>
    </xf>
    <xf numFmtId="164" fontId="2" fillId="2" borderId="3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sharaawasthi\Documents\Compilations\Money%20Supply\Compilation\MSCOMP%20February%2025,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SCBs"/>
      <sheetName val="StCBS"/>
      <sheetName val="UCBs"/>
      <sheetName val="compilation"/>
      <sheetName val="review(Billion)"/>
      <sheetName val="Review(Crore) "/>
      <sheetName val="Dashboard Charts"/>
      <sheetName val="new-wfcr-slide"/>
      <sheetName val=" SCB Agg"/>
      <sheetName val="Press Release"/>
      <sheetName val="wss fields"/>
      <sheetName val="SDDS"/>
      <sheetName val="CTG"/>
      <sheetName val="Monthly Dashboard"/>
      <sheetName val="IMIS"/>
      <sheetName val="Log Shee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F6">
            <v>44286</v>
          </cell>
        </row>
        <row r="85">
          <cell r="K85" t="str">
            <v>2020-21</v>
          </cell>
          <cell r="M85" t="str">
            <v>2021-22</v>
          </cell>
          <cell r="O85">
            <v>44253</v>
          </cell>
          <cell r="Q85">
            <v>44617</v>
          </cell>
        </row>
        <row r="87">
          <cell r="H87">
            <v>44617</v>
          </cell>
        </row>
        <row r="90">
          <cell r="F90">
            <v>188445.77753431725</v>
          </cell>
          <cell r="H90">
            <v>201832.36161243229</v>
          </cell>
          <cell r="I90">
            <v>972.31745783000952</v>
          </cell>
          <cell r="J90">
            <v>0.48407709055446352</v>
          </cell>
          <cell r="K90">
            <v>17638.006658546015</v>
          </cell>
          <cell r="L90">
            <v>10.498836325814299</v>
          </cell>
          <cell r="M90">
            <v>13386.584078115033</v>
          </cell>
          <cell r="N90">
            <v>7.1036795057279782</v>
          </cell>
          <cell r="O90">
            <v>21047.372560092015</v>
          </cell>
          <cell r="P90">
            <v>12.787738141464025</v>
          </cell>
          <cell r="Q90">
            <v>16194.720411741</v>
          </cell>
          <cell r="R90">
            <v>8.7238344050240464</v>
          </cell>
        </row>
        <row r="96">
          <cell r="F96">
            <v>27518.284542891601</v>
          </cell>
          <cell r="H96">
            <v>29803.714612164596</v>
          </cell>
          <cell r="I96">
            <v>46.63205489000029</v>
          </cell>
          <cell r="J96">
            <v>0.15670909539013372</v>
          </cell>
          <cell r="K96">
            <v>3853.3658632930019</v>
          </cell>
          <cell r="L96">
            <v>16.399057467593217</v>
          </cell>
          <cell r="M96">
            <v>2285.4300692729958</v>
          </cell>
          <cell r="N96">
            <v>8.3051327771205781</v>
          </cell>
          <cell r="O96">
            <v>4796.5854928689987</v>
          </cell>
          <cell r="P96">
            <v>21.266867620498946</v>
          </cell>
          <cell r="Q96">
            <v>2452.865000748996</v>
          </cell>
          <cell r="R96">
            <v>8.9681492004739329</v>
          </cell>
        </row>
        <row r="101">
          <cell r="F101">
            <v>19951.201093349995</v>
          </cell>
          <cell r="H101">
            <v>21030.540428200002</v>
          </cell>
          <cell r="I101">
            <v>706.04465630000414</v>
          </cell>
          <cell r="J101">
            <v>3.4738606272149641</v>
          </cell>
          <cell r="K101">
            <v>867.43964004000736</v>
          </cell>
          <cell r="L101">
            <v>4.9919057864232759</v>
          </cell>
          <cell r="M101">
            <v>1079.3393348500067</v>
          </cell>
          <cell r="N101">
            <v>5.4098965260280245</v>
          </cell>
          <cell r="O101">
            <v>2455.6684458700056</v>
          </cell>
          <cell r="P101">
            <v>15.553334354301699</v>
          </cell>
          <cell r="Q101">
            <v>2786.1774816499965</v>
          </cell>
          <cell r="R101">
            <v>15.271442964671236</v>
          </cell>
        </row>
        <row r="102">
          <cell r="F102">
            <v>140502.78401467999</v>
          </cell>
          <cell r="H102">
            <v>150450.58242155</v>
          </cell>
          <cell r="I102">
            <v>197.96164664000389</v>
          </cell>
          <cell r="J102">
            <v>0.13175254156569136</v>
          </cell>
          <cell r="K102">
            <v>12854.531588729995</v>
          </cell>
          <cell r="L102">
            <v>10.142430006159003</v>
          </cell>
          <cell r="M102">
            <v>9947.7984068700171</v>
          </cell>
          <cell r="N102">
            <v>7.0801432702078362</v>
          </cell>
          <cell r="O102">
            <v>13692.957054869999</v>
          </cell>
          <cell r="P102">
            <v>10.875908553248005</v>
          </cell>
          <cell r="Q102">
            <v>10855.895062220021</v>
          </cell>
          <cell r="R102">
            <v>7.776725079999582</v>
          </cell>
        </row>
        <row r="104">
          <cell r="F104">
            <v>473.50788339568044</v>
          </cell>
          <cell r="H104">
            <v>547.52415051768003</v>
          </cell>
          <cell r="I104">
            <v>21.679100000003018</v>
          </cell>
          <cell r="J104">
            <v>4.1227163740840886</v>
          </cell>
          <cell r="K104">
            <v>62.6695664830022</v>
          </cell>
          <cell r="L104">
            <v>16.27477784799586</v>
          </cell>
          <cell r="M104">
            <v>74.01626712199959</v>
          </cell>
          <cell r="N104">
            <v>15.631475149094593</v>
          </cell>
          <cell r="O104">
            <v>102.16156648300193</v>
          </cell>
          <cell r="P104">
            <v>29.562373450527385</v>
          </cell>
          <cell r="Q104">
            <v>99.782867121997697</v>
          </cell>
          <cell r="R104">
            <v>22.285831309822864</v>
          </cell>
        </row>
        <row r="108">
          <cell r="F108">
            <v>58503.740212460005</v>
          </cell>
          <cell r="H108">
            <v>62321.483794960004</v>
          </cell>
          <cell r="I108">
            <v>741.62603969000338</v>
          </cell>
          <cell r="J108">
            <v>1.204332174064717</v>
          </cell>
          <cell r="K108">
            <v>8102.8345012700011</v>
          </cell>
          <cell r="L108">
            <v>16.33516730274722</v>
          </cell>
          <cell r="M108">
            <v>3817.7435824999993</v>
          </cell>
          <cell r="N108">
            <v>6.5256401875087366</v>
          </cell>
          <cell r="O108">
            <v>7867.413240829992</v>
          </cell>
          <cell r="P108">
            <v>15.785642865651658</v>
          </cell>
          <cell r="Q108">
            <v>4615.028154730011</v>
          </cell>
          <cell r="R108">
            <v>7.9974209185577658</v>
          </cell>
        </row>
        <row r="110">
          <cell r="F110">
            <v>10996.855</v>
          </cell>
          <cell r="H110">
            <v>12679.122299999999</v>
          </cell>
          <cell r="I110">
            <v>757.9448999999986</v>
          </cell>
          <cell r="J110" t="str">
            <v>-</v>
          </cell>
          <cell r="K110">
            <v>726.35260000000017</v>
          </cell>
          <cell r="L110" t="str">
            <v>-</v>
          </cell>
          <cell r="M110">
            <v>1682.2672999999995</v>
          </cell>
          <cell r="N110" t="str">
            <v>-</v>
          </cell>
          <cell r="O110">
            <v>742.88260000000082</v>
          </cell>
          <cell r="P110" t="str">
            <v>-</v>
          </cell>
          <cell r="Q110">
            <v>2030.8496999999988</v>
          </cell>
        </row>
        <row r="114">
          <cell r="F114">
            <v>47506.885212460009</v>
          </cell>
          <cell r="H114">
            <v>49642.361494960001</v>
          </cell>
          <cell r="I114">
            <v>-16.318860309998854</v>
          </cell>
          <cell r="J114">
            <v>-3.2862049883826655E-2</v>
          </cell>
          <cell r="K114">
            <v>7376.4819012700027</v>
          </cell>
          <cell r="L114">
            <v>18.589127203590774</v>
          </cell>
          <cell r="M114">
            <v>2135.4762824999925</v>
          </cell>
          <cell r="N114">
            <v>4.4950879708272353</v>
          </cell>
          <cell r="O114">
            <v>7124.5306408299948</v>
          </cell>
          <cell r="P114">
            <v>17.840919156538359</v>
          </cell>
          <cell r="Q114">
            <v>2584.1784547300049</v>
          </cell>
          <cell r="R114">
            <v>5.4914539571593597</v>
          </cell>
        </row>
        <row r="117">
          <cell r="F117">
            <v>116684.66347837998</v>
          </cell>
          <cell r="H117">
            <v>123335.89904585</v>
          </cell>
          <cell r="I117">
            <v>803.45669921000081</v>
          </cell>
          <cell r="J117">
            <v>0.6557093646571166</v>
          </cell>
          <cell r="K117">
            <v>3950.7515037799749</v>
          </cell>
          <cell r="L117">
            <v>3.5790187149099428</v>
          </cell>
          <cell r="M117">
            <v>6651.2355674700229</v>
          </cell>
          <cell r="N117">
            <v>5.7001797573015267</v>
          </cell>
          <cell r="O117">
            <v>6742.7418921999924</v>
          </cell>
          <cell r="P117">
            <v>6.2668117554727898</v>
          </cell>
          <cell r="Q117">
            <v>8998.7031426200119</v>
          </cell>
          <cell r="R117">
            <v>7.8703199527790773</v>
          </cell>
        </row>
        <row r="119">
          <cell r="F119">
            <v>87.089200000000005</v>
          </cell>
          <cell r="H119">
            <v>18.532999999999998</v>
          </cell>
          <cell r="I119">
            <v>-1.0400000000000027</v>
          </cell>
          <cell r="K119">
            <v>-45.406400000000005</v>
          </cell>
          <cell r="M119">
            <v>-68.556200000000004</v>
          </cell>
          <cell r="O119">
            <v>48.463599999999992</v>
          </cell>
          <cell r="Q119">
            <v>-67.72059999999999</v>
          </cell>
        </row>
        <row r="121">
          <cell r="F121">
            <v>116597.57427837998</v>
          </cell>
          <cell r="H121">
            <v>123317.36604585001</v>
          </cell>
          <cell r="I121">
            <v>804.49669921000896</v>
          </cell>
          <cell r="J121">
            <v>0.65666301303722818</v>
          </cell>
          <cell r="K121">
            <v>3996.157903779982</v>
          </cell>
          <cell r="L121">
            <v>3.6244757318666672</v>
          </cell>
          <cell r="M121">
            <v>6719.7917674700293</v>
          </cell>
          <cell r="N121">
            <v>5.7632346204959095</v>
          </cell>
          <cell r="O121">
            <v>6694.2782921999897</v>
          </cell>
          <cell r="P121">
            <v>6.2239549299460304</v>
          </cell>
          <cell r="Q121">
            <v>9066.4237426200125</v>
          </cell>
          <cell r="R121">
            <v>7.9355351998385188</v>
          </cell>
        </row>
        <row r="128">
          <cell r="F128">
            <v>45788.462583395674</v>
          </cell>
          <cell r="H128">
            <v>49572.78605051768</v>
          </cell>
          <cell r="I128">
            <v>76.96480000000156</v>
          </cell>
          <cell r="J128">
            <v>0.15549757142214624</v>
          </cell>
          <cell r="K128">
            <v>8156.0438664830072</v>
          </cell>
          <cell r="L128">
            <v>21.457421771449077</v>
          </cell>
          <cell r="M128">
            <v>3784.3234671220052</v>
          </cell>
          <cell r="N128">
            <v>8.2647969676411872</v>
          </cell>
          <cell r="O128">
            <v>9349.7181664830059</v>
          </cell>
          <cell r="P128">
            <v>25.395326258601379</v>
          </cell>
          <cell r="Q128">
            <v>3406.3793671219901</v>
          </cell>
          <cell r="R128">
            <v>7.3784806135824637</v>
          </cell>
        </row>
        <row r="135">
          <cell r="F135">
            <v>269.12610953159998</v>
          </cell>
          <cell r="H135">
            <v>277.64127842459999</v>
          </cell>
          <cell r="I135">
            <v>0</v>
          </cell>
          <cell r="J135">
            <v>0</v>
          </cell>
          <cell r="K135">
            <v>4.7188234630000352</v>
          </cell>
          <cell r="L135">
            <v>1.790993636585541</v>
          </cell>
          <cell r="M135">
            <v>8.5151688930000091</v>
          </cell>
          <cell r="N135">
            <v>3.1640069808983671</v>
          </cell>
          <cell r="O135">
            <v>5.0484414690000676</v>
          </cell>
          <cell r="P135">
            <v>1.9184977671498566</v>
          </cell>
          <cell r="Q135">
            <v>9.4472886289999565</v>
          </cell>
          <cell r="R135">
            <v>3.5225579201830977</v>
          </cell>
        </row>
        <row r="138">
          <cell r="F138">
            <v>32800.214849450014</v>
          </cell>
          <cell r="H138">
            <v>33675.448557319993</v>
          </cell>
          <cell r="I138">
            <v>649.73008106998168</v>
          </cell>
          <cell r="J138">
            <v>1.9673457870030175</v>
          </cell>
          <cell r="K138">
            <v>2576.3420364499616</v>
          </cell>
          <cell r="L138">
            <v>8.5128176669135325</v>
          </cell>
          <cell r="M138">
            <v>875.23370786997839</v>
          </cell>
          <cell r="N138">
            <v>2.6683779721785998</v>
          </cell>
          <cell r="O138">
            <v>2917.5491808899969</v>
          </cell>
          <cell r="P138">
            <v>9.7501692740233317</v>
          </cell>
          <cell r="Q138">
            <v>834.83754136000061</v>
          </cell>
          <cell r="R138">
            <v>2.5420889427248579</v>
          </cell>
        </row>
        <row r="140">
          <cell r="F140">
            <v>13566.597399999999</v>
          </cell>
          <cell r="H140">
            <v>13243.829799999996</v>
          </cell>
          <cell r="I140">
            <v>-6.6155000000035216</v>
          </cell>
          <cell r="J140">
            <v>-4.9926623975448746E-2</v>
          </cell>
          <cell r="K140">
            <v>319.26829999999973</v>
          </cell>
          <cell r="L140">
            <v>2.3163212979872618</v>
          </cell>
          <cell r="M140">
            <v>-322.76760000000286</v>
          </cell>
          <cell r="N140">
            <v>-2.3791345057530999</v>
          </cell>
          <cell r="O140">
            <v>1953.8982999999989</v>
          </cell>
          <cell r="P140">
            <v>16.083068780930383</v>
          </cell>
          <cell r="Q140">
            <v>-858.85880000000543</v>
          </cell>
          <cell r="R140">
            <v>-6.0900359098902985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2:O41"/>
  <sheetViews>
    <sheetView tabSelected="1" zoomScaleNormal="100" workbookViewId="0">
      <selection activeCell="A2" sqref="A2"/>
    </sheetView>
  </sheetViews>
  <sheetFormatPr defaultColWidth="8.6640625" defaultRowHeight="15"/>
  <cols>
    <col min="1" max="1" width="3.109375" style="1" customWidth="1"/>
    <col min="2" max="2" width="42.44140625" style="1" customWidth="1"/>
    <col min="3" max="4" width="12" style="1" bestFit="1" customWidth="1"/>
    <col min="5" max="6" width="8.6640625" style="1"/>
    <col min="7" max="7" width="9.109375" style="1" bestFit="1" customWidth="1"/>
    <col min="8" max="8" width="8.6640625" style="1"/>
    <col min="9" max="9" width="9.5546875" style="1" bestFit="1" customWidth="1"/>
    <col min="10" max="10" width="8.6640625" style="1"/>
    <col min="11" max="11" width="10" style="1" bestFit="1" customWidth="1"/>
    <col min="12" max="12" width="8.6640625" style="1"/>
    <col min="13" max="13" width="10" style="1" customWidth="1"/>
    <col min="14" max="14" width="10.109375" style="1" customWidth="1"/>
    <col min="15" max="16384" width="8.6640625" style="1"/>
  </cols>
  <sheetData>
    <row r="2" spans="2:15" ht="18.7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"/>
    </row>
    <row r="3" spans="2:15" ht="15.75">
      <c r="B3" s="35" t="s">
        <v>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7"/>
      <c r="O3" s="2"/>
    </row>
    <row r="4" spans="2:15" ht="15.75">
      <c r="B4" s="32" t="s">
        <v>7</v>
      </c>
      <c r="C4" s="30" t="s">
        <v>2</v>
      </c>
      <c r="D4" s="30"/>
      <c r="E4" s="30" t="s">
        <v>3</v>
      </c>
      <c r="F4" s="30"/>
      <c r="G4" s="30"/>
      <c r="H4" s="30"/>
      <c r="I4" s="30"/>
      <c r="J4" s="30"/>
      <c r="K4" s="30"/>
      <c r="L4" s="30"/>
      <c r="M4" s="30"/>
      <c r="N4" s="30"/>
      <c r="O4" s="2"/>
    </row>
    <row r="5" spans="2:15" ht="15.75">
      <c r="B5" s="33"/>
      <c r="C5" s="30">
        <f>YEAR(C7)</f>
        <v>2021</v>
      </c>
      <c r="D5" s="30">
        <f>YEAR(D7)</f>
        <v>2022</v>
      </c>
      <c r="E5" s="31" t="s">
        <v>4</v>
      </c>
      <c r="F5" s="31"/>
      <c r="G5" s="30" t="s">
        <v>5</v>
      </c>
      <c r="H5" s="30"/>
      <c r="I5" s="30"/>
      <c r="J5" s="30"/>
      <c r="K5" s="30" t="s">
        <v>6</v>
      </c>
      <c r="L5" s="30"/>
      <c r="M5" s="30"/>
      <c r="N5" s="30"/>
      <c r="O5" s="2"/>
    </row>
    <row r="6" spans="2:15" ht="15.75">
      <c r="B6" s="33"/>
      <c r="C6" s="30"/>
      <c r="D6" s="30"/>
      <c r="E6" s="31"/>
      <c r="F6" s="31"/>
      <c r="G6" s="30" t="str">
        <f>'[1]review(Billion)'!K85</f>
        <v>2020-21</v>
      </c>
      <c r="H6" s="30"/>
      <c r="I6" s="30" t="str">
        <f>'[1]review(Billion)'!M85</f>
        <v>2021-22</v>
      </c>
      <c r="J6" s="30"/>
      <c r="K6" s="27">
        <f>'[1]review(Billion)'!O85</f>
        <v>44253</v>
      </c>
      <c r="L6" s="27"/>
      <c r="M6" s="27">
        <f>'[1]review(Billion)'!Q85</f>
        <v>44617</v>
      </c>
      <c r="N6" s="27"/>
      <c r="O6" s="2"/>
    </row>
    <row r="7" spans="2:15" ht="15.75">
      <c r="B7" s="34"/>
      <c r="C7" s="3">
        <f>'[1]review(Billion)'!F6</f>
        <v>44286</v>
      </c>
      <c r="D7" s="3">
        <f>'[1]review(Billion)'!H87</f>
        <v>44617</v>
      </c>
      <c r="E7" s="4" t="s">
        <v>8</v>
      </c>
      <c r="F7" s="4" t="s">
        <v>9</v>
      </c>
      <c r="G7" s="4" t="s">
        <v>8</v>
      </c>
      <c r="H7" s="4" t="s">
        <v>9</v>
      </c>
      <c r="I7" s="4" t="s">
        <v>8</v>
      </c>
      <c r="J7" s="4" t="s">
        <v>9</v>
      </c>
      <c r="K7" s="4" t="s">
        <v>8</v>
      </c>
      <c r="L7" s="4" t="s">
        <v>9</v>
      </c>
      <c r="M7" s="4" t="s">
        <v>8</v>
      </c>
      <c r="N7" s="4" t="s">
        <v>9</v>
      </c>
      <c r="O7" s="2"/>
    </row>
    <row r="8" spans="2:15" ht="15.75"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2"/>
    </row>
    <row r="9" spans="2:15" ht="15.75">
      <c r="B9" s="6" t="s">
        <v>10</v>
      </c>
      <c r="C9" s="7">
        <f>('[1]review(Billion)'!F90)*(100)</f>
        <v>18844577.753431726</v>
      </c>
      <c r="D9" s="7">
        <f>('[1]review(Billion)'!H90)*(100)</f>
        <v>20183236.16124323</v>
      </c>
      <c r="E9" s="7">
        <f>('[1]review(Billion)'!I90)*(100)</f>
        <v>97231.745783000952</v>
      </c>
      <c r="F9" s="8">
        <f>'[1]review(Billion)'!J90</f>
        <v>0.48407709055446352</v>
      </c>
      <c r="G9" s="7">
        <f>('[1]review(Billion)'!K90)*(100)</f>
        <v>1763800.6658546017</v>
      </c>
      <c r="H9" s="8">
        <f>'[1]review(Billion)'!L90</f>
        <v>10.498836325814299</v>
      </c>
      <c r="I9" s="7">
        <f>('[1]review(Billion)'!M90)*(100)</f>
        <v>1338658.4078115034</v>
      </c>
      <c r="J9" s="8">
        <f>'[1]review(Billion)'!N90</f>
        <v>7.1036795057279782</v>
      </c>
      <c r="K9" s="7">
        <f>('[1]review(Billion)'!O90)*(100)</f>
        <v>2104737.2560092015</v>
      </c>
      <c r="L9" s="8">
        <f>'[1]review(Billion)'!P90</f>
        <v>12.787738141464025</v>
      </c>
      <c r="M9" s="7">
        <f>('[1]review(Billion)'!Q90)*(100)</f>
        <v>1619472.0411741</v>
      </c>
      <c r="N9" s="8">
        <f>'[1]review(Billion)'!R90</f>
        <v>8.7238344050240464</v>
      </c>
      <c r="O9" s="2"/>
    </row>
    <row r="10" spans="2:15" ht="15.75">
      <c r="B10" s="9"/>
      <c r="C10" s="10"/>
      <c r="D10" s="11"/>
      <c r="E10" s="10"/>
      <c r="F10" s="9"/>
      <c r="G10" s="12"/>
      <c r="H10" s="13"/>
      <c r="I10" s="10"/>
      <c r="J10" s="9"/>
      <c r="K10" s="10"/>
      <c r="L10" s="9"/>
      <c r="M10" s="10"/>
      <c r="N10" s="9"/>
      <c r="O10" s="2"/>
    </row>
    <row r="11" spans="2:15" ht="15.75">
      <c r="B11" s="6" t="s">
        <v>11</v>
      </c>
      <c r="C11" s="10"/>
      <c r="D11" s="10"/>
      <c r="E11" s="10"/>
      <c r="F11" s="9"/>
      <c r="G11" s="10"/>
      <c r="H11" s="9"/>
      <c r="I11" s="10"/>
      <c r="J11" s="9"/>
      <c r="K11" s="10"/>
      <c r="L11" s="9"/>
      <c r="M11" s="10"/>
      <c r="N11" s="9"/>
      <c r="O11" s="2"/>
    </row>
    <row r="12" spans="2:15" ht="15.75">
      <c r="B12" s="9" t="s">
        <v>12</v>
      </c>
      <c r="C12" s="14">
        <f>(+'[1]review(Billion)'!F96)*(100)</f>
        <v>2751828.4542891602</v>
      </c>
      <c r="D12" s="14">
        <f>('[1]review(Billion)'!H96)*(100)</f>
        <v>2980371.4612164595</v>
      </c>
      <c r="E12" s="14">
        <f>('[1]review(Billion)'!I96)*(100)</f>
        <v>4663.205489000029</v>
      </c>
      <c r="F12" s="9">
        <f>'[1]review(Billion)'!J96</f>
        <v>0.15670909539013372</v>
      </c>
      <c r="G12" s="14">
        <f>('[1]review(Billion)'!K96)*(100)</f>
        <v>385336.58632930019</v>
      </c>
      <c r="H12" s="9">
        <f>'[1]review(Billion)'!L96</f>
        <v>16.399057467593217</v>
      </c>
      <c r="I12" s="14">
        <f>('[1]review(Billion)'!M96)*(100)</f>
        <v>228543.00692729958</v>
      </c>
      <c r="J12" s="9">
        <f>'[1]review(Billion)'!N96</f>
        <v>8.3051327771205781</v>
      </c>
      <c r="K12" s="14">
        <f>('[1]review(Billion)'!O96)*(100)</f>
        <v>479658.54928689986</v>
      </c>
      <c r="L12" s="9">
        <f>'[1]review(Billion)'!P96</f>
        <v>21.266867620498946</v>
      </c>
      <c r="M12" s="14">
        <f>('[1]review(Billion)'!Q96)*(100)</f>
        <v>245286.50007489958</v>
      </c>
      <c r="N12" s="9">
        <f>'[1]review(Billion)'!R96</f>
        <v>8.9681492004739329</v>
      </c>
      <c r="O12" s="2"/>
    </row>
    <row r="13" spans="2:15" ht="15.75">
      <c r="B13" s="9"/>
      <c r="C13" s="10"/>
      <c r="D13" s="10"/>
      <c r="E13" s="10"/>
      <c r="F13" s="9"/>
      <c r="G13" s="12"/>
      <c r="H13" s="13"/>
      <c r="I13" s="10"/>
      <c r="J13" s="9"/>
      <c r="K13" s="10"/>
      <c r="L13" s="9"/>
      <c r="M13" s="10"/>
      <c r="N13" s="9"/>
      <c r="O13" s="2"/>
    </row>
    <row r="14" spans="2:15" ht="15.75">
      <c r="B14" s="9" t="s">
        <v>13</v>
      </c>
      <c r="C14" s="14">
        <f>(+'[1]review(Billion)'!F101)*(100)</f>
        <v>1995120.1093349995</v>
      </c>
      <c r="D14" s="14">
        <f>('[1]review(Billion)'!H101)*(100)</f>
        <v>2103054.0428200001</v>
      </c>
      <c r="E14" s="14">
        <f>('[1]review(Billion)'!I101)*(100)</f>
        <v>70604.465630000414</v>
      </c>
      <c r="F14" s="9">
        <f>'[1]review(Billion)'!J101</f>
        <v>3.4738606272149641</v>
      </c>
      <c r="G14" s="14">
        <f>('[1]review(Billion)'!K101)*(100)</f>
        <v>86743.964004000736</v>
      </c>
      <c r="H14" s="9">
        <f>'[1]review(Billion)'!L101</f>
        <v>4.9919057864232759</v>
      </c>
      <c r="I14" s="14">
        <f>('[1]review(Billion)'!M101)*(100)</f>
        <v>107933.93348500067</v>
      </c>
      <c r="J14" s="9">
        <f>'[1]review(Billion)'!N101</f>
        <v>5.4098965260280245</v>
      </c>
      <c r="K14" s="14">
        <f>('[1]review(Billion)'!O101)*(100)</f>
        <v>245566.84458700055</v>
      </c>
      <c r="L14" s="9">
        <f>'[1]review(Billion)'!P101</f>
        <v>15.553334354301699</v>
      </c>
      <c r="M14" s="14">
        <f>('[1]review(Billion)'!Q101)*(100)</f>
        <v>278617.74816499965</v>
      </c>
      <c r="N14" s="9">
        <f>'[1]review(Billion)'!R101</f>
        <v>15.271442964671236</v>
      </c>
      <c r="O14" s="2"/>
    </row>
    <row r="15" spans="2:15" ht="15.75">
      <c r="B15" s="9" t="s">
        <v>14</v>
      </c>
      <c r="C15" s="14">
        <f>(+'[1]review(Billion)'!F102)*(100)</f>
        <v>14050278.401467999</v>
      </c>
      <c r="D15" s="14">
        <f>('[1]review(Billion)'!H102)*(100)</f>
        <v>15045058.242155001</v>
      </c>
      <c r="E15" s="14">
        <f>('[1]review(Billion)'!I102)*(100)</f>
        <v>19796.164664000389</v>
      </c>
      <c r="F15" s="9">
        <f>'[1]review(Billion)'!J102</f>
        <v>0.13175254156569136</v>
      </c>
      <c r="G15" s="14">
        <f>('[1]review(Billion)'!K102)*(100)</f>
        <v>1285453.1588729995</v>
      </c>
      <c r="H15" s="9">
        <f>'[1]review(Billion)'!L102</f>
        <v>10.142430006159003</v>
      </c>
      <c r="I15" s="14">
        <f>('[1]review(Billion)'!M102)*(100)</f>
        <v>994779.84068700171</v>
      </c>
      <c r="J15" s="9">
        <f>'[1]review(Billion)'!N102</f>
        <v>7.0801432702078362</v>
      </c>
      <c r="K15" s="14">
        <f>('[1]review(Billion)'!O102)*(100)</f>
        <v>1369295.7054869998</v>
      </c>
      <c r="L15" s="9">
        <f>'[1]review(Billion)'!P102</f>
        <v>10.875908553248005</v>
      </c>
      <c r="M15" s="14">
        <f>('[1]review(Billion)'!Q102)*(100)</f>
        <v>1085589.5062220022</v>
      </c>
      <c r="N15" s="9">
        <f>'[1]review(Billion)'!R102</f>
        <v>7.776725079999582</v>
      </c>
      <c r="O15" s="2"/>
    </row>
    <row r="16" spans="2:15" ht="15.75">
      <c r="B16" s="9"/>
      <c r="C16" s="10"/>
      <c r="D16" s="10"/>
      <c r="E16" s="10"/>
      <c r="F16" s="9"/>
      <c r="G16" s="12"/>
      <c r="H16" s="13"/>
      <c r="I16" s="10"/>
      <c r="J16" s="9"/>
      <c r="K16" s="10"/>
      <c r="L16" s="9"/>
      <c r="M16" s="10"/>
      <c r="N16" s="9"/>
      <c r="O16" s="2"/>
    </row>
    <row r="17" spans="2:15" ht="15.75">
      <c r="B17" s="9" t="s">
        <v>27</v>
      </c>
      <c r="C17" s="14">
        <f>(+'[1]review(Billion)'!F104)*(100)</f>
        <v>47350.78833956804</v>
      </c>
      <c r="D17" s="14">
        <f>(+'[1]review(Billion)'!H104)*(100)</f>
        <v>54752.415051768003</v>
      </c>
      <c r="E17" s="14">
        <f>(+'[1]review(Billion)'!I104)*(100)</f>
        <v>2167.9100000003018</v>
      </c>
      <c r="F17" s="9">
        <f>+'[1]review(Billion)'!J104</f>
        <v>4.1227163740840886</v>
      </c>
      <c r="G17" s="14">
        <f>(+'[1]review(Billion)'!K104)*(100)</f>
        <v>6266.95664830022</v>
      </c>
      <c r="H17" s="9">
        <f>+'[1]review(Billion)'!L104</f>
        <v>16.27477784799586</v>
      </c>
      <c r="I17" s="14">
        <f>(+'[1]review(Billion)'!M104)*(100)</f>
        <v>7401.626712199959</v>
      </c>
      <c r="J17" s="9">
        <f>+'[1]review(Billion)'!N104</f>
        <v>15.631475149094593</v>
      </c>
      <c r="K17" s="14">
        <f>(+'[1]review(Billion)'!O104)*(100)</f>
        <v>10216.156648300193</v>
      </c>
      <c r="L17" s="9">
        <f>+'[1]review(Billion)'!P104</f>
        <v>29.562373450527385</v>
      </c>
      <c r="M17" s="14">
        <f>(+'[1]review(Billion)'!Q104)*(100)</f>
        <v>9978.2867121997697</v>
      </c>
      <c r="N17" s="9">
        <f>+'[1]review(Billion)'!R104</f>
        <v>22.285831309822864</v>
      </c>
      <c r="O17" s="2"/>
    </row>
    <row r="18" spans="2:15" ht="15.75">
      <c r="B18" s="6" t="s">
        <v>15</v>
      </c>
      <c r="C18" s="10"/>
      <c r="D18" s="10"/>
      <c r="E18" s="10"/>
      <c r="F18" s="9"/>
      <c r="G18" s="10"/>
      <c r="H18" s="9"/>
      <c r="I18" s="10"/>
      <c r="J18" s="9"/>
      <c r="K18" s="10"/>
      <c r="L18" s="9"/>
      <c r="M18" s="10"/>
      <c r="N18" s="9"/>
      <c r="O18" s="2"/>
    </row>
    <row r="19" spans="2:15" ht="15.75">
      <c r="B19" s="9" t="s">
        <v>16</v>
      </c>
      <c r="C19" s="14">
        <f>(+'[1]review(Billion)'!F108)*(100)</f>
        <v>5850374.0212460002</v>
      </c>
      <c r="D19" s="14">
        <f>('[1]review(Billion)'!H108)*(100)</f>
        <v>6232148.3794960007</v>
      </c>
      <c r="E19" s="14">
        <f>('[1]review(Billion)'!I108)*(100)</f>
        <v>74162.603969000338</v>
      </c>
      <c r="F19" s="9">
        <f>'[1]review(Billion)'!J108</f>
        <v>1.204332174064717</v>
      </c>
      <c r="G19" s="14">
        <f>('[1]review(Billion)'!K108)*(100)</f>
        <v>810283.45012700011</v>
      </c>
      <c r="H19" s="9">
        <f>'[1]review(Billion)'!L108</f>
        <v>16.33516730274722</v>
      </c>
      <c r="I19" s="14">
        <f>('[1]review(Billion)'!M108)*(100)</f>
        <v>381774.35824999993</v>
      </c>
      <c r="J19" s="9">
        <f>'[1]review(Billion)'!N108</f>
        <v>6.5256401875087366</v>
      </c>
      <c r="K19" s="14">
        <f>('[1]review(Billion)'!O108)*(100)</f>
        <v>786741.32408299926</v>
      </c>
      <c r="L19" s="9">
        <f>'[1]review(Billion)'!P108</f>
        <v>15.785642865651658</v>
      </c>
      <c r="M19" s="14">
        <f>('[1]review(Billion)'!Q108)*(100)</f>
        <v>461502.8154730011</v>
      </c>
      <c r="N19" s="9">
        <f>'[1]review(Billion)'!R108</f>
        <v>7.9974209185577658</v>
      </c>
      <c r="O19" s="2"/>
    </row>
    <row r="20" spans="2:15" ht="15.75">
      <c r="B20" s="9"/>
      <c r="C20" s="10"/>
      <c r="D20" s="10"/>
      <c r="E20" s="10"/>
      <c r="F20" s="9"/>
      <c r="G20" s="10"/>
      <c r="H20" s="9"/>
      <c r="I20" s="10"/>
      <c r="J20" s="9"/>
      <c r="K20" s="10"/>
      <c r="L20" s="9"/>
      <c r="M20" s="10"/>
      <c r="N20" s="9"/>
      <c r="O20" s="2"/>
    </row>
    <row r="21" spans="2:15" ht="15.75">
      <c r="B21" s="9" t="s">
        <v>17</v>
      </c>
      <c r="C21" s="14">
        <f>(+'[1]review(Billion)'!F110)*(100)</f>
        <v>1099685.5</v>
      </c>
      <c r="D21" s="14">
        <f>(+'[1]review(Billion)'!H110)*(100)</f>
        <v>1267912.23</v>
      </c>
      <c r="E21" s="14">
        <f>(+'[1]review(Billion)'!I110)*(100)</f>
        <v>75794.48999999986</v>
      </c>
      <c r="F21" s="15" t="str">
        <f>+'[1]review(Billion)'!J110</f>
        <v>-</v>
      </c>
      <c r="G21" s="14">
        <f>(+'[1]review(Billion)'!K110)*(100)</f>
        <v>72635.260000000009</v>
      </c>
      <c r="H21" s="15" t="str">
        <f>+'[1]review(Billion)'!L110</f>
        <v>-</v>
      </c>
      <c r="I21" s="14">
        <f>(+'[1]review(Billion)'!M110)*(100)</f>
        <v>168226.72999999995</v>
      </c>
      <c r="J21" s="15" t="str">
        <f>+'[1]review(Billion)'!N110</f>
        <v>-</v>
      </c>
      <c r="K21" s="14">
        <f>(+'[1]review(Billion)'!O110)*(100)</f>
        <v>74288.260000000082</v>
      </c>
      <c r="L21" s="15" t="str">
        <f>+'[1]review(Billion)'!P110</f>
        <v>-</v>
      </c>
      <c r="M21" s="14">
        <f>(+'[1]review(Billion)'!Q110)*(100)</f>
        <v>203084.96999999988</v>
      </c>
      <c r="N21" s="9"/>
      <c r="O21" s="2"/>
    </row>
    <row r="22" spans="2:15" ht="15.75">
      <c r="B22" s="9" t="s">
        <v>18</v>
      </c>
      <c r="C22" s="14">
        <f>(+'[1]review(Billion)'!F114)*(100)</f>
        <v>4750688.5212460011</v>
      </c>
      <c r="D22" s="14">
        <f>(+'[1]review(Billion)'!H114)*(100)</f>
        <v>4964236.1494960003</v>
      </c>
      <c r="E22" s="14">
        <f>(+'[1]review(Billion)'!I114)*(100)</f>
        <v>-1631.8860309998854</v>
      </c>
      <c r="F22" s="9">
        <f>+'[1]review(Billion)'!J114</f>
        <v>-3.2862049883826655E-2</v>
      </c>
      <c r="G22" s="14">
        <f>(+'[1]review(Billion)'!K114)*(100)</f>
        <v>737648.19012700021</v>
      </c>
      <c r="H22" s="9">
        <f>+'[1]review(Billion)'!L114</f>
        <v>18.589127203590774</v>
      </c>
      <c r="I22" s="14">
        <f>(+'[1]review(Billion)'!M114)*(100)</f>
        <v>213547.62824999925</v>
      </c>
      <c r="J22" s="9">
        <f>+'[1]review(Billion)'!N114</f>
        <v>4.4950879708272353</v>
      </c>
      <c r="K22" s="14">
        <f>(+'[1]review(Billion)'!O114)*(100)</f>
        <v>712453.06408299948</v>
      </c>
      <c r="L22" s="9">
        <f>+'[1]review(Billion)'!P114</f>
        <v>17.840919156538359</v>
      </c>
      <c r="M22" s="14">
        <f>(+'[1]review(Billion)'!Q114)*(100)</f>
        <v>258417.84547300049</v>
      </c>
      <c r="N22" s="9">
        <f>+'[1]review(Billion)'!R114</f>
        <v>5.4914539571593597</v>
      </c>
      <c r="O22" s="2"/>
    </row>
    <row r="23" spans="2:15" ht="15.75">
      <c r="B23" s="9"/>
      <c r="C23" s="10"/>
      <c r="D23" s="10"/>
      <c r="E23" s="10"/>
      <c r="F23" s="9"/>
      <c r="G23" s="10"/>
      <c r="H23" s="9"/>
      <c r="I23" s="10"/>
      <c r="J23" s="9"/>
      <c r="K23" s="10"/>
      <c r="L23" s="9"/>
      <c r="M23" s="10"/>
      <c r="N23" s="9"/>
      <c r="O23" s="2"/>
    </row>
    <row r="24" spans="2:15" ht="15.75">
      <c r="B24" s="9" t="s">
        <v>19</v>
      </c>
      <c r="C24" s="14">
        <f>(+'[1]review(Billion)'!F117)*(100)</f>
        <v>11668466.347837998</v>
      </c>
      <c r="D24" s="14">
        <f>(+'[1]review(Billion)'!H117)*(100)</f>
        <v>12333589.904585</v>
      </c>
      <c r="E24" s="14">
        <f>(+'[1]review(Billion)'!I117)*(100)</f>
        <v>80345.669921000081</v>
      </c>
      <c r="F24" s="9">
        <f>+'[1]review(Billion)'!J117</f>
        <v>0.6557093646571166</v>
      </c>
      <c r="G24" s="14">
        <f>(+'[1]review(Billion)'!K117)*(100)</f>
        <v>395075.15037799749</v>
      </c>
      <c r="H24" s="9">
        <f>+'[1]review(Billion)'!L117</f>
        <v>3.5790187149099428</v>
      </c>
      <c r="I24" s="14">
        <f>(+'[1]review(Billion)'!M117)*(100)</f>
        <v>665123.55674700229</v>
      </c>
      <c r="J24" s="9">
        <f>+'[1]review(Billion)'!N117</f>
        <v>5.7001797573015267</v>
      </c>
      <c r="K24" s="14">
        <f>(+'[1]review(Billion)'!O117)*(100)</f>
        <v>674274.18921999924</v>
      </c>
      <c r="L24" s="9">
        <f>+'[1]review(Billion)'!P117</f>
        <v>6.2668117554727898</v>
      </c>
      <c r="M24" s="14">
        <f>(+'[1]review(Billion)'!Q117)*(100)</f>
        <v>899870.31426200119</v>
      </c>
      <c r="N24" s="9">
        <f>+'[1]review(Billion)'!R117</f>
        <v>7.8703199527790773</v>
      </c>
      <c r="O24" s="2"/>
    </row>
    <row r="25" spans="2:15" ht="15.75">
      <c r="B25" s="9"/>
      <c r="C25" s="10"/>
      <c r="D25" s="10"/>
      <c r="E25" s="10"/>
      <c r="F25" s="9"/>
      <c r="G25" s="10"/>
      <c r="H25" s="9"/>
      <c r="I25" s="10"/>
      <c r="J25" s="9"/>
      <c r="K25" s="10"/>
      <c r="L25" s="9"/>
      <c r="M25" s="10"/>
      <c r="N25" s="9"/>
      <c r="O25" s="2"/>
    </row>
    <row r="26" spans="2:15" ht="15.75">
      <c r="B26" s="9" t="s">
        <v>20</v>
      </c>
      <c r="C26" s="14">
        <f>(+'[1]review(Billion)'!F119)*(100)</f>
        <v>8708.92</v>
      </c>
      <c r="D26" s="14">
        <f>(+'[1]review(Billion)'!H119)*(100)</f>
        <v>1853.2999999999997</v>
      </c>
      <c r="E26" s="14">
        <f>(+'[1]review(Billion)'!I119)*(100)</f>
        <v>-104.00000000000027</v>
      </c>
      <c r="F26" s="9"/>
      <c r="G26" s="14">
        <f>(+'[1]review(Billion)'!K119)*(100)</f>
        <v>-4540.6400000000003</v>
      </c>
      <c r="H26" s="9"/>
      <c r="I26" s="14">
        <f>(+'[1]review(Billion)'!M119)*(100)</f>
        <v>-6855.6200000000008</v>
      </c>
      <c r="J26" s="9"/>
      <c r="K26" s="14">
        <f>(+'[1]review(Billion)'!O119)*(100)</f>
        <v>4846.3599999999997</v>
      </c>
      <c r="L26" s="9"/>
      <c r="M26" s="14">
        <f>(+'[1]review(Billion)'!Q119)*(100)</f>
        <v>-6772.0599999999995</v>
      </c>
      <c r="N26" s="9"/>
      <c r="O26" s="2"/>
    </row>
    <row r="27" spans="2:15" ht="15.75">
      <c r="B27" s="9" t="s">
        <v>18</v>
      </c>
      <c r="C27" s="14">
        <f>(+'[1]review(Billion)'!F121)*(100)</f>
        <v>11659757.427837998</v>
      </c>
      <c r="D27" s="14">
        <f>(+'[1]review(Billion)'!H121)*(100)</f>
        <v>12331736.604585001</v>
      </c>
      <c r="E27" s="14">
        <f>(+'[1]review(Billion)'!I121)*(100)</f>
        <v>80449.669921000896</v>
      </c>
      <c r="F27" s="9">
        <f>+'[1]review(Billion)'!J121</f>
        <v>0.65666301303722818</v>
      </c>
      <c r="G27" s="14">
        <f>(+'[1]review(Billion)'!K121)*(100)</f>
        <v>399615.7903779982</v>
      </c>
      <c r="H27" s="9">
        <f>+'[1]review(Billion)'!L121</f>
        <v>3.6244757318666672</v>
      </c>
      <c r="I27" s="14">
        <f>(+'[1]review(Billion)'!M121)*(100)</f>
        <v>671979.17674700287</v>
      </c>
      <c r="J27" s="9">
        <f>+'[1]review(Billion)'!N121</f>
        <v>5.7632346204959095</v>
      </c>
      <c r="K27" s="14">
        <f>(+'[1]review(Billion)'!O121)*(100)</f>
        <v>669427.82921999902</v>
      </c>
      <c r="L27" s="9">
        <f>+'[1]review(Billion)'!P121</f>
        <v>6.2239549299460304</v>
      </c>
      <c r="M27" s="14">
        <f>(+'[1]review(Billion)'!Q121)*(100)</f>
        <v>906642.37426200125</v>
      </c>
      <c r="N27" s="9">
        <f>+'[1]review(Billion)'!R121</f>
        <v>7.9355351998385188</v>
      </c>
      <c r="O27" s="2"/>
    </row>
    <row r="28" spans="2:15" ht="15.75">
      <c r="B28" s="9"/>
      <c r="C28" s="10"/>
      <c r="D28" s="10"/>
      <c r="E28" s="10"/>
      <c r="F28" s="9"/>
      <c r="G28" s="10"/>
      <c r="H28" s="9"/>
      <c r="I28" s="10"/>
      <c r="J28" s="9"/>
      <c r="K28" s="10"/>
      <c r="L28" s="9"/>
      <c r="M28" s="10"/>
      <c r="N28" s="9"/>
      <c r="O28" s="2"/>
    </row>
    <row r="29" spans="2:15" ht="15.75">
      <c r="B29" s="9" t="s">
        <v>21</v>
      </c>
      <c r="C29" s="14">
        <f>(+'[1]review(Billion)'!F128)*(100)</f>
        <v>4578846.2583395671</v>
      </c>
      <c r="D29" s="14">
        <f>(+'[1]review(Billion)'!H128)*(100)</f>
        <v>4957278.605051768</v>
      </c>
      <c r="E29" s="14">
        <f>(+'[1]review(Billion)'!I128)*(100)</f>
        <v>7696.480000000156</v>
      </c>
      <c r="F29" s="9">
        <f>+'[1]review(Billion)'!J128</f>
        <v>0.15549757142214624</v>
      </c>
      <c r="G29" s="14">
        <f>(+'[1]review(Billion)'!K128)*(100)</f>
        <v>815604.38664830069</v>
      </c>
      <c r="H29" s="9">
        <f>+'[1]review(Billion)'!L128</f>
        <v>21.457421771449077</v>
      </c>
      <c r="I29" s="14">
        <f>(+'[1]review(Billion)'!M128)*(100)</f>
        <v>378432.34671220055</v>
      </c>
      <c r="J29" s="9">
        <f>+'[1]review(Billion)'!N128</f>
        <v>8.2647969676411872</v>
      </c>
      <c r="K29" s="14">
        <f>(+'[1]review(Billion)'!O128)*(100)</f>
        <v>934971.81664830062</v>
      </c>
      <c r="L29" s="9">
        <f>+'[1]review(Billion)'!P128</f>
        <v>25.395326258601379</v>
      </c>
      <c r="M29" s="14">
        <f>(+'[1]review(Billion)'!Q128)*(100)</f>
        <v>340637.93671219901</v>
      </c>
      <c r="N29" s="9">
        <f>+'[1]review(Billion)'!R128</f>
        <v>7.3784806135824637</v>
      </c>
      <c r="O29" s="2"/>
    </row>
    <row r="30" spans="2:15" ht="15.75">
      <c r="B30" s="9"/>
      <c r="C30" s="10"/>
      <c r="D30" s="10"/>
      <c r="E30" s="10"/>
      <c r="F30" s="9"/>
      <c r="G30" s="10"/>
      <c r="H30" s="9"/>
      <c r="I30" s="10"/>
      <c r="J30" s="9"/>
      <c r="K30" s="10"/>
      <c r="L30" s="9"/>
      <c r="M30" s="10"/>
      <c r="N30" s="9"/>
      <c r="O30" s="2"/>
    </row>
    <row r="31" spans="2:15" ht="15.75">
      <c r="B31" s="9" t="s">
        <v>22</v>
      </c>
      <c r="C31" s="14">
        <f>(+'[1]review(Billion)'!F135)*(100)</f>
        <v>26912.610953159998</v>
      </c>
      <c r="D31" s="14">
        <f>(+'[1]review(Billion)'!H135)*(100)</f>
        <v>27764.127842459999</v>
      </c>
      <c r="E31" s="14">
        <f>(+'[1]review(Billion)'!I135)*(100)</f>
        <v>0</v>
      </c>
      <c r="F31" s="9">
        <f>(+'[1]review(Billion)'!J135)*(100)</f>
        <v>0</v>
      </c>
      <c r="G31" s="14">
        <f>(+'[1]review(Billion)'!K135)*(100)</f>
        <v>471.88234630000352</v>
      </c>
      <c r="H31" s="9">
        <f>+'[1]review(Billion)'!L135</f>
        <v>1.790993636585541</v>
      </c>
      <c r="I31" s="14">
        <f>(+'[1]review(Billion)'!M135)*(100)</f>
        <v>851.51688930000091</v>
      </c>
      <c r="J31" s="9">
        <f>+'[1]review(Billion)'!N135</f>
        <v>3.1640069808983671</v>
      </c>
      <c r="K31" s="14">
        <f>(+'[1]review(Billion)'!O135)*(100)</f>
        <v>504.84414690000676</v>
      </c>
      <c r="L31" s="9">
        <f>+'[1]review(Billion)'!P135</f>
        <v>1.9184977671498566</v>
      </c>
      <c r="M31" s="14">
        <f>(+'[1]review(Billion)'!Q135)*(100)</f>
        <v>944.72886289999565</v>
      </c>
      <c r="N31" s="9">
        <f>+'[1]review(Billion)'!R135</f>
        <v>3.5225579201830977</v>
      </c>
      <c r="O31" s="2"/>
    </row>
    <row r="32" spans="2:15" ht="15.75">
      <c r="B32" s="9"/>
      <c r="C32" s="10"/>
      <c r="D32" s="10"/>
      <c r="E32" s="10"/>
      <c r="F32" s="9"/>
      <c r="G32" s="10"/>
      <c r="H32" s="9"/>
      <c r="I32" s="10"/>
      <c r="J32" s="9"/>
      <c r="K32" s="10"/>
      <c r="L32" s="9"/>
      <c r="M32" s="10"/>
      <c r="N32" s="9"/>
      <c r="O32" s="2"/>
    </row>
    <row r="33" spans="2:15" ht="15.75">
      <c r="B33" s="9" t="s">
        <v>23</v>
      </c>
      <c r="C33" s="14">
        <f>(+'[1]review(Billion)'!F138)*(100)</f>
        <v>3280021.4849450015</v>
      </c>
      <c r="D33" s="14">
        <f>(+'[1]review(Billion)'!H138)*(100)</f>
        <v>3367544.8557319995</v>
      </c>
      <c r="E33" s="14">
        <f>(+'[1]review(Billion)'!I138)*(100)</f>
        <v>64973.008106998168</v>
      </c>
      <c r="F33" s="9">
        <f>+'[1]review(Billion)'!J138</f>
        <v>1.9673457870030175</v>
      </c>
      <c r="G33" s="14">
        <f>(+'[1]review(Billion)'!K138)*(100)</f>
        <v>257634.20364499616</v>
      </c>
      <c r="H33" s="9">
        <f>+'[1]review(Billion)'!L138</f>
        <v>8.5128176669135325</v>
      </c>
      <c r="I33" s="14">
        <f>(+'[1]review(Billion)'!M138)*(100)</f>
        <v>87523.370786997839</v>
      </c>
      <c r="J33" s="9">
        <f>+'[1]review(Billion)'!N138</f>
        <v>2.6683779721785998</v>
      </c>
      <c r="K33" s="14">
        <f>(+'[1]review(Billion)'!O138)*(100)</f>
        <v>291754.91808899969</v>
      </c>
      <c r="L33" s="9">
        <f>+'[1]review(Billion)'!P138</f>
        <v>9.7501692740233317</v>
      </c>
      <c r="M33" s="14">
        <f>(+'[1]review(Billion)'!Q138)*(100)</f>
        <v>83483.754136000061</v>
      </c>
      <c r="N33" s="9">
        <f>+'[1]review(Billion)'!R138</f>
        <v>2.5420889427248579</v>
      </c>
      <c r="O33" s="2"/>
    </row>
    <row r="34" spans="2:15" ht="15.75">
      <c r="B34" s="9"/>
      <c r="C34" s="10"/>
      <c r="D34" s="10"/>
      <c r="E34" s="10"/>
      <c r="F34" s="9"/>
      <c r="G34" s="10"/>
      <c r="H34" s="9"/>
      <c r="I34" s="10"/>
      <c r="J34" s="9"/>
      <c r="K34" s="10"/>
      <c r="L34" s="9"/>
      <c r="M34" s="10"/>
      <c r="N34" s="9"/>
      <c r="O34" s="2"/>
    </row>
    <row r="35" spans="2:15" ht="15.75">
      <c r="B35" s="9" t="s">
        <v>24</v>
      </c>
      <c r="C35" s="14">
        <f>(+'[1]review(Billion)'!F140)*(100)</f>
        <v>1356659.7399999998</v>
      </c>
      <c r="D35" s="14">
        <f>(+'[1]review(Billion)'!H140)*(100)</f>
        <v>1324382.9799999995</v>
      </c>
      <c r="E35" s="14">
        <f>(+'[1]review(Billion)'!I140)*(100)</f>
        <v>-661.55000000035216</v>
      </c>
      <c r="F35" s="9">
        <f>+'[1]review(Billion)'!J140</f>
        <v>-4.9926623975448746E-2</v>
      </c>
      <c r="G35" s="14">
        <f>(+'[1]review(Billion)'!K140)*(100)</f>
        <v>31926.829999999973</v>
      </c>
      <c r="H35" s="9">
        <f>+'[1]review(Billion)'!L140</f>
        <v>2.3163212979872618</v>
      </c>
      <c r="I35" s="14">
        <f>(+'[1]review(Billion)'!M140)*(100)</f>
        <v>-32276.760000000286</v>
      </c>
      <c r="J35" s="9">
        <f>+'[1]review(Billion)'!N140</f>
        <v>-2.3791345057530999</v>
      </c>
      <c r="K35" s="14">
        <f>(+'[1]review(Billion)'!O140)*(100)</f>
        <v>195389.8299999999</v>
      </c>
      <c r="L35" s="9">
        <f>+'[1]review(Billion)'!P140</f>
        <v>16.083068780930383</v>
      </c>
      <c r="M35" s="14">
        <f>(+'[1]review(Billion)'!Q140)*(100)</f>
        <v>-85885.880000000543</v>
      </c>
      <c r="N35" s="9">
        <f>+'[1]review(Billion)'!R140</f>
        <v>-6.0900359098902985</v>
      </c>
      <c r="O35" s="2"/>
    </row>
    <row r="36" spans="2:1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7"/>
    </row>
    <row r="37" spans="2:15" ht="15.75">
      <c r="B37" s="18" t="s">
        <v>25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</row>
    <row r="38" spans="2:15" ht="15.75" customHeight="1">
      <c r="B38" s="18" t="s">
        <v>26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1"/>
    </row>
    <row r="39" spans="2:15" ht="18.75" customHeight="1">
      <c r="B39" s="22"/>
      <c r="C39" s="23"/>
      <c r="D39" s="23"/>
      <c r="E39" s="23"/>
      <c r="F39" s="23"/>
      <c r="G39" s="23"/>
      <c r="H39" s="23"/>
      <c r="I39" s="22"/>
      <c r="J39" s="24"/>
      <c r="K39" s="24"/>
      <c r="L39" s="24"/>
      <c r="M39" s="24"/>
      <c r="N39" s="23"/>
      <c r="O39" s="25"/>
    </row>
    <row r="40" spans="2:15" ht="15.75" customHeight="1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2:15" ht="15.75">
      <c r="B41" s="2"/>
      <c r="C41" s="2"/>
      <c r="D41" s="26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5"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4:B7"/>
    <mergeCell ref="B3:N3"/>
  </mergeCells>
  <pageMargins left="0.25" right="0.25" top="0.75" bottom="0.75" header="0.3" footer="0.3"/>
  <pageSetup paperSize="9" scale="68" orientation="landscape" r:id="rId1"/>
  <ignoredErrors>
    <ignoredError sqref="G6:N35 F9:F3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Press Release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Akshara Awasthi</dc:creator>
  <cp:lastModifiedBy>RBIWebsite Support, Nitin</cp:lastModifiedBy>
  <dcterms:created xsi:type="dcterms:W3CDTF">2022-03-09T07:31:48Z</dcterms:created>
  <dcterms:modified xsi:type="dcterms:W3CDTF">2022-03-09T10:32:36Z</dcterms:modified>
</cp:coreProperties>
</file>