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885" activeTab="0"/>
  </bookViews>
  <sheets>
    <sheet name="S_1" sheetId="1" r:id="rId1"/>
    <sheet name="S_2" sheetId="2" r:id="rId2"/>
    <sheet name="Sheet1" sheetId="3" state="hidden" r:id="rId3"/>
  </sheets>
  <definedNames>
    <definedName name="_xlnm.Print_Area" localSheetId="0">'S_1'!$A$1:$K$51</definedName>
    <definedName name="_xlnm.Print_Area" localSheetId="1">'S_2'!$A$1:$K$46</definedName>
  </definedNames>
  <calcPr fullCalcOnLoad="1"/>
</workbook>
</file>

<file path=xl/sharedStrings.xml><?xml version="1.0" encoding="utf-8"?>
<sst xmlns="http://schemas.openxmlformats.org/spreadsheetml/2006/main" count="288" uniqueCount="183">
  <si>
    <t>(Rs. billion)</t>
  </si>
  <si>
    <t>Outstanding as on</t>
  </si>
  <si>
    <t>Sr.No</t>
  </si>
  <si>
    <t>Sector</t>
  </si>
  <si>
    <t>%</t>
  </si>
  <si>
    <t>I</t>
  </si>
  <si>
    <t>Gross Bank Credit (II + III)</t>
  </si>
  <si>
    <t>II</t>
  </si>
  <si>
    <t>Food Credit</t>
  </si>
  <si>
    <t>III</t>
  </si>
  <si>
    <t>Non-food Credit (1 to 4)</t>
  </si>
  <si>
    <t>1</t>
  </si>
  <si>
    <t>Agriculture &amp; Allied Activities</t>
  </si>
  <si>
    <t>2</t>
  </si>
  <si>
    <t>Industry (Micro &amp; Small, Medium and Large )</t>
  </si>
  <si>
    <t>2.1</t>
  </si>
  <si>
    <t>Micro &amp; Small</t>
  </si>
  <si>
    <t>2.2</t>
  </si>
  <si>
    <t>Medium</t>
  </si>
  <si>
    <t>2.3</t>
  </si>
  <si>
    <t>Large</t>
  </si>
  <si>
    <t>3</t>
  </si>
  <si>
    <t>Services</t>
  </si>
  <si>
    <t>3.1</t>
  </si>
  <si>
    <t>Transport Operators</t>
  </si>
  <si>
    <t>3.2</t>
  </si>
  <si>
    <t>Computer Software</t>
  </si>
  <si>
    <t>3.3</t>
  </si>
  <si>
    <t>Tourism, Hotels &amp; Restaurants</t>
  </si>
  <si>
    <t>3.4</t>
  </si>
  <si>
    <t>Shipping</t>
  </si>
  <si>
    <t>3.5</t>
  </si>
  <si>
    <t>Professional Services</t>
  </si>
  <si>
    <t>3.6</t>
  </si>
  <si>
    <t>Trade</t>
  </si>
  <si>
    <t>3.6.1</t>
  </si>
  <si>
    <t>Wholesale Trade (other than food procurement)</t>
  </si>
  <si>
    <t>3.6.2</t>
  </si>
  <si>
    <t>Retail Trade</t>
  </si>
  <si>
    <t>3.7</t>
  </si>
  <si>
    <t>Commercial Real Estate</t>
  </si>
  <si>
    <t>3.8</t>
  </si>
  <si>
    <t>Non-Banking Financial Companies (NBFCs)</t>
  </si>
  <si>
    <t>Other Services</t>
  </si>
  <si>
    <t>4</t>
  </si>
  <si>
    <t>Personal Loans</t>
  </si>
  <si>
    <t>4.1</t>
  </si>
  <si>
    <t>Consumer Durables</t>
  </si>
  <si>
    <t>4.2</t>
  </si>
  <si>
    <t>Housing (Including Priority Sector Housing)</t>
  </si>
  <si>
    <t>4.3</t>
  </si>
  <si>
    <t>Advances against Fixed Deposits (Including FCNR (B), NRNR Deposits etc.)</t>
  </si>
  <si>
    <t>4.4</t>
  </si>
  <si>
    <t>Advances to Individuals against share, bonds, etc.</t>
  </si>
  <si>
    <t>4.5</t>
  </si>
  <si>
    <t>Credit Card Outstanding</t>
  </si>
  <si>
    <t>4.6</t>
  </si>
  <si>
    <t>Education</t>
  </si>
  <si>
    <t>4.7</t>
  </si>
  <si>
    <t>Vehicle Loans</t>
  </si>
  <si>
    <t>4.8</t>
  </si>
  <si>
    <t>Other Personal Loans</t>
  </si>
  <si>
    <t>5</t>
  </si>
  <si>
    <t>Priority Sector</t>
  </si>
  <si>
    <t>5.1</t>
  </si>
  <si>
    <t>5.2</t>
  </si>
  <si>
    <t>Micro &amp; Small Enterprises</t>
  </si>
  <si>
    <t>5.2(a)</t>
  </si>
  <si>
    <t>Manufacturing*</t>
  </si>
  <si>
    <t>5.2(b)</t>
  </si>
  <si>
    <t>Services**</t>
  </si>
  <si>
    <t>5.3</t>
  </si>
  <si>
    <t>Housing</t>
  </si>
  <si>
    <t>5.4</t>
  </si>
  <si>
    <t>Micro-Credit</t>
  </si>
  <si>
    <t>5.5</t>
  </si>
  <si>
    <t>Education Loans</t>
  </si>
  <si>
    <t>5.6</t>
  </si>
  <si>
    <t>State-Sponsored Orgs. for SC/ST</t>
  </si>
  <si>
    <t>5.7</t>
  </si>
  <si>
    <t>Weaker Sections</t>
  </si>
  <si>
    <t>5.8</t>
  </si>
  <si>
    <t>Export Credit</t>
  </si>
  <si>
    <t>2. Export credit under priority sector relates to foreign banks only.</t>
  </si>
  <si>
    <t>Jan.23, 2015</t>
  </si>
  <si>
    <t>Dec.26, 2014</t>
  </si>
  <si>
    <t>Nov.28, 2014</t>
  </si>
  <si>
    <t>Jan/Dec</t>
  </si>
  <si>
    <t>Dec/Nov</t>
  </si>
  <si>
    <t>comparison of Dec  2014 and Jan 2015 statement 1</t>
  </si>
  <si>
    <t>Mar.20, 2015</t>
  </si>
  <si>
    <t xml:space="preserve">3. Micro &amp; small under item 2.1 includes credit to micro &amp; small industries in manufacturing sector. </t>
  </si>
  <si>
    <t xml:space="preserve">4. Micro &amp; small enterprises under item 5.2 includes credit to micro &amp; small enterprises in manufacturing as well as services sector. </t>
  </si>
  <si>
    <t>Manufacturing</t>
  </si>
  <si>
    <t>5.Priority Sector is as per old definition and does not conform to FIDD Circular  FIDD.CO.Plan.BC.54/04.09.01/2014-15 dated April 23, 2015.</t>
  </si>
  <si>
    <t>Statement 2: Industry-wise Deployment of Gross Bank Credit</t>
  </si>
  <si>
    <t>Variation (Year-on-Year)</t>
  </si>
  <si>
    <t>Variation (Financial Year)</t>
  </si>
  <si>
    <t>Industry</t>
  </si>
  <si>
    <t>Mining &amp; Quarrying (incl. Coal)</t>
  </si>
  <si>
    <t>Food Processing</t>
  </si>
  <si>
    <t>2.2.1</t>
  </si>
  <si>
    <t>Sugar</t>
  </si>
  <si>
    <t>2.2.2</t>
  </si>
  <si>
    <t>Edible Oils &amp; Vanaspati</t>
  </si>
  <si>
    <t>2.2.3</t>
  </si>
  <si>
    <t>Tea</t>
  </si>
  <si>
    <t>2.2.4</t>
  </si>
  <si>
    <t>Others</t>
  </si>
  <si>
    <t>Beverage &amp; Tobacco</t>
  </si>
  <si>
    <t>2.4</t>
  </si>
  <si>
    <t>Textiles</t>
  </si>
  <si>
    <t>2.4.1</t>
  </si>
  <si>
    <t>Cotton Textiles</t>
  </si>
  <si>
    <t>2.4.2</t>
  </si>
  <si>
    <t>Jute Textiles</t>
  </si>
  <si>
    <t>2.4.3</t>
  </si>
  <si>
    <t>Man-Made Textiles</t>
  </si>
  <si>
    <t>2.4.4</t>
  </si>
  <si>
    <t>Other Textiles</t>
  </si>
  <si>
    <t>2.5</t>
  </si>
  <si>
    <t>Leather &amp; Leather Products</t>
  </si>
  <si>
    <t>2.6</t>
  </si>
  <si>
    <t>Wood &amp; Wood Products</t>
  </si>
  <si>
    <t>2.7</t>
  </si>
  <si>
    <t>Paper &amp; Paper Products</t>
  </si>
  <si>
    <t>2.8</t>
  </si>
  <si>
    <t>Petroleum, Coal Products &amp; Nuclear Fuels</t>
  </si>
  <si>
    <t>2.9</t>
  </si>
  <si>
    <t>Chemicals &amp; Chemical Products</t>
  </si>
  <si>
    <t>2.9.1</t>
  </si>
  <si>
    <t>Fertiliser</t>
  </si>
  <si>
    <t>2.9.2</t>
  </si>
  <si>
    <t>Drugs &amp; Pharmaceuticals</t>
  </si>
  <si>
    <t>2.9.3</t>
  </si>
  <si>
    <t>Petro Chemicals</t>
  </si>
  <si>
    <t>2.9.4</t>
  </si>
  <si>
    <t>2.10</t>
  </si>
  <si>
    <t>Rubber, Plastic &amp; their Products</t>
  </si>
  <si>
    <t>2.11</t>
  </si>
  <si>
    <t>Glass &amp; Glassware</t>
  </si>
  <si>
    <t>2.12</t>
  </si>
  <si>
    <t>Cement &amp; Cement Products</t>
  </si>
  <si>
    <t>2.13</t>
  </si>
  <si>
    <t>Basic Metal &amp; Metal Product</t>
  </si>
  <si>
    <t>2.13.1</t>
  </si>
  <si>
    <t>Iron &amp; Steel</t>
  </si>
  <si>
    <t>2.13.2</t>
  </si>
  <si>
    <t>Other Metal &amp; Metal Product</t>
  </si>
  <si>
    <t>2.14</t>
  </si>
  <si>
    <t>All Engineering</t>
  </si>
  <si>
    <t>2.14.1</t>
  </si>
  <si>
    <t>Electronics</t>
  </si>
  <si>
    <t>2.14.2</t>
  </si>
  <si>
    <t>2.15</t>
  </si>
  <si>
    <t>Vehicles, Vehicle Parts &amp; Transport Equipment</t>
  </si>
  <si>
    <t>2.16</t>
  </si>
  <si>
    <t>Gems &amp; Jewellery</t>
  </si>
  <si>
    <t>2.17</t>
  </si>
  <si>
    <t>Construction</t>
  </si>
  <si>
    <t>2.18</t>
  </si>
  <si>
    <t>Infrastructure</t>
  </si>
  <si>
    <t>2.18.1</t>
  </si>
  <si>
    <t>Power</t>
  </si>
  <si>
    <t>2.18.2</t>
  </si>
  <si>
    <t>Telecommunications</t>
  </si>
  <si>
    <t>2.18.3</t>
  </si>
  <si>
    <t xml:space="preserve">Roads </t>
  </si>
  <si>
    <t>2.18.4</t>
  </si>
  <si>
    <t>Other Infrastructure</t>
  </si>
  <si>
    <t>2.19</t>
  </si>
  <si>
    <t>Other Industries</t>
  </si>
  <si>
    <t>Industries</t>
  </si>
  <si>
    <t>Statement 1: Deployment of Gross Bank Credit by Major Sectors</t>
  </si>
  <si>
    <t>Note: 1. Data are provisional and relate to select banks which cover about 95 per cent of total non-food credit extended by all scheduled commercial banks (excludes ING Vyasa which has been merged with Kotak Mahindra since April 2015.)</t>
  </si>
  <si>
    <t>Mar.18, 2016</t>
  </si>
  <si>
    <t>Sep.19, 2014</t>
  </si>
  <si>
    <t>Sep.18, 2015</t>
  </si>
  <si>
    <t>Sep.30, 2016</t>
  </si>
  <si>
    <t>Sep.18, 2015 / Sep.19, 2014</t>
  </si>
  <si>
    <t>Sep.30, 2016 / Sep.18, 2015</t>
  </si>
  <si>
    <t>Sep.18, 2015/ Mar.20, 2015</t>
  </si>
  <si>
    <t>Sep.30, 2016/  Mar.18, 2016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</si>
</sst>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164" fontId="0" fillId="0" borderId="10" xfId="0" applyNumberFormat="1" applyFont="1" applyBorder="1" applyAlignment="1">
      <alignment vertical="center"/>
    </xf>
    <xf numFmtId="0" fontId="2" fillId="34" borderId="10" xfId="0" applyFont="1" applyFill="1" applyBorder="1" applyAlignment="1">
      <alignment horizontal="left"/>
    </xf>
    <xf numFmtId="1" fontId="2" fillId="34" borderId="10" xfId="0" applyNumberFormat="1" applyFont="1" applyFill="1" applyBorder="1" applyAlignment="1">
      <alignment/>
    </xf>
    <xf numFmtId="1" fontId="2" fillId="34" borderId="10" xfId="0" applyNumberFormat="1" applyFont="1" applyFill="1" applyBorder="1" applyAlignment="1">
      <alignment horizontal="right"/>
    </xf>
    <xf numFmtId="1" fontId="0" fillId="0" borderId="10" xfId="0" applyNumberFormat="1" applyFont="1" applyBorder="1" applyAlignment="1">
      <alignment/>
    </xf>
    <xf numFmtId="0" fontId="0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0" fontId="40" fillId="33" borderId="0" xfId="0" applyFont="1" applyFill="1" applyAlignment="1">
      <alignment/>
    </xf>
    <xf numFmtId="0" fontId="40" fillId="33" borderId="10" xfId="0" applyFont="1" applyFill="1" applyBorder="1" applyAlignment="1">
      <alignment/>
    </xf>
    <xf numFmtId="0" fontId="40" fillId="33" borderId="10" xfId="0" applyFont="1" applyFill="1" applyBorder="1" applyAlignment="1">
      <alignment vertical="center"/>
    </xf>
    <xf numFmtId="164" fontId="40" fillId="0" borderId="11" xfId="0" applyNumberFormat="1" applyFont="1" applyBorder="1" applyAlignment="1">
      <alignment vertical="center"/>
    </xf>
    <xf numFmtId="165" fontId="40" fillId="0" borderId="10" xfId="0" applyNumberFormat="1" applyFont="1" applyFill="1" applyBorder="1" applyAlignment="1">
      <alignment/>
    </xf>
    <xf numFmtId="0" fontId="40" fillId="33" borderId="10" xfId="0" applyFont="1" applyFill="1" applyBorder="1" applyAlignment="1">
      <alignment horizontal="left"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horizontal="left" vertical="top" wrapText="1"/>
    </xf>
    <xf numFmtId="0" fontId="40" fillId="0" borderId="11" xfId="0" applyFont="1" applyBorder="1" applyAlignment="1">
      <alignment vertical="center"/>
    </xf>
    <xf numFmtId="0" fontId="3" fillId="33" borderId="0" xfId="0" applyFont="1" applyFill="1" applyBorder="1" applyAlignment="1">
      <alignment vertical="top" wrapText="1"/>
    </xf>
    <xf numFmtId="0" fontId="4" fillId="33" borderId="0" xfId="55" applyFont="1" applyFill="1" applyBorder="1" applyAlignment="1">
      <alignment vertical="top"/>
      <protection/>
    </xf>
    <xf numFmtId="0" fontId="41" fillId="33" borderId="0" xfId="55" applyFont="1" applyFill="1" applyBorder="1" applyAlignment="1">
      <alignment vertical="top"/>
      <protection/>
    </xf>
    <xf numFmtId="1" fontId="0" fillId="0" borderId="10" xfId="0" applyNumberFormat="1" applyFill="1" applyBorder="1" applyAlignment="1">
      <alignment/>
    </xf>
    <xf numFmtId="0" fontId="2" fillId="35" borderId="10" xfId="0" applyFont="1" applyFill="1" applyBorder="1" applyAlignment="1">
      <alignment horizontal="left"/>
    </xf>
    <xf numFmtId="165" fontId="2" fillId="35" borderId="10" xfId="0" applyNumberFormat="1" applyFont="1" applyFill="1" applyBorder="1" applyAlignment="1">
      <alignment/>
    </xf>
    <xf numFmtId="0" fontId="41" fillId="33" borderId="0" xfId="0" applyNumberFormat="1" applyFont="1" applyFill="1" applyAlignment="1">
      <alignment/>
    </xf>
    <xf numFmtId="0" fontId="41" fillId="33" borderId="0" xfId="0" applyFont="1" applyFill="1" applyAlignment="1">
      <alignment/>
    </xf>
    <xf numFmtId="0" fontId="40" fillId="33" borderId="10" xfId="0" applyFont="1" applyFill="1" applyBorder="1" applyAlignment="1">
      <alignment horizontal="center" vertical="center"/>
    </xf>
    <xf numFmtId="1" fontId="2" fillId="36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1" fontId="0" fillId="33" borderId="10" xfId="0" applyNumberFormat="1" applyFont="1" applyFill="1" applyBorder="1" applyAlignment="1">
      <alignment/>
    </xf>
    <xf numFmtId="1" fontId="0" fillId="33" borderId="10" xfId="0" applyNumberFormat="1" applyFill="1" applyBorder="1" applyAlignment="1">
      <alignment/>
    </xf>
    <xf numFmtId="1" fontId="3" fillId="33" borderId="10" xfId="0" applyNumberFormat="1" applyFont="1" applyFill="1" applyBorder="1" applyAlignment="1">
      <alignment horizontal="right"/>
    </xf>
    <xf numFmtId="1" fontId="2" fillId="36" borderId="10" xfId="0" applyNumberFormat="1" applyFont="1" applyFill="1" applyBorder="1" applyAlignment="1">
      <alignment/>
    </xf>
    <xf numFmtId="1" fontId="0" fillId="36" borderId="10" xfId="0" applyNumberFormat="1" applyFill="1" applyBorder="1" applyAlignment="1">
      <alignment/>
    </xf>
    <xf numFmtId="0" fontId="0" fillId="33" borderId="11" xfId="0" applyFill="1" applyBorder="1" applyAlignment="1">
      <alignment vertical="center"/>
    </xf>
    <xf numFmtId="0" fontId="2" fillId="36" borderId="10" xfId="0" applyFont="1" applyFill="1" applyBorder="1" applyAlignment="1">
      <alignment horizontal="left"/>
    </xf>
    <xf numFmtId="0" fontId="2" fillId="36" borderId="10" xfId="0" applyFont="1" applyFill="1" applyBorder="1" applyAlignment="1">
      <alignment horizontal="left" wrapText="1"/>
    </xf>
    <xf numFmtId="1" fontId="2" fillId="36" borderId="10" xfId="0" applyNumberFormat="1" applyFont="1" applyFill="1" applyBorder="1" applyAlignment="1">
      <alignment horizontal="right"/>
    </xf>
    <xf numFmtId="1" fontId="38" fillId="36" borderId="10" xfId="0" applyNumberFormat="1" applyFont="1" applyFill="1" applyBorder="1" applyAlignment="1">
      <alignment/>
    </xf>
    <xf numFmtId="165" fontId="2" fillId="36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1" fontId="3" fillId="37" borderId="10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left" wrapText="1"/>
    </xf>
    <xf numFmtId="0" fontId="2" fillId="36" borderId="10" xfId="0" applyFont="1" applyFill="1" applyBorder="1" applyAlignment="1">
      <alignment/>
    </xf>
    <xf numFmtId="1" fontId="38" fillId="35" borderId="10" xfId="0" applyNumberFormat="1" applyFont="1" applyFill="1" applyBorder="1" applyAlignment="1">
      <alignment/>
    </xf>
    <xf numFmtId="1" fontId="3" fillId="33" borderId="1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164" fontId="0" fillId="0" borderId="11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Alignment="1">
      <alignment/>
    </xf>
    <xf numFmtId="165" fontId="2" fillId="36" borderId="10" xfId="0" applyNumberFormat="1" applyFont="1" applyFill="1" applyBorder="1" applyAlignment="1">
      <alignment horizontal="right"/>
    </xf>
    <xf numFmtId="0" fontId="4" fillId="33" borderId="0" xfId="55" applyFont="1" applyFill="1" applyBorder="1" applyAlignment="1" quotePrefix="1">
      <alignment horizontal="left" vertical="top"/>
      <protection/>
    </xf>
    <xf numFmtId="165" fontId="0" fillId="0" borderId="0" xfId="0" applyNumberFormat="1" applyAlignment="1">
      <alignment/>
    </xf>
    <xf numFmtId="164" fontId="40" fillId="0" borderId="11" xfId="0" applyNumberFormat="1" applyFont="1" applyBorder="1" applyAlignment="1">
      <alignment/>
    </xf>
    <xf numFmtId="0" fontId="3" fillId="33" borderId="0" xfId="55" applyFill="1" applyBorder="1">
      <alignment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0" fillId="33" borderId="12" xfId="0" applyFont="1" applyFill="1" applyBorder="1" applyAlignment="1">
      <alignment horizontal="right"/>
    </xf>
    <xf numFmtId="0" fontId="40" fillId="33" borderId="13" xfId="0" applyFont="1" applyFill="1" applyBorder="1" applyAlignment="1">
      <alignment horizontal="right"/>
    </xf>
    <xf numFmtId="0" fontId="40" fillId="33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33" borderId="0" xfId="55" applyFont="1" applyFill="1" applyBorder="1" applyAlignment="1">
      <alignment horizontal="left" vertical="top"/>
      <protection/>
    </xf>
    <xf numFmtId="0" fontId="4" fillId="33" borderId="0" xfId="55" applyFont="1" applyFill="1" applyBorder="1" applyAlignment="1">
      <alignment horizontal="left" vertical="top" wrapText="1"/>
      <protection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5" fillId="37" borderId="12" xfId="0" applyFont="1" applyFill="1" applyBorder="1" applyAlignment="1">
      <alignment horizontal="center" vertical="top"/>
    </xf>
    <xf numFmtId="0" fontId="5" fillId="37" borderId="14" xfId="0" applyFont="1" applyFill="1" applyBorder="1" applyAlignment="1">
      <alignment horizontal="center" vertical="top"/>
    </xf>
    <xf numFmtId="0" fontId="2" fillId="37" borderId="12" xfId="0" applyFont="1" applyFill="1" applyBorder="1" applyAlignment="1">
      <alignment horizontal="center" vertical="top"/>
    </xf>
    <xf numFmtId="0" fontId="2" fillId="37" borderId="14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9.140625" style="56" customWidth="1"/>
    <col min="2" max="2" width="31.140625" style="56" customWidth="1"/>
    <col min="3" max="3" width="13.28125" style="56" customWidth="1"/>
    <col min="4" max="4" width="13.7109375" style="56" customWidth="1"/>
    <col min="5" max="5" width="13.140625" style="56" customWidth="1"/>
    <col min="6" max="6" width="12.00390625" style="56" customWidth="1"/>
    <col min="7" max="7" width="12.28125" style="56" customWidth="1"/>
    <col min="8" max="8" width="13.7109375" style="56" customWidth="1"/>
    <col min="9" max="9" width="13.28125" style="56" customWidth="1"/>
    <col min="10" max="11" width="13.140625" style="56" customWidth="1"/>
    <col min="12" max="12" width="12.421875" style="56" customWidth="1"/>
    <col min="13" max="16384" width="9.140625" style="56" customWidth="1"/>
  </cols>
  <sheetData>
    <row r="1" spans="1:11" ht="15">
      <c r="A1" s="63" t="s">
        <v>173</v>
      </c>
      <c r="B1" s="64"/>
      <c r="C1" s="64"/>
      <c r="D1" s="64"/>
      <c r="E1" s="64"/>
      <c r="F1" s="64"/>
      <c r="G1" s="64"/>
      <c r="H1" s="64"/>
      <c r="I1" s="64"/>
      <c r="J1" s="64"/>
      <c r="K1" s="65"/>
    </row>
    <row r="2" spans="1:11" ht="15">
      <c r="A2" s="66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8"/>
    </row>
    <row r="3" spans="1:11" ht="15" customHeight="1">
      <c r="A3" s="16"/>
      <c r="B3" s="16"/>
      <c r="C3" s="73" t="s">
        <v>1</v>
      </c>
      <c r="D3" s="74"/>
      <c r="E3" s="74"/>
      <c r="F3" s="74"/>
      <c r="G3" s="75"/>
      <c r="H3" s="16"/>
      <c r="I3" s="16"/>
      <c r="J3" s="31"/>
      <c r="K3" s="16"/>
    </row>
    <row r="4" spans="1:11" ht="15" customHeight="1">
      <c r="A4" s="62" t="s">
        <v>2</v>
      </c>
      <c r="B4" s="62" t="s">
        <v>3</v>
      </c>
      <c r="C4" s="76" t="s">
        <v>176</v>
      </c>
      <c r="D4" s="78" t="s">
        <v>90</v>
      </c>
      <c r="E4" s="76" t="s">
        <v>177</v>
      </c>
      <c r="F4" s="78" t="s">
        <v>175</v>
      </c>
      <c r="G4" s="76" t="s">
        <v>178</v>
      </c>
      <c r="H4" s="69" t="s">
        <v>179</v>
      </c>
      <c r="I4" s="69" t="s">
        <v>180</v>
      </c>
      <c r="J4" s="69" t="s">
        <v>181</v>
      </c>
      <c r="K4" s="69" t="s">
        <v>182</v>
      </c>
    </row>
    <row r="5" spans="1:11" ht="16.5" customHeight="1">
      <c r="A5" s="16"/>
      <c r="B5" s="16"/>
      <c r="C5" s="77"/>
      <c r="D5" s="78"/>
      <c r="E5" s="77"/>
      <c r="F5" s="78"/>
      <c r="G5" s="77"/>
      <c r="H5" s="70"/>
      <c r="I5" s="70"/>
      <c r="J5" s="70"/>
      <c r="K5" s="70"/>
    </row>
    <row r="6" spans="1:11" ht="16.5" customHeight="1">
      <c r="A6" s="16"/>
      <c r="B6" s="16"/>
      <c r="C6" s="17"/>
      <c r="D6" s="22"/>
      <c r="E6" s="60"/>
      <c r="F6" s="22"/>
      <c r="G6" s="17"/>
      <c r="H6" s="62" t="s">
        <v>4</v>
      </c>
      <c r="I6" s="62" t="s">
        <v>4</v>
      </c>
      <c r="J6" s="62" t="s">
        <v>4</v>
      </c>
      <c r="K6" s="62" t="s">
        <v>4</v>
      </c>
    </row>
    <row r="7" spans="1:12" ht="15">
      <c r="A7" s="27" t="s">
        <v>5</v>
      </c>
      <c r="B7" s="27" t="s">
        <v>6</v>
      </c>
      <c r="C7" s="32">
        <v>57192.75</v>
      </c>
      <c r="D7" s="37">
        <v>61023.22</v>
      </c>
      <c r="E7" s="32">
        <v>62016.19</v>
      </c>
      <c r="F7" s="37">
        <v>66499.73</v>
      </c>
      <c r="G7" s="51">
        <v>69166.57551462541</v>
      </c>
      <c r="H7" s="28">
        <f aca="true" t="shared" si="0" ref="H7:H46">(E7-C7)/C7*100</f>
        <v>8.433656363787371</v>
      </c>
      <c r="I7" s="28">
        <f aca="true" t="shared" si="1" ref="I7:I46">(G7-E7)/E7*100</f>
        <v>11.529869078744447</v>
      </c>
      <c r="J7" s="28">
        <f aca="true" t="shared" si="2" ref="J7:J46">(E7-D7)/D7*100</f>
        <v>1.6272002690123548</v>
      </c>
      <c r="K7" s="28">
        <f aca="true" t="shared" si="3" ref="K7:K46">(G7-F7)/F7*100</f>
        <v>4.010310289418338</v>
      </c>
      <c r="L7" s="59"/>
    </row>
    <row r="8" spans="1:12" ht="15">
      <c r="A8" s="27" t="s">
        <v>7</v>
      </c>
      <c r="B8" s="27" t="s">
        <v>8</v>
      </c>
      <c r="C8" s="32">
        <v>1054.27</v>
      </c>
      <c r="D8" s="37">
        <v>993.7</v>
      </c>
      <c r="E8" s="32">
        <v>1029.62</v>
      </c>
      <c r="F8" s="37">
        <v>1030.7</v>
      </c>
      <c r="G8" s="51">
        <v>1610.923200529</v>
      </c>
      <c r="H8" s="28">
        <f t="shared" si="0"/>
        <v>-2.3381107306477555</v>
      </c>
      <c r="I8" s="28">
        <f t="shared" si="1"/>
        <v>56.458033112119054</v>
      </c>
      <c r="J8" s="28">
        <f t="shared" si="2"/>
        <v>3.614773070343146</v>
      </c>
      <c r="K8" s="28">
        <f t="shared" si="3"/>
        <v>56.294091445522454</v>
      </c>
      <c r="L8" s="59"/>
    </row>
    <row r="9" spans="1:12" ht="15">
      <c r="A9" s="27" t="s">
        <v>9</v>
      </c>
      <c r="B9" s="27" t="s">
        <v>10</v>
      </c>
      <c r="C9" s="32">
        <v>56138.48</v>
      </c>
      <c r="D9" s="37">
        <v>60029.52</v>
      </c>
      <c r="E9" s="32">
        <v>60986.57</v>
      </c>
      <c r="F9" s="37">
        <v>65469.03</v>
      </c>
      <c r="G9" s="51">
        <v>67555.65231409641</v>
      </c>
      <c r="H9" s="28">
        <f t="shared" si="0"/>
        <v>8.635948105470607</v>
      </c>
      <c r="I9" s="28">
        <f t="shared" si="1"/>
        <v>10.771358864904869</v>
      </c>
      <c r="J9" s="28">
        <f t="shared" si="2"/>
        <v>1.5942989382557164</v>
      </c>
      <c r="K9" s="28">
        <f t="shared" si="3"/>
        <v>3.1871899035260087</v>
      </c>
      <c r="L9" s="59"/>
    </row>
    <row r="10" spans="1:12" ht="15">
      <c r="A10" s="27" t="s">
        <v>11</v>
      </c>
      <c r="B10" s="27" t="s">
        <v>12</v>
      </c>
      <c r="C10" s="32">
        <v>7208.4</v>
      </c>
      <c r="D10" s="37">
        <v>7658.8</v>
      </c>
      <c r="E10" s="32">
        <v>8133.11</v>
      </c>
      <c r="F10" s="37">
        <v>8829.42</v>
      </c>
      <c r="G10" s="51">
        <v>9427.481082562364</v>
      </c>
      <c r="H10" s="28">
        <f t="shared" si="0"/>
        <v>12.828228178236504</v>
      </c>
      <c r="I10" s="28">
        <f t="shared" si="1"/>
        <v>15.91483556182524</v>
      </c>
      <c r="J10" s="28">
        <f t="shared" si="2"/>
        <v>6.193006737347881</v>
      </c>
      <c r="K10" s="28">
        <f t="shared" si="3"/>
        <v>6.773503611362518</v>
      </c>
      <c r="L10" s="59"/>
    </row>
    <row r="11" spans="1:12" ht="15">
      <c r="A11" s="27" t="s">
        <v>13</v>
      </c>
      <c r="B11" s="27" t="s">
        <v>14</v>
      </c>
      <c r="C11" s="32">
        <v>25070.59</v>
      </c>
      <c r="D11" s="37">
        <v>26576.27</v>
      </c>
      <c r="E11" s="32">
        <v>26293.03</v>
      </c>
      <c r="F11" s="37">
        <v>27306.77</v>
      </c>
      <c r="G11" s="51">
        <v>26521.52535059079</v>
      </c>
      <c r="H11" s="28">
        <f t="shared" si="0"/>
        <v>4.875992148569294</v>
      </c>
      <c r="I11" s="28">
        <f t="shared" si="1"/>
        <v>0.8690339249253153</v>
      </c>
      <c r="J11" s="28">
        <f t="shared" si="2"/>
        <v>-1.0657628026807433</v>
      </c>
      <c r="K11" s="28">
        <f t="shared" si="3"/>
        <v>-2.8756409103281384</v>
      </c>
      <c r="L11" s="59"/>
    </row>
    <row r="12" spans="1:12" ht="15">
      <c r="A12" s="15" t="s">
        <v>15</v>
      </c>
      <c r="B12" s="15" t="s">
        <v>16</v>
      </c>
      <c r="C12" s="33">
        <v>3495.62</v>
      </c>
      <c r="D12" s="35">
        <v>3800.28</v>
      </c>
      <c r="E12" s="33">
        <v>3674.53</v>
      </c>
      <c r="F12" s="34">
        <v>3714.67</v>
      </c>
      <c r="G12" s="26">
        <v>3630.051208219734</v>
      </c>
      <c r="H12" s="18">
        <f t="shared" si="0"/>
        <v>5.118119246371182</v>
      </c>
      <c r="I12" s="18">
        <f t="shared" si="1"/>
        <v>-1.2104620667205443</v>
      </c>
      <c r="J12" s="18">
        <f t="shared" si="2"/>
        <v>-3.308966707716273</v>
      </c>
      <c r="K12" s="18">
        <f t="shared" si="3"/>
        <v>-2.277962558727055</v>
      </c>
      <c r="L12" s="59"/>
    </row>
    <row r="13" spans="1:12" ht="15">
      <c r="A13" s="15" t="s">
        <v>17</v>
      </c>
      <c r="B13" s="15" t="s">
        <v>18</v>
      </c>
      <c r="C13" s="33">
        <v>1217.6</v>
      </c>
      <c r="D13" s="35">
        <v>1245.36</v>
      </c>
      <c r="E13" s="33">
        <v>1136.47</v>
      </c>
      <c r="F13" s="34">
        <v>1148.21</v>
      </c>
      <c r="G13" s="26">
        <v>1107.3535287221086</v>
      </c>
      <c r="H13" s="18">
        <f t="shared" si="0"/>
        <v>-6.663107752956626</v>
      </c>
      <c r="I13" s="18">
        <f t="shared" si="1"/>
        <v>-2.5620096683494835</v>
      </c>
      <c r="J13" s="18">
        <f t="shared" si="2"/>
        <v>-8.743656452752608</v>
      </c>
      <c r="K13" s="18">
        <f t="shared" si="3"/>
        <v>-3.5582751655090434</v>
      </c>
      <c r="L13" s="59"/>
    </row>
    <row r="14" spans="1:12" ht="15">
      <c r="A14" s="15" t="s">
        <v>19</v>
      </c>
      <c r="B14" s="15" t="s">
        <v>20</v>
      </c>
      <c r="C14" s="33">
        <v>20357.38</v>
      </c>
      <c r="D14" s="35">
        <v>21530.63</v>
      </c>
      <c r="E14" s="33">
        <v>21482.03</v>
      </c>
      <c r="F14" s="34">
        <v>22443.89</v>
      </c>
      <c r="G14" s="26">
        <v>21784.130613648947</v>
      </c>
      <c r="H14" s="18">
        <f t="shared" si="0"/>
        <v>5.5245321352747645</v>
      </c>
      <c r="I14" s="18">
        <f t="shared" si="1"/>
        <v>1.4062945338450261</v>
      </c>
      <c r="J14" s="18">
        <f t="shared" si="2"/>
        <v>-0.22572493234058727</v>
      </c>
      <c r="K14" s="18">
        <f t="shared" si="3"/>
        <v>-2.9395946351147324</v>
      </c>
      <c r="L14" s="59"/>
    </row>
    <row r="15" spans="1:12" ht="15">
      <c r="A15" s="27" t="s">
        <v>21</v>
      </c>
      <c r="B15" s="27" t="s">
        <v>22</v>
      </c>
      <c r="C15" s="32">
        <v>13227.42</v>
      </c>
      <c r="D15" s="37">
        <v>14130.97</v>
      </c>
      <c r="E15" s="32">
        <v>14013.72</v>
      </c>
      <c r="F15" s="37">
        <v>15410.67</v>
      </c>
      <c r="G15" s="51">
        <v>16590.058024970585</v>
      </c>
      <c r="H15" s="28">
        <f t="shared" si="0"/>
        <v>5.944469896623826</v>
      </c>
      <c r="I15" s="28">
        <f t="shared" si="1"/>
        <v>18.384397754276424</v>
      </c>
      <c r="J15" s="28">
        <f t="shared" si="2"/>
        <v>-0.8297378028542981</v>
      </c>
      <c r="K15" s="28">
        <f t="shared" si="3"/>
        <v>7.653061320309794</v>
      </c>
      <c r="L15" s="59"/>
    </row>
    <row r="16" spans="1:12" ht="15">
      <c r="A16" s="15" t="s">
        <v>23</v>
      </c>
      <c r="B16" s="15" t="s">
        <v>24</v>
      </c>
      <c r="C16" s="33">
        <v>900.88</v>
      </c>
      <c r="D16" s="35">
        <v>915.66</v>
      </c>
      <c r="E16" s="33">
        <v>960.92</v>
      </c>
      <c r="F16" s="34">
        <v>997.43</v>
      </c>
      <c r="G16" s="26">
        <v>1049.22323561881</v>
      </c>
      <c r="H16" s="18">
        <f t="shared" si="0"/>
        <v>6.664594618595148</v>
      </c>
      <c r="I16" s="18">
        <f t="shared" si="1"/>
        <v>9.189447156767466</v>
      </c>
      <c r="J16" s="18">
        <f t="shared" si="2"/>
        <v>4.942882729397374</v>
      </c>
      <c r="K16" s="18">
        <f t="shared" si="3"/>
        <v>5.192668720492661</v>
      </c>
      <c r="L16" s="59"/>
    </row>
    <row r="17" spans="1:12" ht="15">
      <c r="A17" s="15" t="s">
        <v>25</v>
      </c>
      <c r="B17" s="15" t="s">
        <v>26</v>
      </c>
      <c r="C17" s="33">
        <v>178.15</v>
      </c>
      <c r="D17" s="35">
        <v>172.14</v>
      </c>
      <c r="E17" s="33">
        <v>197.29</v>
      </c>
      <c r="F17" s="34">
        <v>190.96</v>
      </c>
      <c r="G17" s="26">
        <v>182.97075923105</v>
      </c>
      <c r="H17" s="18">
        <f t="shared" si="0"/>
        <v>10.743755262419302</v>
      </c>
      <c r="I17" s="18">
        <f t="shared" si="1"/>
        <v>-7.257965821354342</v>
      </c>
      <c r="J17" s="18">
        <f t="shared" si="2"/>
        <v>14.610200999186713</v>
      </c>
      <c r="K17" s="18">
        <f t="shared" si="3"/>
        <v>-4.183724742851905</v>
      </c>
      <c r="L17" s="59"/>
    </row>
    <row r="18" spans="1:12" ht="15">
      <c r="A18" s="15" t="s">
        <v>27</v>
      </c>
      <c r="B18" s="15" t="s">
        <v>28</v>
      </c>
      <c r="C18" s="33">
        <v>368.49</v>
      </c>
      <c r="D18" s="35">
        <v>370.36</v>
      </c>
      <c r="E18" s="33">
        <v>372.63</v>
      </c>
      <c r="F18" s="34">
        <v>370.53</v>
      </c>
      <c r="G18" s="26">
        <v>384.65794491276006</v>
      </c>
      <c r="H18" s="18">
        <f t="shared" si="0"/>
        <v>1.1235040299601036</v>
      </c>
      <c r="I18" s="18">
        <f t="shared" si="1"/>
        <v>3.2278520013847687</v>
      </c>
      <c r="J18" s="18">
        <f t="shared" si="2"/>
        <v>0.6129171616805221</v>
      </c>
      <c r="K18" s="18">
        <f t="shared" si="3"/>
        <v>3.8129017657841704</v>
      </c>
      <c r="L18" s="59"/>
    </row>
    <row r="19" spans="1:12" ht="15">
      <c r="A19" s="15" t="s">
        <v>29</v>
      </c>
      <c r="B19" s="15" t="s">
        <v>30</v>
      </c>
      <c r="C19" s="33">
        <v>97.7</v>
      </c>
      <c r="D19" s="35">
        <v>101.17</v>
      </c>
      <c r="E19" s="33">
        <v>103.86</v>
      </c>
      <c r="F19" s="34">
        <v>104.3</v>
      </c>
      <c r="G19" s="26">
        <v>98.07787754831001</v>
      </c>
      <c r="H19" s="18">
        <f t="shared" si="0"/>
        <v>6.3050153531217985</v>
      </c>
      <c r="I19" s="18">
        <f t="shared" si="1"/>
        <v>-5.567227471297888</v>
      </c>
      <c r="J19" s="18">
        <f t="shared" si="2"/>
        <v>2.6588909755856456</v>
      </c>
      <c r="K19" s="18">
        <f t="shared" si="3"/>
        <v>-5.965601583595383</v>
      </c>
      <c r="L19" s="59"/>
    </row>
    <row r="20" spans="1:12" ht="15">
      <c r="A20" s="15" t="s">
        <v>31</v>
      </c>
      <c r="B20" s="15" t="s">
        <v>32</v>
      </c>
      <c r="C20" s="33">
        <v>798.41</v>
      </c>
      <c r="D20" s="35">
        <v>844.17</v>
      </c>
      <c r="E20" s="33">
        <v>909.19</v>
      </c>
      <c r="F20" s="34">
        <v>1046</v>
      </c>
      <c r="G20" s="26">
        <v>1206.2693517662756</v>
      </c>
      <c r="H20" s="18">
        <f t="shared" si="0"/>
        <v>13.875076714971016</v>
      </c>
      <c r="I20" s="18">
        <f t="shared" si="1"/>
        <v>32.67516710107628</v>
      </c>
      <c r="J20" s="18">
        <f t="shared" si="2"/>
        <v>7.702240070128067</v>
      </c>
      <c r="K20" s="18">
        <f t="shared" si="3"/>
        <v>15.322117759682177</v>
      </c>
      <c r="L20" s="59"/>
    </row>
    <row r="21" spans="1:12" ht="15">
      <c r="A21" s="15" t="s">
        <v>33</v>
      </c>
      <c r="B21" s="15" t="s">
        <v>34</v>
      </c>
      <c r="C21" s="33">
        <v>3279.03</v>
      </c>
      <c r="D21" s="35">
        <v>3656.82</v>
      </c>
      <c r="E21" s="33">
        <v>3678.85</v>
      </c>
      <c r="F21" s="34">
        <v>3810.98</v>
      </c>
      <c r="G21" s="26">
        <v>4049.6704720116963</v>
      </c>
      <c r="H21" s="18">
        <f t="shared" si="0"/>
        <v>12.193240074046278</v>
      </c>
      <c r="I21" s="18">
        <f t="shared" si="1"/>
        <v>10.07979319656133</v>
      </c>
      <c r="J21" s="18">
        <f t="shared" si="2"/>
        <v>0.6024359963027917</v>
      </c>
      <c r="K21" s="18">
        <f t="shared" si="3"/>
        <v>6.263230770345064</v>
      </c>
      <c r="L21" s="59"/>
    </row>
    <row r="22" spans="1:12" ht="15">
      <c r="A22" s="15" t="s">
        <v>35</v>
      </c>
      <c r="B22" s="15" t="s">
        <v>36</v>
      </c>
      <c r="C22" s="33">
        <v>1603.3</v>
      </c>
      <c r="D22" s="35">
        <v>1800.77</v>
      </c>
      <c r="E22" s="33">
        <v>1759.24</v>
      </c>
      <c r="F22" s="34">
        <v>1686.08</v>
      </c>
      <c r="G22" s="26">
        <v>1809.2667396377362</v>
      </c>
      <c r="H22" s="18">
        <f t="shared" si="0"/>
        <v>9.726189733674302</v>
      </c>
      <c r="I22" s="18">
        <f t="shared" si="1"/>
        <v>2.8436563310143144</v>
      </c>
      <c r="J22" s="18">
        <f t="shared" si="2"/>
        <v>-2.3062356658540497</v>
      </c>
      <c r="K22" s="18">
        <f t="shared" si="3"/>
        <v>7.306102891780718</v>
      </c>
      <c r="L22" s="59"/>
    </row>
    <row r="23" spans="1:12" ht="15">
      <c r="A23" s="15" t="s">
        <v>37</v>
      </c>
      <c r="B23" s="15" t="s">
        <v>38</v>
      </c>
      <c r="C23" s="33">
        <v>1675.73</v>
      </c>
      <c r="D23" s="35">
        <v>1856.04</v>
      </c>
      <c r="E23" s="33">
        <v>1919.6</v>
      </c>
      <c r="F23" s="34">
        <v>2124.9</v>
      </c>
      <c r="G23" s="26">
        <v>2240.40373237396</v>
      </c>
      <c r="H23" s="18">
        <f t="shared" si="0"/>
        <v>14.553060457233558</v>
      </c>
      <c r="I23" s="18">
        <f t="shared" si="1"/>
        <v>16.712009396434674</v>
      </c>
      <c r="J23" s="18">
        <f t="shared" si="2"/>
        <v>3.4244951617422013</v>
      </c>
      <c r="K23" s="18">
        <f t="shared" si="3"/>
        <v>5.435725557624349</v>
      </c>
      <c r="L23" s="59"/>
    </row>
    <row r="24" spans="1:12" ht="15">
      <c r="A24" s="15" t="s">
        <v>39</v>
      </c>
      <c r="B24" s="15" t="s">
        <v>40</v>
      </c>
      <c r="C24" s="33">
        <v>1616.97</v>
      </c>
      <c r="D24" s="35">
        <v>1664.61</v>
      </c>
      <c r="E24" s="33">
        <v>1648.54</v>
      </c>
      <c r="F24" s="34">
        <v>1776.13</v>
      </c>
      <c r="G24" s="26">
        <v>1810.08953755208</v>
      </c>
      <c r="H24" s="18">
        <f t="shared" si="0"/>
        <v>1.9524171753341086</v>
      </c>
      <c r="I24" s="18">
        <f t="shared" si="1"/>
        <v>9.799552182663447</v>
      </c>
      <c r="J24" s="18">
        <f t="shared" si="2"/>
        <v>-0.9653912928553797</v>
      </c>
      <c r="K24" s="18">
        <f t="shared" si="3"/>
        <v>1.9119961687534042</v>
      </c>
      <c r="L24" s="59"/>
    </row>
    <row r="25" spans="1:12" ht="15">
      <c r="A25" s="15" t="s">
        <v>41</v>
      </c>
      <c r="B25" s="15" t="s">
        <v>42</v>
      </c>
      <c r="C25" s="33">
        <v>2925.11</v>
      </c>
      <c r="D25" s="35">
        <v>3117.44</v>
      </c>
      <c r="E25" s="33">
        <v>2960.58</v>
      </c>
      <c r="F25" s="34">
        <v>3527.42</v>
      </c>
      <c r="G25" s="26">
        <v>3701.28040328598</v>
      </c>
      <c r="H25" s="18">
        <f t="shared" si="0"/>
        <v>1.2126039704489677</v>
      </c>
      <c r="I25" s="18">
        <f t="shared" si="1"/>
        <v>25.01875994859048</v>
      </c>
      <c r="J25" s="18">
        <f t="shared" si="2"/>
        <v>-5.031692670909468</v>
      </c>
      <c r="K25" s="18">
        <f t="shared" si="3"/>
        <v>4.928826260722563</v>
      </c>
      <c r="L25" s="59"/>
    </row>
    <row r="26" spans="1:12" ht="15">
      <c r="A26" s="19">
        <v>3.9</v>
      </c>
      <c r="B26" s="15" t="s">
        <v>43</v>
      </c>
      <c r="C26" s="33">
        <v>3062.6900000000005</v>
      </c>
      <c r="D26" s="36">
        <v>3288.58</v>
      </c>
      <c r="E26" s="33">
        <v>3181.87</v>
      </c>
      <c r="F26" s="34">
        <v>3586.93</v>
      </c>
      <c r="G26" s="26">
        <v>4107.858443043622</v>
      </c>
      <c r="H26" s="18">
        <f t="shared" si="0"/>
        <v>3.891350414178365</v>
      </c>
      <c r="I26" s="18">
        <f t="shared" si="1"/>
        <v>29.102019977045646</v>
      </c>
      <c r="J26" s="18">
        <f t="shared" si="2"/>
        <v>-3.2448655650767213</v>
      </c>
      <c r="K26" s="18">
        <f t="shared" si="3"/>
        <v>14.522960945533434</v>
      </c>
      <c r="L26" s="59"/>
    </row>
    <row r="27" spans="1:12" ht="15">
      <c r="A27" s="27" t="s">
        <v>44</v>
      </c>
      <c r="B27" s="27" t="s">
        <v>45</v>
      </c>
      <c r="C27" s="32">
        <v>10632.06</v>
      </c>
      <c r="D27" s="37">
        <v>11663.48</v>
      </c>
      <c r="E27" s="32">
        <v>12546.71</v>
      </c>
      <c r="F27" s="37">
        <v>13922.16</v>
      </c>
      <c r="G27" s="43">
        <v>15016.577855972671</v>
      </c>
      <c r="H27" s="28">
        <f t="shared" si="0"/>
        <v>18.008269328803635</v>
      </c>
      <c r="I27" s="28">
        <f t="shared" si="1"/>
        <v>19.685382510416456</v>
      </c>
      <c r="J27" s="28">
        <f t="shared" si="2"/>
        <v>7.572611261818938</v>
      </c>
      <c r="K27" s="28">
        <f t="shared" si="3"/>
        <v>7.860977434339726</v>
      </c>
      <c r="L27" s="59"/>
    </row>
    <row r="28" spans="1:12" ht="15">
      <c r="A28" s="15" t="s">
        <v>46</v>
      </c>
      <c r="B28" s="15" t="s">
        <v>47</v>
      </c>
      <c r="C28" s="33">
        <v>142.52</v>
      </c>
      <c r="D28" s="35">
        <v>153.05</v>
      </c>
      <c r="E28" s="33">
        <v>160.68</v>
      </c>
      <c r="F28" s="34">
        <v>177.53</v>
      </c>
      <c r="G28" s="26">
        <v>195.21403709119997</v>
      </c>
      <c r="H28" s="18">
        <f t="shared" si="0"/>
        <v>12.742071288240245</v>
      </c>
      <c r="I28" s="18">
        <f t="shared" si="1"/>
        <v>21.49243035299973</v>
      </c>
      <c r="J28" s="18">
        <f t="shared" si="2"/>
        <v>4.985298921920937</v>
      </c>
      <c r="K28" s="18">
        <f t="shared" si="3"/>
        <v>9.961154222497589</v>
      </c>
      <c r="L28" s="59"/>
    </row>
    <row r="29" spans="1:12" ht="15">
      <c r="A29" s="15" t="s">
        <v>48</v>
      </c>
      <c r="B29" s="15" t="s">
        <v>49</v>
      </c>
      <c r="C29" s="33">
        <v>5787.47</v>
      </c>
      <c r="D29" s="35">
        <v>6285.35</v>
      </c>
      <c r="E29" s="33">
        <v>6828.82</v>
      </c>
      <c r="F29" s="34">
        <v>7467.8</v>
      </c>
      <c r="G29" s="26">
        <v>8057.954750917651</v>
      </c>
      <c r="H29" s="18">
        <f t="shared" si="0"/>
        <v>17.993181822108788</v>
      </c>
      <c r="I29" s="18">
        <f t="shared" si="1"/>
        <v>17.99922608763522</v>
      </c>
      <c r="J29" s="18">
        <f t="shared" si="2"/>
        <v>8.646614746991007</v>
      </c>
      <c r="K29" s="18">
        <f t="shared" si="3"/>
        <v>7.902658760513816</v>
      </c>
      <c r="L29" s="59"/>
    </row>
    <row r="30" spans="1:12" ht="15">
      <c r="A30" s="15" t="s">
        <v>50</v>
      </c>
      <c r="B30" s="15" t="s">
        <v>51</v>
      </c>
      <c r="C30" s="33">
        <v>534.47</v>
      </c>
      <c r="D30" s="35">
        <v>625.16</v>
      </c>
      <c r="E30" s="33">
        <v>604.34</v>
      </c>
      <c r="F30" s="34">
        <v>666.83</v>
      </c>
      <c r="G30" s="26">
        <v>663.8512307039299</v>
      </c>
      <c r="H30" s="18">
        <f t="shared" si="0"/>
        <v>13.072763672423148</v>
      </c>
      <c r="I30" s="18">
        <f t="shared" si="1"/>
        <v>9.847309578040484</v>
      </c>
      <c r="J30" s="18">
        <f t="shared" si="2"/>
        <v>-3.330347431057639</v>
      </c>
      <c r="K30" s="18">
        <f t="shared" si="3"/>
        <v>-0.4467059514524152</v>
      </c>
      <c r="L30" s="59"/>
    </row>
    <row r="31" spans="1:12" ht="15">
      <c r="A31" s="15" t="s">
        <v>52</v>
      </c>
      <c r="B31" s="15" t="s">
        <v>53</v>
      </c>
      <c r="C31" s="33">
        <v>44.54</v>
      </c>
      <c r="D31" s="35">
        <v>54.34</v>
      </c>
      <c r="E31" s="33">
        <v>56.11</v>
      </c>
      <c r="F31" s="34">
        <v>64.19</v>
      </c>
      <c r="G31" s="26">
        <v>59.13866153994</v>
      </c>
      <c r="H31" s="18">
        <f t="shared" si="0"/>
        <v>25.97665020206556</v>
      </c>
      <c r="I31" s="18">
        <f t="shared" si="1"/>
        <v>5.397721511210129</v>
      </c>
      <c r="J31" s="18">
        <f t="shared" si="2"/>
        <v>3.257269046742724</v>
      </c>
      <c r="K31" s="18">
        <f t="shared" si="3"/>
        <v>-7.869354198566747</v>
      </c>
      <c r="L31" s="59"/>
    </row>
    <row r="32" spans="1:12" ht="15">
      <c r="A32" s="15" t="s">
        <v>54</v>
      </c>
      <c r="B32" s="15" t="s">
        <v>55</v>
      </c>
      <c r="C32" s="33">
        <v>276.04</v>
      </c>
      <c r="D32" s="35">
        <v>304.62</v>
      </c>
      <c r="E32" s="33">
        <v>337.37</v>
      </c>
      <c r="F32" s="34">
        <v>376.79</v>
      </c>
      <c r="G32" s="26">
        <v>432.00049031556</v>
      </c>
      <c r="H32" s="18">
        <f t="shared" si="0"/>
        <v>22.21779452253296</v>
      </c>
      <c r="I32" s="18">
        <f t="shared" si="1"/>
        <v>28.049468036743043</v>
      </c>
      <c r="J32" s="18">
        <f t="shared" si="2"/>
        <v>10.75109973081216</v>
      </c>
      <c r="K32" s="18">
        <f t="shared" si="3"/>
        <v>14.652854458865674</v>
      </c>
      <c r="L32" s="59"/>
    </row>
    <row r="33" spans="1:12" ht="15">
      <c r="A33" s="15" t="s">
        <v>56</v>
      </c>
      <c r="B33" s="15" t="s">
        <v>57</v>
      </c>
      <c r="C33" s="33">
        <v>625.86</v>
      </c>
      <c r="D33" s="35">
        <v>633.2</v>
      </c>
      <c r="E33" s="33">
        <v>671.65</v>
      </c>
      <c r="F33" s="34">
        <v>682.24</v>
      </c>
      <c r="G33" s="26">
        <v>711.96674733717</v>
      </c>
      <c r="H33" s="18">
        <f t="shared" si="0"/>
        <v>7.316332726168786</v>
      </c>
      <c r="I33" s="18">
        <f t="shared" si="1"/>
        <v>6.0026423490166</v>
      </c>
      <c r="J33" s="18">
        <f t="shared" si="2"/>
        <v>6.072331017056211</v>
      </c>
      <c r="K33" s="18">
        <f t="shared" si="3"/>
        <v>4.3572272715129525</v>
      </c>
      <c r="L33" s="59"/>
    </row>
    <row r="34" spans="1:12" ht="15">
      <c r="A34" s="15" t="s">
        <v>58</v>
      </c>
      <c r="B34" s="15" t="s">
        <v>59</v>
      </c>
      <c r="C34" s="33">
        <v>1144.2</v>
      </c>
      <c r="D34" s="35">
        <v>1246.1</v>
      </c>
      <c r="E34" s="33">
        <v>1330.92</v>
      </c>
      <c r="F34" s="34">
        <v>1529.08</v>
      </c>
      <c r="G34" s="26">
        <v>1634.6874955785802</v>
      </c>
      <c r="H34" s="18">
        <f t="shared" si="0"/>
        <v>16.318825380178293</v>
      </c>
      <c r="I34" s="18">
        <f t="shared" si="1"/>
        <v>22.82387337920988</v>
      </c>
      <c r="J34" s="18">
        <f t="shared" si="2"/>
        <v>6.806837332477343</v>
      </c>
      <c r="K34" s="18">
        <f t="shared" si="3"/>
        <v>6.906603681859698</v>
      </c>
      <c r="L34" s="59"/>
    </row>
    <row r="35" spans="1:12" ht="15">
      <c r="A35" s="15" t="s">
        <v>60</v>
      </c>
      <c r="B35" s="15" t="s">
        <v>61</v>
      </c>
      <c r="C35" s="33">
        <v>2076.96</v>
      </c>
      <c r="D35" s="35">
        <v>2361.65</v>
      </c>
      <c r="E35" s="33">
        <v>2556.84</v>
      </c>
      <c r="F35" s="34">
        <v>2957.71</v>
      </c>
      <c r="G35" s="26">
        <v>3261.76444248864</v>
      </c>
      <c r="H35" s="18">
        <f t="shared" si="0"/>
        <v>23.104922579154152</v>
      </c>
      <c r="I35" s="18">
        <f t="shared" si="1"/>
        <v>27.570142929891574</v>
      </c>
      <c r="J35" s="18">
        <f t="shared" si="2"/>
        <v>8.26498422712934</v>
      </c>
      <c r="K35" s="18">
        <f t="shared" si="3"/>
        <v>10.280062700151122</v>
      </c>
      <c r="L35" s="59"/>
    </row>
    <row r="36" spans="1:12" ht="15">
      <c r="A36" s="27" t="s">
        <v>62</v>
      </c>
      <c r="B36" s="27" t="s">
        <v>63</v>
      </c>
      <c r="C36" s="32">
        <v>18929.79</v>
      </c>
      <c r="D36" s="37">
        <v>20103.24</v>
      </c>
      <c r="E36" s="32">
        <v>20991.87</v>
      </c>
      <c r="F36" s="37">
        <v>22259.07</v>
      </c>
      <c r="G36" s="43">
        <v>23388.9977</v>
      </c>
      <c r="H36" s="28">
        <f t="shared" si="0"/>
        <v>10.893306264887238</v>
      </c>
      <c r="I36" s="28">
        <f t="shared" si="1"/>
        <v>11.419314715649445</v>
      </c>
      <c r="J36" s="28">
        <f t="shared" si="2"/>
        <v>4.420332244951547</v>
      </c>
      <c r="K36" s="28">
        <f t="shared" si="3"/>
        <v>5.0762574537031435</v>
      </c>
      <c r="L36" s="59"/>
    </row>
    <row r="37" spans="1:12" ht="15">
      <c r="A37" s="15" t="s">
        <v>64</v>
      </c>
      <c r="B37" s="15" t="s">
        <v>12</v>
      </c>
      <c r="C37" s="33">
        <v>7208.4</v>
      </c>
      <c r="D37" s="35">
        <v>7658.8</v>
      </c>
      <c r="E37" s="33">
        <v>8133.11</v>
      </c>
      <c r="F37" s="34">
        <v>8825.9</v>
      </c>
      <c r="G37" s="26">
        <v>9385.3827</v>
      </c>
      <c r="H37" s="18">
        <f t="shared" si="0"/>
        <v>12.828228178236504</v>
      </c>
      <c r="I37" s="18">
        <f t="shared" si="1"/>
        <v>15.397218284272565</v>
      </c>
      <c r="J37" s="18">
        <f t="shared" si="2"/>
        <v>6.193006737347881</v>
      </c>
      <c r="K37" s="18">
        <f t="shared" si="3"/>
        <v>6.339100828244152</v>
      </c>
      <c r="L37" s="59"/>
    </row>
    <row r="38" spans="1:12" ht="15">
      <c r="A38" s="15" t="s">
        <v>65</v>
      </c>
      <c r="B38" s="15" t="s">
        <v>66</v>
      </c>
      <c r="C38" s="33">
        <v>7354.96</v>
      </c>
      <c r="D38" s="52">
        <v>8003.43</v>
      </c>
      <c r="E38" s="33">
        <v>8123.58</v>
      </c>
      <c r="F38" s="52">
        <v>8475.87</v>
      </c>
      <c r="G38" s="26">
        <v>8731.765300000001</v>
      </c>
      <c r="H38" s="18">
        <f t="shared" si="0"/>
        <v>10.450362748403796</v>
      </c>
      <c r="I38" s="18">
        <f t="shared" si="1"/>
        <v>7.4866659773154325</v>
      </c>
      <c r="J38" s="18">
        <f t="shared" si="2"/>
        <v>1.5012313470599434</v>
      </c>
      <c r="K38" s="18">
        <f t="shared" si="3"/>
        <v>3.019103643637764</v>
      </c>
      <c r="L38" s="59"/>
    </row>
    <row r="39" spans="1:12" ht="15">
      <c r="A39" s="15" t="s">
        <v>67</v>
      </c>
      <c r="B39" s="15" t="s">
        <v>93</v>
      </c>
      <c r="C39" s="33">
        <v>3495.62</v>
      </c>
      <c r="D39" s="35">
        <v>3800.28</v>
      </c>
      <c r="E39" s="33">
        <v>3674.53</v>
      </c>
      <c r="F39" s="34">
        <v>3714.67</v>
      </c>
      <c r="G39" s="26">
        <v>3618.1503000000002</v>
      </c>
      <c r="H39" s="18">
        <f t="shared" si="0"/>
        <v>5.118119246371182</v>
      </c>
      <c r="I39" s="18">
        <f t="shared" si="1"/>
        <v>-1.5343377248246703</v>
      </c>
      <c r="J39" s="18">
        <f t="shared" si="2"/>
        <v>-3.308966707716273</v>
      </c>
      <c r="K39" s="18">
        <f t="shared" si="3"/>
        <v>-2.5983384795957605</v>
      </c>
      <c r="L39" s="59"/>
    </row>
    <row r="40" spans="1:12" ht="15">
      <c r="A40" s="15" t="s">
        <v>69</v>
      </c>
      <c r="B40" s="15" t="s">
        <v>22</v>
      </c>
      <c r="C40" s="33">
        <v>3859.34</v>
      </c>
      <c r="D40" s="35">
        <v>4203.14</v>
      </c>
      <c r="E40" s="33">
        <v>4449.04</v>
      </c>
      <c r="F40" s="34">
        <v>4761.2</v>
      </c>
      <c r="G40" s="26">
        <v>5113.615</v>
      </c>
      <c r="H40" s="18">
        <f t="shared" si="0"/>
        <v>15.279814683339632</v>
      </c>
      <c r="I40" s="18">
        <f t="shared" si="1"/>
        <v>14.937492133134336</v>
      </c>
      <c r="J40" s="18">
        <f t="shared" si="2"/>
        <v>5.850388043224818</v>
      </c>
      <c r="K40" s="18">
        <f t="shared" si="3"/>
        <v>7.4018104679492565</v>
      </c>
      <c r="L40" s="59"/>
    </row>
    <row r="41" spans="1:12" ht="15">
      <c r="A41" s="15" t="s">
        <v>71</v>
      </c>
      <c r="B41" s="15" t="s">
        <v>72</v>
      </c>
      <c r="C41" s="33">
        <v>3168</v>
      </c>
      <c r="D41" s="35">
        <v>3223.86</v>
      </c>
      <c r="E41" s="33">
        <v>3316.72</v>
      </c>
      <c r="F41" s="34">
        <v>3422.76</v>
      </c>
      <c r="G41" s="26">
        <v>3584.5654999999997</v>
      </c>
      <c r="H41" s="18">
        <f t="shared" si="0"/>
        <v>4.6944444444444375</v>
      </c>
      <c r="I41" s="18">
        <f t="shared" si="1"/>
        <v>8.075613859475624</v>
      </c>
      <c r="J41" s="18">
        <f t="shared" si="2"/>
        <v>2.880398032172603</v>
      </c>
      <c r="K41" s="18">
        <f t="shared" si="3"/>
        <v>4.727339924505355</v>
      </c>
      <c r="L41" s="59"/>
    </row>
    <row r="42" spans="1:12" ht="15">
      <c r="A42" s="15" t="s">
        <v>73</v>
      </c>
      <c r="B42" s="15" t="s">
        <v>74</v>
      </c>
      <c r="C42" s="33">
        <v>167.32</v>
      </c>
      <c r="D42" s="35">
        <v>177.01</v>
      </c>
      <c r="E42" s="33">
        <v>184.65</v>
      </c>
      <c r="F42" s="34">
        <v>188.46</v>
      </c>
      <c r="G42" s="26">
        <v>181.87130000000002</v>
      </c>
      <c r="H42" s="18">
        <f t="shared" si="0"/>
        <v>10.357398995935938</v>
      </c>
      <c r="I42" s="18">
        <f t="shared" si="1"/>
        <v>-1.5048470078526868</v>
      </c>
      <c r="J42" s="18">
        <f t="shared" si="2"/>
        <v>4.3161403310547515</v>
      </c>
      <c r="K42" s="18">
        <f t="shared" si="3"/>
        <v>-3.496073437334176</v>
      </c>
      <c r="L42" s="59"/>
    </row>
    <row r="43" spans="1:12" ht="15">
      <c r="A43" s="15" t="s">
        <v>75</v>
      </c>
      <c r="B43" s="15" t="s">
        <v>76</v>
      </c>
      <c r="C43" s="33">
        <v>586.4</v>
      </c>
      <c r="D43" s="35">
        <v>591.84</v>
      </c>
      <c r="E43" s="33">
        <v>605.76</v>
      </c>
      <c r="F43" s="34">
        <v>601.37</v>
      </c>
      <c r="G43" s="26">
        <v>620.2201</v>
      </c>
      <c r="H43" s="18">
        <f t="shared" si="0"/>
        <v>3.301500682128242</v>
      </c>
      <c r="I43" s="18">
        <f t="shared" si="1"/>
        <v>2.387100501848919</v>
      </c>
      <c r="J43" s="18">
        <f t="shared" si="2"/>
        <v>2.351987023519863</v>
      </c>
      <c r="K43" s="18">
        <f t="shared" si="3"/>
        <v>3.1345261652559984</v>
      </c>
      <c r="L43" s="59"/>
    </row>
    <row r="44" spans="1:12" ht="15">
      <c r="A44" s="15" t="s">
        <v>77</v>
      </c>
      <c r="B44" s="15" t="s">
        <v>78</v>
      </c>
      <c r="C44" s="33">
        <v>3.55</v>
      </c>
      <c r="D44" s="35">
        <v>3.48</v>
      </c>
      <c r="E44" s="33">
        <v>4.94</v>
      </c>
      <c r="F44" s="34">
        <v>5.14</v>
      </c>
      <c r="G44" s="26">
        <v>6.27</v>
      </c>
      <c r="H44" s="18">
        <f t="shared" si="0"/>
        <v>39.154929577464806</v>
      </c>
      <c r="I44" s="18">
        <f t="shared" si="1"/>
        <v>26.923076923076906</v>
      </c>
      <c r="J44" s="18">
        <f t="shared" si="2"/>
        <v>41.954022988505756</v>
      </c>
      <c r="K44" s="18">
        <f t="shared" si="3"/>
        <v>21.98443579766537</v>
      </c>
      <c r="L44" s="59"/>
    </row>
    <row r="45" spans="1:12" ht="15">
      <c r="A45" s="15" t="s">
        <v>79</v>
      </c>
      <c r="B45" s="15" t="s">
        <v>80</v>
      </c>
      <c r="C45" s="33">
        <v>3769.82</v>
      </c>
      <c r="D45" s="35">
        <v>4048.84</v>
      </c>
      <c r="E45" s="33">
        <v>4410.3</v>
      </c>
      <c r="F45" s="34">
        <v>4773.97</v>
      </c>
      <c r="G45" s="26">
        <v>4938.3656</v>
      </c>
      <c r="H45" s="18">
        <f t="shared" si="0"/>
        <v>16.989670594351985</v>
      </c>
      <c r="I45" s="18">
        <f t="shared" si="1"/>
        <v>11.973462122758088</v>
      </c>
      <c r="J45" s="18">
        <f t="shared" si="2"/>
        <v>8.92749528259946</v>
      </c>
      <c r="K45" s="18">
        <f t="shared" si="3"/>
        <v>3.443582594779603</v>
      </c>
      <c r="L45" s="59"/>
    </row>
    <row r="46" spans="1:12" ht="15">
      <c r="A46" s="15" t="s">
        <v>81</v>
      </c>
      <c r="B46" s="15" t="s">
        <v>82</v>
      </c>
      <c r="C46" s="33">
        <v>430.13</v>
      </c>
      <c r="D46" s="35">
        <v>426.26</v>
      </c>
      <c r="E46" s="33">
        <v>355.38</v>
      </c>
      <c r="F46" s="34">
        <v>423.82</v>
      </c>
      <c r="G46" s="26">
        <v>492.4</v>
      </c>
      <c r="H46" s="18">
        <f t="shared" si="0"/>
        <v>-17.37846697510055</v>
      </c>
      <c r="I46" s="18">
        <f t="shared" si="1"/>
        <v>38.55591198154088</v>
      </c>
      <c r="J46" s="18">
        <f t="shared" si="2"/>
        <v>-16.628348895040585</v>
      </c>
      <c r="K46" s="18">
        <f t="shared" si="3"/>
        <v>16.181397763201353</v>
      </c>
      <c r="L46" s="59"/>
    </row>
    <row r="47" spans="1:11" ht="15">
      <c r="A47" s="24" t="s">
        <v>174</v>
      </c>
      <c r="B47" s="24"/>
      <c r="C47" s="24"/>
      <c r="D47" s="24"/>
      <c r="E47" s="24"/>
      <c r="F47" s="24"/>
      <c r="G47" s="24"/>
      <c r="H47" s="20"/>
      <c r="I47" s="20"/>
      <c r="J47" s="20"/>
      <c r="K47" s="20"/>
    </row>
    <row r="48" spans="1:11" ht="15">
      <c r="A48" s="58" t="s">
        <v>83</v>
      </c>
      <c r="B48" s="61"/>
      <c r="C48" s="61"/>
      <c r="D48" s="61"/>
      <c r="E48" s="61"/>
      <c r="F48" s="61"/>
      <c r="G48" s="24"/>
      <c r="H48" s="20"/>
      <c r="I48" s="20"/>
      <c r="J48" s="20"/>
      <c r="K48" s="20"/>
    </row>
    <row r="49" spans="1:11" ht="13.5" customHeight="1">
      <c r="A49" s="71" t="s">
        <v>91</v>
      </c>
      <c r="B49" s="71"/>
      <c r="C49" s="71"/>
      <c r="D49" s="71"/>
      <c r="E49" s="71"/>
      <c r="F49" s="71"/>
      <c r="G49" s="25"/>
      <c r="H49" s="21"/>
      <c r="I49" s="21"/>
      <c r="J49" s="21"/>
      <c r="K49" s="21"/>
    </row>
    <row r="50" spans="1:11" ht="11.25" customHeight="1">
      <c r="A50" s="72" t="s">
        <v>92</v>
      </c>
      <c r="B50" s="72"/>
      <c r="C50" s="72"/>
      <c r="D50" s="72"/>
      <c r="E50" s="72"/>
      <c r="F50" s="72"/>
      <c r="G50" s="72"/>
      <c r="H50" s="23"/>
      <c r="I50" s="23"/>
      <c r="J50" s="23"/>
      <c r="K50" s="23"/>
    </row>
    <row r="51" spans="1:11" ht="13.5" customHeight="1">
      <c r="A51" s="29" t="s">
        <v>94</v>
      </c>
      <c r="B51" s="30"/>
      <c r="C51" s="30"/>
      <c r="D51" s="30"/>
      <c r="E51" s="30"/>
      <c r="F51" s="14"/>
      <c r="G51" s="14"/>
      <c r="H51" s="14"/>
      <c r="I51" s="14"/>
      <c r="J51" s="14"/>
      <c r="K51" s="14"/>
    </row>
  </sheetData>
  <sheetProtection/>
  <mergeCells count="14">
    <mergeCell ref="A49:F49"/>
    <mergeCell ref="A50:G50"/>
    <mergeCell ref="C3:G3"/>
    <mergeCell ref="C4:C5"/>
    <mergeCell ref="D4:D5"/>
    <mergeCell ref="E4:E5"/>
    <mergeCell ref="F4:F5"/>
    <mergeCell ref="G4:G5"/>
    <mergeCell ref="A1:K1"/>
    <mergeCell ref="A2:K2"/>
    <mergeCell ref="H4:H5"/>
    <mergeCell ref="I4:I5"/>
    <mergeCell ref="J4:J5"/>
    <mergeCell ref="K4:K5"/>
  </mergeCells>
  <printOptions horizontalCentered="1"/>
  <pageMargins left="0.7" right="0.45" top="0.31" bottom="0.27" header="0.24" footer="0.17"/>
  <pageSetup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9.140625" style="56" customWidth="1"/>
    <col min="2" max="2" width="24.28125" style="56" customWidth="1"/>
    <col min="3" max="3" width="13.28125" style="56" customWidth="1"/>
    <col min="4" max="4" width="13.57421875" style="56" customWidth="1"/>
    <col min="5" max="5" width="13.140625" style="56" customWidth="1"/>
    <col min="6" max="6" width="13.28125" style="56" customWidth="1"/>
    <col min="7" max="7" width="13.421875" style="56" customWidth="1"/>
    <col min="8" max="8" width="14.28125" style="56" customWidth="1"/>
    <col min="9" max="9" width="14.140625" style="56" customWidth="1"/>
    <col min="10" max="11" width="13.140625" style="56" customWidth="1"/>
    <col min="12" max="16384" width="9.140625" style="56" customWidth="1"/>
  </cols>
  <sheetData>
    <row r="1" spans="1:11" ht="15" customHeight="1">
      <c r="A1" s="80" t="s">
        <v>95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15">
      <c r="A2" s="81" t="s">
        <v>0</v>
      </c>
      <c r="B2" s="82"/>
      <c r="C2" s="82"/>
      <c r="D2" s="82"/>
      <c r="E2" s="82"/>
      <c r="F2" s="82"/>
      <c r="G2" s="82"/>
      <c r="H2" s="82"/>
      <c r="I2" s="82"/>
      <c r="J2" s="82"/>
      <c r="K2" s="83"/>
    </row>
    <row r="3" spans="1:11" ht="15" customHeight="1">
      <c r="A3" s="62"/>
      <c r="B3" s="62"/>
      <c r="C3" s="73" t="s">
        <v>1</v>
      </c>
      <c r="D3" s="74"/>
      <c r="E3" s="74"/>
      <c r="F3" s="74"/>
      <c r="G3" s="75"/>
      <c r="H3" s="84" t="s">
        <v>96</v>
      </c>
      <c r="I3" s="85"/>
      <c r="J3" s="86" t="s">
        <v>97</v>
      </c>
      <c r="K3" s="87"/>
    </row>
    <row r="4" spans="1:12" ht="15" customHeight="1">
      <c r="A4" s="88" t="s">
        <v>2</v>
      </c>
      <c r="B4" s="90" t="s">
        <v>98</v>
      </c>
      <c r="C4" s="76" t="s">
        <v>176</v>
      </c>
      <c r="D4" s="78" t="s">
        <v>90</v>
      </c>
      <c r="E4" s="76" t="s">
        <v>177</v>
      </c>
      <c r="F4" s="78" t="s">
        <v>175</v>
      </c>
      <c r="G4" s="76" t="s">
        <v>178</v>
      </c>
      <c r="H4" s="69" t="s">
        <v>179</v>
      </c>
      <c r="I4" s="69" t="s">
        <v>180</v>
      </c>
      <c r="J4" s="69" t="s">
        <v>181</v>
      </c>
      <c r="K4" s="69" t="s">
        <v>182</v>
      </c>
      <c r="L4" s="79"/>
    </row>
    <row r="5" spans="1:12" ht="16.5" customHeight="1">
      <c r="A5" s="89"/>
      <c r="B5" s="91"/>
      <c r="C5" s="77"/>
      <c r="D5" s="78"/>
      <c r="E5" s="77"/>
      <c r="F5" s="78"/>
      <c r="G5" s="77"/>
      <c r="H5" s="70"/>
      <c r="I5" s="70"/>
      <c r="J5" s="70"/>
      <c r="K5" s="70"/>
      <c r="L5" s="79"/>
    </row>
    <row r="6" spans="1:11" ht="16.5" customHeight="1">
      <c r="A6" s="89"/>
      <c r="B6" s="39"/>
      <c r="C6" s="2"/>
      <c r="D6" s="55"/>
      <c r="E6" s="2"/>
      <c r="F6" s="55"/>
      <c r="G6" s="54"/>
      <c r="H6" s="62" t="s">
        <v>4</v>
      </c>
      <c r="I6" s="62" t="s">
        <v>4</v>
      </c>
      <c r="J6" s="62" t="s">
        <v>4</v>
      </c>
      <c r="K6" s="62" t="s">
        <v>4</v>
      </c>
    </row>
    <row r="7" spans="1:12" ht="26.25">
      <c r="A7" s="40" t="s">
        <v>15</v>
      </c>
      <c r="B7" s="41" t="s">
        <v>99</v>
      </c>
      <c r="C7" s="37">
        <v>385.08</v>
      </c>
      <c r="D7" s="42">
        <v>359.51</v>
      </c>
      <c r="E7" s="32">
        <v>338.59</v>
      </c>
      <c r="F7" s="43">
        <v>390.21</v>
      </c>
      <c r="G7" s="42">
        <v>341.7868</v>
      </c>
      <c r="H7" s="44">
        <f aca="true" t="shared" si="0" ref="H7:H46">(E7-C7)/C7*100</f>
        <v>-12.072816038225826</v>
      </c>
      <c r="I7" s="44">
        <f aca="true" t="shared" si="1" ref="I7:I46">(G7-E7)/E7*100</f>
        <v>0.9441507427862764</v>
      </c>
      <c r="J7" s="44">
        <f>(E7-D7)/D7*100</f>
        <v>-5.819031459486528</v>
      </c>
      <c r="K7" s="44">
        <f aca="true" t="shared" si="2" ref="K7:K46">(G7-F7)/F7*100</f>
        <v>-12.409523077317331</v>
      </c>
      <c r="L7" s="53"/>
    </row>
    <row r="8" spans="1:12" ht="15">
      <c r="A8" s="40" t="s">
        <v>17</v>
      </c>
      <c r="B8" s="41" t="s">
        <v>100</v>
      </c>
      <c r="C8" s="37">
        <v>1408.61</v>
      </c>
      <c r="D8" s="42">
        <v>1714.95</v>
      </c>
      <c r="E8" s="32">
        <v>1448.34</v>
      </c>
      <c r="F8" s="43">
        <v>1500.88</v>
      </c>
      <c r="G8" s="42">
        <v>1376.7266</v>
      </c>
      <c r="H8" s="44">
        <f t="shared" si="0"/>
        <v>2.820511000205878</v>
      </c>
      <c r="I8" s="44">
        <f t="shared" si="1"/>
        <v>-4.94451579049118</v>
      </c>
      <c r="J8" s="44">
        <f aca="true" t="shared" si="3" ref="J8:J46">(E8-D8)/D8*100</f>
        <v>-15.546225837487981</v>
      </c>
      <c r="K8" s="44">
        <f t="shared" si="2"/>
        <v>-8.272040402963604</v>
      </c>
      <c r="L8" s="53"/>
    </row>
    <row r="9" spans="1:12" ht="15">
      <c r="A9" s="45" t="s">
        <v>101</v>
      </c>
      <c r="B9" s="46" t="s">
        <v>102</v>
      </c>
      <c r="C9" s="47">
        <v>338.7</v>
      </c>
      <c r="D9" s="33">
        <v>414.11</v>
      </c>
      <c r="E9" s="33">
        <v>352.22</v>
      </c>
      <c r="F9" s="33">
        <v>399.57</v>
      </c>
      <c r="G9" s="33">
        <v>316.8619</v>
      </c>
      <c r="H9" s="48">
        <f t="shared" si="0"/>
        <v>3.99173309713612</v>
      </c>
      <c r="I9" s="48">
        <f t="shared" si="1"/>
        <v>-10.03864062233832</v>
      </c>
      <c r="J9" s="48">
        <f t="shared" si="3"/>
        <v>-14.945304387723066</v>
      </c>
      <c r="K9" s="48">
        <f t="shared" si="2"/>
        <v>-20.699276722476665</v>
      </c>
      <c r="L9" s="53"/>
    </row>
    <row r="10" spans="1:12" ht="15">
      <c r="A10" s="45" t="s">
        <v>103</v>
      </c>
      <c r="B10" s="46" t="s">
        <v>104</v>
      </c>
      <c r="C10" s="47">
        <v>176.57</v>
      </c>
      <c r="D10" s="33">
        <v>210.64</v>
      </c>
      <c r="E10" s="33">
        <v>175.89</v>
      </c>
      <c r="F10" s="33">
        <v>199.16</v>
      </c>
      <c r="G10" s="33">
        <v>168.31099999999998</v>
      </c>
      <c r="H10" s="48">
        <f t="shared" si="0"/>
        <v>-0.38511638443677115</v>
      </c>
      <c r="I10" s="48">
        <f t="shared" si="1"/>
        <v>-4.308943089430899</v>
      </c>
      <c r="J10" s="48">
        <f t="shared" si="3"/>
        <v>-16.49734143562476</v>
      </c>
      <c r="K10" s="48">
        <f t="shared" si="2"/>
        <v>-15.489556135770243</v>
      </c>
      <c r="L10" s="53"/>
    </row>
    <row r="11" spans="1:12" ht="15">
      <c r="A11" s="45" t="s">
        <v>105</v>
      </c>
      <c r="B11" s="46" t="s">
        <v>106</v>
      </c>
      <c r="C11" s="47">
        <v>31.06</v>
      </c>
      <c r="D11" s="33">
        <v>31.95</v>
      </c>
      <c r="E11" s="33">
        <v>30.64</v>
      </c>
      <c r="F11" s="33">
        <v>35.97</v>
      </c>
      <c r="G11" s="33">
        <v>39.9384</v>
      </c>
      <c r="H11" s="48">
        <f t="shared" si="0"/>
        <v>-1.3522215067611016</v>
      </c>
      <c r="I11" s="48">
        <f t="shared" si="1"/>
        <v>30.34725848563969</v>
      </c>
      <c r="J11" s="48">
        <f t="shared" si="3"/>
        <v>-4.100156494522688</v>
      </c>
      <c r="K11" s="48">
        <f t="shared" si="2"/>
        <v>11.03252710592161</v>
      </c>
      <c r="L11" s="53"/>
    </row>
    <row r="12" spans="1:12" ht="15">
      <c r="A12" s="45" t="s">
        <v>107</v>
      </c>
      <c r="B12" s="46" t="s">
        <v>108</v>
      </c>
      <c r="C12" s="47">
        <v>862.27</v>
      </c>
      <c r="D12" s="33">
        <v>1058.24</v>
      </c>
      <c r="E12" s="33">
        <v>889.59</v>
      </c>
      <c r="F12" s="33">
        <v>866.17</v>
      </c>
      <c r="G12" s="33">
        <v>851.6152999999999</v>
      </c>
      <c r="H12" s="48">
        <f t="shared" si="0"/>
        <v>3.1683811335196688</v>
      </c>
      <c r="I12" s="48">
        <f t="shared" si="1"/>
        <v>-4.268786744455322</v>
      </c>
      <c r="J12" s="48">
        <f t="shared" si="3"/>
        <v>-15.936838524342303</v>
      </c>
      <c r="K12" s="48">
        <f t="shared" si="2"/>
        <v>-1.6803514321668984</v>
      </c>
      <c r="L12" s="53"/>
    </row>
    <row r="13" spans="1:12" ht="15">
      <c r="A13" s="40" t="s">
        <v>19</v>
      </c>
      <c r="B13" s="41" t="s">
        <v>109</v>
      </c>
      <c r="C13" s="37">
        <v>192.11</v>
      </c>
      <c r="D13" s="42">
        <v>186.48</v>
      </c>
      <c r="E13" s="32">
        <v>175.83</v>
      </c>
      <c r="F13" s="43">
        <v>181.46</v>
      </c>
      <c r="G13" s="42">
        <v>171.05800000000002</v>
      </c>
      <c r="H13" s="44">
        <f t="shared" si="0"/>
        <v>-8.474311592316901</v>
      </c>
      <c r="I13" s="44">
        <f t="shared" si="1"/>
        <v>-2.7139850992435823</v>
      </c>
      <c r="J13" s="44">
        <f t="shared" si="3"/>
        <v>-5.711068211068199</v>
      </c>
      <c r="K13" s="44">
        <f t="shared" si="2"/>
        <v>-5.732392813843264</v>
      </c>
      <c r="L13" s="53"/>
    </row>
    <row r="14" spans="1:12" ht="15">
      <c r="A14" s="40" t="s">
        <v>110</v>
      </c>
      <c r="B14" s="41" t="s">
        <v>111</v>
      </c>
      <c r="C14" s="37">
        <v>1933.67</v>
      </c>
      <c r="D14" s="42">
        <v>2019.19</v>
      </c>
      <c r="E14" s="32">
        <v>1953.39</v>
      </c>
      <c r="F14" s="43">
        <v>2057.96</v>
      </c>
      <c r="G14" s="42">
        <v>1945.5186999999999</v>
      </c>
      <c r="H14" s="44">
        <f t="shared" si="0"/>
        <v>1.0198224102354605</v>
      </c>
      <c r="I14" s="44">
        <f t="shared" si="1"/>
        <v>-0.4029558869452719</v>
      </c>
      <c r="J14" s="44">
        <f t="shared" si="3"/>
        <v>-3.25873246202685</v>
      </c>
      <c r="K14" s="44">
        <f t="shared" si="2"/>
        <v>-5.463726214309325</v>
      </c>
      <c r="L14" s="53"/>
    </row>
    <row r="15" spans="1:12" ht="15">
      <c r="A15" s="45" t="s">
        <v>112</v>
      </c>
      <c r="B15" s="46" t="s">
        <v>113</v>
      </c>
      <c r="C15" s="47">
        <v>949.14</v>
      </c>
      <c r="D15" s="33">
        <v>1000.45</v>
      </c>
      <c r="E15" s="33">
        <v>952.87</v>
      </c>
      <c r="F15" s="33">
        <v>1034.78</v>
      </c>
      <c r="G15" s="33">
        <v>927.1356000000001</v>
      </c>
      <c r="H15" s="48">
        <f t="shared" si="0"/>
        <v>0.39298733590408347</v>
      </c>
      <c r="I15" s="48">
        <f t="shared" si="1"/>
        <v>-2.7007251776212846</v>
      </c>
      <c r="J15" s="48">
        <f t="shared" si="3"/>
        <v>-4.755859863061626</v>
      </c>
      <c r="K15" s="48">
        <f t="shared" si="2"/>
        <v>-10.402636309167157</v>
      </c>
      <c r="L15" s="53"/>
    </row>
    <row r="16" spans="1:12" ht="15">
      <c r="A16" s="45" t="s">
        <v>114</v>
      </c>
      <c r="B16" s="46" t="s">
        <v>115</v>
      </c>
      <c r="C16" s="47">
        <v>21.58</v>
      </c>
      <c r="D16" s="33">
        <v>22.36</v>
      </c>
      <c r="E16" s="33">
        <v>21.97</v>
      </c>
      <c r="F16" s="33">
        <v>21.76</v>
      </c>
      <c r="G16" s="33">
        <v>21.898400000000002</v>
      </c>
      <c r="H16" s="48">
        <f t="shared" si="0"/>
        <v>1.8072289156626533</v>
      </c>
      <c r="I16" s="48">
        <f t="shared" si="1"/>
        <v>-0.32589895311787237</v>
      </c>
      <c r="J16" s="48">
        <f t="shared" si="3"/>
        <v>-1.7441860465116306</v>
      </c>
      <c r="K16" s="48">
        <f t="shared" si="2"/>
        <v>0.6360294117647093</v>
      </c>
      <c r="L16" s="53"/>
    </row>
    <row r="17" spans="1:12" ht="15">
      <c r="A17" s="45" t="s">
        <v>116</v>
      </c>
      <c r="B17" s="46" t="s">
        <v>117</v>
      </c>
      <c r="C17" s="47">
        <v>194.88</v>
      </c>
      <c r="D17" s="33">
        <v>203.57</v>
      </c>
      <c r="E17" s="33">
        <v>207.28</v>
      </c>
      <c r="F17" s="33">
        <v>208.15</v>
      </c>
      <c r="G17" s="33">
        <v>200.09470000000002</v>
      </c>
      <c r="H17" s="48">
        <f t="shared" si="0"/>
        <v>6.362889983579642</v>
      </c>
      <c r="I17" s="48">
        <f t="shared" si="1"/>
        <v>-3.4664704747201776</v>
      </c>
      <c r="J17" s="48">
        <f t="shared" si="3"/>
        <v>1.8224689296065275</v>
      </c>
      <c r="K17" s="48">
        <f t="shared" si="2"/>
        <v>-3.86994955560893</v>
      </c>
      <c r="L17" s="53"/>
    </row>
    <row r="18" spans="1:12" ht="15">
      <c r="A18" s="45" t="s">
        <v>118</v>
      </c>
      <c r="B18" s="46" t="s">
        <v>119</v>
      </c>
      <c r="C18" s="47">
        <v>768.06</v>
      </c>
      <c r="D18" s="33">
        <v>792.81</v>
      </c>
      <c r="E18" s="33">
        <v>771.26</v>
      </c>
      <c r="F18" s="33">
        <v>793.27</v>
      </c>
      <c r="G18" s="33">
        <v>796.39</v>
      </c>
      <c r="H18" s="48">
        <f t="shared" si="0"/>
        <v>0.41663411712627213</v>
      </c>
      <c r="I18" s="48">
        <f t="shared" si="1"/>
        <v>3.2583045924850245</v>
      </c>
      <c r="J18" s="48">
        <f t="shared" si="3"/>
        <v>-2.7181796395100917</v>
      </c>
      <c r="K18" s="48">
        <f t="shared" si="2"/>
        <v>0.39330870951882774</v>
      </c>
      <c r="L18" s="53"/>
    </row>
    <row r="19" spans="1:12" ht="26.25">
      <c r="A19" s="40" t="s">
        <v>120</v>
      </c>
      <c r="B19" s="41" t="s">
        <v>121</v>
      </c>
      <c r="C19" s="37">
        <v>100.95</v>
      </c>
      <c r="D19" s="42">
        <v>102.47</v>
      </c>
      <c r="E19" s="32">
        <v>101.12</v>
      </c>
      <c r="F19" s="43">
        <v>104.98</v>
      </c>
      <c r="G19" s="42">
        <v>107.18780000000001</v>
      </c>
      <c r="H19" s="44">
        <f t="shared" si="0"/>
        <v>0.16840019811788182</v>
      </c>
      <c r="I19" s="44">
        <f t="shared" si="1"/>
        <v>6.000593354430385</v>
      </c>
      <c r="J19" s="44">
        <f t="shared" si="3"/>
        <v>-1.3174587684200199</v>
      </c>
      <c r="K19" s="44">
        <f t="shared" si="2"/>
        <v>2.10306725090494</v>
      </c>
      <c r="L19" s="53"/>
    </row>
    <row r="20" spans="1:12" ht="15">
      <c r="A20" s="40" t="s">
        <v>122</v>
      </c>
      <c r="B20" s="41" t="s">
        <v>123</v>
      </c>
      <c r="C20" s="37">
        <v>95.23</v>
      </c>
      <c r="D20" s="42">
        <v>98.31</v>
      </c>
      <c r="E20" s="32">
        <v>100.99</v>
      </c>
      <c r="F20" s="43">
        <v>94.94</v>
      </c>
      <c r="G20" s="42">
        <v>103.84720000000002</v>
      </c>
      <c r="H20" s="44">
        <f t="shared" si="0"/>
        <v>6.048514123700505</v>
      </c>
      <c r="I20" s="44">
        <f t="shared" si="1"/>
        <v>2.829191009010813</v>
      </c>
      <c r="J20" s="44">
        <f t="shared" si="3"/>
        <v>2.7260705930220652</v>
      </c>
      <c r="K20" s="44">
        <f t="shared" si="2"/>
        <v>9.38192542658523</v>
      </c>
      <c r="L20" s="53"/>
    </row>
    <row r="21" spans="1:12" ht="15">
      <c r="A21" s="40" t="s">
        <v>124</v>
      </c>
      <c r="B21" s="41" t="s">
        <v>125</v>
      </c>
      <c r="C21" s="37">
        <v>332.01</v>
      </c>
      <c r="D21" s="42">
        <v>340.66</v>
      </c>
      <c r="E21" s="32">
        <v>344.5</v>
      </c>
      <c r="F21" s="43">
        <v>355.05</v>
      </c>
      <c r="G21" s="42">
        <v>351.5355</v>
      </c>
      <c r="H21" s="44">
        <f t="shared" si="0"/>
        <v>3.761934881479476</v>
      </c>
      <c r="I21" s="44">
        <f t="shared" si="1"/>
        <v>2.042235123367203</v>
      </c>
      <c r="J21" s="44">
        <f t="shared" si="3"/>
        <v>1.1272236247284608</v>
      </c>
      <c r="K21" s="44">
        <f t="shared" si="2"/>
        <v>-0.989860583016476</v>
      </c>
      <c r="L21" s="53"/>
    </row>
    <row r="22" spans="1:12" ht="26.25">
      <c r="A22" s="40" t="s">
        <v>126</v>
      </c>
      <c r="B22" s="41" t="s">
        <v>127</v>
      </c>
      <c r="C22" s="37">
        <v>539.49</v>
      </c>
      <c r="D22" s="42">
        <v>561.45</v>
      </c>
      <c r="E22" s="32">
        <v>415.87</v>
      </c>
      <c r="F22" s="43">
        <v>512.3</v>
      </c>
      <c r="G22" s="42">
        <v>499.0078</v>
      </c>
      <c r="H22" s="44">
        <f t="shared" si="0"/>
        <v>-22.914233813416377</v>
      </c>
      <c r="I22" s="44">
        <f t="shared" si="1"/>
        <v>19.991295356722045</v>
      </c>
      <c r="J22" s="44">
        <f t="shared" si="3"/>
        <v>-25.92929023065278</v>
      </c>
      <c r="K22" s="44">
        <f t="shared" si="2"/>
        <v>-2.594612531719692</v>
      </c>
      <c r="L22" s="53"/>
    </row>
    <row r="23" spans="1:12" ht="26.25">
      <c r="A23" s="40" t="s">
        <v>128</v>
      </c>
      <c r="B23" s="41" t="s">
        <v>129</v>
      </c>
      <c r="C23" s="37">
        <v>1500.74</v>
      </c>
      <c r="D23" s="42">
        <v>1544.87</v>
      </c>
      <c r="E23" s="32">
        <v>1550.08</v>
      </c>
      <c r="F23" s="43">
        <v>1645.33</v>
      </c>
      <c r="G23" s="42">
        <v>1540.8081</v>
      </c>
      <c r="H23" s="44">
        <f t="shared" si="0"/>
        <v>3.2877113957114434</v>
      </c>
      <c r="I23" s="44">
        <f t="shared" si="1"/>
        <v>-0.5981562241948777</v>
      </c>
      <c r="J23" s="44">
        <f t="shared" si="3"/>
        <v>0.33724520509816597</v>
      </c>
      <c r="K23" s="44">
        <f t="shared" si="2"/>
        <v>-6.3526405037287335</v>
      </c>
      <c r="L23" s="53"/>
    </row>
    <row r="24" spans="1:12" ht="15">
      <c r="A24" s="45" t="s">
        <v>130</v>
      </c>
      <c r="B24" s="46" t="s">
        <v>131</v>
      </c>
      <c r="C24" s="47">
        <v>214.33</v>
      </c>
      <c r="D24" s="33">
        <v>253.96</v>
      </c>
      <c r="E24" s="33">
        <v>216.29</v>
      </c>
      <c r="F24" s="33">
        <v>284.81</v>
      </c>
      <c r="G24" s="33">
        <v>249.96129999999997</v>
      </c>
      <c r="H24" s="48">
        <f t="shared" si="0"/>
        <v>0.9144776746139035</v>
      </c>
      <c r="I24" s="48">
        <f t="shared" si="1"/>
        <v>15.56766378473345</v>
      </c>
      <c r="J24" s="48">
        <f t="shared" si="3"/>
        <v>-14.833044573948658</v>
      </c>
      <c r="K24" s="48">
        <f t="shared" si="2"/>
        <v>-12.23577121589833</v>
      </c>
      <c r="L24" s="53"/>
    </row>
    <row r="25" spans="1:12" ht="15">
      <c r="A25" s="45" t="s">
        <v>132</v>
      </c>
      <c r="B25" s="46" t="s">
        <v>133</v>
      </c>
      <c r="C25" s="47">
        <v>486.32</v>
      </c>
      <c r="D25" s="33">
        <v>492.95</v>
      </c>
      <c r="E25" s="33">
        <v>516.76</v>
      </c>
      <c r="F25" s="33">
        <v>534.55</v>
      </c>
      <c r="G25" s="33">
        <v>498.4645</v>
      </c>
      <c r="H25" s="48">
        <f t="shared" si="0"/>
        <v>6.259253166639249</v>
      </c>
      <c r="I25" s="48">
        <f t="shared" si="1"/>
        <v>-3.5404249554919125</v>
      </c>
      <c r="J25" s="48">
        <f t="shared" si="3"/>
        <v>4.830104473070292</v>
      </c>
      <c r="K25" s="48">
        <f t="shared" si="2"/>
        <v>-6.750631372182204</v>
      </c>
      <c r="L25" s="53"/>
    </row>
    <row r="26" spans="1:12" ht="15">
      <c r="A26" s="45" t="s">
        <v>134</v>
      </c>
      <c r="B26" s="46" t="s">
        <v>135</v>
      </c>
      <c r="C26" s="47">
        <v>355.25</v>
      </c>
      <c r="D26" s="33">
        <v>330.74</v>
      </c>
      <c r="E26" s="33">
        <v>346.82</v>
      </c>
      <c r="F26" s="33">
        <v>365.31</v>
      </c>
      <c r="G26" s="33">
        <v>375.3963</v>
      </c>
      <c r="H26" s="48">
        <f t="shared" si="0"/>
        <v>-2.3729767769176657</v>
      </c>
      <c r="I26" s="48">
        <f t="shared" si="1"/>
        <v>8.239519058877805</v>
      </c>
      <c r="J26" s="48">
        <f t="shared" si="3"/>
        <v>4.861824998488234</v>
      </c>
      <c r="K26" s="48">
        <f t="shared" si="2"/>
        <v>2.761024882976101</v>
      </c>
      <c r="L26" s="53"/>
    </row>
    <row r="27" spans="1:12" ht="15">
      <c r="A27" s="45" t="s">
        <v>136</v>
      </c>
      <c r="B27" s="46" t="s">
        <v>108</v>
      </c>
      <c r="C27" s="47">
        <v>444.84</v>
      </c>
      <c r="D27" s="33">
        <v>467.22</v>
      </c>
      <c r="E27" s="33">
        <v>470.22</v>
      </c>
      <c r="F27" s="33">
        <v>460.67</v>
      </c>
      <c r="G27" s="33">
        <v>433.6049</v>
      </c>
      <c r="H27" s="48">
        <f t="shared" si="0"/>
        <v>5.705422174264917</v>
      </c>
      <c r="I27" s="48">
        <f t="shared" si="1"/>
        <v>-7.786801922504368</v>
      </c>
      <c r="J27" s="48">
        <f t="shared" si="3"/>
        <v>0.6420958006934634</v>
      </c>
      <c r="K27" s="48">
        <f t="shared" si="2"/>
        <v>-5.875160092908162</v>
      </c>
      <c r="L27" s="53"/>
    </row>
    <row r="28" spans="1:12" ht="26.25">
      <c r="A28" s="40" t="s">
        <v>137</v>
      </c>
      <c r="B28" s="41" t="s">
        <v>138</v>
      </c>
      <c r="C28" s="37">
        <v>367.21</v>
      </c>
      <c r="D28" s="42">
        <v>377.73</v>
      </c>
      <c r="E28" s="32">
        <v>370.71</v>
      </c>
      <c r="F28" s="43">
        <v>373.65</v>
      </c>
      <c r="G28" s="42">
        <v>377.50989999999996</v>
      </c>
      <c r="H28" s="44">
        <f t="shared" si="0"/>
        <v>0.9531330846109856</v>
      </c>
      <c r="I28" s="44">
        <f t="shared" si="1"/>
        <v>1.8342909551940818</v>
      </c>
      <c r="J28" s="44">
        <f t="shared" si="3"/>
        <v>-1.8584703359542634</v>
      </c>
      <c r="K28" s="44">
        <f t="shared" si="2"/>
        <v>1.0330255586779022</v>
      </c>
      <c r="L28" s="53"/>
    </row>
    <row r="29" spans="1:12" ht="15">
      <c r="A29" s="40" t="s">
        <v>139</v>
      </c>
      <c r="B29" s="41" t="s">
        <v>140</v>
      </c>
      <c r="C29" s="37">
        <v>87.5</v>
      </c>
      <c r="D29" s="42">
        <v>88.39</v>
      </c>
      <c r="E29" s="32">
        <v>84.68</v>
      </c>
      <c r="F29" s="43">
        <v>88.9</v>
      </c>
      <c r="G29" s="42">
        <v>86.98859999999999</v>
      </c>
      <c r="H29" s="44">
        <f t="shared" si="0"/>
        <v>-3.222857142857135</v>
      </c>
      <c r="I29" s="44">
        <f t="shared" si="1"/>
        <v>2.726263580538479</v>
      </c>
      <c r="J29" s="44">
        <f t="shared" si="3"/>
        <v>-4.197307387713535</v>
      </c>
      <c r="K29" s="44">
        <f t="shared" si="2"/>
        <v>-2.1500562429696455</v>
      </c>
      <c r="L29" s="53"/>
    </row>
    <row r="30" spans="1:12" ht="26.25">
      <c r="A30" s="40" t="s">
        <v>141</v>
      </c>
      <c r="B30" s="41" t="s">
        <v>142</v>
      </c>
      <c r="C30" s="37">
        <v>544.62</v>
      </c>
      <c r="D30" s="42">
        <v>560.38</v>
      </c>
      <c r="E30" s="32">
        <v>561.19</v>
      </c>
      <c r="F30" s="43">
        <v>543.25</v>
      </c>
      <c r="G30" s="42">
        <v>559.1795999999999</v>
      </c>
      <c r="H30" s="44">
        <f t="shared" si="0"/>
        <v>3.042488340494299</v>
      </c>
      <c r="I30" s="44">
        <f t="shared" si="1"/>
        <v>-0.35823874267184336</v>
      </c>
      <c r="J30" s="44">
        <f t="shared" si="3"/>
        <v>0.14454477318963188</v>
      </c>
      <c r="K30" s="44">
        <f t="shared" si="2"/>
        <v>2.93227795674182</v>
      </c>
      <c r="L30" s="53"/>
    </row>
    <row r="31" spans="1:12" ht="26.25">
      <c r="A31" s="40" t="s">
        <v>143</v>
      </c>
      <c r="B31" s="41" t="s">
        <v>144</v>
      </c>
      <c r="C31" s="37">
        <v>3582.05</v>
      </c>
      <c r="D31" s="42">
        <v>3853.89</v>
      </c>
      <c r="E31" s="32">
        <v>3898.95</v>
      </c>
      <c r="F31" s="43">
        <v>4160.16</v>
      </c>
      <c r="G31" s="42">
        <v>4163.2262</v>
      </c>
      <c r="H31" s="44">
        <f t="shared" si="0"/>
        <v>8.846889351069906</v>
      </c>
      <c r="I31" s="44">
        <f t="shared" si="1"/>
        <v>6.778137703740756</v>
      </c>
      <c r="J31" s="44">
        <f t="shared" si="3"/>
        <v>1.1692082545168634</v>
      </c>
      <c r="K31" s="44">
        <f t="shared" si="2"/>
        <v>0.07370389600400486</v>
      </c>
      <c r="L31" s="53"/>
    </row>
    <row r="32" spans="1:12" ht="15">
      <c r="A32" s="45" t="s">
        <v>145</v>
      </c>
      <c r="B32" s="46" t="s">
        <v>146</v>
      </c>
      <c r="C32" s="47">
        <v>2651.11</v>
      </c>
      <c r="D32" s="33">
        <v>2834.29</v>
      </c>
      <c r="E32" s="33">
        <v>2906.8</v>
      </c>
      <c r="F32" s="33">
        <v>3114.58</v>
      </c>
      <c r="G32" s="33">
        <v>3113.2983000000004</v>
      </c>
      <c r="H32" s="48">
        <f t="shared" si="0"/>
        <v>9.644639415188356</v>
      </c>
      <c r="I32" s="48">
        <f t="shared" si="1"/>
        <v>7.103973441585255</v>
      </c>
      <c r="J32" s="48">
        <f t="shared" si="3"/>
        <v>2.558312663841746</v>
      </c>
      <c r="K32" s="48">
        <f t="shared" si="2"/>
        <v>-0.04115161594820316</v>
      </c>
      <c r="L32" s="53"/>
    </row>
    <row r="33" spans="1:12" ht="30">
      <c r="A33" s="45" t="s">
        <v>147</v>
      </c>
      <c r="B33" s="46" t="s">
        <v>148</v>
      </c>
      <c r="C33" s="47">
        <v>930.95</v>
      </c>
      <c r="D33" s="33">
        <v>1019.61</v>
      </c>
      <c r="E33" s="33">
        <v>992.16</v>
      </c>
      <c r="F33" s="33">
        <v>1045.59</v>
      </c>
      <c r="G33" s="33">
        <v>1049.9279000000001</v>
      </c>
      <c r="H33" s="48">
        <f t="shared" si="0"/>
        <v>6.575004028143286</v>
      </c>
      <c r="I33" s="48">
        <f t="shared" si="1"/>
        <v>5.822437913239817</v>
      </c>
      <c r="J33" s="48">
        <f t="shared" si="3"/>
        <v>-2.6922058434107203</v>
      </c>
      <c r="K33" s="48">
        <f t="shared" si="2"/>
        <v>0.4148758117426733</v>
      </c>
      <c r="L33" s="53"/>
    </row>
    <row r="34" spans="1:12" ht="15">
      <c r="A34" s="3" t="s">
        <v>149</v>
      </c>
      <c r="B34" s="49" t="s">
        <v>150</v>
      </c>
      <c r="C34" s="37">
        <v>1464.96</v>
      </c>
      <c r="D34" s="42">
        <v>1540.05</v>
      </c>
      <c r="E34" s="32">
        <v>1548.99</v>
      </c>
      <c r="F34" s="38">
        <v>1541.67</v>
      </c>
      <c r="G34" s="42">
        <v>1534.2619</v>
      </c>
      <c r="H34" s="44">
        <f t="shared" si="0"/>
        <v>5.735992791612056</v>
      </c>
      <c r="I34" s="44">
        <f t="shared" si="1"/>
        <v>-0.950819566298042</v>
      </c>
      <c r="J34" s="44">
        <f t="shared" si="3"/>
        <v>0.5805006330963316</v>
      </c>
      <c r="K34" s="44">
        <f t="shared" si="2"/>
        <v>-0.480524366433809</v>
      </c>
      <c r="L34" s="53"/>
    </row>
    <row r="35" spans="1:12" ht="15">
      <c r="A35" s="45" t="s">
        <v>151</v>
      </c>
      <c r="B35" s="46" t="s">
        <v>152</v>
      </c>
      <c r="C35" s="47">
        <v>353.84</v>
      </c>
      <c r="D35" s="33">
        <v>367.9</v>
      </c>
      <c r="E35" s="33">
        <v>379.58</v>
      </c>
      <c r="F35" s="33">
        <v>382.4</v>
      </c>
      <c r="G35" s="33">
        <v>355.954</v>
      </c>
      <c r="H35" s="48">
        <f t="shared" si="0"/>
        <v>7.274474338684154</v>
      </c>
      <c r="I35" s="48">
        <f t="shared" si="1"/>
        <v>-6.224247852890031</v>
      </c>
      <c r="J35" s="48">
        <f t="shared" si="3"/>
        <v>3.174775754281057</v>
      </c>
      <c r="K35" s="48">
        <f t="shared" si="2"/>
        <v>-6.9157949790794895</v>
      </c>
      <c r="L35" s="53"/>
    </row>
    <row r="36" spans="1:12" ht="15">
      <c r="A36" s="45" t="s">
        <v>153</v>
      </c>
      <c r="B36" s="46" t="s">
        <v>108</v>
      </c>
      <c r="C36" s="47">
        <v>1111.12</v>
      </c>
      <c r="D36" s="33">
        <v>1172.15</v>
      </c>
      <c r="E36" s="33">
        <v>1169.41</v>
      </c>
      <c r="F36" s="33">
        <v>1159.28</v>
      </c>
      <c r="G36" s="33">
        <v>1178.3179</v>
      </c>
      <c r="H36" s="48">
        <f t="shared" si="0"/>
        <v>5.246058031535766</v>
      </c>
      <c r="I36" s="48">
        <f t="shared" si="1"/>
        <v>0.7617431012219775</v>
      </c>
      <c r="J36" s="48">
        <f t="shared" si="3"/>
        <v>-0.23375847801049432</v>
      </c>
      <c r="K36" s="48">
        <f t="shared" si="2"/>
        <v>1.6422175833275858</v>
      </c>
      <c r="L36" s="53"/>
    </row>
    <row r="37" spans="1:12" ht="26.25">
      <c r="A37" s="40" t="s">
        <v>154</v>
      </c>
      <c r="B37" s="41" t="s">
        <v>155</v>
      </c>
      <c r="C37" s="37">
        <v>654.73</v>
      </c>
      <c r="D37" s="42">
        <v>682.09</v>
      </c>
      <c r="E37" s="32">
        <v>684.96</v>
      </c>
      <c r="F37" s="43">
        <v>689.89</v>
      </c>
      <c r="G37" s="42">
        <v>730.7811</v>
      </c>
      <c r="H37" s="57">
        <f t="shared" si="0"/>
        <v>4.617170436668553</v>
      </c>
      <c r="I37" s="44">
        <f t="shared" si="1"/>
        <v>6.689602312543798</v>
      </c>
      <c r="J37" s="44">
        <f t="shared" si="3"/>
        <v>0.42076558811887055</v>
      </c>
      <c r="K37" s="44">
        <f t="shared" si="2"/>
        <v>5.927191291365298</v>
      </c>
      <c r="L37" s="53"/>
    </row>
    <row r="38" spans="1:12" ht="15">
      <c r="A38" s="40" t="s">
        <v>156</v>
      </c>
      <c r="B38" s="41" t="s">
        <v>157</v>
      </c>
      <c r="C38" s="37">
        <v>691.02</v>
      </c>
      <c r="D38" s="42">
        <v>718.19</v>
      </c>
      <c r="E38" s="32">
        <v>721.8</v>
      </c>
      <c r="F38" s="43">
        <v>727.31</v>
      </c>
      <c r="G38" s="42">
        <v>726.4663</v>
      </c>
      <c r="H38" s="44">
        <f t="shared" si="0"/>
        <v>4.454284970044278</v>
      </c>
      <c r="I38" s="44">
        <f t="shared" si="1"/>
        <v>0.6464810196730524</v>
      </c>
      <c r="J38" s="44">
        <f t="shared" si="3"/>
        <v>0.502652501427185</v>
      </c>
      <c r="K38" s="44">
        <f t="shared" si="2"/>
        <v>-0.11600280485623722</v>
      </c>
      <c r="L38" s="53"/>
    </row>
    <row r="39" spans="1:12" ht="15">
      <c r="A39" s="40" t="s">
        <v>158</v>
      </c>
      <c r="B39" s="41" t="s">
        <v>159</v>
      </c>
      <c r="C39" s="37">
        <v>724.54</v>
      </c>
      <c r="D39" s="42">
        <v>743.03</v>
      </c>
      <c r="E39" s="32">
        <v>730.94</v>
      </c>
      <c r="F39" s="43">
        <v>745.38</v>
      </c>
      <c r="G39" s="42">
        <v>788.2809</v>
      </c>
      <c r="H39" s="44">
        <f t="shared" si="0"/>
        <v>0.8833190714108388</v>
      </c>
      <c r="I39" s="44">
        <f t="shared" si="1"/>
        <v>7.844816263988824</v>
      </c>
      <c r="J39" s="44">
        <f t="shared" si="3"/>
        <v>-1.6271213813708625</v>
      </c>
      <c r="K39" s="44">
        <f t="shared" si="2"/>
        <v>5.755574337921594</v>
      </c>
      <c r="L39" s="53"/>
    </row>
    <row r="40" spans="1:12" ht="15">
      <c r="A40" s="40" t="s">
        <v>160</v>
      </c>
      <c r="B40" s="41" t="s">
        <v>161</v>
      </c>
      <c r="C40" s="37">
        <v>8713.09</v>
      </c>
      <c r="D40" s="42">
        <v>9245.31</v>
      </c>
      <c r="E40" s="32">
        <v>9472.51</v>
      </c>
      <c r="F40" s="43">
        <v>9648.11</v>
      </c>
      <c r="G40" s="42">
        <v>9038.6778</v>
      </c>
      <c r="H40" s="44">
        <f t="shared" si="0"/>
        <v>8.715851666859862</v>
      </c>
      <c r="I40" s="44">
        <f t="shared" si="1"/>
        <v>-4.579907542984919</v>
      </c>
      <c r="J40" s="44">
        <f t="shared" si="3"/>
        <v>2.4574622159776225</v>
      </c>
      <c r="K40" s="44">
        <f t="shared" si="2"/>
        <v>-6.316596722052309</v>
      </c>
      <c r="L40" s="53"/>
    </row>
    <row r="41" spans="1:12" ht="15">
      <c r="A41" s="45" t="s">
        <v>162</v>
      </c>
      <c r="B41" s="46" t="s">
        <v>163</v>
      </c>
      <c r="C41" s="47">
        <v>5178.41</v>
      </c>
      <c r="D41" s="33">
        <v>5575.67</v>
      </c>
      <c r="E41" s="33">
        <v>5803.93</v>
      </c>
      <c r="F41" s="33">
        <v>5798.75</v>
      </c>
      <c r="G41" s="33">
        <v>5299.6655</v>
      </c>
      <c r="H41" s="48">
        <f t="shared" si="0"/>
        <v>12.079383440090693</v>
      </c>
      <c r="I41" s="48">
        <f t="shared" si="1"/>
        <v>-8.688328425739114</v>
      </c>
      <c r="J41" s="48">
        <f t="shared" si="3"/>
        <v>4.0938577785270684</v>
      </c>
      <c r="K41" s="48">
        <f t="shared" si="2"/>
        <v>-8.60676007760293</v>
      </c>
      <c r="L41" s="53"/>
    </row>
    <row r="42" spans="1:12" ht="15">
      <c r="A42" s="45" t="s">
        <v>164</v>
      </c>
      <c r="B42" s="46" t="s">
        <v>165</v>
      </c>
      <c r="C42" s="47">
        <v>851.46</v>
      </c>
      <c r="D42" s="33">
        <v>918.9</v>
      </c>
      <c r="E42" s="33">
        <v>896.83</v>
      </c>
      <c r="F42" s="33">
        <v>912.82</v>
      </c>
      <c r="G42" s="33">
        <v>769.5681999999999</v>
      </c>
      <c r="H42" s="48">
        <f t="shared" si="0"/>
        <v>5.328494585770324</v>
      </c>
      <c r="I42" s="48">
        <f t="shared" si="1"/>
        <v>-14.19018097075255</v>
      </c>
      <c r="J42" s="48">
        <f t="shared" si="3"/>
        <v>-2.401784742627047</v>
      </c>
      <c r="K42" s="48">
        <f t="shared" si="2"/>
        <v>-15.693323985013485</v>
      </c>
      <c r="L42" s="53"/>
    </row>
    <row r="43" spans="1:12" ht="15">
      <c r="A43" s="45" t="s">
        <v>166</v>
      </c>
      <c r="B43" s="46" t="s">
        <v>167</v>
      </c>
      <c r="C43" s="47">
        <v>1639.63</v>
      </c>
      <c r="D43" s="33">
        <v>1686.91</v>
      </c>
      <c r="E43" s="33">
        <v>1714.51</v>
      </c>
      <c r="F43" s="33">
        <v>1775.18</v>
      </c>
      <c r="G43" s="33">
        <v>1836.7667</v>
      </c>
      <c r="H43" s="48">
        <f t="shared" si="0"/>
        <v>4.566883992120166</v>
      </c>
      <c r="I43" s="48">
        <f t="shared" si="1"/>
        <v>7.130707899049869</v>
      </c>
      <c r="J43" s="48">
        <f t="shared" si="3"/>
        <v>1.636127594240351</v>
      </c>
      <c r="K43" s="48">
        <f t="shared" si="2"/>
        <v>3.469321420926319</v>
      </c>
      <c r="L43" s="53"/>
    </row>
    <row r="44" spans="1:12" ht="15">
      <c r="A44" s="45" t="s">
        <v>168</v>
      </c>
      <c r="B44" s="46" t="s">
        <v>169</v>
      </c>
      <c r="C44" s="47">
        <v>1043.58</v>
      </c>
      <c r="D44" s="33">
        <v>1063.83</v>
      </c>
      <c r="E44" s="33">
        <v>1057.24</v>
      </c>
      <c r="F44" s="33">
        <v>1161.36</v>
      </c>
      <c r="G44" s="33">
        <v>1132.6674</v>
      </c>
      <c r="H44" s="48">
        <f t="shared" si="0"/>
        <v>1.3089557101516014</v>
      </c>
      <c r="I44" s="48">
        <f t="shared" si="1"/>
        <v>7.134368733683935</v>
      </c>
      <c r="J44" s="48">
        <f t="shared" si="3"/>
        <v>-0.6194598761080171</v>
      </c>
      <c r="K44" s="48">
        <f t="shared" si="2"/>
        <v>-2.4706034304608266</v>
      </c>
      <c r="L44" s="53"/>
    </row>
    <row r="45" spans="1:12" ht="15">
      <c r="A45" s="40" t="s">
        <v>170</v>
      </c>
      <c r="B45" s="41" t="s">
        <v>171</v>
      </c>
      <c r="C45" s="37">
        <v>1752.98</v>
      </c>
      <c r="D45" s="42">
        <v>1839.34</v>
      </c>
      <c r="E45" s="32">
        <v>1789.6</v>
      </c>
      <c r="F45" s="43">
        <v>1945.36</v>
      </c>
      <c r="G45" s="42">
        <v>2078.66655059079</v>
      </c>
      <c r="H45" s="44">
        <f t="shared" si="0"/>
        <v>2.089014135928527</v>
      </c>
      <c r="I45" s="44">
        <f t="shared" si="1"/>
        <v>16.152578821568508</v>
      </c>
      <c r="J45" s="44">
        <f t="shared" si="3"/>
        <v>-2.7042308654191185</v>
      </c>
      <c r="K45" s="44">
        <f t="shared" si="2"/>
        <v>6.852538892070879</v>
      </c>
      <c r="L45" s="53"/>
    </row>
    <row r="46" spans="1:12" ht="15">
      <c r="A46" s="50"/>
      <c r="B46" s="50" t="s">
        <v>172</v>
      </c>
      <c r="C46" s="37">
        <v>25070.59</v>
      </c>
      <c r="D46" s="32">
        <v>26576.29</v>
      </c>
      <c r="E46" s="32">
        <v>26293.04</v>
      </c>
      <c r="F46" s="43">
        <v>27306.79</v>
      </c>
      <c r="G46" s="43">
        <v>26521.51535059079</v>
      </c>
      <c r="H46" s="44">
        <f t="shared" si="0"/>
        <v>4.876032035943314</v>
      </c>
      <c r="I46" s="44">
        <f t="shared" si="1"/>
        <v>0.8689575286493695</v>
      </c>
      <c r="J46" s="44">
        <f t="shared" si="3"/>
        <v>-1.065799628164804</v>
      </c>
      <c r="K46" s="44">
        <f t="shared" si="2"/>
        <v>-2.875748666940383</v>
      </c>
      <c r="L46" s="53"/>
    </row>
  </sheetData>
  <sheetProtection/>
  <mergeCells count="17">
    <mergeCell ref="F4:F5"/>
    <mergeCell ref="G4:G5"/>
    <mergeCell ref="A4:A6"/>
    <mergeCell ref="B4:B5"/>
    <mergeCell ref="C4:C5"/>
    <mergeCell ref="D4:D5"/>
    <mergeCell ref="E4:E5"/>
    <mergeCell ref="A1:K1"/>
    <mergeCell ref="A2:K2"/>
    <mergeCell ref="C3:G3"/>
    <mergeCell ref="H3:I3"/>
    <mergeCell ref="J3:K3"/>
    <mergeCell ref="H4:H5"/>
    <mergeCell ref="I4:I5"/>
    <mergeCell ref="J4:J5"/>
    <mergeCell ref="L4:L5"/>
    <mergeCell ref="K4:K5"/>
  </mergeCells>
  <printOptions horizontalCentered="1" verticalCentered="1"/>
  <pageMargins left="0.33" right="0.35" top="0.43" bottom="0.45" header="0.3" footer="0.3"/>
  <pageSetup fitToHeight="1" fitToWidth="1"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44"/>
  <sheetViews>
    <sheetView zoomScalePageLayoutView="0" workbookViewId="0" topLeftCell="A1">
      <selection activeCell="Q10" sqref="Q10"/>
    </sheetView>
  </sheetViews>
  <sheetFormatPr defaultColWidth="9.140625" defaultRowHeight="15"/>
  <cols>
    <col min="1" max="1" width="2.140625" style="0" customWidth="1"/>
    <col min="2" max="2" width="5.57421875" style="0" customWidth="1"/>
    <col min="3" max="3" width="2.140625" style="0" customWidth="1"/>
    <col min="4" max="4" width="36.421875" style="0" customWidth="1"/>
    <col min="5" max="5" width="13.57421875" style="0" customWidth="1"/>
    <col min="6" max="6" width="13.7109375" style="0" customWidth="1"/>
    <col min="7" max="7" width="12.421875" style="0" customWidth="1"/>
  </cols>
  <sheetData>
    <row r="1" spans="4:11" ht="15">
      <c r="D1" s="93" t="s">
        <v>89</v>
      </c>
      <c r="E1" s="93"/>
      <c r="F1" s="93"/>
      <c r="G1" s="93"/>
      <c r="H1" s="93"/>
      <c r="I1" s="93"/>
      <c r="J1" s="93"/>
      <c r="K1" s="93"/>
    </row>
    <row r="2" spans="2:11" ht="15">
      <c r="B2" s="12"/>
      <c r="C2" s="12"/>
      <c r="D2" s="12"/>
      <c r="E2" s="92" t="s">
        <v>86</v>
      </c>
      <c r="F2" s="92" t="s">
        <v>85</v>
      </c>
      <c r="G2" s="88" t="s">
        <v>84</v>
      </c>
      <c r="H2" s="8"/>
      <c r="I2" s="12"/>
      <c r="J2" s="12"/>
      <c r="K2" s="12"/>
    </row>
    <row r="3" spans="2:11" ht="15">
      <c r="B3" s="12"/>
      <c r="C3" s="12"/>
      <c r="D3" s="12"/>
      <c r="E3" s="92"/>
      <c r="F3" s="92"/>
      <c r="G3" s="88"/>
      <c r="H3" s="8" t="s">
        <v>88</v>
      </c>
      <c r="I3" s="12" t="s">
        <v>87</v>
      </c>
      <c r="J3" s="12" t="s">
        <v>4</v>
      </c>
      <c r="K3" s="12" t="s">
        <v>4</v>
      </c>
    </row>
    <row r="4" spans="2:11" ht="15">
      <c r="B4" s="12"/>
      <c r="C4" s="12"/>
      <c r="D4" s="12"/>
      <c r="E4" s="12"/>
      <c r="F4" s="2"/>
      <c r="G4" s="12"/>
      <c r="H4" s="12"/>
      <c r="I4" s="12"/>
      <c r="J4" s="12"/>
      <c r="K4" s="12"/>
    </row>
    <row r="5" spans="2:11" ht="15">
      <c r="B5" s="3" t="s">
        <v>5</v>
      </c>
      <c r="C5" s="3"/>
      <c r="D5" s="3" t="s">
        <v>6</v>
      </c>
      <c r="E5" s="9">
        <v>59020</v>
      </c>
      <c r="F5" s="5">
        <v>59330.24</v>
      </c>
      <c r="G5" s="5">
        <v>59712.2</v>
      </c>
      <c r="H5" s="4">
        <f>F5-E5</f>
        <v>310.23999999999796</v>
      </c>
      <c r="I5" s="11">
        <f>G5-F5</f>
        <v>381.9599999999991</v>
      </c>
      <c r="J5" s="13">
        <f>H5/E5*100</f>
        <v>0.5256523212470314</v>
      </c>
      <c r="K5" s="13">
        <f>I5/F5*100</f>
        <v>0.6437863726827991</v>
      </c>
    </row>
    <row r="6" spans="2:11" ht="15">
      <c r="B6" s="3" t="s">
        <v>7</v>
      </c>
      <c r="C6" s="3"/>
      <c r="D6" s="3" t="s">
        <v>8</v>
      </c>
      <c r="E6" s="9">
        <v>1058</v>
      </c>
      <c r="F6" s="5">
        <v>1065.4</v>
      </c>
      <c r="G6" s="5">
        <v>1069.59</v>
      </c>
      <c r="H6" s="4">
        <f aca="true" t="shared" si="0" ref="H6:H44">F6-E6</f>
        <v>7.400000000000091</v>
      </c>
      <c r="I6" s="11">
        <f aca="true" t="shared" si="1" ref="I6:I44">G6-F6</f>
        <v>4.189999999999827</v>
      </c>
      <c r="J6" s="13">
        <f aca="true" t="shared" si="2" ref="J6:J44">H6/E6*100</f>
        <v>0.699432892249536</v>
      </c>
      <c r="K6" s="13">
        <f aca="true" t="shared" si="3" ref="K6:K44">I6/F6*100</f>
        <v>0.3932795194293061</v>
      </c>
    </row>
    <row r="7" spans="2:11" ht="15">
      <c r="B7" s="3" t="s">
        <v>9</v>
      </c>
      <c r="C7" s="3"/>
      <c r="D7" s="3" t="s">
        <v>10</v>
      </c>
      <c r="E7" s="9">
        <v>57962</v>
      </c>
      <c r="F7" s="5">
        <v>58264.84</v>
      </c>
      <c r="G7" s="5">
        <v>58642.61</v>
      </c>
      <c r="H7" s="4">
        <f t="shared" si="0"/>
        <v>302.8399999999965</v>
      </c>
      <c r="I7" s="11">
        <f t="shared" si="1"/>
        <v>377.7700000000041</v>
      </c>
      <c r="J7" s="13">
        <f t="shared" si="2"/>
        <v>0.522480245678197</v>
      </c>
      <c r="K7" s="13">
        <f t="shared" si="3"/>
        <v>0.6483670083020979</v>
      </c>
    </row>
    <row r="8" spans="2:11" ht="15">
      <c r="B8" s="3" t="s">
        <v>11</v>
      </c>
      <c r="C8" s="3"/>
      <c r="D8" s="3" t="s">
        <v>12</v>
      </c>
      <c r="E8" s="9">
        <v>7460</v>
      </c>
      <c r="F8" s="5">
        <v>7511.8</v>
      </c>
      <c r="G8" s="5">
        <v>7549.49</v>
      </c>
      <c r="H8" s="4">
        <f t="shared" si="0"/>
        <v>51.80000000000018</v>
      </c>
      <c r="I8" s="11">
        <f t="shared" si="1"/>
        <v>37.6899999999996</v>
      </c>
      <c r="J8" s="13">
        <f t="shared" si="2"/>
        <v>0.694369973190351</v>
      </c>
      <c r="K8" s="13">
        <f t="shared" si="3"/>
        <v>0.5017439228946404</v>
      </c>
    </row>
    <row r="9" spans="2:11" ht="15">
      <c r="B9" s="3" t="s">
        <v>13</v>
      </c>
      <c r="C9" s="3"/>
      <c r="D9" s="3" t="s">
        <v>14</v>
      </c>
      <c r="E9" s="9">
        <v>25452</v>
      </c>
      <c r="F9" s="5">
        <v>25752.08</v>
      </c>
      <c r="G9" s="5">
        <v>25877.19</v>
      </c>
      <c r="H9" s="4">
        <f t="shared" si="0"/>
        <v>300.08000000000175</v>
      </c>
      <c r="I9" s="11">
        <f t="shared" si="1"/>
        <v>125.10999999999694</v>
      </c>
      <c r="J9" s="13">
        <f t="shared" si="2"/>
        <v>1.1790036146471858</v>
      </c>
      <c r="K9" s="13">
        <f t="shared" si="3"/>
        <v>0.48582483434346635</v>
      </c>
    </row>
    <row r="10" spans="2:11" ht="15">
      <c r="B10" s="1" t="s">
        <v>15</v>
      </c>
      <c r="C10" s="1"/>
      <c r="D10" s="1" t="s">
        <v>16</v>
      </c>
      <c r="E10" s="10">
        <v>3589</v>
      </c>
      <c r="F10" s="6">
        <v>3684.34</v>
      </c>
      <c r="G10" s="6">
        <v>3720.59</v>
      </c>
      <c r="H10" s="4">
        <f t="shared" si="0"/>
        <v>95.34000000000015</v>
      </c>
      <c r="I10" s="11">
        <f t="shared" si="1"/>
        <v>36.25</v>
      </c>
      <c r="J10" s="13">
        <f t="shared" si="2"/>
        <v>2.6564502646976913</v>
      </c>
      <c r="K10" s="13">
        <f t="shared" si="3"/>
        <v>0.9838939945824761</v>
      </c>
    </row>
    <row r="11" spans="2:11" ht="15">
      <c r="B11" s="1" t="s">
        <v>17</v>
      </c>
      <c r="C11" s="1"/>
      <c r="D11" s="1" t="s">
        <v>18</v>
      </c>
      <c r="E11" s="10">
        <v>1258</v>
      </c>
      <c r="F11" s="6">
        <v>1267.55</v>
      </c>
      <c r="G11" s="6">
        <v>1284.72</v>
      </c>
      <c r="H11" s="4">
        <f t="shared" si="0"/>
        <v>9.549999999999955</v>
      </c>
      <c r="I11" s="11">
        <f t="shared" si="1"/>
        <v>17.170000000000073</v>
      </c>
      <c r="J11" s="13">
        <f t="shared" si="2"/>
        <v>0.7591414944356085</v>
      </c>
      <c r="K11" s="13">
        <f t="shared" si="3"/>
        <v>1.3545816733067788</v>
      </c>
    </row>
    <row r="12" spans="2:11" ht="15">
      <c r="B12" s="1" t="s">
        <v>19</v>
      </c>
      <c r="C12" s="1"/>
      <c r="D12" s="1" t="s">
        <v>20</v>
      </c>
      <c r="E12" s="10">
        <v>20605</v>
      </c>
      <c r="F12" s="6">
        <v>20800.19</v>
      </c>
      <c r="G12" s="6">
        <v>20871.89</v>
      </c>
      <c r="H12" s="4">
        <f t="shared" si="0"/>
        <v>195.1899999999987</v>
      </c>
      <c r="I12" s="11">
        <f t="shared" si="1"/>
        <v>71.70000000000073</v>
      </c>
      <c r="J12" s="13">
        <f t="shared" si="2"/>
        <v>0.9472943460325101</v>
      </c>
      <c r="K12" s="13">
        <f t="shared" si="3"/>
        <v>0.34470838968298234</v>
      </c>
    </row>
    <row r="13" spans="2:11" ht="15">
      <c r="B13" s="3" t="s">
        <v>21</v>
      </c>
      <c r="C13" s="3"/>
      <c r="D13" s="3" t="s">
        <v>22</v>
      </c>
      <c r="E13" s="9">
        <v>13693</v>
      </c>
      <c r="F13" s="5">
        <v>13501.74</v>
      </c>
      <c r="G13" s="5">
        <v>13511.09</v>
      </c>
      <c r="H13" s="4">
        <f t="shared" si="0"/>
        <v>-191.26000000000022</v>
      </c>
      <c r="I13" s="11">
        <f t="shared" si="1"/>
        <v>9.350000000000364</v>
      </c>
      <c r="J13" s="13">
        <f t="shared" si="2"/>
        <v>-1.396772073322137</v>
      </c>
      <c r="K13" s="13">
        <f t="shared" si="3"/>
        <v>0.06925033366070124</v>
      </c>
    </row>
    <row r="14" spans="2:11" ht="15">
      <c r="B14" s="1" t="s">
        <v>23</v>
      </c>
      <c r="C14" s="1"/>
      <c r="D14" s="1" t="s">
        <v>24</v>
      </c>
      <c r="E14" s="10">
        <v>893</v>
      </c>
      <c r="F14" s="6">
        <v>882.78</v>
      </c>
      <c r="G14" s="6">
        <v>871.83</v>
      </c>
      <c r="H14" s="4">
        <f t="shared" si="0"/>
        <v>-10.220000000000027</v>
      </c>
      <c r="I14" s="11">
        <f t="shared" si="1"/>
        <v>-10.949999999999932</v>
      </c>
      <c r="J14" s="13">
        <f t="shared" si="2"/>
        <v>-1.1444568868980993</v>
      </c>
      <c r="K14" s="13">
        <f t="shared" si="3"/>
        <v>-1.2403996465710518</v>
      </c>
    </row>
    <row r="15" spans="2:11" ht="15">
      <c r="B15" s="1" t="s">
        <v>25</v>
      </c>
      <c r="C15" s="1"/>
      <c r="D15" s="1" t="s">
        <v>26</v>
      </c>
      <c r="E15" s="10">
        <v>168</v>
      </c>
      <c r="F15" s="6">
        <v>170.84</v>
      </c>
      <c r="G15" s="6">
        <v>168.67</v>
      </c>
      <c r="H15" s="4">
        <f t="shared" si="0"/>
        <v>2.8400000000000034</v>
      </c>
      <c r="I15" s="11">
        <f t="shared" si="1"/>
        <v>-2.170000000000016</v>
      </c>
      <c r="J15" s="13">
        <f t="shared" si="2"/>
        <v>1.6904761904761927</v>
      </c>
      <c r="K15" s="13">
        <f t="shared" si="3"/>
        <v>-1.2701943338796629</v>
      </c>
    </row>
    <row r="16" spans="2:11" ht="15">
      <c r="B16" s="1" t="s">
        <v>27</v>
      </c>
      <c r="C16" s="1"/>
      <c r="D16" s="1" t="s">
        <v>28</v>
      </c>
      <c r="E16" s="10">
        <v>360</v>
      </c>
      <c r="F16" s="6">
        <v>359.68</v>
      </c>
      <c r="G16" s="6">
        <v>357.29</v>
      </c>
      <c r="H16" s="4">
        <f t="shared" si="0"/>
        <v>-0.3199999999999932</v>
      </c>
      <c r="I16" s="11">
        <f t="shared" si="1"/>
        <v>-2.3899999999999864</v>
      </c>
      <c r="J16" s="13">
        <f t="shared" si="2"/>
        <v>-0.08888888888888699</v>
      </c>
      <c r="K16" s="13">
        <f t="shared" si="3"/>
        <v>-0.6644795373665443</v>
      </c>
    </row>
    <row r="17" spans="2:11" ht="15">
      <c r="B17" s="1" t="s">
        <v>29</v>
      </c>
      <c r="C17" s="1"/>
      <c r="D17" s="1" t="s">
        <v>30</v>
      </c>
      <c r="E17" s="10">
        <v>96</v>
      </c>
      <c r="F17" s="6">
        <v>95.77</v>
      </c>
      <c r="G17" s="6">
        <v>92.44</v>
      </c>
      <c r="H17" s="4">
        <f t="shared" si="0"/>
        <v>-0.23000000000000398</v>
      </c>
      <c r="I17" s="11">
        <f t="shared" si="1"/>
        <v>-3.3299999999999983</v>
      </c>
      <c r="J17" s="13">
        <f t="shared" si="2"/>
        <v>-0.23958333333333748</v>
      </c>
      <c r="K17" s="13">
        <f t="shared" si="3"/>
        <v>-3.477080505377465</v>
      </c>
    </row>
    <row r="18" spans="2:11" ht="15">
      <c r="B18" s="1" t="s">
        <v>31</v>
      </c>
      <c r="C18" s="1"/>
      <c r="D18" s="1" t="s">
        <v>32</v>
      </c>
      <c r="E18" s="10">
        <v>716</v>
      </c>
      <c r="F18" s="6">
        <v>717.04</v>
      </c>
      <c r="G18" s="6">
        <v>722.87</v>
      </c>
      <c r="H18" s="4">
        <f t="shared" si="0"/>
        <v>1.0399999999999636</v>
      </c>
      <c r="I18" s="11">
        <f t="shared" si="1"/>
        <v>5.830000000000041</v>
      </c>
      <c r="J18" s="13">
        <f t="shared" si="2"/>
        <v>0.1452513966480396</v>
      </c>
      <c r="K18" s="13">
        <f t="shared" si="3"/>
        <v>0.8130648220461957</v>
      </c>
    </row>
    <row r="19" spans="2:11" ht="15">
      <c r="B19" s="1" t="s">
        <v>33</v>
      </c>
      <c r="C19" s="1"/>
      <c r="D19" s="1" t="s">
        <v>34</v>
      </c>
      <c r="E19" s="10">
        <v>3269</v>
      </c>
      <c r="F19" s="6">
        <v>3312.5</v>
      </c>
      <c r="G19" s="6">
        <v>3390.49</v>
      </c>
      <c r="H19" s="4">
        <f t="shared" si="0"/>
        <v>43.5</v>
      </c>
      <c r="I19" s="11">
        <f t="shared" si="1"/>
        <v>77.98999999999978</v>
      </c>
      <c r="J19" s="13">
        <f t="shared" si="2"/>
        <v>1.3306821657999388</v>
      </c>
      <c r="K19" s="13">
        <f t="shared" si="3"/>
        <v>2.354415094339616</v>
      </c>
    </row>
    <row r="20" spans="2:11" ht="15">
      <c r="B20" s="1" t="s">
        <v>35</v>
      </c>
      <c r="C20" s="1"/>
      <c r="D20" s="1" t="s">
        <v>36</v>
      </c>
      <c r="E20" s="10">
        <v>1620</v>
      </c>
      <c r="F20" s="6">
        <v>1648.92</v>
      </c>
      <c r="G20" s="6">
        <v>1704.65</v>
      </c>
      <c r="H20" s="4">
        <f t="shared" si="0"/>
        <v>28.920000000000073</v>
      </c>
      <c r="I20" s="11">
        <f t="shared" si="1"/>
        <v>55.73000000000002</v>
      </c>
      <c r="J20" s="13">
        <f t="shared" si="2"/>
        <v>1.7851851851851896</v>
      </c>
      <c r="K20" s="13">
        <f t="shared" si="3"/>
        <v>3.3797879824369903</v>
      </c>
    </row>
    <row r="21" spans="2:11" ht="15">
      <c r="B21" s="1" t="s">
        <v>37</v>
      </c>
      <c r="C21" s="1"/>
      <c r="D21" s="1" t="s">
        <v>38</v>
      </c>
      <c r="E21" s="10">
        <v>1649</v>
      </c>
      <c r="F21" s="6">
        <v>1663.58</v>
      </c>
      <c r="G21" s="6">
        <v>1685.83</v>
      </c>
      <c r="H21" s="4">
        <f t="shared" si="0"/>
        <v>14.579999999999927</v>
      </c>
      <c r="I21" s="11">
        <f t="shared" si="1"/>
        <v>22.25</v>
      </c>
      <c r="J21" s="13">
        <f t="shared" si="2"/>
        <v>0.884172225591263</v>
      </c>
      <c r="K21" s="13">
        <f t="shared" si="3"/>
        <v>1.3374770074177378</v>
      </c>
    </row>
    <row r="22" spans="2:11" ht="15">
      <c r="B22" s="1" t="s">
        <v>39</v>
      </c>
      <c r="C22" s="1"/>
      <c r="D22" s="1" t="s">
        <v>40</v>
      </c>
      <c r="E22" s="10">
        <v>1651</v>
      </c>
      <c r="F22" s="6">
        <v>1643.06</v>
      </c>
      <c r="G22" s="6">
        <v>1665.24</v>
      </c>
      <c r="H22" s="4">
        <f t="shared" si="0"/>
        <v>-7.940000000000055</v>
      </c>
      <c r="I22" s="11">
        <f t="shared" si="1"/>
        <v>22.180000000000064</v>
      </c>
      <c r="J22" s="13">
        <f t="shared" si="2"/>
        <v>-0.4809206541490039</v>
      </c>
      <c r="K22" s="13">
        <f t="shared" si="3"/>
        <v>1.3499202707144027</v>
      </c>
    </row>
    <row r="23" spans="2:11" ht="15">
      <c r="B23" s="1" t="s">
        <v>41</v>
      </c>
      <c r="C23" s="1"/>
      <c r="D23" s="1" t="s">
        <v>42</v>
      </c>
      <c r="E23" s="10">
        <v>3048</v>
      </c>
      <c r="F23" s="6">
        <v>3000.33</v>
      </c>
      <c r="G23" s="6">
        <v>2962.18</v>
      </c>
      <c r="H23" s="4">
        <f t="shared" si="0"/>
        <v>-47.67000000000007</v>
      </c>
      <c r="I23" s="11">
        <f t="shared" si="1"/>
        <v>-38.15000000000009</v>
      </c>
      <c r="J23" s="13">
        <f t="shared" si="2"/>
        <v>-1.5639763779527582</v>
      </c>
      <c r="K23" s="13">
        <f t="shared" si="3"/>
        <v>-1.2715267987188106</v>
      </c>
    </row>
    <row r="24" spans="2:11" ht="15">
      <c r="B24" s="7">
        <v>3.9</v>
      </c>
      <c r="C24" s="7"/>
      <c r="D24" s="1" t="s">
        <v>43</v>
      </c>
      <c r="E24" s="10">
        <v>3493</v>
      </c>
      <c r="F24" s="6">
        <v>3319.74</v>
      </c>
      <c r="G24" s="6">
        <v>3280.08</v>
      </c>
      <c r="H24" s="4">
        <f t="shared" si="0"/>
        <v>-173.26000000000022</v>
      </c>
      <c r="I24" s="11">
        <f t="shared" si="1"/>
        <v>-39.659999999999854</v>
      </c>
      <c r="J24" s="13">
        <f t="shared" si="2"/>
        <v>-4.9602061265387976</v>
      </c>
      <c r="K24" s="13">
        <f t="shared" si="3"/>
        <v>-1.1946718718935778</v>
      </c>
    </row>
    <row r="25" spans="2:11" ht="15">
      <c r="B25" s="3" t="s">
        <v>44</v>
      </c>
      <c r="C25" s="3"/>
      <c r="D25" s="3" t="s">
        <v>45</v>
      </c>
      <c r="E25" s="9">
        <v>11357</v>
      </c>
      <c r="F25" s="5">
        <v>11499.22</v>
      </c>
      <c r="G25" s="5">
        <v>11704.83</v>
      </c>
      <c r="H25" s="4">
        <f t="shared" si="0"/>
        <v>142.21999999999935</v>
      </c>
      <c r="I25" s="11">
        <f t="shared" si="1"/>
        <v>205.61000000000058</v>
      </c>
      <c r="J25" s="13">
        <f t="shared" si="2"/>
        <v>1.2522673241172788</v>
      </c>
      <c r="K25" s="13">
        <f t="shared" si="3"/>
        <v>1.7880343188494574</v>
      </c>
    </row>
    <row r="26" spans="2:11" ht="15">
      <c r="B26" s="1" t="s">
        <v>46</v>
      </c>
      <c r="C26" s="1"/>
      <c r="D26" s="1" t="s">
        <v>47</v>
      </c>
      <c r="E26" s="10">
        <v>147</v>
      </c>
      <c r="F26" s="6">
        <v>147.38</v>
      </c>
      <c r="G26" s="6">
        <v>148.8</v>
      </c>
      <c r="H26" s="4">
        <f t="shared" si="0"/>
        <v>0.37999999999999545</v>
      </c>
      <c r="I26" s="11">
        <f t="shared" si="1"/>
        <v>1.420000000000016</v>
      </c>
      <c r="J26" s="13">
        <f t="shared" si="2"/>
        <v>0.2585034013605411</v>
      </c>
      <c r="K26" s="13">
        <f t="shared" si="3"/>
        <v>0.9634957253358772</v>
      </c>
    </row>
    <row r="27" spans="2:11" ht="15">
      <c r="B27" s="1" t="s">
        <v>48</v>
      </c>
      <c r="C27" s="1"/>
      <c r="D27" s="1" t="s">
        <v>49</v>
      </c>
      <c r="E27" s="10">
        <v>5960</v>
      </c>
      <c r="F27" s="6">
        <v>6014.86</v>
      </c>
      <c r="G27" s="6">
        <v>6136.66</v>
      </c>
      <c r="H27" s="4">
        <f t="shared" si="0"/>
        <v>54.85999999999967</v>
      </c>
      <c r="I27" s="11">
        <f t="shared" si="1"/>
        <v>121.80000000000018</v>
      </c>
      <c r="J27" s="13">
        <f t="shared" si="2"/>
        <v>0.9204697986577127</v>
      </c>
      <c r="K27" s="13">
        <f t="shared" si="3"/>
        <v>2.0249847876758595</v>
      </c>
    </row>
    <row r="28" spans="2:11" ht="15">
      <c r="B28" s="1" t="s">
        <v>50</v>
      </c>
      <c r="C28" s="1"/>
      <c r="D28" s="1" t="s">
        <v>51</v>
      </c>
      <c r="E28" s="10">
        <v>557</v>
      </c>
      <c r="F28" s="6">
        <v>599.95</v>
      </c>
      <c r="G28" s="6">
        <v>629.26</v>
      </c>
      <c r="H28" s="4">
        <f t="shared" si="0"/>
        <v>42.950000000000045</v>
      </c>
      <c r="I28" s="11">
        <f t="shared" si="1"/>
        <v>29.309999999999945</v>
      </c>
      <c r="J28" s="13">
        <f t="shared" si="2"/>
        <v>7.710951526032324</v>
      </c>
      <c r="K28" s="13">
        <f t="shared" si="3"/>
        <v>4.885407117259763</v>
      </c>
    </row>
    <row r="29" spans="2:11" ht="15">
      <c r="B29" s="1" t="s">
        <v>52</v>
      </c>
      <c r="C29" s="1"/>
      <c r="D29" s="1" t="s">
        <v>53</v>
      </c>
      <c r="E29" s="10">
        <v>40</v>
      </c>
      <c r="F29" s="6">
        <v>41.29</v>
      </c>
      <c r="G29" s="6">
        <v>44.86</v>
      </c>
      <c r="H29" s="4">
        <f t="shared" si="0"/>
        <v>1.2899999999999991</v>
      </c>
      <c r="I29" s="11">
        <f t="shared" si="1"/>
        <v>3.5700000000000003</v>
      </c>
      <c r="J29" s="13">
        <f t="shared" si="2"/>
        <v>3.224999999999998</v>
      </c>
      <c r="K29" s="13">
        <f t="shared" si="3"/>
        <v>8.646161298135143</v>
      </c>
    </row>
    <row r="30" spans="2:11" ht="15">
      <c r="B30" s="1" t="s">
        <v>54</v>
      </c>
      <c r="C30" s="1"/>
      <c r="D30" s="1" t="s">
        <v>55</v>
      </c>
      <c r="E30" s="10">
        <v>295</v>
      </c>
      <c r="F30" s="6">
        <v>302.7</v>
      </c>
      <c r="G30" s="6">
        <v>310.84</v>
      </c>
      <c r="H30" s="4">
        <f t="shared" si="0"/>
        <v>7.699999999999989</v>
      </c>
      <c r="I30" s="11">
        <f t="shared" si="1"/>
        <v>8.139999999999986</v>
      </c>
      <c r="J30" s="13">
        <f t="shared" si="2"/>
        <v>2.61016949152542</v>
      </c>
      <c r="K30" s="13">
        <f t="shared" si="3"/>
        <v>2.689131152956718</v>
      </c>
    </row>
    <row r="31" spans="2:11" ht="15">
      <c r="B31" s="1" t="s">
        <v>56</v>
      </c>
      <c r="C31" s="1"/>
      <c r="D31" s="1" t="s">
        <v>57</v>
      </c>
      <c r="E31" s="10">
        <v>628</v>
      </c>
      <c r="F31" s="6">
        <v>629.69</v>
      </c>
      <c r="G31" s="6">
        <v>635.91</v>
      </c>
      <c r="H31" s="4">
        <f t="shared" si="0"/>
        <v>1.6900000000000546</v>
      </c>
      <c r="I31" s="11">
        <f t="shared" si="1"/>
        <v>6.219999999999914</v>
      </c>
      <c r="J31" s="13">
        <f t="shared" si="2"/>
        <v>0.2691082802547858</v>
      </c>
      <c r="K31" s="13">
        <f t="shared" si="3"/>
        <v>0.9877876415378859</v>
      </c>
    </row>
    <row r="32" spans="2:11" ht="15">
      <c r="B32" s="1" t="s">
        <v>58</v>
      </c>
      <c r="C32" s="1"/>
      <c r="D32" s="1" t="s">
        <v>59</v>
      </c>
      <c r="E32" s="10">
        <v>1459</v>
      </c>
      <c r="F32" s="6">
        <v>1456.73</v>
      </c>
      <c r="G32" s="6">
        <v>1479.18</v>
      </c>
      <c r="H32" s="4">
        <f t="shared" si="0"/>
        <v>-2.269999999999982</v>
      </c>
      <c r="I32" s="11">
        <f t="shared" si="1"/>
        <v>22.450000000000045</v>
      </c>
      <c r="J32" s="13">
        <f t="shared" si="2"/>
        <v>-0.1555860178204237</v>
      </c>
      <c r="K32" s="13">
        <f t="shared" si="3"/>
        <v>1.5411229260055086</v>
      </c>
    </row>
    <row r="33" spans="2:11" ht="15">
      <c r="B33" s="1" t="s">
        <v>60</v>
      </c>
      <c r="C33" s="1"/>
      <c r="D33" s="1" t="s">
        <v>61</v>
      </c>
      <c r="E33" s="10">
        <v>2271</v>
      </c>
      <c r="F33" s="6">
        <v>2306.61</v>
      </c>
      <c r="G33" s="6">
        <v>2319.31</v>
      </c>
      <c r="H33" s="4">
        <f t="shared" si="0"/>
        <v>35.61000000000013</v>
      </c>
      <c r="I33" s="11">
        <f t="shared" si="1"/>
        <v>12.699999999999818</v>
      </c>
      <c r="J33" s="13">
        <f t="shared" si="2"/>
        <v>1.568031704095118</v>
      </c>
      <c r="K33" s="13">
        <f t="shared" si="3"/>
        <v>0.550591560775329</v>
      </c>
    </row>
    <row r="34" spans="2:11" ht="15">
      <c r="B34" s="3" t="s">
        <v>62</v>
      </c>
      <c r="C34" s="3"/>
      <c r="D34" s="3" t="s">
        <v>63</v>
      </c>
      <c r="E34" s="9">
        <v>18927</v>
      </c>
      <c r="F34" s="5">
        <v>19551.94</v>
      </c>
      <c r="G34" s="5">
        <v>19758.64</v>
      </c>
      <c r="H34" s="4">
        <f t="shared" si="0"/>
        <v>624.9399999999987</v>
      </c>
      <c r="I34" s="11">
        <f t="shared" si="1"/>
        <v>206.70000000000073</v>
      </c>
      <c r="J34" s="13">
        <f t="shared" si="2"/>
        <v>3.301843926665603</v>
      </c>
      <c r="K34" s="13">
        <f t="shared" si="3"/>
        <v>1.057184095286712</v>
      </c>
    </row>
    <row r="35" spans="2:11" ht="15">
      <c r="B35" s="1" t="s">
        <v>64</v>
      </c>
      <c r="C35" s="1"/>
      <c r="D35" s="1" t="s">
        <v>12</v>
      </c>
      <c r="E35" s="10">
        <v>7460</v>
      </c>
      <c r="F35" s="6">
        <v>7511.8</v>
      </c>
      <c r="G35" s="6">
        <v>7549.49</v>
      </c>
      <c r="H35" s="4">
        <f t="shared" si="0"/>
        <v>51.80000000000018</v>
      </c>
      <c r="I35" s="11">
        <f t="shared" si="1"/>
        <v>37.6899999999996</v>
      </c>
      <c r="J35" s="13">
        <f t="shared" si="2"/>
        <v>0.694369973190351</v>
      </c>
      <c r="K35" s="13">
        <f t="shared" si="3"/>
        <v>0.5017439228946404</v>
      </c>
    </row>
    <row r="36" spans="2:11" ht="15">
      <c r="B36" s="1" t="s">
        <v>65</v>
      </c>
      <c r="C36" s="1"/>
      <c r="D36" s="1" t="s">
        <v>66</v>
      </c>
      <c r="E36" s="10">
        <v>7565</v>
      </c>
      <c r="F36" s="6">
        <v>7656.73</v>
      </c>
      <c r="G36" s="6">
        <v>7799.5</v>
      </c>
      <c r="H36" s="4">
        <f t="shared" si="0"/>
        <v>91.72999999999956</v>
      </c>
      <c r="I36" s="11">
        <f t="shared" si="1"/>
        <v>142.77000000000044</v>
      </c>
      <c r="J36" s="13">
        <f t="shared" si="2"/>
        <v>1.2125578321216068</v>
      </c>
      <c r="K36" s="13">
        <f t="shared" si="3"/>
        <v>1.8646341192650184</v>
      </c>
    </row>
    <row r="37" spans="2:11" ht="15">
      <c r="B37" s="1" t="s">
        <v>67</v>
      </c>
      <c r="C37" s="1"/>
      <c r="D37" s="1" t="s">
        <v>68</v>
      </c>
      <c r="E37" s="10">
        <v>3589</v>
      </c>
      <c r="F37" s="6">
        <v>3684.34</v>
      </c>
      <c r="G37" s="6">
        <v>3720.59</v>
      </c>
      <c r="H37" s="4">
        <f t="shared" si="0"/>
        <v>95.34000000000015</v>
      </c>
      <c r="I37" s="11">
        <f t="shared" si="1"/>
        <v>36.25</v>
      </c>
      <c r="J37" s="13">
        <f t="shared" si="2"/>
        <v>2.6564502646976913</v>
      </c>
      <c r="K37" s="13">
        <f t="shared" si="3"/>
        <v>0.9838939945824761</v>
      </c>
    </row>
    <row r="38" spans="2:11" ht="15">
      <c r="B38" s="1" t="s">
        <v>69</v>
      </c>
      <c r="C38" s="1"/>
      <c r="D38" s="1" t="s">
        <v>70</v>
      </c>
      <c r="E38" s="10">
        <v>3977</v>
      </c>
      <c r="F38" s="6">
        <v>3972.38</v>
      </c>
      <c r="G38" s="6">
        <v>4078.92</v>
      </c>
      <c r="H38" s="4">
        <f t="shared" si="0"/>
        <v>-4.619999999999891</v>
      </c>
      <c r="I38" s="11">
        <f t="shared" si="1"/>
        <v>106.53999999999996</v>
      </c>
      <c r="J38" s="13">
        <f t="shared" si="2"/>
        <v>-0.11616796580336664</v>
      </c>
      <c r="K38" s="13">
        <f t="shared" si="3"/>
        <v>2.6820193435673314</v>
      </c>
    </row>
    <row r="39" spans="2:11" ht="15">
      <c r="B39" s="1" t="s">
        <v>71</v>
      </c>
      <c r="C39" s="1"/>
      <c r="D39" s="1" t="s">
        <v>72</v>
      </c>
      <c r="E39" s="10">
        <v>3211</v>
      </c>
      <c r="F39" s="6">
        <v>3201.31</v>
      </c>
      <c r="G39" s="6">
        <v>3225.81</v>
      </c>
      <c r="H39" s="4">
        <f t="shared" si="0"/>
        <v>-9.690000000000055</v>
      </c>
      <c r="I39" s="11">
        <f t="shared" si="1"/>
        <v>24.5</v>
      </c>
      <c r="J39" s="13">
        <f t="shared" si="2"/>
        <v>-0.3017751479289958</v>
      </c>
      <c r="K39" s="13">
        <f t="shared" si="3"/>
        <v>0.7653117005225986</v>
      </c>
    </row>
    <row r="40" spans="2:11" ht="15">
      <c r="B40" s="1" t="s">
        <v>73</v>
      </c>
      <c r="C40" s="1"/>
      <c r="D40" s="1" t="s">
        <v>74</v>
      </c>
      <c r="E40" s="10">
        <v>172</v>
      </c>
      <c r="F40" s="6">
        <v>172.93</v>
      </c>
      <c r="G40" s="6">
        <v>172.2</v>
      </c>
      <c r="H40" s="4">
        <f t="shared" si="0"/>
        <v>0.9300000000000068</v>
      </c>
      <c r="I40" s="11">
        <f t="shared" si="1"/>
        <v>-0.7300000000000182</v>
      </c>
      <c r="J40" s="13">
        <f t="shared" si="2"/>
        <v>0.5406976744186086</v>
      </c>
      <c r="K40" s="13">
        <f t="shared" si="3"/>
        <v>-0.42213612444342696</v>
      </c>
    </row>
    <row r="41" spans="2:11" ht="15">
      <c r="B41" s="1" t="s">
        <v>75</v>
      </c>
      <c r="C41" s="1"/>
      <c r="D41" s="1" t="s">
        <v>76</v>
      </c>
      <c r="E41" s="10">
        <v>592</v>
      </c>
      <c r="F41" s="6">
        <v>591.18</v>
      </c>
      <c r="G41" s="6">
        <v>595.92</v>
      </c>
      <c r="H41" s="4">
        <f t="shared" si="0"/>
        <v>-0.82000000000005</v>
      </c>
      <c r="I41" s="11">
        <f t="shared" si="1"/>
        <v>4.740000000000009</v>
      </c>
      <c r="J41" s="13">
        <f t="shared" si="2"/>
        <v>-0.13851351351352195</v>
      </c>
      <c r="K41" s="13">
        <f t="shared" si="3"/>
        <v>0.8017862579924913</v>
      </c>
    </row>
    <row r="42" spans="2:11" ht="15">
      <c r="B42" s="1" t="s">
        <v>77</v>
      </c>
      <c r="C42" s="1"/>
      <c r="D42" s="1" t="s">
        <v>78</v>
      </c>
      <c r="E42" s="10">
        <v>4</v>
      </c>
      <c r="F42" s="6">
        <v>3.49</v>
      </c>
      <c r="G42" s="6">
        <v>3.52</v>
      </c>
      <c r="H42" s="4">
        <f t="shared" si="0"/>
        <v>-0.5099999999999998</v>
      </c>
      <c r="I42" s="11">
        <f t="shared" si="1"/>
        <v>0.029999999999999805</v>
      </c>
      <c r="J42" s="13">
        <f t="shared" si="2"/>
        <v>-12.749999999999995</v>
      </c>
      <c r="K42" s="13">
        <f t="shared" si="3"/>
        <v>0.8595988538681891</v>
      </c>
    </row>
    <row r="43" spans="2:11" ht="15">
      <c r="B43" s="1" t="s">
        <v>79</v>
      </c>
      <c r="C43" s="1"/>
      <c r="D43" s="1" t="s">
        <v>80</v>
      </c>
      <c r="E43" s="10">
        <v>3901</v>
      </c>
      <c r="F43" s="6">
        <v>3956.32</v>
      </c>
      <c r="G43" s="6">
        <v>3965.3</v>
      </c>
      <c r="H43" s="4">
        <f t="shared" si="0"/>
        <v>55.320000000000164</v>
      </c>
      <c r="I43" s="11">
        <f t="shared" si="1"/>
        <v>8.980000000000018</v>
      </c>
      <c r="J43" s="13">
        <f t="shared" si="2"/>
        <v>1.4180979236093352</v>
      </c>
      <c r="K43" s="13">
        <f t="shared" si="3"/>
        <v>0.22697860638168846</v>
      </c>
    </row>
    <row r="44" spans="2:11" ht="15">
      <c r="B44" s="1" t="s">
        <v>81</v>
      </c>
      <c r="C44" s="1"/>
      <c r="D44" s="1" t="s">
        <v>82</v>
      </c>
      <c r="E44" s="10">
        <v>416</v>
      </c>
      <c r="F44" s="6">
        <v>406.3</v>
      </c>
      <c r="G44" s="6">
        <v>391.39</v>
      </c>
      <c r="H44" s="4">
        <f t="shared" si="0"/>
        <v>-9.699999999999989</v>
      </c>
      <c r="I44" s="11">
        <f t="shared" si="1"/>
        <v>-14.910000000000025</v>
      </c>
      <c r="J44" s="13">
        <f t="shared" si="2"/>
        <v>-2.3317307692307665</v>
      </c>
      <c r="K44" s="13">
        <f t="shared" si="3"/>
        <v>-3.6697021904996365</v>
      </c>
    </row>
  </sheetData>
  <sheetProtection/>
  <mergeCells count="4">
    <mergeCell ref="F2:F3"/>
    <mergeCell ref="G2:G3"/>
    <mergeCell ref="E2:E3"/>
    <mergeCell ref="D1:K1"/>
  </mergeCells>
  <printOptions/>
  <pageMargins left="0.25" right="0.17" top="0.56" bottom="0.75" header="0.3" footer="0.3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2016-11-01T12:39:22Z</dcterms:modified>
  <cp:category/>
  <cp:version/>
  <cp:contentType/>
  <cp:contentStatus/>
</cp:coreProperties>
</file>