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85" activeTab="0"/>
  </bookViews>
  <sheets>
    <sheet name="S_1" sheetId="1" r:id="rId1"/>
    <sheet name="S_2" sheetId="2" r:id="rId2"/>
    <sheet name="Sheet1" sheetId="3" state="hidden" r:id="rId3"/>
  </sheets>
  <definedNames>
    <definedName name="_xlnm.Print_Area" localSheetId="0">'S_1'!$A$1:$K$51</definedName>
    <definedName name="_xlnm.Print_Area" localSheetId="1">'S_2'!$A$1:$K$46</definedName>
  </definedNames>
  <calcPr fullCalcOnLoad="1"/>
</workbook>
</file>

<file path=xl/sharedStrings.xml><?xml version="1.0" encoding="utf-8"?>
<sst xmlns="http://schemas.openxmlformats.org/spreadsheetml/2006/main" count="288" uniqueCount="182">
  <si>
    <t>(Rs. billion)</t>
  </si>
  <si>
    <t>Outstanding as on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</si>
  <si>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</si>
  <si>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</si>
  <si>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</si>
  <si>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</si>
  <si>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</si>
  <si>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</si>
  <si>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</si>
  <si>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</si>
  <si>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</si>
  <si>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</si>
  <si>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</si>
  <si>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</si>
  <si>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</si>
  <si>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</si>
  <si>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</si>
  <si>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</si>
  <si>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</si>
  <si>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</si>
  <si>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</si>
  <si>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</si>
  <si>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</si>
  <si>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</si>
  <si>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</si>
  <si>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</si>
  <si>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</si>
  <si>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</si>
  <si>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</si>
  <si>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</si>
  <si>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</si>
  <si>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</si>
  <si>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</si>
  <si>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</si>
  <si>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</si>
  <si>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</si>
  <si>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</si>
  <si>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</si>
  <si>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</si>
  <si>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</si>
  <si>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</si>
  <si>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</si>
  <si>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</si>
  <si>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</si>
  <si>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</si>
  <si>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</si>
  <si>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</si>
  <si>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</si>
  <si>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</si>
  <si>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</si>
  <si>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</si>
  <si>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</si>
  <si>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</si>
  <si>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</si>
  <si>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</si>
  <si>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</si>
  <si>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</si>
  <si>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</si>
  <si>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</si>
  <si>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</si>
  <si>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</si>
  <si>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</si>
  <si>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</si>
  <si>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</si>
  <si>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</si>
  <si>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</si>
  <si>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</si>
  <si>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</si>
  <si>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</si>
  <si>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</si>
  <si>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</si>
  <si>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</si>
  <si>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</si>
  <si>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</si>
  <si>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</si>
  <si>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</si>
  <si>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</si>
  <si>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</si>
  <si>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</si>
  <si>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</si>
  <si>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</si>
  <si>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</si>
  <si>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</si>
  <si>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</si>
  <si>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</si>
  <si>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</si>
  <si>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</si>
  <si>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</si>
  <si>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</si>
  <si>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</si>
  <si>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>Mar.20, 2015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</si>
  <si>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</si>
  <si>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</si>
  <si>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</si>
  <si>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</si>
  <si>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Statement 2: Industry-wise Deployment of Gross Bank Credit</t>
  </si>
  <si>
    <t>Variation (Year-on-Year)</t>
  </si>
  <si>
    <t>Variation (Financial 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</si>
  <si>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</si>
  <si>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</si>
  <si>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</si>
  <si>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</si>
  <si>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</si>
  <si>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</si>
  <si>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</si>
  <si>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</si>
  <si>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</si>
  <si>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</si>
  <si>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</si>
  <si>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</si>
  <si>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</si>
  <si>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</si>
  <si>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</si>
  <si>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</si>
  <si>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</si>
  <si>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</si>
  <si>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</si>
  <si>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</si>
  <si>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</si>
  <si>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</si>
  <si>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</si>
  <si>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</si>
  <si>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</si>
  <si>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</si>
  <si>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</si>
  <si>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</si>
  <si>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</si>
  <si>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</si>
  <si>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</si>
  <si>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</si>
  <si>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</si>
  <si>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</si>
  <si>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</si>
  <si>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</si>
  <si>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</si>
  <si>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</si>
  <si>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</si>
  <si>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</si>
  <si>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</si>
  <si>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</si>
  <si>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</si>
  <si>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</si>
  <si>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</si>
  <si>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</si>
  <si>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</si>
  <si>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</si>
  <si>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</si>
  <si>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</si>
  <si>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</si>
  <si>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</si>
  <si>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</si>
  <si>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</si>
  <si>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</si>
  <si>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</si>
  <si>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</si>
  <si>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</si>
  <si>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</si>
  <si>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</si>
  <si>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</si>
  <si>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</si>
  <si>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</si>
  <si>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</si>
  <si>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</si>
  <si>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</si>
  <si>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</si>
  <si>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</si>
  <si>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</si>
  <si>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</si>
  <si>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</si>
  <si>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</si>
  <si>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</si>
  <si>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</si>
  <si>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</si>
  <si>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</si>
  <si>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Note: 1. Data are provisional and relate to select banks which cover about 95 per cent of total non-food credit extended by all scheduled commercial banks (excludes ING Vyasa which has been merged with Kotak Mahindra since April 2015.)</t>
  </si>
  <si>
    <t>Mar.18, 2016</t>
  </si>
  <si>
    <t>Dec.25, 2015</t>
  </si>
  <si>
    <t>Dec.23, 2016</t>
  </si>
  <si>
    <t>Dec.25, 2015 / Dec.26, 2014</t>
  </si>
  <si>
    <t>Dec.23, 2016 / Dec.25, 2015</t>
  </si>
  <si>
    <t>Dec.25, 2015/ Mar.20, 2015</t>
  </si>
  <si>
    <t>Dec.23, 2016/  Mar.18,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</si>
</sst>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164" fontId="0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64" fontId="40" fillId="0" borderId="11" xfId="0" applyNumberFormat="1" applyFont="1" applyBorder="1" applyAlignment="1">
      <alignment vertical="center"/>
    </xf>
    <xf numFmtId="165" fontId="40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0" fontId="40" fillId="0" borderId="11" xfId="0" applyFont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4" fillId="33" borderId="0" xfId="55" applyFont="1" applyFill="1" applyBorder="1" applyAlignment="1">
      <alignment vertical="top"/>
      <protection/>
    </xf>
    <xf numFmtId="0" fontId="41" fillId="33" borderId="0" xfId="55" applyFont="1" applyFill="1" applyBorder="1" applyAlignment="1">
      <alignment vertical="top"/>
      <protection/>
    </xf>
    <xf numFmtId="1" fontId="0" fillId="0" borderId="10" xfId="0" applyNumberForma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165" fontId="2" fillId="35" borderId="10" xfId="0" applyNumberFormat="1" applyFont="1" applyFill="1" applyBorder="1" applyAlignment="1">
      <alignment/>
    </xf>
    <xf numFmtId="0" fontId="41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2" fillId="36" borderId="10" xfId="0" applyNumberFormat="1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3" borderId="11" xfId="0" applyFill="1" applyBorder="1" applyAlignment="1">
      <alignment vertical="center"/>
    </xf>
    <xf numFmtId="0" fontId="2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left" wrapText="1"/>
    </xf>
    <xf numFmtId="1" fontId="2" fillId="36" borderId="10" xfId="0" applyNumberFormat="1" applyFont="1" applyFill="1" applyBorder="1" applyAlignment="1">
      <alignment horizontal="right"/>
    </xf>
    <xf numFmtId="1" fontId="38" fillId="36" borderId="10" xfId="0" applyNumberFormat="1" applyFont="1" applyFill="1" applyBorder="1" applyAlignment="1">
      <alignment/>
    </xf>
    <xf numFmtId="165" fontId="2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" fontId="3" fillId="37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/>
    </xf>
    <xf numFmtId="1" fontId="38" fillId="35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64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/>
    </xf>
    <xf numFmtId="165" fontId="2" fillId="36" borderId="10" xfId="0" applyNumberFormat="1" applyFont="1" applyFill="1" applyBorder="1" applyAlignment="1">
      <alignment horizontal="right"/>
    </xf>
    <xf numFmtId="0" fontId="4" fillId="33" borderId="0" xfId="55" applyFont="1" applyFill="1" applyBorder="1" applyAlignment="1" quotePrefix="1">
      <alignment horizontal="left" vertical="top"/>
      <protection/>
    </xf>
    <xf numFmtId="165" fontId="0" fillId="0" borderId="0" xfId="0" applyNumberFormat="1" applyAlignment="1">
      <alignment/>
    </xf>
    <xf numFmtId="164" fontId="40" fillId="0" borderId="11" xfId="0" applyNumberFormat="1" applyFont="1" applyBorder="1" applyAlignment="1">
      <alignment/>
    </xf>
    <xf numFmtId="2" fontId="40" fillId="33" borderId="10" xfId="0" applyNumberFormat="1" applyFont="1" applyFill="1" applyBorder="1" applyAlignment="1">
      <alignment horizontal="left"/>
    </xf>
    <xf numFmtId="164" fontId="41" fillId="33" borderId="0" xfId="0" applyNumberFormat="1" applyFont="1" applyFill="1" applyAlignment="1">
      <alignment/>
    </xf>
    <xf numFmtId="0" fontId="3" fillId="33" borderId="0" xfId="55" applyFill="1" applyBorder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55" applyFont="1" applyFill="1" applyBorder="1" applyAlignment="1">
      <alignment horizontal="left" vertical="top"/>
      <protection/>
    </xf>
    <xf numFmtId="0" fontId="3" fillId="33" borderId="0" xfId="55" applyFill="1" applyBorder="1">
      <alignment/>
      <protection/>
    </xf>
    <xf numFmtId="0" fontId="4" fillId="33" borderId="0" xfId="55" applyFont="1" applyFill="1" applyBorder="1" applyAlignment="1">
      <alignment horizontal="left" vertical="top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0" fillId="33" borderId="12" xfId="0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0" fontId="40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5" fillId="37" borderId="12" xfId="0" applyFont="1" applyFill="1" applyBorder="1" applyAlignment="1">
      <alignment horizontal="center" vertical="top"/>
    </xf>
    <xf numFmtId="0" fontId="5" fillId="37" borderId="14" xfId="0" applyFont="1" applyFill="1" applyBorder="1" applyAlignment="1">
      <alignment horizontal="center" vertical="top"/>
    </xf>
    <xf numFmtId="0" fontId="2" fillId="37" borderId="12" xfId="0" applyFont="1" applyFill="1" applyBorder="1" applyAlignment="1">
      <alignment horizontal="center" vertical="top"/>
    </xf>
    <xf numFmtId="0" fontId="2" fillId="37" borderId="14" xfId="0" applyFont="1" applyFill="1" applyBorder="1" applyAlignment="1">
      <alignment horizontal="center" vertical="top"/>
    </xf>
    <xf numFmtId="0" fontId="0" fillId="0" borderId="17" xfId="0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9.140625" style="54" customWidth="1"/>
    <col min="2" max="2" width="31.140625" style="54" customWidth="1"/>
    <col min="3" max="3" width="13.28125" style="54" customWidth="1"/>
    <col min="4" max="4" width="13.7109375" style="54" customWidth="1"/>
    <col min="5" max="5" width="13.140625" style="54" customWidth="1"/>
    <col min="6" max="6" width="12.00390625" style="54" customWidth="1"/>
    <col min="7" max="7" width="12.28125" style="54" customWidth="1"/>
    <col min="8" max="8" width="13.7109375" style="54" customWidth="1"/>
    <col min="9" max="9" width="13.28125" style="54" customWidth="1"/>
    <col min="10" max="11" width="13.140625" style="54" customWidth="1"/>
    <col min="12" max="12" width="12.421875" style="54" customWidth="1"/>
    <col min="13" max="16384" width="9.140625" style="54" customWidth="1"/>
  </cols>
  <sheetData>
    <row r="1" spans="1:11" ht="15">
      <c r="A1" s="72" t="s">
        <v>173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ht="15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 ht="15" customHeight="1">
      <c r="A3" s="16"/>
      <c r="B3" s="16"/>
      <c r="C3" s="66" t="s">
        <v>1</v>
      </c>
      <c r="D3" s="67"/>
      <c r="E3" s="67"/>
      <c r="F3" s="67"/>
      <c r="G3" s="68"/>
      <c r="H3" s="16"/>
      <c r="I3" s="16"/>
      <c r="J3" s="29"/>
      <c r="K3" s="16"/>
    </row>
    <row r="4" spans="1:11" ht="15" customHeight="1">
      <c r="A4" s="78" t="s">
        <v>2</v>
      </c>
      <c r="B4" s="78" t="s">
        <v>3</v>
      </c>
      <c r="C4" s="69" t="s">
        <v>85</v>
      </c>
      <c r="D4" s="71" t="s">
        <v>90</v>
      </c>
      <c r="E4" s="69" t="s">
        <v>176</v>
      </c>
      <c r="F4" s="71" t="s">
        <v>175</v>
      </c>
      <c r="G4" s="69" t="s">
        <v>177</v>
      </c>
      <c r="H4" s="78" t="s">
        <v>178</v>
      </c>
      <c r="I4" s="78" t="s">
        <v>179</v>
      </c>
      <c r="J4" s="78" t="s">
        <v>180</v>
      </c>
      <c r="K4" s="78" t="s">
        <v>181</v>
      </c>
    </row>
    <row r="5" spans="1:11" ht="16.5" customHeight="1">
      <c r="A5" s="79"/>
      <c r="B5" s="79"/>
      <c r="C5" s="70"/>
      <c r="D5" s="71"/>
      <c r="E5" s="70"/>
      <c r="F5" s="71"/>
      <c r="G5" s="70"/>
      <c r="H5" s="79"/>
      <c r="I5" s="79"/>
      <c r="J5" s="79"/>
      <c r="K5" s="79"/>
    </row>
    <row r="6" spans="1:11" ht="16.5" customHeight="1">
      <c r="A6" s="16"/>
      <c r="B6" s="16"/>
      <c r="C6" s="17"/>
      <c r="D6" s="21"/>
      <c r="E6" s="58"/>
      <c r="F6" s="21"/>
      <c r="G6" s="17"/>
      <c r="H6" s="62" t="s">
        <v>4</v>
      </c>
      <c r="I6" s="62" t="s">
        <v>4</v>
      </c>
      <c r="J6" s="62" t="s">
        <v>4</v>
      </c>
      <c r="K6" s="62" t="s">
        <v>4</v>
      </c>
    </row>
    <row r="7" spans="1:12" ht="15">
      <c r="A7" s="26" t="s">
        <v>5</v>
      </c>
      <c r="B7" s="26" t="s">
        <v>6</v>
      </c>
      <c r="C7" s="30">
        <v>58934.95</v>
      </c>
      <c r="D7" s="35">
        <v>61023.22</v>
      </c>
      <c r="E7" s="30">
        <v>64334.93</v>
      </c>
      <c r="F7" s="35">
        <v>66499.73</v>
      </c>
      <c r="G7" s="49">
        <v>66458.37</v>
      </c>
      <c r="H7" s="27">
        <f aca="true" t="shared" si="0" ref="H7:H46">(E7-C7)/C7*100</f>
        <v>9.162610641054252</v>
      </c>
      <c r="I7" s="27">
        <f aca="true" t="shared" si="1" ref="I7:I46">(G7-E7)/E7*100</f>
        <v>3.3006020213280642</v>
      </c>
      <c r="J7" s="27">
        <f aca="true" t="shared" si="2" ref="J7:J46">(E7-D7)/D7*100</f>
        <v>5.426966980765681</v>
      </c>
      <c r="K7" s="27">
        <f aca="true" t="shared" si="3" ref="K7:K46">(G7-F7)/F7*100</f>
        <v>-0.062195741245867596</v>
      </c>
      <c r="L7" s="57"/>
    </row>
    <row r="8" spans="1:12" ht="15">
      <c r="A8" s="26" t="s">
        <v>7</v>
      </c>
      <c r="B8" s="26" t="s">
        <v>8</v>
      </c>
      <c r="C8" s="30">
        <v>1065.4</v>
      </c>
      <c r="D8" s="35">
        <v>993.7</v>
      </c>
      <c r="E8" s="30">
        <v>1083.84</v>
      </c>
      <c r="F8" s="35">
        <v>1030.7</v>
      </c>
      <c r="G8" s="49">
        <v>668.62</v>
      </c>
      <c r="H8" s="27">
        <f t="shared" si="0"/>
        <v>1.7308053313309393</v>
      </c>
      <c r="I8" s="27">
        <f t="shared" si="1"/>
        <v>-38.31008266902863</v>
      </c>
      <c r="J8" s="27">
        <f t="shared" si="2"/>
        <v>9.071148233873389</v>
      </c>
      <c r="K8" s="27">
        <f t="shared" si="3"/>
        <v>-35.12952362472107</v>
      </c>
      <c r="L8" s="57"/>
    </row>
    <row r="9" spans="1:12" ht="15">
      <c r="A9" s="26" t="s">
        <v>9</v>
      </c>
      <c r="B9" s="26" t="s">
        <v>10</v>
      </c>
      <c r="C9" s="30">
        <v>57869.55</v>
      </c>
      <c r="D9" s="35">
        <v>60029.52</v>
      </c>
      <c r="E9" s="30">
        <v>63251.09</v>
      </c>
      <c r="F9" s="35">
        <v>65469.03</v>
      </c>
      <c r="G9" s="49">
        <v>65789.74</v>
      </c>
      <c r="H9" s="27">
        <f t="shared" si="0"/>
        <v>9.29943294876147</v>
      </c>
      <c r="I9" s="27">
        <f t="shared" si="1"/>
        <v>4.013606722034369</v>
      </c>
      <c r="J9" s="27">
        <f t="shared" si="2"/>
        <v>5.366642945004391</v>
      </c>
      <c r="K9" s="27">
        <f t="shared" si="3"/>
        <v>0.48986520802279554</v>
      </c>
      <c r="L9" s="57"/>
    </row>
    <row r="10" spans="1:12" ht="15">
      <c r="A10" s="26" t="s">
        <v>11</v>
      </c>
      <c r="B10" s="26" t="s">
        <v>12</v>
      </c>
      <c r="C10" s="30">
        <v>7473.17</v>
      </c>
      <c r="D10" s="35">
        <v>7658.8</v>
      </c>
      <c r="E10" s="30">
        <v>8423.89</v>
      </c>
      <c r="F10" s="35">
        <v>8829.42</v>
      </c>
      <c r="G10" s="49">
        <v>9112.7</v>
      </c>
      <c r="H10" s="27">
        <f t="shared" si="0"/>
        <v>12.72177670252382</v>
      </c>
      <c r="I10" s="27">
        <f t="shared" si="1"/>
        <v>8.176863658001249</v>
      </c>
      <c r="J10" s="27">
        <f t="shared" si="2"/>
        <v>9.98968506815688</v>
      </c>
      <c r="K10" s="27">
        <f t="shared" si="3"/>
        <v>3.2083647623513283</v>
      </c>
      <c r="L10" s="57"/>
    </row>
    <row r="11" spans="1:12" ht="15">
      <c r="A11" s="26" t="s">
        <v>13</v>
      </c>
      <c r="B11" s="26" t="s">
        <v>14</v>
      </c>
      <c r="C11" s="30">
        <v>25686.63</v>
      </c>
      <c r="D11" s="35">
        <v>26576.27</v>
      </c>
      <c r="E11" s="30">
        <v>26951.82</v>
      </c>
      <c r="F11" s="35">
        <v>27306.77</v>
      </c>
      <c r="G11" s="49">
        <v>25791.24</v>
      </c>
      <c r="H11" s="27">
        <f t="shared" si="0"/>
        <v>4.925480687813071</v>
      </c>
      <c r="I11" s="27">
        <f t="shared" si="1"/>
        <v>-4.306128491508173</v>
      </c>
      <c r="J11" s="27">
        <f t="shared" si="2"/>
        <v>1.4131027416563695</v>
      </c>
      <c r="K11" s="27">
        <f t="shared" si="3"/>
        <v>-5.550015618837375</v>
      </c>
      <c r="L11" s="57"/>
    </row>
    <row r="12" spans="1:12" ht="15">
      <c r="A12" s="15" t="s">
        <v>15</v>
      </c>
      <c r="B12" s="15" t="s">
        <v>16</v>
      </c>
      <c r="C12" s="31">
        <v>3649.68</v>
      </c>
      <c r="D12" s="33">
        <v>3800.28</v>
      </c>
      <c r="E12" s="31">
        <v>3740.84</v>
      </c>
      <c r="F12" s="32">
        <v>3714.67</v>
      </c>
      <c r="G12" s="25">
        <v>3435.57</v>
      </c>
      <c r="H12" s="18">
        <f t="shared" si="0"/>
        <v>2.4977532276802434</v>
      </c>
      <c r="I12" s="18">
        <f t="shared" si="1"/>
        <v>-8.160466633162605</v>
      </c>
      <c r="J12" s="18">
        <f t="shared" si="2"/>
        <v>-1.5640952771901033</v>
      </c>
      <c r="K12" s="18">
        <f t="shared" si="3"/>
        <v>-7.513453415781211</v>
      </c>
      <c r="L12" s="57"/>
    </row>
    <row r="13" spans="1:12" ht="15">
      <c r="A13" s="15" t="s">
        <v>17</v>
      </c>
      <c r="B13" s="15" t="s">
        <v>18</v>
      </c>
      <c r="C13" s="31">
        <v>1245.53</v>
      </c>
      <c r="D13" s="33">
        <v>1245.36</v>
      </c>
      <c r="E13" s="31">
        <v>1150.83</v>
      </c>
      <c r="F13" s="32">
        <v>1148.21</v>
      </c>
      <c r="G13" s="25">
        <v>1060.45</v>
      </c>
      <c r="H13" s="18">
        <f t="shared" si="0"/>
        <v>-7.603189003877871</v>
      </c>
      <c r="I13" s="18">
        <f t="shared" si="1"/>
        <v>-7.853462283743028</v>
      </c>
      <c r="J13" s="18">
        <f t="shared" si="2"/>
        <v>-7.590576218924647</v>
      </c>
      <c r="K13" s="18">
        <f t="shared" si="3"/>
        <v>-7.643201156582855</v>
      </c>
      <c r="L13" s="57"/>
    </row>
    <row r="14" spans="1:12" ht="15">
      <c r="A14" s="15" t="s">
        <v>19</v>
      </c>
      <c r="B14" s="15" t="s">
        <v>20</v>
      </c>
      <c r="C14" s="31">
        <v>20791.42</v>
      </c>
      <c r="D14" s="33">
        <v>21530.63</v>
      </c>
      <c r="E14" s="31">
        <v>22060.15</v>
      </c>
      <c r="F14" s="32">
        <v>22443.89</v>
      </c>
      <c r="G14" s="25">
        <v>21295.22</v>
      </c>
      <c r="H14" s="18">
        <f t="shared" si="0"/>
        <v>6.102180611040532</v>
      </c>
      <c r="I14" s="18">
        <f t="shared" si="1"/>
        <v>-3.4674741558874267</v>
      </c>
      <c r="J14" s="18">
        <f t="shared" si="2"/>
        <v>2.459379962407047</v>
      </c>
      <c r="K14" s="18">
        <f t="shared" si="3"/>
        <v>-5.1179630625528745</v>
      </c>
      <c r="L14" s="57"/>
    </row>
    <row r="15" spans="1:12" ht="15">
      <c r="A15" s="26" t="s">
        <v>21</v>
      </c>
      <c r="B15" s="26" t="s">
        <v>22</v>
      </c>
      <c r="C15" s="30">
        <v>13489.08</v>
      </c>
      <c r="D15" s="35">
        <v>14130.97</v>
      </c>
      <c r="E15" s="30">
        <v>14582.36</v>
      </c>
      <c r="F15" s="35">
        <v>15410.67</v>
      </c>
      <c r="G15" s="49">
        <v>15793.89</v>
      </c>
      <c r="H15" s="27">
        <f t="shared" si="0"/>
        <v>8.104926355244395</v>
      </c>
      <c r="I15" s="27">
        <f t="shared" si="1"/>
        <v>8.308188797972337</v>
      </c>
      <c r="J15" s="27">
        <f t="shared" si="2"/>
        <v>3.1943313162507687</v>
      </c>
      <c r="K15" s="27">
        <f t="shared" si="3"/>
        <v>2.4867186176850153</v>
      </c>
      <c r="L15" s="57"/>
    </row>
    <row r="16" spans="1:12" ht="15">
      <c r="A16" s="15" t="s">
        <v>23</v>
      </c>
      <c r="B16" s="15" t="s">
        <v>24</v>
      </c>
      <c r="C16" s="31">
        <v>902.41</v>
      </c>
      <c r="D16" s="33">
        <v>915.66</v>
      </c>
      <c r="E16" s="31">
        <v>961.57</v>
      </c>
      <c r="F16" s="32">
        <v>997.43</v>
      </c>
      <c r="G16" s="25">
        <v>1020.64</v>
      </c>
      <c r="H16" s="18">
        <f t="shared" si="0"/>
        <v>6.555778415576078</v>
      </c>
      <c r="I16" s="18">
        <f t="shared" si="1"/>
        <v>6.1430785070249625</v>
      </c>
      <c r="J16" s="18">
        <f t="shared" si="2"/>
        <v>5.013869776991469</v>
      </c>
      <c r="K16" s="18">
        <f t="shared" si="3"/>
        <v>2.326980339472448</v>
      </c>
      <c r="L16" s="57"/>
    </row>
    <row r="17" spans="1:12" ht="15">
      <c r="A17" s="15" t="s">
        <v>25</v>
      </c>
      <c r="B17" s="15" t="s">
        <v>26</v>
      </c>
      <c r="C17" s="31">
        <v>178.24</v>
      </c>
      <c r="D17" s="33">
        <v>172.14</v>
      </c>
      <c r="E17" s="31">
        <v>190.19</v>
      </c>
      <c r="F17" s="32">
        <v>190.96</v>
      </c>
      <c r="G17" s="25">
        <v>179.7</v>
      </c>
      <c r="H17" s="18">
        <f t="shared" si="0"/>
        <v>6.704443447037694</v>
      </c>
      <c r="I17" s="18">
        <f t="shared" si="1"/>
        <v>-5.5155370944844675</v>
      </c>
      <c r="J17" s="18">
        <f t="shared" si="2"/>
        <v>10.485651214128042</v>
      </c>
      <c r="K17" s="18">
        <f t="shared" si="3"/>
        <v>-5.8965228320067125</v>
      </c>
      <c r="L17" s="57"/>
    </row>
    <row r="18" spans="1:12" ht="15">
      <c r="A18" s="15" t="s">
        <v>27</v>
      </c>
      <c r="B18" s="15" t="s">
        <v>28</v>
      </c>
      <c r="C18" s="31">
        <v>366.4</v>
      </c>
      <c r="D18" s="33">
        <v>370.36</v>
      </c>
      <c r="E18" s="31">
        <v>383.4</v>
      </c>
      <c r="F18" s="32">
        <v>370.53</v>
      </c>
      <c r="G18" s="25">
        <v>374.54</v>
      </c>
      <c r="H18" s="18">
        <f t="shared" si="0"/>
        <v>4.639737991266376</v>
      </c>
      <c r="I18" s="18">
        <f t="shared" si="1"/>
        <v>-2.310902451747511</v>
      </c>
      <c r="J18" s="18">
        <f t="shared" si="2"/>
        <v>3.5208985851603742</v>
      </c>
      <c r="K18" s="18">
        <f t="shared" si="3"/>
        <v>1.0822335573368007</v>
      </c>
      <c r="L18" s="57"/>
    </row>
    <row r="19" spans="1:12" ht="15">
      <c r="A19" s="15" t="s">
        <v>29</v>
      </c>
      <c r="B19" s="15" t="s">
        <v>30</v>
      </c>
      <c r="C19" s="31">
        <v>98.9</v>
      </c>
      <c r="D19" s="33">
        <v>101.17</v>
      </c>
      <c r="E19" s="31">
        <v>103.45</v>
      </c>
      <c r="F19" s="32">
        <v>104.3</v>
      </c>
      <c r="G19" s="25">
        <v>106.61</v>
      </c>
      <c r="H19" s="18">
        <f t="shared" si="0"/>
        <v>4.600606673407479</v>
      </c>
      <c r="I19" s="18">
        <f t="shared" si="1"/>
        <v>3.0546157564040564</v>
      </c>
      <c r="J19" s="18">
        <f t="shared" si="2"/>
        <v>2.2536324997528925</v>
      </c>
      <c r="K19" s="18">
        <f t="shared" si="3"/>
        <v>2.2147651006711433</v>
      </c>
      <c r="L19" s="57"/>
    </row>
    <row r="20" spans="1:12" ht="15">
      <c r="A20" s="15" t="s">
        <v>31</v>
      </c>
      <c r="B20" s="15" t="s">
        <v>32</v>
      </c>
      <c r="C20" s="31">
        <v>816.6</v>
      </c>
      <c r="D20" s="33">
        <v>844.17</v>
      </c>
      <c r="E20" s="31">
        <v>972.5</v>
      </c>
      <c r="F20" s="32">
        <v>1046</v>
      </c>
      <c r="G20" s="25">
        <v>1193.55</v>
      </c>
      <c r="H20" s="18">
        <f t="shared" si="0"/>
        <v>19.091354396277243</v>
      </c>
      <c r="I20" s="18">
        <f t="shared" si="1"/>
        <v>22.730077120822617</v>
      </c>
      <c r="J20" s="18">
        <f t="shared" si="2"/>
        <v>15.201914306360099</v>
      </c>
      <c r="K20" s="18">
        <f t="shared" si="3"/>
        <v>14.10611854684512</v>
      </c>
      <c r="L20" s="57"/>
    </row>
    <row r="21" spans="1:12" ht="15">
      <c r="A21" s="15" t="s">
        <v>33</v>
      </c>
      <c r="B21" s="15" t="s">
        <v>34</v>
      </c>
      <c r="C21" s="31">
        <v>3359.28</v>
      </c>
      <c r="D21" s="33">
        <v>3656.82</v>
      </c>
      <c r="E21" s="31">
        <v>3628.52</v>
      </c>
      <c r="F21" s="32">
        <v>3810.98</v>
      </c>
      <c r="G21" s="25">
        <v>3785.34</v>
      </c>
      <c r="H21" s="18">
        <f t="shared" si="0"/>
        <v>8.01481269795908</v>
      </c>
      <c r="I21" s="18">
        <f t="shared" si="1"/>
        <v>4.321872278504739</v>
      </c>
      <c r="J21" s="18">
        <f t="shared" si="2"/>
        <v>-0.7738964455455882</v>
      </c>
      <c r="K21" s="18">
        <f t="shared" si="3"/>
        <v>-0.6727928249426622</v>
      </c>
      <c r="L21" s="57"/>
    </row>
    <row r="22" spans="1:12" ht="15">
      <c r="A22" s="15" t="s">
        <v>35</v>
      </c>
      <c r="B22" s="15" t="s">
        <v>36</v>
      </c>
      <c r="C22" s="31">
        <v>1614.06</v>
      </c>
      <c r="D22" s="33">
        <v>1800.77</v>
      </c>
      <c r="E22" s="31">
        <v>1640.72</v>
      </c>
      <c r="F22" s="32">
        <v>1686.08</v>
      </c>
      <c r="G22" s="25">
        <v>1707.95</v>
      </c>
      <c r="H22" s="18">
        <f t="shared" si="0"/>
        <v>1.6517353753887762</v>
      </c>
      <c r="I22" s="18">
        <f t="shared" si="1"/>
        <v>4.097591301379883</v>
      </c>
      <c r="J22" s="18">
        <f t="shared" si="2"/>
        <v>-8.887864635683622</v>
      </c>
      <c r="K22" s="18">
        <f t="shared" si="3"/>
        <v>1.2970914784589176</v>
      </c>
      <c r="L22" s="57"/>
    </row>
    <row r="23" spans="1:12" ht="15">
      <c r="A23" s="15" t="s">
        <v>37</v>
      </c>
      <c r="B23" s="15" t="s">
        <v>38</v>
      </c>
      <c r="C23" s="31">
        <v>1745.22</v>
      </c>
      <c r="D23" s="33">
        <v>1856.04</v>
      </c>
      <c r="E23" s="31">
        <v>1987.8</v>
      </c>
      <c r="F23" s="32">
        <v>2124.9</v>
      </c>
      <c r="G23" s="25">
        <v>2077.39</v>
      </c>
      <c r="H23" s="18">
        <f t="shared" si="0"/>
        <v>13.899680269536214</v>
      </c>
      <c r="I23" s="18">
        <f t="shared" si="1"/>
        <v>4.506992655196696</v>
      </c>
      <c r="J23" s="18">
        <f t="shared" si="2"/>
        <v>7.098984935669489</v>
      </c>
      <c r="K23" s="18">
        <f t="shared" si="3"/>
        <v>-2.235869923290518</v>
      </c>
      <c r="L23" s="57"/>
    </row>
    <row r="24" spans="1:12" ht="15">
      <c r="A24" s="15" t="s">
        <v>39</v>
      </c>
      <c r="B24" s="15" t="s">
        <v>40</v>
      </c>
      <c r="C24" s="31">
        <v>1626.64</v>
      </c>
      <c r="D24" s="33">
        <v>1664.61</v>
      </c>
      <c r="E24" s="31">
        <v>1722.91</v>
      </c>
      <c r="F24" s="32">
        <v>1776.13</v>
      </c>
      <c r="G24" s="25">
        <v>1778.39</v>
      </c>
      <c r="H24" s="18">
        <f t="shared" si="0"/>
        <v>5.918334726798799</v>
      </c>
      <c r="I24" s="18">
        <f t="shared" si="1"/>
        <v>3.2201333789925193</v>
      </c>
      <c r="J24" s="18">
        <f t="shared" si="2"/>
        <v>3.502321865181645</v>
      </c>
      <c r="K24" s="18">
        <f t="shared" si="3"/>
        <v>0.12724293829843486</v>
      </c>
      <c r="L24" s="57"/>
    </row>
    <row r="25" spans="1:12" ht="15">
      <c r="A25" s="15" t="s">
        <v>41</v>
      </c>
      <c r="B25" s="15" t="s">
        <v>42</v>
      </c>
      <c r="C25" s="31">
        <v>2984.85</v>
      </c>
      <c r="D25" s="33">
        <v>3117.44</v>
      </c>
      <c r="E25" s="31">
        <v>3149.29</v>
      </c>
      <c r="F25" s="32">
        <v>3527.42</v>
      </c>
      <c r="G25" s="25">
        <v>3221.05</v>
      </c>
      <c r="H25" s="18">
        <f t="shared" si="0"/>
        <v>5.509154563880934</v>
      </c>
      <c r="I25" s="18">
        <f t="shared" si="1"/>
        <v>2.2786088292916884</v>
      </c>
      <c r="J25" s="18">
        <f t="shared" si="2"/>
        <v>1.0216716280024607</v>
      </c>
      <c r="K25" s="18">
        <f t="shared" si="3"/>
        <v>-8.685384785480602</v>
      </c>
      <c r="L25" s="57"/>
    </row>
    <row r="26" spans="1:12" ht="15">
      <c r="A26" s="59">
        <v>3.9</v>
      </c>
      <c r="B26" s="15" t="s">
        <v>43</v>
      </c>
      <c r="C26" s="31">
        <v>3155.7599999999998</v>
      </c>
      <c r="D26" s="34">
        <v>3288.58</v>
      </c>
      <c r="E26" s="31">
        <v>3470.5099999999998</v>
      </c>
      <c r="F26" s="32">
        <v>3586.93</v>
      </c>
      <c r="G26" s="25">
        <v>4134.06</v>
      </c>
      <c r="H26" s="18">
        <f t="shared" si="0"/>
        <v>9.973825639465613</v>
      </c>
      <c r="I26" s="18">
        <f t="shared" si="1"/>
        <v>19.119668290827594</v>
      </c>
      <c r="J26" s="18">
        <f t="shared" si="2"/>
        <v>5.5321749812989145</v>
      </c>
      <c r="K26" s="18">
        <f t="shared" si="3"/>
        <v>15.253433995087736</v>
      </c>
      <c r="L26" s="57"/>
    </row>
    <row r="27" spans="1:12" ht="15">
      <c r="A27" s="26" t="s">
        <v>44</v>
      </c>
      <c r="B27" s="26" t="s">
        <v>45</v>
      </c>
      <c r="C27" s="30">
        <v>11220.67</v>
      </c>
      <c r="D27" s="35">
        <v>11663.48</v>
      </c>
      <c r="E27" s="30">
        <v>13293.02</v>
      </c>
      <c r="F27" s="35">
        <v>13922.16</v>
      </c>
      <c r="G27" s="41">
        <v>15091.92</v>
      </c>
      <c r="H27" s="27">
        <f t="shared" si="0"/>
        <v>18.469039727574202</v>
      </c>
      <c r="I27" s="27">
        <f t="shared" si="1"/>
        <v>13.53266601569846</v>
      </c>
      <c r="J27" s="27">
        <f t="shared" si="2"/>
        <v>13.971301875598026</v>
      </c>
      <c r="K27" s="27">
        <f t="shared" si="3"/>
        <v>8.40214449481977</v>
      </c>
      <c r="L27" s="57"/>
    </row>
    <row r="28" spans="1:12" ht="15">
      <c r="A28" s="15" t="s">
        <v>46</v>
      </c>
      <c r="B28" s="15" t="s">
        <v>47</v>
      </c>
      <c r="C28" s="31">
        <v>147.36</v>
      </c>
      <c r="D28" s="33">
        <v>153.05</v>
      </c>
      <c r="E28" s="31">
        <v>167.16</v>
      </c>
      <c r="F28" s="32">
        <v>177.53</v>
      </c>
      <c r="G28" s="25">
        <v>194.37</v>
      </c>
      <c r="H28" s="18">
        <f t="shared" si="0"/>
        <v>13.43648208469054</v>
      </c>
      <c r="I28" s="18">
        <f t="shared" si="1"/>
        <v>16.277817659727212</v>
      </c>
      <c r="J28" s="18">
        <f t="shared" si="2"/>
        <v>9.21920940868996</v>
      </c>
      <c r="K28" s="18">
        <f t="shared" si="3"/>
        <v>9.485720723258042</v>
      </c>
      <c r="L28" s="57"/>
    </row>
    <row r="29" spans="1:12" ht="15">
      <c r="A29" s="15" t="s">
        <v>48</v>
      </c>
      <c r="B29" s="15" t="s">
        <v>49</v>
      </c>
      <c r="C29" s="31">
        <v>6005.68</v>
      </c>
      <c r="D29" s="33">
        <v>6285.35</v>
      </c>
      <c r="E29" s="31">
        <v>7140.12</v>
      </c>
      <c r="F29" s="32">
        <v>7467.8</v>
      </c>
      <c r="G29" s="25">
        <v>8197.25</v>
      </c>
      <c r="H29" s="18">
        <f t="shared" si="0"/>
        <v>18.88945131941761</v>
      </c>
      <c r="I29" s="18">
        <f t="shared" si="1"/>
        <v>14.805493465095825</v>
      </c>
      <c r="J29" s="18">
        <f t="shared" si="2"/>
        <v>13.599401783512446</v>
      </c>
      <c r="K29" s="18">
        <f t="shared" si="3"/>
        <v>9.767937009561047</v>
      </c>
      <c r="L29" s="57"/>
    </row>
    <row r="30" spans="1:12" ht="15">
      <c r="A30" s="15" t="s">
        <v>50</v>
      </c>
      <c r="B30" s="15" t="s">
        <v>51</v>
      </c>
      <c r="C30" s="31">
        <v>596.73</v>
      </c>
      <c r="D30" s="33">
        <v>625.16</v>
      </c>
      <c r="E30" s="31">
        <v>634.66</v>
      </c>
      <c r="F30" s="32">
        <v>666.83</v>
      </c>
      <c r="G30" s="25">
        <v>599.52</v>
      </c>
      <c r="H30" s="18">
        <f t="shared" si="0"/>
        <v>6.356308548254646</v>
      </c>
      <c r="I30" s="18">
        <f t="shared" si="1"/>
        <v>-5.536822865786403</v>
      </c>
      <c r="J30" s="18">
        <f t="shared" si="2"/>
        <v>1.5196109795892252</v>
      </c>
      <c r="K30" s="18">
        <f t="shared" si="3"/>
        <v>-10.094026963393976</v>
      </c>
      <c r="L30" s="57"/>
    </row>
    <row r="31" spans="1:12" ht="15">
      <c r="A31" s="15" t="s">
        <v>52</v>
      </c>
      <c r="B31" s="15" t="s">
        <v>53</v>
      </c>
      <c r="C31" s="31">
        <v>49.99</v>
      </c>
      <c r="D31" s="33">
        <v>54.34</v>
      </c>
      <c r="E31" s="31">
        <v>59.71</v>
      </c>
      <c r="F31" s="32">
        <v>64.19</v>
      </c>
      <c r="G31" s="25">
        <v>47.39</v>
      </c>
      <c r="H31" s="18">
        <f t="shared" si="0"/>
        <v>19.443888777755546</v>
      </c>
      <c r="I31" s="18">
        <f t="shared" si="1"/>
        <v>-20.63305978898007</v>
      </c>
      <c r="J31" s="18">
        <f t="shared" si="2"/>
        <v>9.882223040117772</v>
      </c>
      <c r="K31" s="18">
        <f t="shared" si="3"/>
        <v>-26.172300981461284</v>
      </c>
      <c r="L31" s="57"/>
    </row>
    <row r="32" spans="1:12" ht="15">
      <c r="A32" s="15" t="s">
        <v>54</v>
      </c>
      <c r="B32" s="15" t="s">
        <v>55</v>
      </c>
      <c r="C32" s="31">
        <v>302.64</v>
      </c>
      <c r="D32" s="33">
        <v>304.62</v>
      </c>
      <c r="E32" s="31">
        <v>373.23</v>
      </c>
      <c r="F32" s="32">
        <v>376.79</v>
      </c>
      <c r="G32" s="25">
        <v>471.39</v>
      </c>
      <c r="H32" s="18">
        <f t="shared" si="0"/>
        <v>23.32474226804125</v>
      </c>
      <c r="I32" s="18">
        <f t="shared" si="1"/>
        <v>26.300136644964223</v>
      </c>
      <c r="J32" s="18">
        <f t="shared" si="2"/>
        <v>22.523143588733507</v>
      </c>
      <c r="K32" s="18">
        <f t="shared" si="3"/>
        <v>25.10682342949653</v>
      </c>
      <c r="L32" s="57"/>
    </row>
    <row r="33" spans="1:12" ht="15">
      <c r="A33" s="15" t="s">
        <v>56</v>
      </c>
      <c r="B33" s="15" t="s">
        <v>57</v>
      </c>
      <c r="C33" s="31">
        <v>628.98</v>
      </c>
      <c r="D33" s="33">
        <v>633.2</v>
      </c>
      <c r="E33" s="31">
        <v>680.31</v>
      </c>
      <c r="F33" s="32">
        <v>682.24</v>
      </c>
      <c r="G33" s="25">
        <v>713.44</v>
      </c>
      <c r="H33" s="18">
        <f t="shared" si="0"/>
        <v>8.160831822951433</v>
      </c>
      <c r="I33" s="18">
        <f t="shared" si="1"/>
        <v>4.869838749981643</v>
      </c>
      <c r="J33" s="18">
        <f t="shared" si="2"/>
        <v>7.439987365761197</v>
      </c>
      <c r="K33" s="18">
        <f t="shared" si="3"/>
        <v>4.573170731707324</v>
      </c>
      <c r="L33" s="57"/>
    </row>
    <row r="34" spans="1:12" ht="15">
      <c r="A34" s="15" t="s">
        <v>58</v>
      </c>
      <c r="B34" s="15" t="s">
        <v>59</v>
      </c>
      <c r="C34" s="31">
        <v>1195.72</v>
      </c>
      <c r="D34" s="33">
        <v>1246.1</v>
      </c>
      <c r="E34" s="31">
        <v>1408.17</v>
      </c>
      <c r="F34" s="32">
        <v>1529.08</v>
      </c>
      <c r="G34" s="25">
        <v>1674.39</v>
      </c>
      <c r="H34" s="18">
        <f t="shared" si="0"/>
        <v>17.767537550597133</v>
      </c>
      <c r="I34" s="18">
        <f t="shared" si="1"/>
        <v>18.905387843797268</v>
      </c>
      <c r="J34" s="18">
        <f t="shared" si="2"/>
        <v>13.00617927935159</v>
      </c>
      <c r="K34" s="18">
        <f t="shared" si="3"/>
        <v>9.503099903209785</v>
      </c>
      <c r="L34" s="57"/>
    </row>
    <row r="35" spans="1:12" ht="15">
      <c r="A35" s="15" t="s">
        <v>60</v>
      </c>
      <c r="B35" s="15" t="s">
        <v>61</v>
      </c>
      <c r="C35" s="31">
        <v>2293.58</v>
      </c>
      <c r="D35" s="33">
        <v>2361.65</v>
      </c>
      <c r="E35" s="31">
        <v>2829.66</v>
      </c>
      <c r="F35" s="32">
        <v>2957.71</v>
      </c>
      <c r="G35" s="25">
        <v>3194.16</v>
      </c>
      <c r="H35" s="18">
        <f t="shared" si="0"/>
        <v>23.373067431700658</v>
      </c>
      <c r="I35" s="18">
        <f t="shared" si="1"/>
        <v>12.881406246686883</v>
      </c>
      <c r="J35" s="18">
        <f t="shared" si="2"/>
        <v>19.817077043592395</v>
      </c>
      <c r="K35" s="18">
        <f t="shared" si="3"/>
        <v>7.9943605018747546</v>
      </c>
      <c r="L35" s="57"/>
    </row>
    <row r="36" spans="1:12" ht="15">
      <c r="A36" s="26" t="s">
        <v>62</v>
      </c>
      <c r="B36" s="26" t="s">
        <v>63</v>
      </c>
      <c r="C36" s="30">
        <v>19433.63</v>
      </c>
      <c r="D36" s="35">
        <v>20103.24</v>
      </c>
      <c r="E36" s="30">
        <v>21563.75</v>
      </c>
      <c r="F36" s="35">
        <v>22259.07</v>
      </c>
      <c r="G36" s="41">
        <v>22442.96</v>
      </c>
      <c r="H36" s="27">
        <f t="shared" si="0"/>
        <v>10.960999051643974</v>
      </c>
      <c r="I36" s="27">
        <f t="shared" si="1"/>
        <v>4.077259289316557</v>
      </c>
      <c r="J36" s="27">
        <f t="shared" si="2"/>
        <v>7.265047823136958</v>
      </c>
      <c r="K36" s="27">
        <f t="shared" si="3"/>
        <v>0.8261351440109557</v>
      </c>
      <c r="L36" s="57"/>
    </row>
    <row r="37" spans="1:12" ht="15">
      <c r="A37" s="15" t="s">
        <v>64</v>
      </c>
      <c r="B37" s="15" t="s">
        <v>12</v>
      </c>
      <c r="C37" s="31">
        <v>7473.17</v>
      </c>
      <c r="D37" s="33">
        <v>7658.8</v>
      </c>
      <c r="E37" s="31">
        <v>8423.89</v>
      </c>
      <c r="F37" s="32">
        <v>8825.9</v>
      </c>
      <c r="G37" s="25">
        <v>9080.75</v>
      </c>
      <c r="H37" s="18">
        <f t="shared" si="0"/>
        <v>12.72177670252382</v>
      </c>
      <c r="I37" s="18">
        <f t="shared" si="1"/>
        <v>7.797585201136299</v>
      </c>
      <c r="J37" s="18">
        <f t="shared" si="2"/>
        <v>9.98968506815688</v>
      </c>
      <c r="K37" s="18">
        <f t="shared" si="3"/>
        <v>2.887524218493302</v>
      </c>
      <c r="L37" s="57"/>
    </row>
    <row r="38" spans="1:12" ht="15">
      <c r="A38" s="15" t="s">
        <v>65</v>
      </c>
      <c r="B38" s="15" t="s">
        <v>66</v>
      </c>
      <c r="C38" s="31">
        <v>7593.4</v>
      </c>
      <c r="D38" s="50">
        <v>8003.43</v>
      </c>
      <c r="E38" s="31">
        <v>8282.91</v>
      </c>
      <c r="F38" s="50">
        <v>8475.87</v>
      </c>
      <c r="G38" s="25">
        <v>8194.22</v>
      </c>
      <c r="H38" s="18">
        <f t="shared" si="0"/>
        <v>9.080385598019337</v>
      </c>
      <c r="I38" s="18">
        <f t="shared" si="1"/>
        <v>-1.0707589482440412</v>
      </c>
      <c r="J38" s="18">
        <f t="shared" si="2"/>
        <v>3.492002803797866</v>
      </c>
      <c r="K38" s="18">
        <f t="shared" si="3"/>
        <v>-3.322962716511714</v>
      </c>
      <c r="L38" s="57"/>
    </row>
    <row r="39" spans="1:12" ht="15">
      <c r="A39" s="15" t="s">
        <v>67</v>
      </c>
      <c r="B39" s="15" t="s">
        <v>93</v>
      </c>
      <c r="C39" s="31">
        <v>3649.68</v>
      </c>
      <c r="D39" s="33">
        <v>3800.28</v>
      </c>
      <c r="E39" s="31">
        <v>3740.84</v>
      </c>
      <c r="F39" s="32">
        <v>3714.67</v>
      </c>
      <c r="G39" s="25">
        <v>3435.57</v>
      </c>
      <c r="H39" s="18">
        <f t="shared" si="0"/>
        <v>2.4977532276802434</v>
      </c>
      <c r="I39" s="18">
        <f t="shared" si="1"/>
        <v>-8.160466633162605</v>
      </c>
      <c r="J39" s="18">
        <f t="shared" si="2"/>
        <v>-1.5640952771901033</v>
      </c>
      <c r="K39" s="18">
        <f t="shared" si="3"/>
        <v>-7.513453415781211</v>
      </c>
      <c r="L39" s="57"/>
    </row>
    <row r="40" spans="1:12" ht="15">
      <c r="A40" s="15" t="s">
        <v>69</v>
      </c>
      <c r="B40" s="15" t="s">
        <v>22</v>
      </c>
      <c r="C40" s="31">
        <v>3943.7</v>
      </c>
      <c r="D40" s="33">
        <v>4203.14</v>
      </c>
      <c r="E40" s="31">
        <v>4542.07</v>
      </c>
      <c r="F40" s="32">
        <v>4761.2</v>
      </c>
      <c r="G40" s="25">
        <v>4758.65</v>
      </c>
      <c r="H40" s="18">
        <f t="shared" si="0"/>
        <v>15.172807262215684</v>
      </c>
      <c r="I40" s="18">
        <f t="shared" si="1"/>
        <v>4.768310483986375</v>
      </c>
      <c r="J40" s="18">
        <f t="shared" si="2"/>
        <v>8.063733304148787</v>
      </c>
      <c r="K40" s="18">
        <f t="shared" si="3"/>
        <v>-0.05355792657313665</v>
      </c>
      <c r="L40" s="57"/>
    </row>
    <row r="41" spans="1:12" ht="15">
      <c r="A41" s="15" t="s">
        <v>71</v>
      </c>
      <c r="B41" s="15" t="s">
        <v>72</v>
      </c>
      <c r="C41" s="31">
        <v>3187.29</v>
      </c>
      <c r="D41" s="33">
        <v>3223.86</v>
      </c>
      <c r="E41" s="31">
        <v>3387.21</v>
      </c>
      <c r="F41" s="32">
        <v>3422.76</v>
      </c>
      <c r="G41" s="25">
        <v>3574.71</v>
      </c>
      <c r="H41" s="18">
        <f t="shared" si="0"/>
        <v>6.272413241342961</v>
      </c>
      <c r="I41" s="18">
        <f t="shared" si="1"/>
        <v>5.535529240879662</v>
      </c>
      <c r="J41" s="18">
        <f t="shared" si="2"/>
        <v>5.066907371908207</v>
      </c>
      <c r="K41" s="18">
        <f t="shared" si="3"/>
        <v>4.439399782631555</v>
      </c>
      <c r="L41" s="57"/>
    </row>
    <row r="42" spans="1:12" ht="15">
      <c r="A42" s="15" t="s">
        <v>73</v>
      </c>
      <c r="B42" s="15" t="s">
        <v>74</v>
      </c>
      <c r="C42" s="31">
        <v>170.78</v>
      </c>
      <c r="D42" s="33">
        <v>177.01</v>
      </c>
      <c r="E42" s="31">
        <v>181.73</v>
      </c>
      <c r="F42" s="32">
        <v>188.46</v>
      </c>
      <c r="G42" s="25">
        <v>178.76</v>
      </c>
      <c r="H42" s="18">
        <f t="shared" si="0"/>
        <v>6.411757817074593</v>
      </c>
      <c r="I42" s="18">
        <f t="shared" si="1"/>
        <v>-1.6342926319264837</v>
      </c>
      <c r="J42" s="18">
        <f t="shared" si="2"/>
        <v>2.666516016044291</v>
      </c>
      <c r="K42" s="18">
        <f t="shared" si="3"/>
        <v>-5.14698079167994</v>
      </c>
      <c r="L42" s="57"/>
    </row>
    <row r="43" spans="1:12" ht="15">
      <c r="A43" s="15" t="s">
        <v>75</v>
      </c>
      <c r="B43" s="15" t="s">
        <v>76</v>
      </c>
      <c r="C43" s="31">
        <v>591</v>
      </c>
      <c r="D43" s="33">
        <v>591.84</v>
      </c>
      <c r="E43" s="31">
        <v>608.57</v>
      </c>
      <c r="F43" s="32">
        <v>601.37</v>
      </c>
      <c r="G43" s="25">
        <v>608.33</v>
      </c>
      <c r="H43" s="18">
        <f t="shared" si="0"/>
        <v>2.9729272419627835</v>
      </c>
      <c r="I43" s="18">
        <f t="shared" si="1"/>
        <v>-0.03943671229275335</v>
      </c>
      <c r="J43" s="18">
        <f t="shared" si="2"/>
        <v>2.8267775074344446</v>
      </c>
      <c r="K43" s="18">
        <f t="shared" si="3"/>
        <v>1.1573573673445694</v>
      </c>
      <c r="L43" s="57"/>
    </row>
    <row r="44" spans="1:12" ht="15">
      <c r="A44" s="15" t="s">
        <v>77</v>
      </c>
      <c r="B44" s="15" t="s">
        <v>78</v>
      </c>
      <c r="C44" s="31">
        <v>3.48</v>
      </c>
      <c r="D44" s="33">
        <v>3.48</v>
      </c>
      <c r="E44" s="31">
        <v>5.25</v>
      </c>
      <c r="F44" s="32">
        <v>5.14</v>
      </c>
      <c r="G44" s="25">
        <v>6.15</v>
      </c>
      <c r="H44" s="18">
        <f t="shared" si="0"/>
        <v>50.86206896551724</v>
      </c>
      <c r="I44" s="18">
        <f t="shared" si="1"/>
        <v>17.14285714285715</v>
      </c>
      <c r="J44" s="18">
        <f t="shared" si="2"/>
        <v>50.86206896551724</v>
      </c>
      <c r="K44" s="18">
        <f t="shared" si="3"/>
        <v>19.64980544747083</v>
      </c>
      <c r="L44" s="57"/>
    </row>
    <row r="45" spans="1:12" ht="15">
      <c r="A45" s="15" t="s">
        <v>79</v>
      </c>
      <c r="B45" s="15" t="s">
        <v>80</v>
      </c>
      <c r="C45" s="31">
        <v>3954.16</v>
      </c>
      <c r="D45" s="33">
        <v>4048.84</v>
      </c>
      <c r="E45" s="31">
        <v>4605.53</v>
      </c>
      <c r="F45" s="32">
        <v>4773.97</v>
      </c>
      <c r="G45" s="25">
        <v>5119.66</v>
      </c>
      <c r="H45" s="18">
        <f t="shared" si="0"/>
        <v>16.473030934509477</v>
      </c>
      <c r="I45" s="18">
        <f t="shared" si="1"/>
        <v>11.16331887969463</v>
      </c>
      <c r="J45" s="18">
        <f t="shared" si="2"/>
        <v>13.74937018998033</v>
      </c>
      <c r="K45" s="18">
        <f t="shared" si="3"/>
        <v>7.241143115687773</v>
      </c>
      <c r="L45" s="57"/>
    </row>
    <row r="46" spans="1:12" ht="15">
      <c r="A46" s="15" t="s">
        <v>81</v>
      </c>
      <c r="B46" s="15" t="s">
        <v>82</v>
      </c>
      <c r="C46" s="31">
        <v>406.3</v>
      </c>
      <c r="D46" s="33">
        <v>426.26</v>
      </c>
      <c r="E46" s="31">
        <v>321.93</v>
      </c>
      <c r="F46" s="32">
        <v>423.82</v>
      </c>
      <c r="G46" s="25">
        <v>457.82</v>
      </c>
      <c r="H46" s="18">
        <f t="shared" si="0"/>
        <v>-20.765444253015016</v>
      </c>
      <c r="I46" s="18">
        <f t="shared" si="1"/>
        <v>42.21103966700835</v>
      </c>
      <c r="J46" s="18">
        <f t="shared" si="2"/>
        <v>-24.475672124994134</v>
      </c>
      <c r="K46" s="18">
        <f t="shared" si="3"/>
        <v>8.022273606719835</v>
      </c>
      <c r="L46" s="57"/>
    </row>
    <row r="47" spans="1:11" ht="15">
      <c r="A47" s="23" t="s">
        <v>174</v>
      </c>
      <c r="B47" s="23"/>
      <c r="C47" s="23"/>
      <c r="D47" s="23"/>
      <c r="E47" s="23"/>
      <c r="F47" s="23"/>
      <c r="G47" s="23"/>
      <c r="H47" s="19"/>
      <c r="I47" s="19"/>
      <c r="J47" s="19"/>
      <c r="K47" s="19"/>
    </row>
    <row r="48" spans="1:11" ht="15">
      <c r="A48" s="56" t="s">
        <v>83</v>
      </c>
      <c r="B48" s="61"/>
      <c r="C48" s="61"/>
      <c r="D48" s="61"/>
      <c r="E48" s="61"/>
      <c r="F48" s="61"/>
      <c r="G48" s="23"/>
      <c r="H48" s="19"/>
      <c r="I48" s="19"/>
      <c r="J48" s="19"/>
      <c r="K48" s="19"/>
    </row>
    <row r="49" spans="1:11" ht="13.5" customHeight="1">
      <c r="A49" s="63" t="s">
        <v>91</v>
      </c>
      <c r="B49" s="64"/>
      <c r="C49" s="64"/>
      <c r="D49" s="64"/>
      <c r="E49" s="64"/>
      <c r="F49" s="64"/>
      <c r="G49" s="24"/>
      <c r="H49" s="20"/>
      <c r="I49" s="20"/>
      <c r="J49" s="20"/>
      <c r="K49" s="20"/>
    </row>
    <row r="50" spans="1:11" ht="11.25" customHeight="1">
      <c r="A50" s="65" t="s">
        <v>92</v>
      </c>
      <c r="B50" s="64"/>
      <c r="C50" s="64"/>
      <c r="D50" s="64"/>
      <c r="E50" s="64"/>
      <c r="F50" s="64"/>
      <c r="G50" s="64"/>
      <c r="H50" s="22"/>
      <c r="I50" s="22"/>
      <c r="J50" s="22"/>
      <c r="K50" s="22"/>
    </row>
    <row r="51" spans="1:11" ht="13.5" customHeight="1">
      <c r="A51" s="60" t="s">
        <v>94</v>
      </c>
      <c r="B51" s="28"/>
      <c r="C51" s="28"/>
      <c r="D51" s="28"/>
      <c r="E51" s="28"/>
      <c r="F51" s="14"/>
      <c r="G51" s="14"/>
      <c r="H51" s="14"/>
      <c r="I51" s="14"/>
      <c r="J51" s="14"/>
      <c r="K51" s="14"/>
    </row>
  </sheetData>
  <sheetProtection/>
  <mergeCells count="16">
    <mergeCell ref="A1:K1"/>
    <mergeCell ref="A2:K2"/>
    <mergeCell ref="H4:H5"/>
    <mergeCell ref="I4:I5"/>
    <mergeCell ref="J4:J5"/>
    <mergeCell ref="K4:K5"/>
    <mergeCell ref="A4:A5"/>
    <mergeCell ref="B4:B5"/>
    <mergeCell ref="A49:F49"/>
    <mergeCell ref="A50:G50"/>
    <mergeCell ref="C3:G3"/>
    <mergeCell ref="C4:C5"/>
    <mergeCell ref="D4:D5"/>
    <mergeCell ref="E4:E5"/>
    <mergeCell ref="F4:F5"/>
    <mergeCell ref="G4:G5"/>
  </mergeCells>
  <printOptions horizontalCentered="1"/>
  <pageMargins left="0.7" right="0.45" top="0.31" bottom="0.27" header="0.24" footer="0.17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9.140625" style="54" customWidth="1"/>
    <col min="2" max="2" width="24.28125" style="54" customWidth="1"/>
    <col min="3" max="3" width="13.28125" style="54" customWidth="1"/>
    <col min="4" max="4" width="13.57421875" style="54" customWidth="1"/>
    <col min="5" max="5" width="13.140625" style="54" customWidth="1"/>
    <col min="6" max="6" width="13.28125" style="54" customWidth="1"/>
    <col min="7" max="7" width="13.421875" style="54" customWidth="1"/>
    <col min="8" max="8" width="14.28125" style="54" customWidth="1"/>
    <col min="9" max="9" width="14.140625" style="54" customWidth="1"/>
    <col min="10" max="11" width="13.140625" style="54" customWidth="1"/>
    <col min="12" max="16384" width="9.140625" style="54" customWidth="1"/>
  </cols>
  <sheetData>
    <row r="1" spans="1:11" ht="15" customHeight="1">
      <c r="A1" s="84" t="s">
        <v>95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ht="15" customHeight="1">
      <c r="A3" s="62"/>
      <c r="B3" s="62"/>
      <c r="C3" s="66" t="s">
        <v>1</v>
      </c>
      <c r="D3" s="67"/>
      <c r="E3" s="67"/>
      <c r="F3" s="67"/>
      <c r="G3" s="68"/>
      <c r="H3" s="88" t="s">
        <v>96</v>
      </c>
      <c r="I3" s="89"/>
      <c r="J3" s="90" t="s">
        <v>97</v>
      </c>
      <c r="K3" s="91"/>
    </row>
    <row r="4" spans="1:12" ht="15" customHeight="1">
      <c r="A4" s="80" t="s">
        <v>2</v>
      </c>
      <c r="B4" s="82" t="s">
        <v>98</v>
      </c>
      <c r="C4" s="69" t="s">
        <v>85</v>
      </c>
      <c r="D4" s="71" t="s">
        <v>90</v>
      </c>
      <c r="E4" s="69" t="s">
        <v>176</v>
      </c>
      <c r="F4" s="71" t="s">
        <v>175</v>
      </c>
      <c r="G4" s="69" t="s">
        <v>177</v>
      </c>
      <c r="H4" s="78" t="s">
        <v>178</v>
      </c>
      <c r="I4" s="78" t="s">
        <v>179</v>
      </c>
      <c r="J4" s="78" t="s">
        <v>180</v>
      </c>
      <c r="K4" s="78" t="s">
        <v>181</v>
      </c>
      <c r="L4" s="92"/>
    </row>
    <row r="5" spans="1:12" ht="16.5" customHeight="1">
      <c r="A5" s="81"/>
      <c r="B5" s="83"/>
      <c r="C5" s="70"/>
      <c r="D5" s="71"/>
      <c r="E5" s="70"/>
      <c r="F5" s="71"/>
      <c r="G5" s="70"/>
      <c r="H5" s="79"/>
      <c r="I5" s="79"/>
      <c r="J5" s="79"/>
      <c r="K5" s="79"/>
      <c r="L5" s="92"/>
    </row>
    <row r="6" spans="1:11" ht="16.5" customHeight="1">
      <c r="A6" s="81"/>
      <c r="B6" s="37"/>
      <c r="C6" s="2"/>
      <c r="D6" s="53"/>
      <c r="E6" s="2"/>
      <c r="F6" s="53"/>
      <c r="G6" s="52"/>
      <c r="H6" s="62" t="s">
        <v>4</v>
      </c>
      <c r="I6" s="62" t="s">
        <v>4</v>
      </c>
      <c r="J6" s="62" t="s">
        <v>4</v>
      </c>
      <c r="K6" s="62" t="s">
        <v>4</v>
      </c>
    </row>
    <row r="7" spans="1:12" ht="26.25">
      <c r="A7" s="38" t="s">
        <v>15</v>
      </c>
      <c r="B7" s="39" t="s">
        <v>99</v>
      </c>
      <c r="C7" s="35">
        <v>372.09</v>
      </c>
      <c r="D7" s="40">
        <v>359.51</v>
      </c>
      <c r="E7" s="30">
        <v>364.83</v>
      </c>
      <c r="F7" s="41">
        <v>390.21</v>
      </c>
      <c r="G7" s="40">
        <v>341.52</v>
      </c>
      <c r="H7" s="42">
        <f aca="true" t="shared" si="0" ref="H7:H46">(E7-C7)/C7*100</f>
        <v>-1.9511408530194285</v>
      </c>
      <c r="I7" s="42">
        <f aca="true" t="shared" si="1" ref="I7:I46">(G7-E7)/E7*100</f>
        <v>-6.389277197598883</v>
      </c>
      <c r="J7" s="42">
        <f>(E7-D7)/D7*100</f>
        <v>1.4797919390281198</v>
      </c>
      <c r="K7" s="42">
        <f aca="true" t="shared" si="2" ref="K7:K46">(G7-F7)/F7*100</f>
        <v>-12.477896517259937</v>
      </c>
      <c r="L7" s="51"/>
    </row>
    <row r="8" spans="1:12" ht="15">
      <c r="A8" s="38" t="s">
        <v>17</v>
      </c>
      <c r="B8" s="39" t="s">
        <v>100</v>
      </c>
      <c r="C8" s="35">
        <v>1522.57</v>
      </c>
      <c r="D8" s="40">
        <v>1714.95</v>
      </c>
      <c r="E8" s="30">
        <v>1488.74</v>
      </c>
      <c r="F8" s="41">
        <v>1500.88</v>
      </c>
      <c r="G8" s="40">
        <v>1288.99</v>
      </c>
      <c r="H8" s="42">
        <f t="shared" si="0"/>
        <v>-2.221901127698558</v>
      </c>
      <c r="I8" s="42">
        <f t="shared" si="1"/>
        <v>-13.417386514770879</v>
      </c>
      <c r="J8" s="42">
        <f aca="true" t="shared" si="3" ref="J8:J46">(E8-D8)/D8*100</f>
        <v>-13.190472025423484</v>
      </c>
      <c r="K8" s="42">
        <f t="shared" si="2"/>
        <v>-14.117717605671345</v>
      </c>
      <c r="L8" s="51"/>
    </row>
    <row r="9" spans="1:12" ht="15">
      <c r="A9" s="43" t="s">
        <v>101</v>
      </c>
      <c r="B9" s="44" t="s">
        <v>102</v>
      </c>
      <c r="C9" s="45">
        <v>337.25</v>
      </c>
      <c r="D9" s="31">
        <v>414.11</v>
      </c>
      <c r="E9" s="31">
        <v>349.77</v>
      </c>
      <c r="F9" s="31">
        <v>399.57</v>
      </c>
      <c r="G9" s="31">
        <v>285.1</v>
      </c>
      <c r="H9" s="46">
        <f t="shared" si="0"/>
        <v>3.712379540400291</v>
      </c>
      <c r="I9" s="46">
        <f t="shared" si="1"/>
        <v>-18.489292963947726</v>
      </c>
      <c r="J9" s="46">
        <f t="shared" si="3"/>
        <v>-15.53693463089518</v>
      </c>
      <c r="K9" s="46">
        <f t="shared" si="2"/>
        <v>-28.64829691918812</v>
      </c>
      <c r="L9" s="51"/>
    </row>
    <row r="10" spans="1:12" ht="15">
      <c r="A10" s="43" t="s">
        <v>103</v>
      </c>
      <c r="B10" s="44" t="s">
        <v>104</v>
      </c>
      <c r="C10" s="45">
        <v>205.64</v>
      </c>
      <c r="D10" s="31">
        <v>210.64</v>
      </c>
      <c r="E10" s="31">
        <v>192.96</v>
      </c>
      <c r="F10" s="31">
        <v>199.16</v>
      </c>
      <c r="G10" s="31">
        <v>166.66</v>
      </c>
      <c r="H10" s="46">
        <f t="shared" si="0"/>
        <v>-6.16611554172339</v>
      </c>
      <c r="I10" s="46">
        <f t="shared" si="1"/>
        <v>-13.629767827529026</v>
      </c>
      <c r="J10" s="46">
        <f t="shared" si="3"/>
        <v>-8.39346752753512</v>
      </c>
      <c r="K10" s="46">
        <f t="shared" si="2"/>
        <v>-16.318537859007833</v>
      </c>
      <c r="L10" s="51"/>
    </row>
    <row r="11" spans="1:12" ht="15">
      <c r="A11" s="43" t="s">
        <v>105</v>
      </c>
      <c r="B11" s="44" t="s">
        <v>106</v>
      </c>
      <c r="C11" s="45">
        <v>32.24</v>
      </c>
      <c r="D11" s="31">
        <v>31.95</v>
      </c>
      <c r="E11" s="31">
        <v>36.16</v>
      </c>
      <c r="F11" s="31">
        <v>35.97</v>
      </c>
      <c r="G11" s="31">
        <v>36.17</v>
      </c>
      <c r="H11" s="46">
        <f t="shared" si="0"/>
        <v>12.158808933002465</v>
      </c>
      <c r="I11" s="46">
        <f t="shared" si="1"/>
        <v>0.027654867256651318</v>
      </c>
      <c r="J11" s="46">
        <f t="shared" si="3"/>
        <v>13.17683881064162</v>
      </c>
      <c r="K11" s="46">
        <f t="shared" si="2"/>
        <v>0.5560189046427658</v>
      </c>
      <c r="L11" s="51"/>
    </row>
    <row r="12" spans="1:12" ht="15">
      <c r="A12" s="43" t="s">
        <v>107</v>
      </c>
      <c r="B12" s="44" t="s">
        <v>108</v>
      </c>
      <c r="C12" s="45">
        <v>947.44</v>
      </c>
      <c r="D12" s="31">
        <v>1058.24</v>
      </c>
      <c r="E12" s="31">
        <v>909.85</v>
      </c>
      <c r="F12" s="31">
        <v>866.17</v>
      </c>
      <c r="G12" s="31">
        <v>801.07</v>
      </c>
      <c r="H12" s="46">
        <f t="shared" si="0"/>
        <v>-3.9675335641307132</v>
      </c>
      <c r="I12" s="46">
        <f t="shared" si="1"/>
        <v>-11.95581689289443</v>
      </c>
      <c r="J12" s="46">
        <f t="shared" si="3"/>
        <v>-14.02233897792561</v>
      </c>
      <c r="K12" s="46">
        <f t="shared" si="2"/>
        <v>-7.515845619220235</v>
      </c>
      <c r="L12" s="51"/>
    </row>
    <row r="13" spans="1:12" ht="15">
      <c r="A13" s="38" t="s">
        <v>19</v>
      </c>
      <c r="B13" s="39" t="s">
        <v>109</v>
      </c>
      <c r="C13" s="35">
        <v>186.62</v>
      </c>
      <c r="D13" s="40">
        <v>186.48</v>
      </c>
      <c r="E13" s="30">
        <v>180.13</v>
      </c>
      <c r="F13" s="41">
        <v>181.46</v>
      </c>
      <c r="G13" s="40">
        <v>171.12</v>
      </c>
      <c r="H13" s="42">
        <f t="shared" si="0"/>
        <v>-3.477655128067736</v>
      </c>
      <c r="I13" s="42">
        <f t="shared" si="1"/>
        <v>-5.001943041136951</v>
      </c>
      <c r="J13" s="42">
        <f t="shared" si="3"/>
        <v>-3.4051909051909024</v>
      </c>
      <c r="K13" s="42">
        <f t="shared" si="2"/>
        <v>-5.698225504243361</v>
      </c>
      <c r="L13" s="51"/>
    </row>
    <row r="14" spans="1:12" ht="15">
      <c r="A14" s="38" t="s">
        <v>110</v>
      </c>
      <c r="B14" s="39" t="s">
        <v>111</v>
      </c>
      <c r="C14" s="35">
        <v>1987.66</v>
      </c>
      <c r="D14" s="40">
        <v>2019.19</v>
      </c>
      <c r="E14" s="30">
        <v>2023.29</v>
      </c>
      <c r="F14" s="41">
        <v>2057.96</v>
      </c>
      <c r="G14" s="40">
        <v>1865.77</v>
      </c>
      <c r="H14" s="42">
        <f t="shared" si="0"/>
        <v>1.7925600957910248</v>
      </c>
      <c r="I14" s="42">
        <f t="shared" si="1"/>
        <v>-7.785339718972565</v>
      </c>
      <c r="J14" s="42">
        <f t="shared" si="3"/>
        <v>0.20305171875850758</v>
      </c>
      <c r="K14" s="42">
        <f t="shared" si="2"/>
        <v>-9.338859841785071</v>
      </c>
      <c r="L14" s="51"/>
    </row>
    <row r="15" spans="1:12" ht="15">
      <c r="A15" s="43" t="s">
        <v>112</v>
      </c>
      <c r="B15" s="44" t="s">
        <v>113</v>
      </c>
      <c r="C15" s="45">
        <v>980.02</v>
      </c>
      <c r="D15" s="31">
        <v>1000.45</v>
      </c>
      <c r="E15" s="31">
        <v>1010.89</v>
      </c>
      <c r="F15" s="31">
        <v>1034.78</v>
      </c>
      <c r="G15" s="31">
        <v>897.07</v>
      </c>
      <c r="H15" s="46">
        <f t="shared" si="0"/>
        <v>3.1499357155976413</v>
      </c>
      <c r="I15" s="46">
        <f t="shared" si="1"/>
        <v>-11.259385294146735</v>
      </c>
      <c r="J15" s="46">
        <f t="shared" si="3"/>
        <v>1.0435304113149022</v>
      </c>
      <c r="K15" s="46">
        <f t="shared" si="2"/>
        <v>-13.308142793637288</v>
      </c>
      <c r="L15" s="51"/>
    </row>
    <row r="16" spans="1:12" ht="15">
      <c r="A16" s="43" t="s">
        <v>114</v>
      </c>
      <c r="B16" s="44" t="s">
        <v>115</v>
      </c>
      <c r="C16" s="45">
        <v>24.04</v>
      </c>
      <c r="D16" s="31">
        <v>22.36</v>
      </c>
      <c r="E16" s="31">
        <v>21.51</v>
      </c>
      <c r="F16" s="31">
        <v>21.76</v>
      </c>
      <c r="G16" s="31">
        <v>20.1</v>
      </c>
      <c r="H16" s="46">
        <f t="shared" si="0"/>
        <v>-10.524126455906814</v>
      </c>
      <c r="I16" s="46">
        <f t="shared" si="1"/>
        <v>-6.5550906555090656</v>
      </c>
      <c r="J16" s="46">
        <f t="shared" si="3"/>
        <v>-3.8014311270125134</v>
      </c>
      <c r="K16" s="46">
        <f t="shared" si="2"/>
        <v>-7.6286764705882355</v>
      </c>
      <c r="L16" s="51"/>
    </row>
    <row r="17" spans="1:12" ht="15">
      <c r="A17" s="43" t="s">
        <v>116</v>
      </c>
      <c r="B17" s="44" t="s">
        <v>117</v>
      </c>
      <c r="C17" s="45">
        <v>198.9</v>
      </c>
      <c r="D17" s="31">
        <v>203.57</v>
      </c>
      <c r="E17" s="31">
        <v>209.18</v>
      </c>
      <c r="F17" s="31">
        <v>208.15</v>
      </c>
      <c r="G17" s="31">
        <v>195.36</v>
      </c>
      <c r="H17" s="46">
        <f t="shared" si="0"/>
        <v>5.168426344896933</v>
      </c>
      <c r="I17" s="46">
        <f t="shared" si="1"/>
        <v>-6.606750167320008</v>
      </c>
      <c r="J17" s="46">
        <f t="shared" si="3"/>
        <v>2.755808812693429</v>
      </c>
      <c r="K17" s="46">
        <f t="shared" si="2"/>
        <v>-6.144607254383854</v>
      </c>
      <c r="L17" s="51"/>
    </row>
    <row r="18" spans="1:12" ht="15">
      <c r="A18" s="43" t="s">
        <v>118</v>
      </c>
      <c r="B18" s="44" t="s">
        <v>119</v>
      </c>
      <c r="C18" s="45">
        <v>784.7</v>
      </c>
      <c r="D18" s="31">
        <v>792.81</v>
      </c>
      <c r="E18" s="31">
        <v>781.72</v>
      </c>
      <c r="F18" s="31">
        <v>793.27</v>
      </c>
      <c r="G18" s="31">
        <v>753.25</v>
      </c>
      <c r="H18" s="46">
        <f t="shared" si="0"/>
        <v>-0.37976296673888343</v>
      </c>
      <c r="I18" s="46">
        <f t="shared" si="1"/>
        <v>-3.6419689914547444</v>
      </c>
      <c r="J18" s="46">
        <f t="shared" si="3"/>
        <v>-1.3988219119334921</v>
      </c>
      <c r="K18" s="46">
        <f t="shared" si="2"/>
        <v>-5.044940562481877</v>
      </c>
      <c r="L18" s="51"/>
    </row>
    <row r="19" spans="1:12" ht="26.25">
      <c r="A19" s="38" t="s">
        <v>120</v>
      </c>
      <c r="B19" s="39" t="s">
        <v>121</v>
      </c>
      <c r="C19" s="35">
        <v>103.97</v>
      </c>
      <c r="D19" s="40">
        <v>102.47</v>
      </c>
      <c r="E19" s="30">
        <v>102.81</v>
      </c>
      <c r="F19" s="41">
        <v>104.98</v>
      </c>
      <c r="G19" s="40">
        <v>100.79</v>
      </c>
      <c r="H19" s="42">
        <f t="shared" si="0"/>
        <v>-1.1157064537847423</v>
      </c>
      <c r="I19" s="42">
        <f t="shared" si="1"/>
        <v>-1.964789417371847</v>
      </c>
      <c r="J19" s="42">
        <f t="shared" si="3"/>
        <v>0.33180443056504677</v>
      </c>
      <c r="K19" s="42">
        <f t="shared" si="2"/>
        <v>-3.9912364259858992</v>
      </c>
      <c r="L19" s="51"/>
    </row>
    <row r="20" spans="1:12" ht="15">
      <c r="A20" s="38" t="s">
        <v>122</v>
      </c>
      <c r="B20" s="39" t="s">
        <v>123</v>
      </c>
      <c r="C20" s="35">
        <v>96.87</v>
      </c>
      <c r="D20" s="40">
        <v>98.31</v>
      </c>
      <c r="E20" s="30">
        <v>99.56</v>
      </c>
      <c r="F20" s="41">
        <v>94.94</v>
      </c>
      <c r="G20" s="40">
        <v>99.41</v>
      </c>
      <c r="H20" s="42">
        <f t="shared" si="0"/>
        <v>2.7769175183235237</v>
      </c>
      <c r="I20" s="42">
        <f t="shared" si="1"/>
        <v>-0.1506629168340756</v>
      </c>
      <c r="J20" s="42">
        <f t="shared" si="3"/>
        <v>1.2714881497304444</v>
      </c>
      <c r="K20" s="42">
        <f t="shared" si="2"/>
        <v>4.70823678112492</v>
      </c>
      <c r="L20" s="51"/>
    </row>
    <row r="21" spans="1:12" ht="15">
      <c r="A21" s="38" t="s">
        <v>124</v>
      </c>
      <c r="B21" s="39" t="s">
        <v>125</v>
      </c>
      <c r="C21" s="35">
        <v>339.88</v>
      </c>
      <c r="D21" s="40">
        <v>340.66</v>
      </c>
      <c r="E21" s="30">
        <v>356.57</v>
      </c>
      <c r="F21" s="41">
        <v>355.05</v>
      </c>
      <c r="G21" s="40">
        <v>339.42</v>
      </c>
      <c r="H21" s="42">
        <f t="shared" si="0"/>
        <v>4.9105566670589615</v>
      </c>
      <c r="I21" s="42">
        <f t="shared" si="1"/>
        <v>-4.809714782511142</v>
      </c>
      <c r="J21" s="42">
        <f t="shared" si="3"/>
        <v>4.670345799330701</v>
      </c>
      <c r="K21" s="42">
        <f t="shared" si="2"/>
        <v>-4.402196873679761</v>
      </c>
      <c r="L21" s="51"/>
    </row>
    <row r="22" spans="1:12" ht="26.25">
      <c r="A22" s="38" t="s">
        <v>126</v>
      </c>
      <c r="B22" s="39" t="s">
        <v>127</v>
      </c>
      <c r="C22" s="35">
        <v>539.75</v>
      </c>
      <c r="D22" s="40">
        <v>561.45</v>
      </c>
      <c r="E22" s="30">
        <v>476.95</v>
      </c>
      <c r="F22" s="41">
        <v>512.3</v>
      </c>
      <c r="G22" s="40">
        <v>490.31</v>
      </c>
      <c r="H22" s="42">
        <f t="shared" si="0"/>
        <v>-11.635016211208896</v>
      </c>
      <c r="I22" s="42">
        <f t="shared" si="1"/>
        <v>2.801132194150333</v>
      </c>
      <c r="J22" s="42">
        <f t="shared" si="3"/>
        <v>-15.050316145694193</v>
      </c>
      <c r="K22" s="42">
        <f t="shared" si="2"/>
        <v>-4.292406792894779</v>
      </c>
      <c r="L22" s="51"/>
    </row>
    <row r="23" spans="1:12" ht="26.25">
      <c r="A23" s="38" t="s">
        <v>128</v>
      </c>
      <c r="B23" s="39" t="s">
        <v>129</v>
      </c>
      <c r="C23" s="35">
        <v>1494.1</v>
      </c>
      <c r="D23" s="40">
        <v>1544.87</v>
      </c>
      <c r="E23" s="30">
        <v>1540.37</v>
      </c>
      <c r="F23" s="41">
        <v>1645.33</v>
      </c>
      <c r="G23" s="40">
        <v>1444.47</v>
      </c>
      <c r="H23" s="42">
        <f t="shared" si="0"/>
        <v>3.09684760056221</v>
      </c>
      <c r="I23" s="42">
        <f t="shared" si="1"/>
        <v>-6.225776923726109</v>
      </c>
      <c r="J23" s="42">
        <f t="shared" si="3"/>
        <v>-0.29128664547826033</v>
      </c>
      <c r="K23" s="42">
        <f t="shared" si="2"/>
        <v>-12.20788534822801</v>
      </c>
      <c r="L23" s="51"/>
    </row>
    <row r="24" spans="1:12" ht="15">
      <c r="A24" s="43" t="s">
        <v>130</v>
      </c>
      <c r="B24" s="44" t="s">
        <v>131</v>
      </c>
      <c r="C24" s="45">
        <v>241.84</v>
      </c>
      <c r="D24" s="31">
        <v>253.96</v>
      </c>
      <c r="E24" s="31">
        <v>222.29</v>
      </c>
      <c r="F24" s="31">
        <v>284.81</v>
      </c>
      <c r="G24" s="31">
        <v>242.39</v>
      </c>
      <c r="H24" s="46">
        <f t="shared" si="0"/>
        <v>-8.0838570956004</v>
      </c>
      <c r="I24" s="46">
        <f t="shared" si="1"/>
        <v>9.04224211615457</v>
      </c>
      <c r="J24" s="46">
        <f t="shared" si="3"/>
        <v>-12.470467790203188</v>
      </c>
      <c r="K24" s="46">
        <f t="shared" si="2"/>
        <v>-14.894139952951097</v>
      </c>
      <c r="L24" s="51"/>
    </row>
    <row r="25" spans="1:12" ht="15">
      <c r="A25" s="43" t="s">
        <v>132</v>
      </c>
      <c r="B25" s="44" t="s">
        <v>133</v>
      </c>
      <c r="C25" s="45">
        <v>481.96</v>
      </c>
      <c r="D25" s="31">
        <v>492.95</v>
      </c>
      <c r="E25" s="31">
        <v>514.73</v>
      </c>
      <c r="F25" s="31">
        <v>534.55</v>
      </c>
      <c r="G25" s="31">
        <v>471.01</v>
      </c>
      <c r="H25" s="46">
        <f t="shared" si="0"/>
        <v>6.7993194455971535</v>
      </c>
      <c r="I25" s="46">
        <f t="shared" si="1"/>
        <v>-8.49377343461621</v>
      </c>
      <c r="J25" s="46">
        <f t="shared" si="3"/>
        <v>4.4182980018257485</v>
      </c>
      <c r="K25" s="46">
        <f t="shared" si="2"/>
        <v>-11.886633617061074</v>
      </c>
      <c r="L25" s="51"/>
    </row>
    <row r="26" spans="1:12" ht="15">
      <c r="A26" s="43" t="s">
        <v>134</v>
      </c>
      <c r="B26" s="44" t="s">
        <v>135</v>
      </c>
      <c r="C26" s="45">
        <v>329.37</v>
      </c>
      <c r="D26" s="31">
        <v>330.74</v>
      </c>
      <c r="E26" s="31">
        <v>342.28</v>
      </c>
      <c r="F26" s="31">
        <v>365.31</v>
      </c>
      <c r="G26" s="31">
        <v>324.24</v>
      </c>
      <c r="H26" s="46">
        <f t="shared" si="0"/>
        <v>3.9196040926617384</v>
      </c>
      <c r="I26" s="46">
        <f t="shared" si="1"/>
        <v>-5.270538740212681</v>
      </c>
      <c r="J26" s="46">
        <f t="shared" si="3"/>
        <v>3.4891455523976425</v>
      </c>
      <c r="K26" s="46">
        <f t="shared" si="2"/>
        <v>-11.242506364457581</v>
      </c>
      <c r="L26" s="51"/>
    </row>
    <row r="27" spans="1:12" ht="15">
      <c r="A27" s="43" t="s">
        <v>136</v>
      </c>
      <c r="B27" s="44" t="s">
        <v>108</v>
      </c>
      <c r="C27" s="45">
        <v>440.94</v>
      </c>
      <c r="D27" s="31">
        <v>467.22</v>
      </c>
      <c r="E27" s="31">
        <v>461.07</v>
      </c>
      <c r="F27" s="31">
        <v>460.67</v>
      </c>
      <c r="G27" s="31">
        <v>406.83</v>
      </c>
      <c r="H27" s="46">
        <f t="shared" si="0"/>
        <v>4.565246972377193</v>
      </c>
      <c r="I27" s="46">
        <f t="shared" si="1"/>
        <v>-11.7639403995055</v>
      </c>
      <c r="J27" s="46">
        <f t="shared" si="3"/>
        <v>-1.3162963914216075</v>
      </c>
      <c r="K27" s="46">
        <f t="shared" si="2"/>
        <v>-11.687324983176683</v>
      </c>
      <c r="L27" s="51"/>
    </row>
    <row r="28" spans="1:12" ht="26.25">
      <c r="A28" s="38" t="s">
        <v>137</v>
      </c>
      <c r="B28" s="39" t="s">
        <v>138</v>
      </c>
      <c r="C28" s="35">
        <v>379.95</v>
      </c>
      <c r="D28" s="40">
        <v>377.73</v>
      </c>
      <c r="E28" s="30">
        <v>373.78</v>
      </c>
      <c r="F28" s="41">
        <v>373.65</v>
      </c>
      <c r="G28" s="40">
        <v>362.89</v>
      </c>
      <c r="H28" s="42">
        <f t="shared" si="0"/>
        <v>-1.6238978813001754</v>
      </c>
      <c r="I28" s="42">
        <f t="shared" si="1"/>
        <v>-2.91347851677457</v>
      </c>
      <c r="J28" s="42">
        <f t="shared" si="3"/>
        <v>-1.0457204881793993</v>
      </c>
      <c r="K28" s="42">
        <f t="shared" si="2"/>
        <v>-2.8797002542486263</v>
      </c>
      <c r="L28" s="51"/>
    </row>
    <row r="29" spans="1:12" ht="15">
      <c r="A29" s="38" t="s">
        <v>139</v>
      </c>
      <c r="B29" s="39" t="s">
        <v>140</v>
      </c>
      <c r="C29" s="35">
        <v>88.27</v>
      </c>
      <c r="D29" s="40">
        <v>88.39</v>
      </c>
      <c r="E29" s="30">
        <v>87.66</v>
      </c>
      <c r="F29" s="41">
        <v>88.9</v>
      </c>
      <c r="G29" s="40">
        <v>79.51</v>
      </c>
      <c r="H29" s="42">
        <f t="shared" si="0"/>
        <v>-0.6910615158037832</v>
      </c>
      <c r="I29" s="42">
        <f t="shared" si="1"/>
        <v>-9.297284964636084</v>
      </c>
      <c r="J29" s="42">
        <f t="shared" si="3"/>
        <v>-0.825885281140405</v>
      </c>
      <c r="K29" s="42">
        <f t="shared" si="2"/>
        <v>-10.562429696287964</v>
      </c>
      <c r="L29" s="51"/>
    </row>
    <row r="30" spans="1:12" ht="26.25">
      <c r="A30" s="38" t="s">
        <v>141</v>
      </c>
      <c r="B30" s="39" t="s">
        <v>142</v>
      </c>
      <c r="C30" s="35">
        <v>555.37</v>
      </c>
      <c r="D30" s="40">
        <v>560.38</v>
      </c>
      <c r="E30" s="30">
        <v>548.06</v>
      </c>
      <c r="F30" s="41">
        <v>543.25</v>
      </c>
      <c r="G30" s="40">
        <v>531.46</v>
      </c>
      <c r="H30" s="42">
        <f t="shared" si="0"/>
        <v>-1.316239624034438</v>
      </c>
      <c r="I30" s="42">
        <f t="shared" si="1"/>
        <v>-3.0288654526876457</v>
      </c>
      <c r="J30" s="42">
        <f t="shared" si="3"/>
        <v>-2.198508155180422</v>
      </c>
      <c r="K30" s="42">
        <f t="shared" si="2"/>
        <v>-2.1702715140358886</v>
      </c>
      <c r="L30" s="51"/>
    </row>
    <row r="31" spans="1:12" ht="26.25">
      <c r="A31" s="38" t="s">
        <v>143</v>
      </c>
      <c r="B31" s="39" t="s">
        <v>144</v>
      </c>
      <c r="C31" s="35">
        <v>3686.87</v>
      </c>
      <c r="D31" s="40">
        <v>3853.89</v>
      </c>
      <c r="E31" s="30">
        <v>4007.62</v>
      </c>
      <c r="F31" s="41">
        <v>4160.16</v>
      </c>
      <c r="G31" s="40">
        <v>4126.69</v>
      </c>
      <c r="H31" s="42">
        <f t="shared" si="0"/>
        <v>8.699791421992096</v>
      </c>
      <c r="I31" s="42">
        <f t="shared" si="1"/>
        <v>2.9710900734101466</v>
      </c>
      <c r="J31" s="42">
        <f t="shared" si="3"/>
        <v>3.9889566126692775</v>
      </c>
      <c r="K31" s="42">
        <f t="shared" si="2"/>
        <v>-0.8045363639860068</v>
      </c>
      <c r="L31" s="51"/>
    </row>
    <row r="32" spans="1:12" ht="15">
      <c r="A32" s="43" t="s">
        <v>145</v>
      </c>
      <c r="B32" s="44" t="s">
        <v>146</v>
      </c>
      <c r="C32" s="45">
        <v>2729.95</v>
      </c>
      <c r="D32" s="31">
        <v>2834.29</v>
      </c>
      <c r="E32" s="31">
        <v>2984.69</v>
      </c>
      <c r="F32" s="31">
        <v>3114.58</v>
      </c>
      <c r="G32" s="31">
        <v>3117.58</v>
      </c>
      <c r="H32" s="46">
        <f t="shared" si="0"/>
        <v>9.331306434183785</v>
      </c>
      <c r="I32" s="46">
        <f t="shared" si="1"/>
        <v>4.4523886902827385</v>
      </c>
      <c r="J32" s="46">
        <f t="shared" si="3"/>
        <v>5.306443589046996</v>
      </c>
      <c r="K32" s="46">
        <f t="shared" si="2"/>
        <v>0.09632117332031928</v>
      </c>
      <c r="L32" s="51"/>
    </row>
    <row r="33" spans="1:12" ht="30">
      <c r="A33" s="43" t="s">
        <v>147</v>
      </c>
      <c r="B33" s="44" t="s">
        <v>148</v>
      </c>
      <c r="C33" s="45">
        <v>956.91</v>
      </c>
      <c r="D33" s="31">
        <v>1019.61</v>
      </c>
      <c r="E33" s="31">
        <v>1022.93</v>
      </c>
      <c r="F33" s="31">
        <v>1045.59</v>
      </c>
      <c r="G33" s="31">
        <v>1009.11</v>
      </c>
      <c r="H33" s="46">
        <f t="shared" si="0"/>
        <v>6.899290424386827</v>
      </c>
      <c r="I33" s="46">
        <f t="shared" si="1"/>
        <v>-1.3510210864868502</v>
      </c>
      <c r="J33" s="46">
        <f t="shared" si="3"/>
        <v>0.3256146958150603</v>
      </c>
      <c r="K33" s="46">
        <f t="shared" si="2"/>
        <v>-3.4889392591742374</v>
      </c>
      <c r="L33" s="51"/>
    </row>
    <row r="34" spans="1:12" ht="15">
      <c r="A34" s="3" t="s">
        <v>149</v>
      </c>
      <c r="B34" s="47" t="s">
        <v>150</v>
      </c>
      <c r="C34" s="35">
        <v>1481.54</v>
      </c>
      <c r="D34" s="40">
        <v>1540.05</v>
      </c>
      <c r="E34" s="30">
        <v>1561.82</v>
      </c>
      <c r="F34" s="36">
        <v>1541.67</v>
      </c>
      <c r="G34" s="40">
        <v>1470.21</v>
      </c>
      <c r="H34" s="42">
        <f t="shared" si="0"/>
        <v>5.418685961904503</v>
      </c>
      <c r="I34" s="42">
        <f t="shared" si="1"/>
        <v>-5.865592705945621</v>
      </c>
      <c r="J34" s="42">
        <f t="shared" si="3"/>
        <v>1.413590467841952</v>
      </c>
      <c r="K34" s="42">
        <f t="shared" si="2"/>
        <v>-4.635233221117361</v>
      </c>
      <c r="L34" s="51"/>
    </row>
    <row r="35" spans="1:12" ht="15">
      <c r="A35" s="43" t="s">
        <v>151</v>
      </c>
      <c r="B35" s="44" t="s">
        <v>152</v>
      </c>
      <c r="C35" s="45">
        <v>351.87</v>
      </c>
      <c r="D35" s="31">
        <v>367.9</v>
      </c>
      <c r="E35" s="31">
        <v>381.41</v>
      </c>
      <c r="F35" s="31">
        <v>382.4</v>
      </c>
      <c r="G35" s="31">
        <v>340.75</v>
      </c>
      <c r="H35" s="46">
        <f t="shared" si="0"/>
        <v>8.395145934578117</v>
      </c>
      <c r="I35" s="46">
        <f t="shared" si="1"/>
        <v>-10.66044414147506</v>
      </c>
      <c r="J35" s="46">
        <f t="shared" si="3"/>
        <v>3.672193530850788</v>
      </c>
      <c r="K35" s="46">
        <f t="shared" si="2"/>
        <v>-10.891736401673635</v>
      </c>
      <c r="L35" s="51"/>
    </row>
    <row r="36" spans="1:12" ht="15">
      <c r="A36" s="43" t="s">
        <v>153</v>
      </c>
      <c r="B36" s="44" t="s">
        <v>108</v>
      </c>
      <c r="C36" s="45">
        <v>1129.65</v>
      </c>
      <c r="D36" s="31">
        <v>1172.15</v>
      </c>
      <c r="E36" s="31">
        <v>1180.4</v>
      </c>
      <c r="F36" s="31">
        <v>1159.28</v>
      </c>
      <c r="G36" s="31">
        <v>1129.46</v>
      </c>
      <c r="H36" s="46">
        <f t="shared" si="0"/>
        <v>4.492541937768335</v>
      </c>
      <c r="I36" s="46">
        <f t="shared" si="1"/>
        <v>-4.315486275838703</v>
      </c>
      <c r="J36" s="46">
        <f t="shared" si="3"/>
        <v>0.703834833425756</v>
      </c>
      <c r="K36" s="46">
        <f t="shared" si="2"/>
        <v>-2.5722862466358376</v>
      </c>
      <c r="L36" s="51"/>
    </row>
    <row r="37" spans="1:12" ht="26.25">
      <c r="A37" s="38" t="s">
        <v>154</v>
      </c>
      <c r="B37" s="39" t="s">
        <v>155</v>
      </c>
      <c r="C37" s="35">
        <v>680.86</v>
      </c>
      <c r="D37" s="40">
        <v>682.09</v>
      </c>
      <c r="E37" s="30">
        <v>668.94</v>
      </c>
      <c r="F37" s="41">
        <v>689.89</v>
      </c>
      <c r="G37" s="40">
        <v>715.07</v>
      </c>
      <c r="H37" s="55">
        <f t="shared" si="0"/>
        <v>-1.750727021707834</v>
      </c>
      <c r="I37" s="42">
        <f t="shared" si="1"/>
        <v>6.895984692199598</v>
      </c>
      <c r="J37" s="42">
        <f t="shared" si="3"/>
        <v>-1.9278980779662476</v>
      </c>
      <c r="K37" s="42">
        <f t="shared" si="2"/>
        <v>3.649857223615368</v>
      </c>
      <c r="L37" s="51"/>
    </row>
    <row r="38" spans="1:12" ht="15">
      <c r="A38" s="38" t="s">
        <v>156</v>
      </c>
      <c r="B38" s="39" t="s">
        <v>157</v>
      </c>
      <c r="C38" s="35">
        <v>705.33</v>
      </c>
      <c r="D38" s="40">
        <v>718.19</v>
      </c>
      <c r="E38" s="30">
        <v>706.03</v>
      </c>
      <c r="F38" s="41">
        <v>727.31</v>
      </c>
      <c r="G38" s="40">
        <v>685.68</v>
      </c>
      <c r="H38" s="42">
        <f t="shared" si="0"/>
        <v>0.09924432535124435</v>
      </c>
      <c r="I38" s="42">
        <f t="shared" si="1"/>
        <v>-2.882313782700455</v>
      </c>
      <c r="J38" s="42">
        <f t="shared" si="3"/>
        <v>-1.693145267965313</v>
      </c>
      <c r="K38" s="42">
        <f t="shared" si="2"/>
        <v>-5.723831653627752</v>
      </c>
      <c r="L38" s="51"/>
    </row>
    <row r="39" spans="1:12" ht="15">
      <c r="A39" s="38" t="s">
        <v>158</v>
      </c>
      <c r="B39" s="39" t="s">
        <v>159</v>
      </c>
      <c r="C39" s="35">
        <v>738.52</v>
      </c>
      <c r="D39" s="40">
        <v>743.03</v>
      </c>
      <c r="E39" s="30">
        <v>741.87</v>
      </c>
      <c r="F39" s="41">
        <v>745.38</v>
      </c>
      <c r="G39" s="40">
        <v>790.86</v>
      </c>
      <c r="H39" s="42">
        <f t="shared" si="0"/>
        <v>0.4536099225478014</v>
      </c>
      <c r="I39" s="42">
        <f t="shared" si="1"/>
        <v>6.6035828379635255</v>
      </c>
      <c r="J39" s="42">
        <f t="shared" si="3"/>
        <v>-0.15611751880811922</v>
      </c>
      <c r="K39" s="42">
        <f t="shared" si="2"/>
        <v>6.101585768332933</v>
      </c>
      <c r="L39" s="51"/>
    </row>
    <row r="40" spans="1:12" ht="15">
      <c r="A40" s="38" t="s">
        <v>160</v>
      </c>
      <c r="B40" s="39" t="s">
        <v>161</v>
      </c>
      <c r="C40" s="35">
        <v>8956.28</v>
      </c>
      <c r="D40" s="40">
        <v>9245.31</v>
      </c>
      <c r="E40" s="30">
        <v>9705.67</v>
      </c>
      <c r="F40" s="41">
        <v>9648.11</v>
      </c>
      <c r="G40" s="40">
        <v>8962.21</v>
      </c>
      <c r="H40" s="42">
        <f t="shared" si="0"/>
        <v>8.367201561362522</v>
      </c>
      <c r="I40" s="42">
        <f t="shared" si="1"/>
        <v>-7.66005850188602</v>
      </c>
      <c r="J40" s="42">
        <f t="shared" si="3"/>
        <v>4.979389549944789</v>
      </c>
      <c r="K40" s="42">
        <f t="shared" si="2"/>
        <v>-7.109164385563613</v>
      </c>
      <c r="L40" s="51"/>
    </row>
    <row r="41" spans="1:12" ht="15">
      <c r="A41" s="43" t="s">
        <v>162</v>
      </c>
      <c r="B41" s="44" t="s">
        <v>163</v>
      </c>
      <c r="C41" s="45">
        <v>5373.55</v>
      </c>
      <c r="D41" s="31">
        <v>5575.67</v>
      </c>
      <c r="E41" s="31">
        <v>5915.04</v>
      </c>
      <c r="F41" s="31">
        <v>5798.75</v>
      </c>
      <c r="G41" s="31">
        <v>5277.85</v>
      </c>
      <c r="H41" s="46">
        <f t="shared" si="0"/>
        <v>10.076950991430241</v>
      </c>
      <c r="I41" s="46">
        <f t="shared" si="1"/>
        <v>-10.772370093862419</v>
      </c>
      <c r="J41" s="46">
        <f t="shared" si="3"/>
        <v>6.086622773585953</v>
      </c>
      <c r="K41" s="46">
        <f t="shared" si="2"/>
        <v>-8.982970467773221</v>
      </c>
      <c r="L41" s="51"/>
    </row>
    <row r="42" spans="1:12" ht="15">
      <c r="A42" s="43" t="s">
        <v>164</v>
      </c>
      <c r="B42" s="44" t="s">
        <v>165</v>
      </c>
      <c r="C42" s="45">
        <v>864.64</v>
      </c>
      <c r="D42" s="31">
        <v>918.9</v>
      </c>
      <c r="E42" s="31">
        <v>917.65</v>
      </c>
      <c r="F42" s="31">
        <v>912.82</v>
      </c>
      <c r="G42" s="31">
        <v>799.48</v>
      </c>
      <c r="H42" s="46">
        <f t="shared" si="0"/>
        <v>6.1308752775721675</v>
      </c>
      <c r="I42" s="46">
        <f t="shared" si="1"/>
        <v>-12.87745872609382</v>
      </c>
      <c r="J42" s="46">
        <f t="shared" si="3"/>
        <v>-0.13603221242790292</v>
      </c>
      <c r="K42" s="46">
        <f t="shared" si="2"/>
        <v>-12.41646764970093</v>
      </c>
      <c r="L42" s="51"/>
    </row>
    <row r="43" spans="1:12" ht="15">
      <c r="A43" s="43" t="s">
        <v>166</v>
      </c>
      <c r="B43" s="44" t="s">
        <v>167</v>
      </c>
      <c r="C43" s="45">
        <v>1668.46</v>
      </c>
      <c r="D43" s="31">
        <v>1686.91</v>
      </c>
      <c r="E43" s="31">
        <v>1792.96</v>
      </c>
      <c r="F43" s="31">
        <v>1775.18</v>
      </c>
      <c r="G43" s="31">
        <v>1797.99</v>
      </c>
      <c r="H43" s="46">
        <f t="shared" si="0"/>
        <v>7.461970919290843</v>
      </c>
      <c r="I43" s="46">
        <f t="shared" si="1"/>
        <v>0.2805416741031575</v>
      </c>
      <c r="J43" s="46">
        <f t="shared" si="3"/>
        <v>6.286642440912672</v>
      </c>
      <c r="K43" s="46">
        <f t="shared" si="2"/>
        <v>1.284940118748518</v>
      </c>
      <c r="L43" s="51"/>
    </row>
    <row r="44" spans="1:12" ht="15">
      <c r="A44" s="43" t="s">
        <v>168</v>
      </c>
      <c r="B44" s="44" t="s">
        <v>169</v>
      </c>
      <c r="C44" s="45">
        <v>1049.63</v>
      </c>
      <c r="D44" s="31">
        <v>1063.83</v>
      </c>
      <c r="E44" s="31">
        <v>1080.01</v>
      </c>
      <c r="F44" s="31">
        <v>1161.36</v>
      </c>
      <c r="G44" s="31">
        <v>1086.9</v>
      </c>
      <c r="H44" s="46">
        <f t="shared" si="0"/>
        <v>2.8943532482874805</v>
      </c>
      <c r="I44" s="46">
        <f t="shared" si="1"/>
        <v>0.6379570559531949</v>
      </c>
      <c r="J44" s="46">
        <f t="shared" si="3"/>
        <v>1.5209196958160671</v>
      </c>
      <c r="K44" s="46">
        <f t="shared" si="2"/>
        <v>-6.4114486464145335</v>
      </c>
      <c r="L44" s="51"/>
    </row>
    <row r="45" spans="1:12" ht="15">
      <c r="A45" s="38" t="s">
        <v>170</v>
      </c>
      <c r="B45" s="39" t="s">
        <v>171</v>
      </c>
      <c r="C45" s="35">
        <v>1770.14</v>
      </c>
      <c r="D45" s="40">
        <v>1839.34</v>
      </c>
      <c r="E45" s="30">
        <v>1917.13</v>
      </c>
      <c r="F45" s="41">
        <v>1945.36</v>
      </c>
      <c r="G45" s="40">
        <v>1924.85</v>
      </c>
      <c r="H45" s="42">
        <f t="shared" si="0"/>
        <v>8.303862971290405</v>
      </c>
      <c r="I45" s="42">
        <f t="shared" si="1"/>
        <v>0.4026852639101052</v>
      </c>
      <c r="J45" s="42">
        <f t="shared" si="3"/>
        <v>4.22923439929541</v>
      </c>
      <c r="K45" s="42">
        <f t="shared" si="2"/>
        <v>-1.0543035736316153</v>
      </c>
      <c r="L45" s="51"/>
    </row>
    <row r="46" spans="1:12" ht="15">
      <c r="A46" s="48"/>
      <c r="B46" s="48" t="s">
        <v>172</v>
      </c>
      <c r="C46" s="35">
        <v>25686.64</v>
      </c>
      <c r="D46" s="30">
        <v>26576.29</v>
      </c>
      <c r="E46" s="30">
        <v>26951.83</v>
      </c>
      <c r="F46" s="41">
        <v>27306.79</v>
      </c>
      <c r="G46" s="41">
        <v>25791.23</v>
      </c>
      <c r="H46" s="42">
        <f t="shared" si="0"/>
        <v>4.925478770286819</v>
      </c>
      <c r="I46" s="42">
        <f t="shared" si="1"/>
        <v>-4.306201100259248</v>
      </c>
      <c r="J46" s="42">
        <f t="shared" si="3"/>
        <v>1.4130640507008347</v>
      </c>
      <c r="K46" s="42">
        <f t="shared" si="2"/>
        <v>-5.550121416687942</v>
      </c>
      <c r="L46" s="51"/>
    </row>
  </sheetData>
  <sheetProtection/>
  <mergeCells count="17">
    <mergeCell ref="H4:H5"/>
    <mergeCell ref="I4:I5"/>
    <mergeCell ref="J4:J5"/>
    <mergeCell ref="L4:L5"/>
    <mergeCell ref="K4:K5"/>
    <mergeCell ref="A1:K1"/>
    <mergeCell ref="A2:K2"/>
    <mergeCell ref="C3:G3"/>
    <mergeCell ref="H3:I3"/>
    <mergeCell ref="J3:K3"/>
    <mergeCell ref="F4:F5"/>
    <mergeCell ref="G4:G5"/>
    <mergeCell ref="A4:A6"/>
    <mergeCell ref="B4:B5"/>
    <mergeCell ref="C4:C5"/>
    <mergeCell ref="D4:D5"/>
    <mergeCell ref="E4:E5"/>
  </mergeCells>
  <printOptions horizontalCentered="1" verticalCentered="1"/>
  <pageMargins left="0.33" right="0.35" top="0.43" bottom="0.45" header="0.3" footer="0.3"/>
  <pageSetup fitToHeight="1" fitToWidth="1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2.140625" style="0" customWidth="1"/>
    <col min="4" max="4" width="36.421875" style="0" customWidth="1"/>
    <col min="5" max="5" width="13.57421875" style="0" customWidth="1"/>
    <col min="6" max="6" width="13.7109375" style="0" customWidth="1"/>
    <col min="7" max="7" width="12.421875" style="0" customWidth="1"/>
  </cols>
  <sheetData>
    <row r="1" spans="4:11" ht="15">
      <c r="D1" s="94" t="s">
        <v>89</v>
      </c>
      <c r="E1" s="94"/>
      <c r="F1" s="94"/>
      <c r="G1" s="94"/>
      <c r="H1" s="94"/>
      <c r="I1" s="94"/>
      <c r="J1" s="94"/>
      <c r="K1" s="94"/>
    </row>
    <row r="2" spans="2:11" ht="15">
      <c r="B2" s="12"/>
      <c r="C2" s="12"/>
      <c r="D2" s="12"/>
      <c r="E2" s="93" t="s">
        <v>86</v>
      </c>
      <c r="F2" s="93" t="s">
        <v>85</v>
      </c>
      <c r="G2" s="80" t="s">
        <v>84</v>
      </c>
      <c r="H2" s="8"/>
      <c r="I2" s="12"/>
      <c r="J2" s="12"/>
      <c r="K2" s="12"/>
    </row>
    <row r="3" spans="2:11" ht="15">
      <c r="B3" s="12"/>
      <c r="C3" s="12"/>
      <c r="D3" s="12"/>
      <c r="E3" s="93"/>
      <c r="F3" s="93"/>
      <c r="G3" s="80"/>
      <c r="H3" s="8" t="s">
        <v>88</v>
      </c>
      <c r="I3" s="12" t="s">
        <v>87</v>
      </c>
      <c r="J3" s="12" t="s">
        <v>4</v>
      </c>
      <c r="K3" s="12" t="s">
        <v>4</v>
      </c>
    </row>
    <row r="4" spans="2:11" ht="1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ht="15">
      <c r="B5" s="3" t="s">
        <v>5</v>
      </c>
      <c r="C5" s="3"/>
      <c r="D5" s="3" t="s">
        <v>6</v>
      </c>
      <c r="E5" s="9">
        <v>59020</v>
      </c>
      <c r="F5" s="5">
        <v>59330.24</v>
      </c>
      <c r="G5" s="5">
        <v>59712.2</v>
      </c>
      <c r="H5" s="4">
        <f>F5-E5</f>
        <v>310.23999999999796</v>
      </c>
      <c r="I5" s="11">
        <f>G5-F5</f>
        <v>381.9599999999991</v>
      </c>
      <c r="J5" s="13">
        <f>H5/E5*100</f>
        <v>0.5256523212470314</v>
      </c>
      <c r="K5" s="13">
        <f>I5/F5*100</f>
        <v>0.6437863726827991</v>
      </c>
    </row>
    <row r="6" spans="2:11" ht="15">
      <c r="B6" s="3" t="s">
        <v>7</v>
      </c>
      <c r="C6" s="3"/>
      <c r="D6" s="3" t="s">
        <v>8</v>
      </c>
      <c r="E6" s="9">
        <v>1058</v>
      </c>
      <c r="F6" s="5">
        <v>1065.4</v>
      </c>
      <c r="G6" s="5">
        <v>1069.59</v>
      </c>
      <c r="H6" s="4">
        <f aca="true" t="shared" si="0" ref="H6:H44">F6-E6</f>
        <v>7.400000000000091</v>
      </c>
      <c r="I6" s="11">
        <f aca="true" t="shared" si="1" ref="I6:I44">G6-F6</f>
        <v>4.189999999999827</v>
      </c>
      <c r="J6" s="13">
        <f aca="true" t="shared" si="2" ref="J6:J44">H6/E6*100</f>
        <v>0.699432892249536</v>
      </c>
      <c r="K6" s="13">
        <f aca="true" t="shared" si="3" ref="K6:K44">I6/F6*100</f>
        <v>0.3932795194293061</v>
      </c>
    </row>
    <row r="7" spans="2:11" ht="15">
      <c r="B7" s="3" t="s">
        <v>9</v>
      </c>
      <c r="C7" s="3"/>
      <c r="D7" s="3" t="s">
        <v>10</v>
      </c>
      <c r="E7" s="9">
        <v>57962</v>
      </c>
      <c r="F7" s="5">
        <v>58264.84</v>
      </c>
      <c r="G7" s="5">
        <v>58642.61</v>
      </c>
      <c r="H7" s="4">
        <f t="shared" si="0"/>
        <v>302.8399999999965</v>
      </c>
      <c r="I7" s="11">
        <f t="shared" si="1"/>
        <v>377.7700000000041</v>
      </c>
      <c r="J7" s="13">
        <f t="shared" si="2"/>
        <v>0.522480245678197</v>
      </c>
      <c r="K7" s="13">
        <f t="shared" si="3"/>
        <v>0.6483670083020979</v>
      </c>
    </row>
    <row r="8" spans="2:11" ht="15">
      <c r="B8" s="3" t="s">
        <v>11</v>
      </c>
      <c r="C8" s="3"/>
      <c r="D8" s="3" t="s">
        <v>12</v>
      </c>
      <c r="E8" s="9">
        <v>7460</v>
      </c>
      <c r="F8" s="5">
        <v>7511.8</v>
      </c>
      <c r="G8" s="5">
        <v>7549.49</v>
      </c>
      <c r="H8" s="4">
        <f t="shared" si="0"/>
        <v>51.80000000000018</v>
      </c>
      <c r="I8" s="11">
        <f t="shared" si="1"/>
        <v>37.6899999999996</v>
      </c>
      <c r="J8" s="13">
        <f t="shared" si="2"/>
        <v>0.694369973190351</v>
      </c>
      <c r="K8" s="13">
        <f t="shared" si="3"/>
        <v>0.5017439228946404</v>
      </c>
    </row>
    <row r="9" spans="2:11" ht="15">
      <c r="B9" s="3" t="s">
        <v>13</v>
      </c>
      <c r="C9" s="3"/>
      <c r="D9" s="3" t="s">
        <v>14</v>
      </c>
      <c r="E9" s="9">
        <v>25452</v>
      </c>
      <c r="F9" s="5">
        <v>25752.08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ht="15">
      <c r="B10" s="1" t="s">
        <v>15</v>
      </c>
      <c r="C10" s="1"/>
      <c r="D10" s="1" t="s">
        <v>16</v>
      </c>
      <c r="E10" s="10">
        <v>3589</v>
      </c>
      <c r="F10" s="6">
        <v>3684.34</v>
      </c>
      <c r="G10" s="6">
        <v>3720.59</v>
      </c>
      <c r="H10" s="4">
        <f t="shared" si="0"/>
        <v>95.34000000000015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0.9838939945824761</v>
      </c>
    </row>
    <row r="11" spans="2:11" ht="15">
      <c r="B11" s="1" t="s">
        <v>17</v>
      </c>
      <c r="C11" s="1"/>
      <c r="D11" s="1" t="s">
        <v>18</v>
      </c>
      <c r="E11" s="10">
        <v>1258</v>
      </c>
      <c r="F11" s="6">
        <v>1267.55</v>
      </c>
      <c r="G11" s="6">
        <v>1284.72</v>
      </c>
      <c r="H11" s="4">
        <f t="shared" si="0"/>
        <v>9.549999999999955</v>
      </c>
      <c r="I11" s="11">
        <f t="shared" si="1"/>
        <v>17.170000000000073</v>
      </c>
      <c r="J11" s="13">
        <f t="shared" si="2"/>
        <v>0.7591414944356085</v>
      </c>
      <c r="K11" s="13">
        <f t="shared" si="3"/>
        <v>1.3545816733067788</v>
      </c>
    </row>
    <row r="12" spans="2:11" ht="15">
      <c r="B12" s="1" t="s">
        <v>19</v>
      </c>
      <c r="C12" s="1"/>
      <c r="D12" s="1" t="s">
        <v>20</v>
      </c>
      <c r="E12" s="10">
        <v>20605</v>
      </c>
      <c r="F12" s="6">
        <v>20800.19</v>
      </c>
      <c r="G12" s="6">
        <v>20871.89</v>
      </c>
      <c r="H12" s="4">
        <f t="shared" si="0"/>
        <v>195.1899999999987</v>
      </c>
      <c r="I12" s="11">
        <f t="shared" si="1"/>
        <v>71.70000000000073</v>
      </c>
      <c r="J12" s="13">
        <f t="shared" si="2"/>
        <v>0.9472943460325101</v>
      </c>
      <c r="K12" s="13">
        <f t="shared" si="3"/>
        <v>0.34470838968298234</v>
      </c>
    </row>
    <row r="13" spans="2:11" ht="15">
      <c r="B13" s="3" t="s">
        <v>21</v>
      </c>
      <c r="C13" s="3"/>
      <c r="D13" s="3" t="s">
        <v>22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9.350000000000364</v>
      </c>
      <c r="J13" s="13">
        <f t="shared" si="2"/>
        <v>-1.396772073322137</v>
      </c>
      <c r="K13" s="13">
        <f t="shared" si="3"/>
        <v>0.06925033366070124</v>
      </c>
    </row>
    <row r="14" spans="2:11" ht="15">
      <c r="B14" s="1" t="s">
        <v>23</v>
      </c>
      <c r="C14" s="1"/>
      <c r="D14" s="1" t="s">
        <v>24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ht="15">
      <c r="B15" s="1" t="s">
        <v>25</v>
      </c>
      <c r="C15" s="1"/>
      <c r="D15" s="1" t="s">
        <v>26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-2.170000000000016</v>
      </c>
      <c r="J15" s="13">
        <f t="shared" si="2"/>
        <v>1.6904761904761927</v>
      </c>
      <c r="K15" s="13">
        <f t="shared" si="3"/>
        <v>-1.2701943338796629</v>
      </c>
    </row>
    <row r="16" spans="2:11" ht="15">
      <c r="B16" s="1" t="s">
        <v>27</v>
      </c>
      <c r="C16" s="1"/>
      <c r="D16" s="1" t="s">
        <v>28</v>
      </c>
      <c r="E16" s="10">
        <v>360</v>
      </c>
      <c r="F16" s="6">
        <v>359.68</v>
      </c>
      <c r="G16" s="6">
        <v>357.29</v>
      </c>
      <c r="H16" s="4">
        <f t="shared" si="0"/>
        <v>-0.3199999999999932</v>
      </c>
      <c r="I16" s="11">
        <f t="shared" si="1"/>
        <v>-2.3899999999999864</v>
      </c>
      <c r="J16" s="13">
        <f t="shared" si="2"/>
        <v>-0.08888888888888699</v>
      </c>
      <c r="K16" s="13">
        <f t="shared" si="3"/>
        <v>-0.6644795373665443</v>
      </c>
    </row>
    <row r="17" spans="2:11" ht="15">
      <c r="B17" s="1" t="s">
        <v>29</v>
      </c>
      <c r="C17" s="1"/>
      <c r="D17" s="1" t="s">
        <v>30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</v>
      </c>
    </row>
    <row r="18" spans="2:11" ht="15">
      <c r="B18" s="1" t="s">
        <v>31</v>
      </c>
      <c r="C18" s="1"/>
      <c r="D18" s="1" t="s">
        <v>32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5.830000000000041</v>
      </c>
      <c r="J18" s="13">
        <f t="shared" si="2"/>
        <v>0.1452513966480396</v>
      </c>
      <c r="K18" s="13">
        <f t="shared" si="3"/>
        <v>0.8130648220461957</v>
      </c>
    </row>
    <row r="19" spans="2:11" ht="15">
      <c r="B19" s="1" t="s">
        <v>33</v>
      </c>
      <c r="C19" s="1"/>
      <c r="D19" s="1" t="s">
        <v>34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</v>
      </c>
      <c r="J19" s="13">
        <f t="shared" si="2"/>
        <v>1.3306821657999388</v>
      </c>
      <c r="K19" s="13">
        <f t="shared" si="3"/>
        <v>2.354415094339616</v>
      </c>
    </row>
    <row r="20" spans="2:11" ht="15">
      <c r="B20" s="1" t="s">
        <v>35</v>
      </c>
      <c r="C20" s="1"/>
      <c r="D20" s="1" t="s">
        <v>36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55.73000000000002</v>
      </c>
      <c r="J20" s="13">
        <f t="shared" si="2"/>
        <v>1.7851851851851896</v>
      </c>
      <c r="K20" s="13">
        <f t="shared" si="3"/>
        <v>3.3797879824369903</v>
      </c>
    </row>
    <row r="21" spans="2:11" ht="15">
      <c r="B21" s="1" t="s">
        <v>37</v>
      </c>
      <c r="C21" s="1"/>
      <c r="D21" s="1" t="s">
        <v>38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0.884172225591263</v>
      </c>
      <c r="K21" s="13">
        <f t="shared" si="3"/>
        <v>1.3374770074177378</v>
      </c>
    </row>
    <row r="22" spans="2:11" ht="15">
      <c r="B22" s="1" t="s">
        <v>39</v>
      </c>
      <c r="C22" s="1"/>
      <c r="D22" s="1" t="s">
        <v>40</v>
      </c>
      <c r="E22" s="10">
        <v>1651</v>
      </c>
      <c r="F22" s="6">
        <v>1643.06</v>
      </c>
      <c r="G22" s="6">
        <v>1665.24</v>
      </c>
      <c r="H22" s="4">
        <f t="shared" si="0"/>
        <v>-7.940000000000055</v>
      </c>
      <c r="I22" s="11">
        <f t="shared" si="1"/>
        <v>22.180000000000064</v>
      </c>
      <c r="J22" s="13">
        <f t="shared" si="2"/>
        <v>-0.4809206541490039</v>
      </c>
      <c r="K22" s="13">
        <f t="shared" si="3"/>
        <v>1.3499202707144027</v>
      </c>
    </row>
    <row r="23" spans="2:11" ht="15">
      <c r="B23" s="1" t="s">
        <v>41</v>
      </c>
      <c r="C23" s="1"/>
      <c r="D23" s="1" t="s">
        <v>42</v>
      </c>
      <c r="E23" s="10">
        <v>3048</v>
      </c>
      <c r="F23" s="6">
        <v>3000.33</v>
      </c>
      <c r="G23" s="6">
        <v>2962.18</v>
      </c>
      <c r="H23" s="4">
        <f t="shared" si="0"/>
        <v>-47.67000000000007</v>
      </c>
      <c r="I23" s="11">
        <f t="shared" si="1"/>
        <v>-38.15000000000009</v>
      </c>
      <c r="J23" s="13">
        <f t="shared" si="2"/>
        <v>-1.5639763779527582</v>
      </c>
      <c r="K23" s="13">
        <f t="shared" si="3"/>
        <v>-1.2715267987188106</v>
      </c>
    </row>
    <row r="24" spans="2:11" ht="15">
      <c r="B24" s="7">
        <v>3.9</v>
      </c>
      <c r="C24" s="7"/>
      <c r="D24" s="1" t="s">
        <v>43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ht="15">
      <c r="B25" s="3" t="s">
        <v>44</v>
      </c>
      <c r="C25" s="3"/>
      <c r="D25" s="3" t="s">
        <v>45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ht="15">
      <c r="B26" s="1" t="s">
        <v>46</v>
      </c>
      <c r="C26" s="1"/>
      <c r="D26" s="1" t="s">
        <v>47</v>
      </c>
      <c r="E26" s="10">
        <v>147</v>
      </c>
      <c r="F26" s="6">
        <v>147.38</v>
      </c>
      <c r="G26" s="6">
        <v>148.8</v>
      </c>
      <c r="H26" s="4">
        <f t="shared" si="0"/>
        <v>0.37999999999999545</v>
      </c>
      <c r="I26" s="11">
        <f t="shared" si="1"/>
        <v>1.420000000000016</v>
      </c>
      <c r="J26" s="13">
        <f t="shared" si="2"/>
        <v>0.2585034013605411</v>
      </c>
      <c r="K26" s="13">
        <f t="shared" si="3"/>
        <v>0.9634957253358772</v>
      </c>
    </row>
    <row r="27" spans="2:11" ht="15">
      <c r="B27" s="1" t="s">
        <v>48</v>
      </c>
      <c r="C27" s="1"/>
      <c r="D27" s="1" t="s">
        <v>49</v>
      </c>
      <c r="E27" s="10">
        <v>5960</v>
      </c>
      <c r="F27" s="6">
        <v>6014.86</v>
      </c>
      <c r="G27" s="6">
        <v>6136.66</v>
      </c>
      <c r="H27" s="4">
        <f t="shared" si="0"/>
        <v>54.85999999999967</v>
      </c>
      <c r="I27" s="11">
        <f t="shared" si="1"/>
        <v>121.80000000000018</v>
      </c>
      <c r="J27" s="13">
        <f t="shared" si="2"/>
        <v>0.9204697986577127</v>
      </c>
      <c r="K27" s="13">
        <f t="shared" si="3"/>
        <v>2.0249847876758595</v>
      </c>
    </row>
    <row r="28" spans="2:11" ht="15">
      <c r="B28" s="1" t="s">
        <v>50</v>
      </c>
      <c r="C28" s="1"/>
      <c r="D28" s="1" t="s">
        <v>51</v>
      </c>
      <c r="E28" s="10">
        <v>557</v>
      </c>
      <c r="F28" s="6">
        <v>599.95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4.885407117259763</v>
      </c>
    </row>
    <row r="29" spans="2:11" ht="15">
      <c r="B29" s="1" t="s">
        <v>52</v>
      </c>
      <c r="C29" s="1"/>
      <c r="D29" s="1" t="s">
        <v>53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3.224999999999998</v>
      </c>
      <c r="K29" s="13">
        <f t="shared" si="3"/>
        <v>8.646161298135143</v>
      </c>
    </row>
    <row r="30" spans="2:11" ht="15">
      <c r="B30" s="1" t="s">
        <v>54</v>
      </c>
      <c r="C30" s="1"/>
      <c r="D30" s="1" t="s">
        <v>55</v>
      </c>
      <c r="E30" s="10">
        <v>295</v>
      </c>
      <c r="F30" s="6">
        <v>302.7</v>
      </c>
      <c r="G30" s="6">
        <v>310.84</v>
      </c>
      <c r="H30" s="4">
        <f t="shared" si="0"/>
        <v>7.699999999999989</v>
      </c>
      <c r="I30" s="11">
        <f t="shared" si="1"/>
        <v>8.139999999999986</v>
      </c>
      <c r="J30" s="13">
        <f t="shared" si="2"/>
        <v>2.61016949152542</v>
      </c>
      <c r="K30" s="13">
        <f t="shared" si="3"/>
        <v>2.689131152956718</v>
      </c>
    </row>
    <row r="31" spans="2:11" ht="15">
      <c r="B31" s="1" t="s">
        <v>56</v>
      </c>
      <c r="C31" s="1"/>
      <c r="D31" s="1" t="s">
        <v>57</v>
      </c>
      <c r="E31" s="10">
        <v>628</v>
      </c>
      <c r="F31" s="6">
        <v>629.69</v>
      </c>
      <c r="G31" s="6">
        <v>635.91</v>
      </c>
      <c r="H31" s="4">
        <f t="shared" si="0"/>
        <v>1.6900000000000546</v>
      </c>
      <c r="I31" s="11">
        <f t="shared" si="1"/>
        <v>6.219999999999914</v>
      </c>
      <c r="J31" s="13">
        <f t="shared" si="2"/>
        <v>0.2691082802547858</v>
      </c>
      <c r="K31" s="13">
        <f t="shared" si="3"/>
        <v>0.9877876415378859</v>
      </c>
    </row>
    <row r="32" spans="2:11" ht="15">
      <c r="B32" s="1" t="s">
        <v>58</v>
      </c>
      <c r="C32" s="1"/>
      <c r="D32" s="1" t="s">
        <v>59</v>
      </c>
      <c r="E32" s="10">
        <v>1459</v>
      </c>
      <c r="F32" s="6">
        <v>1456.73</v>
      </c>
      <c r="G32" s="6">
        <v>1479.18</v>
      </c>
      <c r="H32" s="4">
        <f t="shared" si="0"/>
        <v>-2.269999999999982</v>
      </c>
      <c r="I32" s="11">
        <f t="shared" si="1"/>
        <v>22.450000000000045</v>
      </c>
      <c r="J32" s="13">
        <f t="shared" si="2"/>
        <v>-0.1555860178204237</v>
      </c>
      <c r="K32" s="13">
        <f t="shared" si="3"/>
        <v>1.5411229260055086</v>
      </c>
    </row>
    <row r="33" spans="2:11" ht="15">
      <c r="B33" s="1" t="s">
        <v>60</v>
      </c>
      <c r="C33" s="1"/>
      <c r="D33" s="1" t="s">
        <v>61</v>
      </c>
      <c r="E33" s="10">
        <v>2271</v>
      </c>
      <c r="F33" s="6">
        <v>2306.61</v>
      </c>
      <c r="G33" s="6">
        <v>2319.31</v>
      </c>
      <c r="H33" s="4">
        <f t="shared" si="0"/>
        <v>35.61000000000013</v>
      </c>
      <c r="I33" s="11">
        <f t="shared" si="1"/>
        <v>12.699999999999818</v>
      </c>
      <c r="J33" s="13">
        <f t="shared" si="2"/>
        <v>1.568031704095118</v>
      </c>
      <c r="K33" s="13">
        <f t="shared" si="3"/>
        <v>0.550591560775329</v>
      </c>
    </row>
    <row r="34" spans="2:11" ht="15">
      <c r="B34" s="3" t="s">
        <v>62</v>
      </c>
      <c r="C34" s="3"/>
      <c r="D34" s="3" t="s">
        <v>63</v>
      </c>
      <c r="E34" s="9">
        <v>18927</v>
      </c>
      <c r="F34" s="5">
        <v>19551.94</v>
      </c>
      <c r="G34" s="5">
        <v>19758.64</v>
      </c>
      <c r="H34" s="4">
        <f t="shared" si="0"/>
        <v>624.9399999999987</v>
      </c>
      <c r="I34" s="11">
        <f t="shared" si="1"/>
        <v>206.70000000000073</v>
      </c>
      <c r="J34" s="13">
        <f t="shared" si="2"/>
        <v>3.301843926665603</v>
      </c>
      <c r="K34" s="13">
        <f t="shared" si="3"/>
        <v>1.057184095286712</v>
      </c>
    </row>
    <row r="35" spans="2:11" ht="15">
      <c r="B35" s="1" t="s">
        <v>64</v>
      </c>
      <c r="C35" s="1"/>
      <c r="D35" s="1" t="s">
        <v>12</v>
      </c>
      <c r="E35" s="10">
        <v>7460</v>
      </c>
      <c r="F35" s="6">
        <v>7511.8</v>
      </c>
      <c r="G35" s="6">
        <v>7549.49</v>
      </c>
      <c r="H35" s="4">
        <f t="shared" si="0"/>
        <v>51.80000000000018</v>
      </c>
      <c r="I35" s="11">
        <f t="shared" si="1"/>
        <v>37.6899999999996</v>
      </c>
      <c r="J35" s="13">
        <f t="shared" si="2"/>
        <v>0.694369973190351</v>
      </c>
      <c r="K35" s="13">
        <f t="shared" si="3"/>
        <v>0.5017439228946404</v>
      </c>
    </row>
    <row r="36" spans="2:11" ht="15">
      <c r="B36" s="1" t="s">
        <v>65</v>
      </c>
      <c r="C36" s="1"/>
      <c r="D36" s="1" t="s">
        <v>66</v>
      </c>
      <c r="E36" s="10">
        <v>7565</v>
      </c>
      <c r="F36" s="6">
        <v>7656.73</v>
      </c>
      <c r="G36" s="6">
        <v>7799.5</v>
      </c>
      <c r="H36" s="4">
        <f t="shared" si="0"/>
        <v>91.72999999999956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ht="15">
      <c r="B37" s="1" t="s">
        <v>67</v>
      </c>
      <c r="C37" s="1"/>
      <c r="D37" s="1" t="s">
        <v>68</v>
      </c>
      <c r="E37" s="10">
        <v>3589</v>
      </c>
      <c r="F37" s="6">
        <v>3684.34</v>
      </c>
      <c r="G37" s="6">
        <v>3720.59</v>
      </c>
      <c r="H37" s="4">
        <f t="shared" si="0"/>
        <v>95.34000000000015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0.9838939945824761</v>
      </c>
    </row>
    <row r="38" spans="2:11" ht="15">
      <c r="B38" s="1" t="s">
        <v>69</v>
      </c>
      <c r="C38" s="1"/>
      <c r="D38" s="1" t="s">
        <v>70</v>
      </c>
      <c r="E38" s="10">
        <v>3977</v>
      </c>
      <c r="F38" s="6">
        <v>3972.38</v>
      </c>
      <c r="G38" s="6">
        <v>4078.92</v>
      </c>
      <c r="H38" s="4">
        <f t="shared" si="0"/>
        <v>-4.619999999999891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ht="15">
      <c r="B39" s="1" t="s">
        <v>71</v>
      </c>
      <c r="C39" s="1"/>
      <c r="D39" s="1" t="s">
        <v>72</v>
      </c>
      <c r="E39" s="10">
        <v>3211</v>
      </c>
      <c r="F39" s="6">
        <v>3201.31</v>
      </c>
      <c r="G39" s="6">
        <v>3225.81</v>
      </c>
      <c r="H39" s="4">
        <f t="shared" si="0"/>
        <v>-9.690000000000055</v>
      </c>
      <c r="I39" s="11">
        <f t="shared" si="1"/>
        <v>24.5</v>
      </c>
      <c r="J39" s="13">
        <f t="shared" si="2"/>
        <v>-0.3017751479289958</v>
      </c>
      <c r="K39" s="13">
        <f t="shared" si="3"/>
        <v>0.7653117005225986</v>
      </c>
    </row>
    <row r="40" spans="2:11" ht="15">
      <c r="B40" s="1" t="s">
        <v>73</v>
      </c>
      <c r="C40" s="1"/>
      <c r="D40" s="1" t="s">
        <v>74</v>
      </c>
      <c r="E40" s="10">
        <v>172</v>
      </c>
      <c r="F40" s="6">
        <v>172.93</v>
      </c>
      <c r="G40" s="6">
        <v>172.2</v>
      </c>
      <c r="H40" s="4">
        <f t="shared" si="0"/>
        <v>0.9300000000000068</v>
      </c>
      <c r="I40" s="11">
        <f t="shared" si="1"/>
        <v>-0.7300000000000182</v>
      </c>
      <c r="J40" s="13">
        <f t="shared" si="2"/>
        <v>0.5406976744186086</v>
      </c>
      <c r="K40" s="13">
        <f t="shared" si="3"/>
        <v>-0.42213612444342696</v>
      </c>
    </row>
    <row r="41" spans="2:11" ht="15">
      <c r="B41" s="1" t="s">
        <v>75</v>
      </c>
      <c r="C41" s="1"/>
      <c r="D41" s="1" t="s">
        <v>76</v>
      </c>
      <c r="E41" s="10">
        <v>592</v>
      </c>
      <c r="F41" s="6">
        <v>591.18</v>
      </c>
      <c r="G41" s="6">
        <v>595.92</v>
      </c>
      <c r="H41" s="4">
        <f t="shared" si="0"/>
        <v>-0.82000000000005</v>
      </c>
      <c r="I41" s="11">
        <f t="shared" si="1"/>
        <v>4.740000000000009</v>
      </c>
      <c r="J41" s="13">
        <f t="shared" si="2"/>
        <v>-0.13851351351352195</v>
      </c>
      <c r="K41" s="13">
        <f t="shared" si="3"/>
        <v>0.8017862579924913</v>
      </c>
    </row>
    <row r="42" spans="2:11" ht="15">
      <c r="B42" s="1" t="s">
        <v>77</v>
      </c>
      <c r="C42" s="1"/>
      <c r="D42" s="1" t="s">
        <v>78</v>
      </c>
      <c r="E42" s="10">
        <v>4</v>
      </c>
      <c r="F42" s="6">
        <v>3.49</v>
      </c>
      <c r="G42" s="6">
        <v>3.52</v>
      </c>
      <c r="H42" s="4">
        <f t="shared" si="0"/>
        <v>-0.5099999999999998</v>
      </c>
      <c r="I42" s="11">
        <f t="shared" si="1"/>
        <v>0.029999999999999805</v>
      </c>
      <c r="J42" s="13">
        <f t="shared" si="2"/>
        <v>-12.749999999999995</v>
      </c>
      <c r="K42" s="13">
        <f t="shared" si="3"/>
        <v>0.8595988538681891</v>
      </c>
    </row>
    <row r="43" spans="2:11" ht="15">
      <c r="B43" s="1" t="s">
        <v>79</v>
      </c>
      <c r="C43" s="1"/>
      <c r="D43" s="1" t="s">
        <v>80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</v>
      </c>
      <c r="J43" s="13">
        <f t="shared" si="2"/>
        <v>1.4180979236093352</v>
      </c>
      <c r="K43" s="13">
        <f t="shared" si="3"/>
        <v>0.22697860638168846</v>
      </c>
    </row>
    <row r="44" spans="2:11" ht="15">
      <c r="B44" s="1" t="s">
        <v>81</v>
      </c>
      <c r="C44" s="1"/>
      <c r="D44" s="1" t="s">
        <v>82</v>
      </c>
      <c r="E44" s="10">
        <v>416</v>
      </c>
      <c r="F44" s="6">
        <v>406.3</v>
      </c>
      <c r="G44" s="6">
        <v>391.39</v>
      </c>
      <c r="H44" s="4">
        <f t="shared" si="0"/>
        <v>-9.699999999999989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sheetProtection/>
  <mergeCells count="4">
    <mergeCell ref="F2:F3"/>
    <mergeCell ref="G2:G3"/>
    <mergeCell ref="E2:E3"/>
    <mergeCell ref="D1:K1"/>
  </mergeCells>
  <printOptions/>
  <pageMargins left="0.25" right="0.17" top="0.56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2017-01-31T12:38:06Z</dcterms:modified>
  <cp:category/>
  <cp:version/>
  <cp:contentType/>
  <cp:contentStatus/>
</cp:coreProperties>
</file>