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biwebsite.aniket\Downloads\"/>
    </mc:Choice>
  </mc:AlternateContent>
  <bookViews>
    <workbookView xWindow="0" yWindow="0" windowWidth="19200" windowHeight="6960"/>
  </bookViews>
  <sheets>
    <sheet name="Press Release" sheetId="2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I6" i="2"/>
  <c r="K6" i="2"/>
  <c r="M6" i="2"/>
  <c r="D7" i="2"/>
  <c r="C9" i="2"/>
  <c r="D9" i="2"/>
  <c r="E9" i="2"/>
  <c r="F9" i="2"/>
  <c r="G9" i="2"/>
  <c r="H9" i="2"/>
  <c r="I9" i="2"/>
  <c r="J9" i="2"/>
  <c r="K9" i="2"/>
  <c r="L9" i="2"/>
  <c r="M9" i="2"/>
  <c r="N9" i="2"/>
  <c r="C12" i="2"/>
  <c r="D12" i="2"/>
  <c r="E12" i="2"/>
  <c r="F12" i="2"/>
  <c r="G12" i="2"/>
  <c r="H12" i="2"/>
  <c r="I12" i="2"/>
  <c r="J12" i="2"/>
  <c r="K12" i="2"/>
  <c r="L12" i="2"/>
  <c r="M12" i="2"/>
  <c r="N12" i="2"/>
  <c r="C14" i="2"/>
  <c r="D14" i="2"/>
  <c r="E14" i="2"/>
  <c r="F14" i="2"/>
  <c r="G14" i="2"/>
  <c r="H14" i="2"/>
  <c r="I14" i="2"/>
  <c r="J14" i="2"/>
  <c r="K14" i="2"/>
  <c r="L14" i="2"/>
  <c r="M14" i="2"/>
  <c r="N14" i="2"/>
  <c r="C15" i="2"/>
  <c r="D15" i="2"/>
  <c r="E15" i="2"/>
  <c r="F15" i="2"/>
  <c r="G15" i="2"/>
  <c r="H15" i="2"/>
  <c r="I15" i="2"/>
  <c r="J15" i="2"/>
  <c r="K15" i="2"/>
  <c r="L15" i="2"/>
  <c r="M15" i="2"/>
  <c r="N15" i="2"/>
  <c r="C17" i="2"/>
  <c r="D17" i="2"/>
  <c r="E17" i="2"/>
  <c r="F17" i="2"/>
  <c r="G17" i="2"/>
  <c r="H17" i="2"/>
  <c r="I17" i="2"/>
  <c r="J17" i="2"/>
  <c r="K17" i="2"/>
  <c r="L17" i="2"/>
  <c r="M17" i="2"/>
  <c r="N17" i="2"/>
  <c r="C19" i="2"/>
  <c r="D19" i="2"/>
  <c r="E19" i="2"/>
  <c r="F19" i="2"/>
  <c r="G19" i="2"/>
  <c r="H19" i="2"/>
  <c r="I19" i="2"/>
  <c r="J19" i="2"/>
  <c r="K19" i="2"/>
  <c r="L19" i="2"/>
  <c r="M19" i="2"/>
  <c r="N19" i="2"/>
  <c r="C21" i="2"/>
  <c r="D21" i="2"/>
  <c r="E21" i="2"/>
  <c r="F21" i="2"/>
  <c r="G21" i="2"/>
  <c r="H21" i="2"/>
  <c r="I21" i="2"/>
  <c r="J21" i="2"/>
  <c r="K21" i="2"/>
  <c r="L21" i="2"/>
  <c r="M21" i="2"/>
  <c r="C22" i="2"/>
  <c r="D22" i="2"/>
  <c r="E22" i="2"/>
  <c r="F22" i="2"/>
  <c r="G22" i="2"/>
  <c r="H22" i="2"/>
  <c r="I22" i="2"/>
  <c r="J22" i="2"/>
  <c r="K22" i="2"/>
  <c r="L22" i="2"/>
  <c r="M22" i="2"/>
  <c r="N22" i="2"/>
  <c r="C24" i="2"/>
  <c r="D24" i="2"/>
  <c r="E24" i="2"/>
  <c r="F24" i="2"/>
  <c r="G24" i="2"/>
  <c r="H24" i="2"/>
  <c r="I24" i="2"/>
  <c r="J24" i="2"/>
  <c r="K24" i="2"/>
  <c r="L24" i="2"/>
  <c r="M24" i="2"/>
  <c r="N24" i="2"/>
  <c r="C26" i="2"/>
  <c r="D26" i="2"/>
  <c r="E26" i="2"/>
  <c r="G26" i="2"/>
  <c r="I26" i="2"/>
  <c r="K26" i="2"/>
  <c r="M26" i="2"/>
  <c r="C27" i="2"/>
  <c r="D27" i="2"/>
  <c r="E27" i="2"/>
  <c r="F27" i="2"/>
  <c r="G27" i="2"/>
  <c r="H27" i="2"/>
  <c r="I27" i="2"/>
  <c r="J27" i="2"/>
  <c r="K27" i="2"/>
  <c r="L27" i="2"/>
  <c r="M27" i="2"/>
  <c r="N27" i="2"/>
  <c r="C29" i="2"/>
  <c r="D29" i="2"/>
  <c r="E29" i="2"/>
  <c r="F29" i="2"/>
  <c r="G29" i="2"/>
  <c r="H29" i="2"/>
  <c r="I29" i="2"/>
  <c r="J29" i="2"/>
  <c r="K29" i="2"/>
  <c r="L29" i="2"/>
  <c r="M29" i="2"/>
  <c r="N29" i="2"/>
  <c r="C31" i="2"/>
  <c r="D31" i="2"/>
  <c r="E31" i="2"/>
  <c r="F31" i="2"/>
  <c r="G31" i="2"/>
  <c r="H31" i="2"/>
  <c r="I31" i="2"/>
  <c r="J31" i="2"/>
  <c r="K31" i="2"/>
  <c r="L31" i="2"/>
  <c r="M31" i="2"/>
  <c r="N31" i="2"/>
  <c r="C33" i="2"/>
  <c r="D33" i="2"/>
  <c r="E33" i="2"/>
  <c r="F33" i="2"/>
  <c r="G33" i="2"/>
  <c r="H33" i="2"/>
  <c r="I33" i="2"/>
  <c r="J33" i="2"/>
  <c r="K33" i="2"/>
  <c r="L33" i="2"/>
  <c r="M33" i="2"/>
  <c r="N33" i="2"/>
  <c r="C35" i="2"/>
  <c r="D35" i="2"/>
  <c r="E35" i="2"/>
  <c r="F35" i="2"/>
  <c r="G35" i="2"/>
  <c r="H35" i="2"/>
  <c r="I35" i="2"/>
  <c r="J35" i="2"/>
  <c r="K35" i="2"/>
  <c r="L35" i="2"/>
  <c r="M35" i="2"/>
  <c r="N35" i="2"/>
</calcChain>
</file>

<file path=xl/sharedStrings.xml><?xml version="1.0" encoding="utf-8"?>
<sst xmlns="http://schemas.openxmlformats.org/spreadsheetml/2006/main" count="37" uniqueCount="28">
  <si>
    <t>Statement on Money Supply</t>
  </si>
  <si>
    <r>
      <t>(</t>
    </r>
    <r>
      <rPr>
        <sz val="12"/>
        <color theme="1"/>
        <rFont val="Rup"/>
      </rPr>
      <t>₹</t>
    </r>
    <r>
      <rPr>
        <sz val="12"/>
        <color indexed="8"/>
        <rFont val="Times New Roman"/>
        <family val="1"/>
      </rPr>
      <t xml:space="preserve"> Crore)</t>
    </r>
  </si>
  <si>
    <t>Outstanding as on</t>
  </si>
  <si>
    <t>Variations over</t>
  </si>
  <si>
    <t>Fortnight</t>
  </si>
  <si>
    <t>Financial year so far</t>
  </si>
  <si>
    <t>Year-on-year</t>
  </si>
  <si>
    <t xml:space="preserve">Item       </t>
  </si>
  <si>
    <t>Amount</t>
  </si>
  <si>
    <t xml:space="preserve"> %</t>
  </si>
  <si>
    <t>M3</t>
  </si>
  <si>
    <t>Components  (i+ii+iii+iv)</t>
  </si>
  <si>
    <t xml:space="preserve">    i) Currency with the Public</t>
  </si>
  <si>
    <t xml:space="preserve">    ii) Demand Deposits with Banks</t>
  </si>
  <si>
    <t xml:space="preserve">    iii) Time Deposits with Banks </t>
  </si>
  <si>
    <t xml:space="preserve">    iv) `Other ' Deposits with Reserve Bank</t>
  </si>
  <si>
    <t>Sources  (i+ii+iii+iv-v)</t>
  </si>
  <si>
    <t xml:space="preserve">    i) Net Bank Credit to Government Sector (a+b)</t>
  </si>
  <si>
    <t xml:space="preserve">       a) Reserve Bank </t>
  </si>
  <si>
    <t xml:space="preserve">       b) Other Banks</t>
  </si>
  <si>
    <t xml:space="preserve">   ii) Bank Credit to Commercial Sector (a+b)</t>
  </si>
  <si>
    <t xml:space="preserve">       a) Reserve Bank</t>
  </si>
  <si>
    <t xml:space="preserve">    iii) Net  Foreign Exchange Assets of Banking Sector </t>
  </si>
  <si>
    <t xml:space="preserve">    iv) Government's Currency Liabilities to the Public</t>
  </si>
  <si>
    <t xml:space="preserve">    v) Banking Sector's Net Non-Monetary Liabilities </t>
  </si>
  <si>
    <t xml:space="preserve">        of which : Net Non-Monetary Liabilities of R.B.I.</t>
  </si>
  <si>
    <t>Note :    1. Data are provisional.</t>
  </si>
  <si>
    <r>
      <t xml:space="preserve">             2.</t>
    </r>
    <r>
      <rPr>
        <vertAlign val="superscript"/>
        <sz val="11.5"/>
        <rFont val="Times New Roman"/>
        <family val="1"/>
      </rPr>
      <t xml:space="preserve"> </t>
    </r>
    <r>
      <rPr>
        <sz val="11.5"/>
        <rFont val="Times New Roman"/>
        <family val="1"/>
      </rPr>
      <t xml:space="preserve"> Since July 11, 2014, monetary data reflect the impact of revised accounting framework in respect of transactions related to repo/reverse repo, term repo/ reverse repo, overnight variable rate repo/ reverse repo and MSF.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</si>
</sst>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9]mmmm\ d\,\ yyyy;@"/>
    <numFmt numFmtId="165" formatCode="mmm\ dd"/>
    <numFmt numFmtId="166" formatCode="0.0"/>
    <numFmt numFmtId="167" formatCode="0_)"/>
    <numFmt numFmtId="168" formatCode="0.00_)"/>
  </numFmts>
  <fonts count="16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Rup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Arial"/>
    </font>
    <font>
      <sz val="10"/>
      <name val="Times New Roman"/>
      <family val="1"/>
    </font>
    <font>
      <sz val="11.5"/>
      <name val="Times New Roman"/>
      <family val="1"/>
    </font>
    <font>
      <vertAlign val="superscript"/>
      <sz val="11.5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theme="1"/>
      <name val="Times New Roman"/>
      <family val="1"/>
    </font>
    <font>
      <i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8" fontId="8" fillId="0" borderId="0"/>
  </cellStyleXfs>
  <cellXfs count="32">
    <xf numFmtId="0" fontId="0" fillId="0" borderId="0" xfId="0"/>
    <xf numFmtId="168" fontId="8" fillId="2" borderId="0" xfId="1" applyFill="1"/>
    <xf numFmtId="0" fontId="1" fillId="2" borderId="0" xfId="0" applyFont="1" applyFill="1" applyAlignment="1">
      <alignment horizontal="center"/>
    </xf>
    <xf numFmtId="168" fontId="2" fillId="2" borderId="0" xfId="1" applyFont="1" applyFill="1"/>
    <xf numFmtId="165" fontId="5" fillId="2" borderId="1" xfId="0" applyNumberFormat="1" applyFont="1" applyFill="1" applyBorder="1" applyAlignment="1" applyProtection="1">
      <alignment horizontal="center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0" xfId="1" applyNumberFormat="1" applyFont="1" applyFill="1" applyAlignment="1">
      <alignment horizontal="left" vertical="center"/>
    </xf>
    <xf numFmtId="0" fontId="6" fillId="2" borderId="0" xfId="1" quotePrefix="1" applyNumberFormat="1" applyFont="1" applyFill="1" applyAlignment="1">
      <alignment horizontal="left" vertical="center"/>
    </xf>
    <xf numFmtId="0" fontId="6" fillId="2" borderId="0" xfId="1" applyNumberFormat="1" applyFont="1" applyFill="1" applyAlignment="1">
      <alignment vertical="center"/>
    </xf>
    <xf numFmtId="168" fontId="6" fillId="2" borderId="0" xfId="1" applyNumberFormat="1" applyFont="1" applyFill="1" applyAlignment="1">
      <alignment wrapText="1"/>
    </xf>
    <xf numFmtId="168" fontId="6" fillId="2" borderId="0" xfId="1" applyFont="1" applyFill="1" applyAlignment="1">
      <alignment horizontal="left" wrapText="1"/>
    </xf>
    <xf numFmtId="166" fontId="2" fillId="2" borderId="0" xfId="1" applyNumberFormat="1" applyFont="1" applyFill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1" xfId="0" applyNumberFormat="1" applyFont="1" applyFill="1" applyBorder="1" applyAlignment="1">
      <alignment horizontal="left" vertical="center"/>
    </xf>
    <xf numFmtId="166" fontId="12" fillId="2" borderId="1" xfId="0" applyNumberFormat="1" applyFont="1" applyFill="1" applyBorder="1" applyAlignment="1" applyProtection="1">
      <alignment horizontal="left" vertical="center"/>
      <protection locked="0"/>
    </xf>
    <xf numFmtId="167" fontId="13" fillId="2" borderId="1" xfId="0" applyNumberFormat="1" applyFont="1" applyFill="1" applyBorder="1"/>
    <xf numFmtId="166" fontId="12" fillId="2" borderId="1" xfId="0" applyNumberFormat="1" applyFont="1" applyFill="1" applyBorder="1" applyAlignment="1" applyProtection="1">
      <alignment vertical="center"/>
      <protection locked="0"/>
    </xf>
    <xf numFmtId="166" fontId="7" fillId="2" borderId="1" xfId="0" applyNumberFormat="1" applyFont="1" applyFill="1" applyBorder="1" applyAlignment="1" applyProtection="1">
      <alignment vertical="center"/>
      <protection locked="0"/>
    </xf>
    <xf numFmtId="167" fontId="7" fillId="2" borderId="1" xfId="0" applyNumberFormat="1" applyFont="1" applyFill="1" applyBorder="1" applyAlignment="1" applyProtection="1">
      <alignment vertical="center"/>
      <protection locked="0"/>
    </xf>
    <xf numFmtId="167" fontId="14" fillId="2" borderId="1" xfId="0" applyNumberFormat="1" applyFont="1" applyFill="1" applyBorder="1"/>
    <xf numFmtId="167" fontId="15" fillId="2" borderId="1" xfId="0" applyNumberFormat="1" applyFont="1" applyFill="1" applyBorder="1" applyAlignment="1" applyProtection="1">
      <alignment vertical="center"/>
      <protection locked="0"/>
    </xf>
    <xf numFmtId="166" fontId="15" fillId="2" borderId="1" xfId="0" applyNumberFormat="1" applyFont="1" applyFill="1" applyBorder="1" applyAlignment="1" applyProtection="1">
      <alignment vertical="center"/>
    </xf>
    <xf numFmtId="167" fontId="0" fillId="2" borderId="1" xfId="0" applyNumberFormat="1" applyFont="1" applyFill="1" applyBorder="1"/>
    <xf numFmtId="166" fontId="7" fillId="2" borderId="1" xfId="0" applyNumberFormat="1" applyFont="1" applyFill="1" applyBorder="1" applyAlignment="1" applyProtection="1">
      <alignment horizontal="right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mpilations\Money%20Supply\Compilation\MSCOMP%20May%2007,%20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a"/>
      <sheetName val="ancillary"/>
      <sheetName val="SCBs"/>
      <sheetName val="StCBS"/>
      <sheetName val="UCBs"/>
      <sheetName val="compilation"/>
      <sheetName val="review(Billion)"/>
      <sheetName val="Review(Crore)"/>
      <sheetName val="YoY charts"/>
      <sheetName val="FY Charts"/>
      <sheetName val=" SCB Agg"/>
      <sheetName val="Press Release"/>
      <sheetName val="new-wfcr-slide"/>
      <sheetName val="wss fields"/>
      <sheetName val="SDDS"/>
      <sheetName val="IMIS"/>
      <sheetName val="ms 31.3 review"/>
    </sheetNames>
    <sheetDataSet>
      <sheetData sheetId="0"/>
      <sheetData sheetId="1"/>
      <sheetData sheetId="2"/>
      <sheetData sheetId="3"/>
      <sheetData sheetId="4"/>
      <sheetData sheetId="5"/>
      <sheetData sheetId="6">
        <row r="84">
          <cell r="K84" t="str">
            <v>2020-21</v>
          </cell>
          <cell r="M84" t="str">
            <v>2021-22</v>
          </cell>
          <cell r="O84">
            <v>43959</v>
          </cell>
          <cell r="Q84">
            <v>44323</v>
          </cell>
        </row>
        <row r="86">
          <cell r="H86">
            <v>44323</v>
          </cell>
        </row>
        <row r="89">
          <cell r="F89">
            <v>187731.41653157724</v>
          </cell>
          <cell r="H89">
            <v>189612.28046773525</v>
          </cell>
          <cell r="I89">
            <v>1209.2804474479635</v>
          </cell>
          <cell r="J89">
            <v>0.64185838193539801</v>
          </cell>
          <cell r="K89">
            <v>4098.8328225709556</v>
          </cell>
          <cell r="L89">
            <v>2.4397867493828986</v>
          </cell>
          <cell r="M89">
            <v>1880.8639361580135</v>
          </cell>
          <cell r="N89">
            <v>1.001890877354374</v>
          </cell>
          <cell r="O89">
            <v>17700.311633450969</v>
          </cell>
          <cell r="P89">
            <v>11.464069340477684</v>
          </cell>
          <cell r="Q89">
            <v>17513.813103019027</v>
          </cell>
          <cell r="R89">
            <v>10.176623517455987</v>
          </cell>
        </row>
        <row r="95">
          <cell r="F95">
            <v>27578.474358481602</v>
          </cell>
          <cell r="H95">
            <v>28393.236450949604</v>
          </cell>
          <cell r="I95">
            <v>353.82299043800595</v>
          </cell>
          <cell r="J95">
            <v>1.2618772890392345</v>
          </cell>
          <cell r="K95">
            <v>1241.1904230019973</v>
          </cell>
          <cell r="L95">
            <v>5.2822269665413248</v>
          </cell>
          <cell r="M95">
            <v>814.76209246800136</v>
          </cell>
          <cell r="N95">
            <v>2.954340700204201</v>
          </cell>
          <cell r="O95">
            <v>3561.0680664169995</v>
          </cell>
          <cell r="P95">
            <v>16.815253097116607</v>
          </cell>
          <cell r="Q95">
            <v>3654.5622798250079</v>
          </cell>
          <cell r="R95">
            <v>14.772668310942368</v>
          </cell>
        </row>
        <row r="99">
          <cell r="F99">
            <v>19842.609979199999</v>
          </cell>
          <cell r="H99">
            <v>18435.839645930002</v>
          </cell>
          <cell r="I99">
            <v>-73.954558600002201</v>
          </cell>
          <cell r="J99">
            <v>-0.39954284625111014</v>
          </cell>
          <cell r="K99">
            <v>-1721.7814278099995</v>
          </cell>
          <cell r="L99">
            <v>-9.9084365939795589</v>
          </cell>
          <cell r="M99">
            <v>-1406.7703332699966</v>
          </cell>
          <cell r="N99">
            <v>-7.0896436242240446</v>
          </cell>
          <cell r="O99">
            <v>1401.9241074899983</v>
          </cell>
          <cell r="P99">
            <v>9.8358428952214396</v>
          </cell>
          <cell r="Q99">
            <v>2780.6977672300036</v>
          </cell>
          <cell r="R99">
            <v>17.762200999362086</v>
          </cell>
        </row>
        <row r="100">
          <cell r="F100">
            <v>139836.85911049997</v>
          </cell>
          <cell r="H100">
            <v>142294.24708745995</v>
          </cell>
          <cell r="I100">
            <v>895.54171560995746</v>
          </cell>
          <cell r="J100">
            <v>0.63334506016505865</v>
          </cell>
          <cell r="K100">
            <v>4581.7663229199825</v>
          </cell>
          <cell r="L100">
            <v>3.6150865485860626</v>
          </cell>
          <cell r="M100">
            <v>2457.387976959988</v>
          </cell>
          <cell r="N100">
            <v>1.7573249231936372</v>
          </cell>
          <cell r="O100">
            <v>12642.022414790001</v>
          </cell>
          <cell r="P100">
            <v>10.652201804191218</v>
          </cell>
          <cell r="Q100">
            <v>10972.324993939983</v>
          </cell>
          <cell r="R100">
            <v>8.3552881491683628</v>
          </cell>
        </row>
        <row r="102">
          <cell r="F102">
            <v>473.47308339568008</v>
          </cell>
          <cell r="H102">
            <v>488.95728339568086</v>
          </cell>
          <cell r="I102">
            <v>33.870300000002317</v>
          </cell>
          <cell r="J102">
            <v>7.4425991592366749</v>
          </cell>
          <cell r="K102">
            <v>-2.3424955410027906</v>
          </cell>
          <cell r="L102">
            <v>-0.60832708249356593</v>
          </cell>
          <cell r="M102">
            <v>15.484200000000783</v>
          </cell>
          <cell r="N102">
            <v>3.2703443010847315</v>
          </cell>
          <cell r="O102">
            <v>95.29704475399717</v>
          </cell>
          <cell r="P102">
            <v>33.154619595966061</v>
          </cell>
          <cell r="Q102">
            <v>106.22806202400352</v>
          </cell>
          <cell r="R102">
            <v>27.755409331769563</v>
          </cell>
        </row>
        <row r="106">
          <cell r="F106">
            <v>56925.690994269993</v>
          </cell>
          <cell r="H106">
            <v>59733.922458499997</v>
          </cell>
          <cell r="I106">
            <v>1014.4962095100127</v>
          </cell>
          <cell r="J106">
            <v>1.7277011618066735</v>
          </cell>
          <cell r="K106">
            <v>6158.8317157800047</v>
          </cell>
          <cell r="L106">
            <v>12.416092967339225</v>
          </cell>
          <cell r="M106">
            <v>2808.2314642300043</v>
          </cell>
          <cell r="N106">
            <v>4.9331530547651576</v>
          </cell>
          <cell r="O106">
            <v>9742.4431609800085</v>
          </cell>
          <cell r="P106">
            <v>21.170015447217562</v>
          </cell>
          <cell r="Q106">
            <v>3971.4696037600006</v>
          </cell>
          <cell r="R106">
            <v>7.1221214283840677</v>
          </cell>
        </row>
        <row r="108">
          <cell r="F108">
            <v>9820.6267000000007</v>
          </cell>
          <cell r="H108">
            <v>11534.014600000002</v>
          </cell>
          <cell r="I108">
            <v>93.498400000002221</v>
          </cell>
          <cell r="J108" t="str">
            <v>-</v>
          </cell>
          <cell r="K108">
            <v>3214.7999999999993</v>
          </cell>
          <cell r="L108" t="str">
            <v>-</v>
          </cell>
          <cell r="M108">
            <v>1713.3879000000015</v>
          </cell>
          <cell r="N108" t="str">
            <v>-</v>
          </cell>
          <cell r="O108">
            <v>4271.7100000000009</v>
          </cell>
          <cell r="P108" t="str">
            <v>-</v>
          </cell>
          <cell r="Q108">
            <v>-1602.7053999999971</v>
          </cell>
        </row>
        <row r="112">
          <cell r="F112">
            <v>47105.064294269992</v>
          </cell>
          <cell r="H112">
            <v>48199.907858499995</v>
          </cell>
          <cell r="I112">
            <v>920.99780951000866</v>
          </cell>
          <cell r="J112">
            <v>1.9480098178144949</v>
          </cell>
          <cell r="K112">
            <v>2944.0317157800018</v>
          </cell>
          <cell r="L112">
            <v>7.4191166993330198</v>
          </cell>
          <cell r="M112">
            <v>1094.8435642300028</v>
          </cell>
          <cell r="N112">
            <v>2.3242587195941544</v>
          </cell>
          <cell r="O112">
            <v>5470.7331609800021</v>
          </cell>
          <cell r="P112">
            <v>14.724083450601633</v>
          </cell>
          <cell r="Q112">
            <v>5574.1750037599995</v>
          </cell>
          <cell r="R112">
            <v>13.077018576444601</v>
          </cell>
        </row>
        <row r="115">
          <cell r="F115">
            <v>116100.52182333001</v>
          </cell>
          <cell r="H115">
            <v>115281.02466866998</v>
          </cell>
          <cell r="I115">
            <v>58.997644729970489</v>
          </cell>
          <cell r="J115">
            <v>5.1203442825834312E-2</v>
          </cell>
          <cell r="K115">
            <v>-1341.2296587000019</v>
          </cell>
          <cell r="L115">
            <v>-1.2150311263279392</v>
          </cell>
          <cell r="M115">
            <v>-819.49715466002817</v>
          </cell>
          <cell r="N115">
            <v>-0.70585139652262352</v>
          </cell>
          <cell r="O115">
            <v>6709.3400867600431</v>
          </cell>
          <cell r="P115">
            <v>6.5561955760334651</v>
          </cell>
          <cell r="Q115">
            <v>6235.8099279199669</v>
          </cell>
          <cell r="R115">
            <v>5.7185544021764905</v>
          </cell>
        </row>
        <row r="117">
          <cell r="F117">
            <v>85.2607</v>
          </cell>
          <cell r="H117">
            <v>59.768699999999995</v>
          </cell>
          <cell r="I117">
            <v>-26.9465</v>
          </cell>
          <cell r="K117">
            <v>-53.47</v>
          </cell>
          <cell r="M117">
            <v>-25.492000000000004</v>
          </cell>
          <cell r="O117">
            <v>-13.560000000000002</v>
          </cell>
          <cell r="Q117">
            <v>-18.421300000000002</v>
          </cell>
        </row>
        <row r="119">
          <cell r="F119">
            <v>116015.26112333001</v>
          </cell>
          <cell r="H119">
            <v>115221.25596866998</v>
          </cell>
          <cell r="I119">
            <v>85.94414472997596</v>
          </cell>
          <cell r="J119">
            <v>7.4646208333893307E-2</v>
          </cell>
          <cell r="K119">
            <v>-1287.7596587000007</v>
          </cell>
          <cell r="L119">
            <v>-1.1679852858216866</v>
          </cell>
          <cell r="M119">
            <v>-794.0051546600298</v>
          </cell>
          <cell r="N119">
            <v>-0.68439716203884826</v>
          </cell>
          <cell r="O119">
            <v>6722.9000867600407</v>
          </cell>
          <cell r="P119">
            <v>6.5753412330648642</v>
          </cell>
          <cell r="Q119">
            <v>6254.2312279199687</v>
          </cell>
          <cell r="R119">
            <v>5.7395631777593135</v>
          </cell>
        </row>
        <row r="126">
          <cell r="F126">
            <v>45113.864883395683</v>
          </cell>
          <cell r="H126">
            <v>46432.202083395678</v>
          </cell>
          <cell r="I126">
            <v>-481.02790000000095</v>
          </cell>
          <cell r="J126">
            <v>-1.0253566001962655</v>
          </cell>
          <cell r="K126">
            <v>620.07750445899728</v>
          </cell>
          <cell r="L126">
            <v>1.631338031277866</v>
          </cell>
          <cell r="M126">
            <v>1318.3371999999945</v>
          </cell>
          <cell r="N126">
            <v>2.9222439784475509</v>
          </cell>
          <cell r="O126">
            <v>7159.5718447539948</v>
          </cell>
          <cell r="P126">
            <v>22.74983879162227</v>
          </cell>
          <cell r="Q126">
            <v>7801.761762023998</v>
          </cell>
          <cell r="R126">
            <v>20.195891367326187</v>
          </cell>
        </row>
        <row r="133">
          <cell r="F133">
            <v>269.12610953159998</v>
          </cell>
          <cell r="H133">
            <v>269.73033076960002</v>
          </cell>
          <cell r="I133">
            <v>0.60422123800003646</v>
          </cell>
          <cell r="J133">
            <v>0.22451230727916072</v>
          </cell>
          <cell r="K133">
            <v>0.11626869200000556</v>
          </cell>
          <cell r="L133">
            <v>4.4128899743527565E-2</v>
          </cell>
          <cell r="M133">
            <v>0.60422123800003646</v>
          </cell>
          <cell r="N133">
            <v>0.22451230727916072</v>
          </cell>
          <cell r="O133">
            <v>4.4881264969999961</v>
          </cell>
          <cell r="P133">
            <v>1.7321764521281344</v>
          </cell>
          <cell r="Q133">
            <v>6.1388957450000134</v>
          </cell>
          <cell r="R133">
            <v>2.3289435578311162</v>
          </cell>
        </row>
        <row r="136">
          <cell r="F136">
            <v>30677.787278950069</v>
          </cell>
          <cell r="H136">
            <v>32104.599073599995</v>
          </cell>
          <cell r="I136">
            <v>-616.21027196999057</v>
          </cell>
          <cell r="J136">
            <v>-1.8832366444915527</v>
          </cell>
          <cell r="K136">
            <v>1338.9630076600297</v>
          </cell>
          <cell r="L136">
            <v>4.4242370716654493</v>
          </cell>
          <cell r="M136">
            <v>1426.811794649926</v>
          </cell>
          <cell r="N136">
            <v>4.6509605848559685</v>
          </cell>
          <cell r="O136">
            <v>5915.5315855400695</v>
          </cell>
          <cell r="P136">
            <v>23.028653764447924</v>
          </cell>
          <cell r="Q136">
            <v>501.36708642993472</v>
          </cell>
          <cell r="R136">
            <v>1.5864424456127599</v>
          </cell>
        </row>
        <row r="138">
          <cell r="F138">
            <v>13319.573800000002</v>
          </cell>
          <cell r="H138">
            <v>14405.415899999998</v>
          </cell>
          <cell r="I138">
            <v>-735.40680000000248</v>
          </cell>
          <cell r="J138">
            <v>-4.8571125530715218</v>
          </cell>
          <cell r="K138">
            <v>561.57999999999993</v>
          </cell>
          <cell r="L138">
            <v>4.0743152844290753</v>
          </cell>
          <cell r="M138">
            <v>1085.8420999999962</v>
          </cell>
          <cell r="N138">
            <v>8.1522285645505868</v>
          </cell>
          <cell r="O138">
            <v>3481.1399999999994</v>
          </cell>
          <cell r="P138">
            <v>32.043306006061208</v>
          </cell>
          <cell r="Q138">
            <v>60.41559999999663</v>
          </cell>
          <cell r="R138">
            <v>0.42116137146401189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2:O41"/>
  <sheetViews>
    <sheetView tabSelected="1" zoomScale="80" zoomScaleNormal="80" workbookViewId="0">
      <selection activeCell="A2" sqref="A2"/>
    </sheetView>
  </sheetViews>
  <sheetFormatPr defaultColWidth="8.7109375" defaultRowHeight="15"/>
  <cols>
    <col min="1" max="1" width="4.5703125" style="1" customWidth="1"/>
    <col min="2" max="2" width="73.42578125" style="1" customWidth="1"/>
    <col min="3" max="4" width="14.140625" style="1" bestFit="1" customWidth="1"/>
    <col min="5" max="5" width="9.42578125" style="1" bestFit="1" customWidth="1"/>
    <col min="6" max="6" width="8.7109375" style="1"/>
    <col min="7" max="7" width="9.42578125" style="1" bestFit="1" customWidth="1"/>
    <col min="8" max="8" width="8.7109375" style="1"/>
    <col min="9" max="9" width="11.28515625" style="1" bestFit="1" customWidth="1"/>
    <col min="10" max="10" width="8.7109375" style="1"/>
    <col min="11" max="11" width="11.85546875" style="1" bestFit="1" customWidth="1"/>
    <col min="12" max="12" width="8.7109375" style="1"/>
    <col min="13" max="14" width="11.85546875" style="1" customWidth="1"/>
    <col min="15" max="16384" width="8.7109375" style="1"/>
  </cols>
  <sheetData>
    <row r="2" spans="2:15" ht="18" customHeight="1">
      <c r="B2" s="12" t="s">
        <v>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3"/>
    </row>
    <row r="3" spans="2:15" ht="15.75">
      <c r="B3" s="13" t="s">
        <v>1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3"/>
    </row>
    <row r="4" spans="2:15" ht="15.75">
      <c r="B4" s="14" t="s">
        <v>7</v>
      </c>
      <c r="C4" s="15" t="s">
        <v>2</v>
      </c>
      <c r="D4" s="15"/>
      <c r="E4" s="15" t="s">
        <v>3</v>
      </c>
      <c r="F4" s="15"/>
      <c r="G4" s="15"/>
      <c r="H4" s="15"/>
      <c r="I4" s="15"/>
      <c r="J4" s="15"/>
      <c r="K4" s="15"/>
      <c r="L4" s="15"/>
      <c r="M4" s="15"/>
      <c r="N4" s="15"/>
      <c r="O4" s="3"/>
    </row>
    <row r="5" spans="2:15" ht="15.6" customHeight="1">
      <c r="B5" s="14"/>
      <c r="C5" s="15">
        <v>2021</v>
      </c>
      <c r="D5" s="15">
        <v>2021</v>
      </c>
      <c r="E5" s="16" t="s">
        <v>4</v>
      </c>
      <c r="F5" s="16"/>
      <c r="G5" s="15" t="s">
        <v>5</v>
      </c>
      <c r="H5" s="15"/>
      <c r="I5" s="15"/>
      <c r="J5" s="15"/>
      <c r="K5" s="15" t="s">
        <v>6</v>
      </c>
      <c r="L5" s="15"/>
      <c r="M5" s="15"/>
      <c r="N5" s="15"/>
      <c r="O5" s="3"/>
    </row>
    <row r="6" spans="2:15" ht="15.75">
      <c r="B6" s="14"/>
      <c r="C6" s="15"/>
      <c r="D6" s="15"/>
      <c r="E6" s="16"/>
      <c r="F6" s="16"/>
      <c r="G6" s="15" t="str">
        <f>'[1]review(Billion)'!K84</f>
        <v>2020-21</v>
      </c>
      <c r="H6" s="15"/>
      <c r="I6" s="15" t="str">
        <f>'[1]review(Billion)'!M84</f>
        <v>2021-22</v>
      </c>
      <c r="J6" s="15"/>
      <c r="K6" s="14">
        <f>'[1]review(Billion)'!O84</f>
        <v>43959</v>
      </c>
      <c r="L6" s="14"/>
      <c r="M6" s="14">
        <f>'[1]review(Billion)'!Q84</f>
        <v>44323</v>
      </c>
      <c r="N6" s="14"/>
      <c r="O6" s="3"/>
    </row>
    <row r="7" spans="2:15" ht="15.75">
      <c r="B7" s="14"/>
      <c r="C7" s="4">
        <v>44281</v>
      </c>
      <c r="D7" s="4">
        <f>'[1]review(Billion)'!H86</f>
        <v>44323</v>
      </c>
      <c r="E7" s="5" t="s">
        <v>8</v>
      </c>
      <c r="F7" s="5" t="s">
        <v>9</v>
      </c>
      <c r="G7" s="5" t="s">
        <v>8</v>
      </c>
      <c r="H7" s="5" t="s">
        <v>9</v>
      </c>
      <c r="I7" s="5" t="s">
        <v>8</v>
      </c>
      <c r="J7" s="5" t="s">
        <v>9</v>
      </c>
      <c r="K7" s="5" t="s">
        <v>8</v>
      </c>
      <c r="L7" s="5" t="s">
        <v>9</v>
      </c>
      <c r="M7" s="5" t="s">
        <v>8</v>
      </c>
      <c r="N7" s="5" t="s">
        <v>9</v>
      </c>
      <c r="O7" s="3"/>
    </row>
    <row r="8" spans="2:15" ht="15.75">
      <c r="B8" s="20">
        <v>1</v>
      </c>
      <c r="C8" s="20">
        <v>2</v>
      </c>
      <c r="D8" s="20">
        <v>3</v>
      </c>
      <c r="E8" s="20">
        <v>4</v>
      </c>
      <c r="F8" s="20">
        <v>5</v>
      </c>
      <c r="G8" s="20">
        <v>6</v>
      </c>
      <c r="H8" s="20">
        <v>7</v>
      </c>
      <c r="I8" s="20">
        <v>8</v>
      </c>
      <c r="J8" s="20">
        <v>9</v>
      </c>
      <c r="K8" s="20">
        <v>10</v>
      </c>
      <c r="L8" s="20">
        <v>11</v>
      </c>
      <c r="M8" s="20">
        <v>12</v>
      </c>
      <c r="N8" s="20">
        <v>13</v>
      </c>
      <c r="O8" s="3"/>
    </row>
    <row r="9" spans="2:15" ht="15.75">
      <c r="B9" s="22" t="s">
        <v>10</v>
      </c>
      <c r="C9" s="23">
        <f>('[1]review(Billion)'!F89)*(100)</f>
        <v>18773141.653157726</v>
      </c>
      <c r="D9" s="23">
        <f>('[1]review(Billion)'!H89)*(100)</f>
        <v>18961228.046773527</v>
      </c>
      <c r="E9" s="23">
        <f>('[1]review(Billion)'!I89)*(100)</f>
        <v>120928.04474479635</v>
      </c>
      <c r="F9" s="24">
        <f>'[1]review(Billion)'!J89</f>
        <v>0.64185838193539801</v>
      </c>
      <c r="G9" s="23">
        <f>('[1]review(Billion)'!K89)*(100)</f>
        <v>409883.28225709556</v>
      </c>
      <c r="H9" s="24">
        <f>'[1]review(Billion)'!L89</f>
        <v>2.4397867493828986</v>
      </c>
      <c r="I9" s="23">
        <f>('[1]review(Billion)'!M89)*(100)</f>
        <v>188086.39361580135</v>
      </c>
      <c r="J9" s="24">
        <f>'[1]review(Billion)'!N89</f>
        <v>1.001890877354374</v>
      </c>
      <c r="K9" s="23">
        <f>('[1]review(Billion)'!O89)*(100)</f>
        <v>1770031.1633450969</v>
      </c>
      <c r="L9" s="24">
        <f>'[1]review(Billion)'!P89</f>
        <v>11.464069340477684</v>
      </c>
      <c r="M9" s="23">
        <f>('[1]review(Billion)'!Q89)*(100)</f>
        <v>1751381.3103019027</v>
      </c>
      <c r="N9" s="24">
        <f>'[1]review(Billion)'!R89</f>
        <v>10.176623517455987</v>
      </c>
      <c r="O9" s="3"/>
    </row>
    <row r="10" spans="2:15" ht="15.75">
      <c r="B10" s="25"/>
      <c r="C10" s="26"/>
      <c r="D10" s="27"/>
      <c r="E10" s="26"/>
      <c r="F10" s="25"/>
      <c r="G10" s="28"/>
      <c r="H10" s="29"/>
      <c r="I10" s="26"/>
      <c r="J10" s="25"/>
      <c r="K10" s="26"/>
      <c r="L10" s="25"/>
      <c r="M10" s="26"/>
      <c r="N10" s="25"/>
      <c r="O10" s="3"/>
    </row>
    <row r="11" spans="2:15" ht="15.75">
      <c r="B11" s="22" t="s">
        <v>11</v>
      </c>
      <c r="C11" s="26"/>
      <c r="D11" s="26"/>
      <c r="E11" s="26"/>
      <c r="F11" s="25"/>
      <c r="G11" s="26"/>
      <c r="H11" s="25"/>
      <c r="I11" s="26"/>
      <c r="J11" s="25"/>
      <c r="K11" s="26"/>
      <c r="L11" s="25"/>
      <c r="M11" s="26"/>
      <c r="N11" s="25"/>
      <c r="O11" s="3"/>
    </row>
    <row r="12" spans="2:15" ht="15.75">
      <c r="B12" s="25" t="s">
        <v>12</v>
      </c>
      <c r="C12" s="30">
        <f>(+'[1]review(Billion)'!F95)*(100)</f>
        <v>2757847.4358481602</v>
      </c>
      <c r="D12" s="30">
        <f>('[1]review(Billion)'!H95)*(100)</f>
        <v>2839323.6450949605</v>
      </c>
      <c r="E12" s="30">
        <f>('[1]review(Billion)'!I95)*(100)</f>
        <v>35382.299043800595</v>
      </c>
      <c r="F12" s="25">
        <f>'[1]review(Billion)'!J95</f>
        <v>1.2618772890392345</v>
      </c>
      <c r="G12" s="30">
        <f>('[1]review(Billion)'!K95)*(100)</f>
        <v>124119.04230019973</v>
      </c>
      <c r="H12" s="25">
        <f>'[1]review(Billion)'!L95</f>
        <v>5.2822269665413248</v>
      </c>
      <c r="I12" s="30">
        <f>('[1]review(Billion)'!M95)*(100)</f>
        <v>81476.209246800136</v>
      </c>
      <c r="J12" s="25">
        <f>'[1]review(Billion)'!N95</f>
        <v>2.954340700204201</v>
      </c>
      <c r="K12" s="30">
        <f>('[1]review(Billion)'!O95)*(100)</f>
        <v>356106.80664169998</v>
      </c>
      <c r="L12" s="25">
        <f>'[1]review(Billion)'!P95</f>
        <v>16.815253097116607</v>
      </c>
      <c r="M12" s="30">
        <f>('[1]review(Billion)'!Q95)*(100)</f>
        <v>365456.2279825008</v>
      </c>
      <c r="N12" s="25">
        <f>'[1]review(Billion)'!R95</f>
        <v>14.772668310942368</v>
      </c>
      <c r="O12" s="3"/>
    </row>
    <row r="13" spans="2:15" ht="15.75">
      <c r="B13" s="25"/>
      <c r="C13" s="26"/>
      <c r="D13" s="26"/>
      <c r="E13" s="26"/>
      <c r="F13" s="25"/>
      <c r="G13" s="28"/>
      <c r="H13" s="29"/>
      <c r="I13" s="26"/>
      <c r="J13" s="25"/>
      <c r="K13" s="26"/>
      <c r="L13" s="25"/>
      <c r="M13" s="26"/>
      <c r="N13" s="25"/>
      <c r="O13" s="3"/>
    </row>
    <row r="14" spans="2:15" ht="15.75">
      <c r="B14" s="25" t="s">
        <v>13</v>
      </c>
      <c r="C14" s="30">
        <f>(+'[1]review(Billion)'!F99)*(100)</f>
        <v>1984260.9979199998</v>
      </c>
      <c r="D14" s="30">
        <f>('[1]review(Billion)'!H99)*(100)</f>
        <v>1843583.9645930002</v>
      </c>
      <c r="E14" s="30">
        <f>('[1]review(Billion)'!I99)*(100)</f>
        <v>-7395.4558600002201</v>
      </c>
      <c r="F14" s="25">
        <f>'[1]review(Billion)'!J99</f>
        <v>-0.39954284625111014</v>
      </c>
      <c r="G14" s="30">
        <f>('[1]review(Billion)'!K99)*(100)</f>
        <v>-172178.14278099994</v>
      </c>
      <c r="H14" s="25">
        <f>'[1]review(Billion)'!L99</f>
        <v>-9.9084365939795589</v>
      </c>
      <c r="I14" s="30">
        <f>('[1]review(Billion)'!M99)*(100)</f>
        <v>-140677.03332699966</v>
      </c>
      <c r="J14" s="25">
        <f>'[1]review(Billion)'!N99</f>
        <v>-7.0896436242240446</v>
      </c>
      <c r="K14" s="30">
        <f>('[1]review(Billion)'!O99)*(100)</f>
        <v>140192.41074899983</v>
      </c>
      <c r="L14" s="25">
        <f>'[1]review(Billion)'!P99</f>
        <v>9.8358428952214396</v>
      </c>
      <c r="M14" s="30">
        <f>('[1]review(Billion)'!Q99)*(100)</f>
        <v>278069.77672300034</v>
      </c>
      <c r="N14" s="25">
        <f>'[1]review(Billion)'!R99</f>
        <v>17.762200999362086</v>
      </c>
      <c r="O14" s="3"/>
    </row>
    <row r="15" spans="2:15" ht="15.75">
      <c r="B15" s="25" t="s">
        <v>14</v>
      </c>
      <c r="C15" s="30">
        <f>(+'[1]review(Billion)'!F100)*(100)</f>
        <v>13983685.911049996</v>
      </c>
      <c r="D15" s="30">
        <f>('[1]review(Billion)'!H100)*(100)</f>
        <v>14229424.708745996</v>
      </c>
      <c r="E15" s="30">
        <f>('[1]review(Billion)'!I100)*(100)</f>
        <v>89554.171560995746</v>
      </c>
      <c r="F15" s="25">
        <f>'[1]review(Billion)'!J100</f>
        <v>0.63334506016505865</v>
      </c>
      <c r="G15" s="30">
        <f>('[1]review(Billion)'!K100)*(100)</f>
        <v>458176.63229199825</v>
      </c>
      <c r="H15" s="25">
        <f>'[1]review(Billion)'!L100</f>
        <v>3.6150865485860626</v>
      </c>
      <c r="I15" s="30">
        <f>('[1]review(Billion)'!M100)*(100)</f>
        <v>245738.7976959988</v>
      </c>
      <c r="J15" s="25">
        <f>'[1]review(Billion)'!N100</f>
        <v>1.7573249231936372</v>
      </c>
      <c r="K15" s="30">
        <f>('[1]review(Billion)'!O100)*(100)</f>
        <v>1264202.2414790001</v>
      </c>
      <c r="L15" s="25">
        <f>'[1]review(Billion)'!P100</f>
        <v>10.652201804191218</v>
      </c>
      <c r="M15" s="30">
        <f>('[1]review(Billion)'!Q100)*(100)</f>
        <v>1097232.4993939982</v>
      </c>
      <c r="N15" s="25">
        <f>'[1]review(Billion)'!R100</f>
        <v>8.3552881491683628</v>
      </c>
      <c r="O15" s="3"/>
    </row>
    <row r="16" spans="2:15" ht="15.75">
      <c r="B16" s="25"/>
      <c r="C16" s="26"/>
      <c r="D16" s="26"/>
      <c r="E16" s="26"/>
      <c r="F16" s="25"/>
      <c r="G16" s="28"/>
      <c r="H16" s="29"/>
      <c r="I16" s="26"/>
      <c r="J16" s="25"/>
      <c r="K16" s="26"/>
      <c r="L16" s="25"/>
      <c r="M16" s="26"/>
      <c r="N16" s="25"/>
      <c r="O16" s="3"/>
    </row>
    <row r="17" spans="2:15" ht="15.75">
      <c r="B17" s="25" t="s">
        <v>15</v>
      </c>
      <c r="C17" s="30">
        <f>(+'[1]review(Billion)'!F102)*(100)</f>
        <v>47347.308339568008</v>
      </c>
      <c r="D17" s="30">
        <f>(+'[1]review(Billion)'!H102)*(100)</f>
        <v>48895.728339568086</v>
      </c>
      <c r="E17" s="30">
        <f>(+'[1]review(Billion)'!I102)*(100)</f>
        <v>3387.0300000002317</v>
      </c>
      <c r="F17" s="25">
        <f>+'[1]review(Billion)'!J102</f>
        <v>7.4425991592366749</v>
      </c>
      <c r="G17" s="30">
        <f>(+'[1]review(Billion)'!K102)*(100)</f>
        <v>-234.24955410027906</v>
      </c>
      <c r="H17" s="25">
        <f>+'[1]review(Billion)'!L102</f>
        <v>-0.60832708249356593</v>
      </c>
      <c r="I17" s="30">
        <f>(+'[1]review(Billion)'!M102)*(100)</f>
        <v>1548.4200000000783</v>
      </c>
      <c r="J17" s="25">
        <f>+'[1]review(Billion)'!N102</f>
        <v>3.2703443010847315</v>
      </c>
      <c r="K17" s="30">
        <f>(+'[1]review(Billion)'!O102)*(100)</f>
        <v>9529.7044753997179</v>
      </c>
      <c r="L17" s="25">
        <f>+'[1]review(Billion)'!P102</f>
        <v>33.154619595966061</v>
      </c>
      <c r="M17" s="30">
        <f>(+'[1]review(Billion)'!Q102)*(100)</f>
        <v>10622.806202400352</v>
      </c>
      <c r="N17" s="25">
        <f>+'[1]review(Billion)'!R102</f>
        <v>27.755409331769563</v>
      </c>
      <c r="O17" s="3"/>
    </row>
    <row r="18" spans="2:15" ht="15.75">
      <c r="B18" s="22" t="s">
        <v>16</v>
      </c>
      <c r="C18" s="26"/>
      <c r="D18" s="26"/>
      <c r="E18" s="26"/>
      <c r="F18" s="25"/>
      <c r="G18" s="26"/>
      <c r="H18" s="25"/>
      <c r="I18" s="26"/>
      <c r="J18" s="25"/>
      <c r="K18" s="26"/>
      <c r="L18" s="25"/>
      <c r="M18" s="26"/>
      <c r="N18" s="25"/>
      <c r="O18" s="3"/>
    </row>
    <row r="19" spans="2:15" ht="15.75">
      <c r="B19" s="25" t="s">
        <v>17</v>
      </c>
      <c r="C19" s="30">
        <f>(+'[1]review(Billion)'!F106)*(100)</f>
        <v>5692569.0994269997</v>
      </c>
      <c r="D19" s="30">
        <f>('[1]review(Billion)'!H106)*(100)</f>
        <v>5973392.2458499996</v>
      </c>
      <c r="E19" s="30">
        <f>('[1]review(Billion)'!I106)*(100)</f>
        <v>101449.62095100127</v>
      </c>
      <c r="F19" s="25">
        <f>'[1]review(Billion)'!J106</f>
        <v>1.7277011618066735</v>
      </c>
      <c r="G19" s="30">
        <f>('[1]review(Billion)'!K106)*(100)</f>
        <v>615883.17157800053</v>
      </c>
      <c r="H19" s="25">
        <f>'[1]review(Billion)'!L106</f>
        <v>12.416092967339225</v>
      </c>
      <c r="I19" s="30">
        <f>('[1]review(Billion)'!M106)*(100)</f>
        <v>280823.14642300043</v>
      </c>
      <c r="J19" s="25">
        <f>'[1]review(Billion)'!N106</f>
        <v>4.9331530547651576</v>
      </c>
      <c r="K19" s="30">
        <f>('[1]review(Billion)'!O106)*(100)</f>
        <v>974244.31609800085</v>
      </c>
      <c r="L19" s="25">
        <f>'[1]review(Billion)'!P106</f>
        <v>21.170015447217562</v>
      </c>
      <c r="M19" s="30">
        <f>('[1]review(Billion)'!Q106)*(100)</f>
        <v>397146.96037600003</v>
      </c>
      <c r="N19" s="25">
        <f>'[1]review(Billion)'!R106</f>
        <v>7.1221214283840677</v>
      </c>
      <c r="O19" s="3"/>
    </row>
    <row r="20" spans="2:15" ht="15.75">
      <c r="B20" s="25"/>
      <c r="C20" s="26"/>
      <c r="D20" s="26"/>
      <c r="E20" s="26"/>
      <c r="F20" s="25"/>
      <c r="G20" s="26"/>
      <c r="H20" s="25"/>
      <c r="I20" s="26"/>
      <c r="J20" s="25"/>
      <c r="K20" s="26"/>
      <c r="L20" s="25"/>
      <c r="M20" s="26"/>
      <c r="N20" s="25"/>
      <c r="O20" s="3"/>
    </row>
    <row r="21" spans="2:15" ht="15.75">
      <c r="B21" s="25" t="s">
        <v>18</v>
      </c>
      <c r="C21" s="30">
        <f>(+'[1]review(Billion)'!F108)*(100)</f>
        <v>982062.67</v>
      </c>
      <c r="D21" s="30">
        <f>(+'[1]review(Billion)'!H108)*(100)</f>
        <v>1153401.4600000002</v>
      </c>
      <c r="E21" s="30">
        <f>(+'[1]review(Billion)'!I108)*(100)</f>
        <v>9349.8400000002221</v>
      </c>
      <c r="F21" s="31" t="str">
        <f>+'[1]review(Billion)'!J108</f>
        <v>-</v>
      </c>
      <c r="G21" s="30">
        <f>(+'[1]review(Billion)'!K108)*(100)</f>
        <v>321479.99999999994</v>
      </c>
      <c r="H21" s="31" t="str">
        <f>+'[1]review(Billion)'!L108</f>
        <v>-</v>
      </c>
      <c r="I21" s="30">
        <f>(+'[1]review(Billion)'!M108)*(100)</f>
        <v>171338.79000000015</v>
      </c>
      <c r="J21" s="31" t="str">
        <f>+'[1]review(Billion)'!N108</f>
        <v>-</v>
      </c>
      <c r="K21" s="30">
        <f>(+'[1]review(Billion)'!O108)*(100)</f>
        <v>427171.00000000012</v>
      </c>
      <c r="L21" s="31" t="str">
        <f>+'[1]review(Billion)'!P108</f>
        <v>-</v>
      </c>
      <c r="M21" s="30">
        <f>(+'[1]review(Billion)'!Q108)*(100)</f>
        <v>-160270.53999999972</v>
      </c>
      <c r="N21" s="25"/>
      <c r="O21" s="3"/>
    </row>
    <row r="22" spans="2:15" ht="15.75">
      <c r="B22" s="25" t="s">
        <v>19</v>
      </c>
      <c r="C22" s="30">
        <f>(+'[1]review(Billion)'!F112)*(100)</f>
        <v>4710506.4294269988</v>
      </c>
      <c r="D22" s="30">
        <f>(+'[1]review(Billion)'!H112)*(100)</f>
        <v>4819990.7858499996</v>
      </c>
      <c r="E22" s="30">
        <f>(+'[1]review(Billion)'!I112)*(100)</f>
        <v>92099.780951000866</v>
      </c>
      <c r="F22" s="25">
        <f>+'[1]review(Billion)'!J112</f>
        <v>1.9480098178144949</v>
      </c>
      <c r="G22" s="30">
        <f>(+'[1]review(Billion)'!K112)*(100)</f>
        <v>294403.17157800018</v>
      </c>
      <c r="H22" s="25">
        <f>+'[1]review(Billion)'!L112</f>
        <v>7.4191166993330198</v>
      </c>
      <c r="I22" s="30">
        <f>(+'[1]review(Billion)'!M112)*(100)</f>
        <v>109484.35642300028</v>
      </c>
      <c r="J22" s="25">
        <f>+'[1]review(Billion)'!N112</f>
        <v>2.3242587195941544</v>
      </c>
      <c r="K22" s="30">
        <f>(+'[1]review(Billion)'!O112)*(100)</f>
        <v>547073.31609800016</v>
      </c>
      <c r="L22" s="25">
        <f>+'[1]review(Billion)'!P112</f>
        <v>14.724083450601633</v>
      </c>
      <c r="M22" s="30">
        <f>(+'[1]review(Billion)'!Q112)*(100)</f>
        <v>557417.50037599995</v>
      </c>
      <c r="N22" s="25">
        <f>+'[1]review(Billion)'!R112</f>
        <v>13.077018576444601</v>
      </c>
      <c r="O22" s="3"/>
    </row>
    <row r="23" spans="2:15" ht="15.75">
      <c r="B23" s="25"/>
      <c r="C23" s="26"/>
      <c r="D23" s="26"/>
      <c r="E23" s="26"/>
      <c r="F23" s="25"/>
      <c r="G23" s="26"/>
      <c r="H23" s="25"/>
      <c r="I23" s="26"/>
      <c r="J23" s="25"/>
      <c r="K23" s="26"/>
      <c r="L23" s="25"/>
      <c r="M23" s="26"/>
      <c r="N23" s="25"/>
      <c r="O23" s="3"/>
    </row>
    <row r="24" spans="2:15" ht="15.75">
      <c r="B24" s="25" t="s">
        <v>20</v>
      </c>
      <c r="C24" s="30">
        <f>(+'[1]review(Billion)'!F115)*(100)</f>
        <v>11610052.182333002</v>
      </c>
      <c r="D24" s="30">
        <f>(+'[1]review(Billion)'!H115)*(100)</f>
        <v>11528102.466866998</v>
      </c>
      <c r="E24" s="30">
        <f>(+'[1]review(Billion)'!I115)*(100)</f>
        <v>5899.7644729970489</v>
      </c>
      <c r="F24" s="25">
        <f>+'[1]review(Billion)'!J115</f>
        <v>5.1203442825834312E-2</v>
      </c>
      <c r="G24" s="30">
        <f>(+'[1]review(Billion)'!K115)*(100)</f>
        <v>-134122.96587000019</v>
      </c>
      <c r="H24" s="25">
        <f>+'[1]review(Billion)'!L115</f>
        <v>-1.2150311263279392</v>
      </c>
      <c r="I24" s="30">
        <f>(+'[1]review(Billion)'!M115)*(100)</f>
        <v>-81949.715466002817</v>
      </c>
      <c r="J24" s="25">
        <f>+'[1]review(Billion)'!N115</f>
        <v>-0.70585139652262352</v>
      </c>
      <c r="K24" s="30">
        <f>(+'[1]review(Billion)'!O115)*(100)</f>
        <v>670934.00867600436</v>
      </c>
      <c r="L24" s="25">
        <f>+'[1]review(Billion)'!P115</f>
        <v>6.5561955760334651</v>
      </c>
      <c r="M24" s="30">
        <f>(+'[1]review(Billion)'!Q115)*(100)</f>
        <v>623580.99279199669</v>
      </c>
      <c r="N24" s="25">
        <f>+'[1]review(Billion)'!R115</f>
        <v>5.7185544021764905</v>
      </c>
      <c r="O24" s="3"/>
    </row>
    <row r="25" spans="2:15" ht="15.75">
      <c r="B25" s="25"/>
      <c r="C25" s="26"/>
      <c r="D25" s="26"/>
      <c r="E25" s="26"/>
      <c r="F25" s="25"/>
      <c r="G25" s="26"/>
      <c r="H25" s="25"/>
      <c r="I25" s="26"/>
      <c r="J25" s="25"/>
      <c r="K25" s="26"/>
      <c r="L25" s="25"/>
      <c r="M25" s="26"/>
      <c r="N25" s="25"/>
      <c r="O25" s="3"/>
    </row>
    <row r="26" spans="2:15" ht="15.75">
      <c r="B26" s="25" t="s">
        <v>21</v>
      </c>
      <c r="C26" s="30">
        <f>(+'[1]review(Billion)'!F117)*(100)</f>
        <v>8526.07</v>
      </c>
      <c r="D26" s="30">
        <f>(+'[1]review(Billion)'!H117)*(100)</f>
        <v>5976.87</v>
      </c>
      <c r="E26" s="30">
        <f>(+'[1]review(Billion)'!I117)*(100)</f>
        <v>-2694.65</v>
      </c>
      <c r="F26" s="25"/>
      <c r="G26" s="30">
        <f>(+'[1]review(Billion)'!K117)*(100)</f>
        <v>-5347</v>
      </c>
      <c r="H26" s="25"/>
      <c r="I26" s="30">
        <f>(+'[1]review(Billion)'!M117)*(100)</f>
        <v>-2549.2000000000003</v>
      </c>
      <c r="J26" s="25"/>
      <c r="K26" s="30">
        <f>(+'[1]review(Billion)'!O117)*(100)</f>
        <v>-1356.0000000000002</v>
      </c>
      <c r="L26" s="25"/>
      <c r="M26" s="30">
        <f>(+'[1]review(Billion)'!Q117)*(100)</f>
        <v>-1842.13</v>
      </c>
      <c r="N26" s="25"/>
      <c r="O26" s="3"/>
    </row>
    <row r="27" spans="2:15" ht="15.75">
      <c r="B27" s="25" t="s">
        <v>19</v>
      </c>
      <c r="C27" s="30">
        <f>(+'[1]review(Billion)'!F119)*(100)</f>
        <v>11601526.112333002</v>
      </c>
      <c r="D27" s="30">
        <f>(+'[1]review(Billion)'!H119)*(100)</f>
        <v>11522125.596866999</v>
      </c>
      <c r="E27" s="30">
        <f>(+'[1]review(Billion)'!I119)*(100)</f>
        <v>8594.414472997596</v>
      </c>
      <c r="F27" s="25">
        <f>+'[1]review(Billion)'!J119</f>
        <v>7.4646208333893307E-2</v>
      </c>
      <c r="G27" s="30">
        <f>(+'[1]review(Billion)'!K119)*(100)</f>
        <v>-128775.96587000007</v>
      </c>
      <c r="H27" s="25">
        <f>+'[1]review(Billion)'!L119</f>
        <v>-1.1679852858216866</v>
      </c>
      <c r="I27" s="30">
        <f>(+'[1]review(Billion)'!M119)*(100)</f>
        <v>-79400.51546600298</v>
      </c>
      <c r="J27" s="25">
        <f>+'[1]review(Billion)'!N119</f>
        <v>-0.68439716203884826</v>
      </c>
      <c r="K27" s="30">
        <f>(+'[1]review(Billion)'!O119)*(100)</f>
        <v>672290.00867600413</v>
      </c>
      <c r="L27" s="25">
        <f>+'[1]review(Billion)'!P119</f>
        <v>6.5753412330648642</v>
      </c>
      <c r="M27" s="30">
        <f>(+'[1]review(Billion)'!Q119)*(100)</f>
        <v>625423.12279199692</v>
      </c>
      <c r="N27" s="25">
        <f>+'[1]review(Billion)'!R119</f>
        <v>5.7395631777593135</v>
      </c>
      <c r="O27" s="3"/>
    </row>
    <row r="28" spans="2:15" ht="15.75">
      <c r="B28" s="25"/>
      <c r="C28" s="26"/>
      <c r="D28" s="26"/>
      <c r="E28" s="26"/>
      <c r="F28" s="25"/>
      <c r="G28" s="26"/>
      <c r="H28" s="25"/>
      <c r="I28" s="26"/>
      <c r="J28" s="25"/>
      <c r="K28" s="26"/>
      <c r="L28" s="25"/>
      <c r="M28" s="26"/>
      <c r="N28" s="25"/>
      <c r="O28" s="3"/>
    </row>
    <row r="29" spans="2:15" ht="15.75">
      <c r="B29" s="25" t="s">
        <v>22</v>
      </c>
      <c r="C29" s="30">
        <f>(+'[1]review(Billion)'!F126)*(100)</f>
        <v>4511386.4883395685</v>
      </c>
      <c r="D29" s="30">
        <f>(+'[1]review(Billion)'!H126)*(100)</f>
        <v>4643220.2083395682</v>
      </c>
      <c r="E29" s="30">
        <f>(+'[1]review(Billion)'!I126)*(100)</f>
        <v>-48102.790000000095</v>
      </c>
      <c r="F29" s="25">
        <f>+'[1]review(Billion)'!J126</f>
        <v>-1.0253566001962655</v>
      </c>
      <c r="G29" s="30">
        <f>(+'[1]review(Billion)'!K126)*(100)</f>
        <v>62007.750445899728</v>
      </c>
      <c r="H29" s="25">
        <f>+'[1]review(Billion)'!L126</f>
        <v>1.631338031277866</v>
      </c>
      <c r="I29" s="30">
        <f>(+'[1]review(Billion)'!M126)*(100)</f>
        <v>131833.71999999945</v>
      </c>
      <c r="J29" s="25">
        <f>+'[1]review(Billion)'!N126</f>
        <v>2.9222439784475509</v>
      </c>
      <c r="K29" s="30">
        <f>(+'[1]review(Billion)'!O126)*(100)</f>
        <v>715957.18447539944</v>
      </c>
      <c r="L29" s="25">
        <f>+'[1]review(Billion)'!P126</f>
        <v>22.74983879162227</v>
      </c>
      <c r="M29" s="30">
        <f>(+'[1]review(Billion)'!Q126)*(100)</f>
        <v>780176.17620239977</v>
      </c>
      <c r="N29" s="25">
        <f>+'[1]review(Billion)'!R126</f>
        <v>20.195891367326187</v>
      </c>
      <c r="O29" s="3"/>
    </row>
    <row r="30" spans="2:15" ht="15.75">
      <c r="B30" s="25"/>
      <c r="C30" s="26"/>
      <c r="D30" s="26"/>
      <c r="E30" s="26"/>
      <c r="F30" s="25"/>
      <c r="G30" s="26"/>
      <c r="H30" s="25"/>
      <c r="I30" s="26"/>
      <c r="J30" s="25"/>
      <c r="K30" s="26"/>
      <c r="L30" s="25"/>
      <c r="M30" s="26"/>
      <c r="N30" s="25"/>
      <c r="O30" s="3"/>
    </row>
    <row r="31" spans="2:15" ht="15.75">
      <c r="B31" s="25" t="s">
        <v>23</v>
      </c>
      <c r="C31" s="30">
        <f>(+'[1]review(Billion)'!F133)*(100)</f>
        <v>26912.610953159998</v>
      </c>
      <c r="D31" s="30">
        <f>(+'[1]review(Billion)'!H133)*(100)</f>
        <v>26973.03307696</v>
      </c>
      <c r="E31" s="30">
        <f>(+'[1]review(Billion)'!I133)*(100)</f>
        <v>60.422123800003646</v>
      </c>
      <c r="F31" s="25">
        <f>(+'[1]review(Billion)'!J133)*(100)</f>
        <v>22.451230727916073</v>
      </c>
      <c r="G31" s="30">
        <f>(+'[1]review(Billion)'!K133)*(100)</f>
        <v>11.626869200000556</v>
      </c>
      <c r="H31" s="25">
        <f>+'[1]review(Billion)'!L133</f>
        <v>4.4128899743527565E-2</v>
      </c>
      <c r="I31" s="30">
        <f>(+'[1]review(Billion)'!M133)*(100)</f>
        <v>60.422123800003646</v>
      </c>
      <c r="J31" s="25">
        <f>+'[1]review(Billion)'!N133</f>
        <v>0.22451230727916072</v>
      </c>
      <c r="K31" s="30">
        <f>(+'[1]review(Billion)'!O133)*(100)</f>
        <v>448.81264969999961</v>
      </c>
      <c r="L31" s="25">
        <f>+'[1]review(Billion)'!P133</f>
        <v>1.7321764521281344</v>
      </c>
      <c r="M31" s="30">
        <f>(+'[1]review(Billion)'!Q133)*(100)</f>
        <v>613.88957450000134</v>
      </c>
      <c r="N31" s="25">
        <f>+'[1]review(Billion)'!R133</f>
        <v>2.3289435578311162</v>
      </c>
      <c r="O31" s="3"/>
    </row>
    <row r="32" spans="2:15" ht="15.75">
      <c r="B32" s="25"/>
      <c r="C32" s="26"/>
      <c r="D32" s="26"/>
      <c r="E32" s="26"/>
      <c r="F32" s="25"/>
      <c r="G32" s="26"/>
      <c r="H32" s="25"/>
      <c r="I32" s="26"/>
      <c r="J32" s="25"/>
      <c r="K32" s="26"/>
      <c r="L32" s="25"/>
      <c r="M32" s="26"/>
      <c r="N32" s="25"/>
      <c r="O32" s="3"/>
    </row>
    <row r="33" spans="2:15" ht="15.75">
      <c r="B33" s="25" t="s">
        <v>24</v>
      </c>
      <c r="C33" s="30">
        <f>(+'[1]review(Billion)'!F136)*(100)</f>
        <v>3067778.727895007</v>
      </c>
      <c r="D33" s="30">
        <f>(+'[1]review(Billion)'!H136)*(100)</f>
        <v>3210459.9073599996</v>
      </c>
      <c r="E33" s="30">
        <f>(+'[1]review(Billion)'!I136)*(100)</f>
        <v>-61621.027196999057</v>
      </c>
      <c r="F33" s="25">
        <f>+'[1]review(Billion)'!J136</f>
        <v>-1.8832366444915527</v>
      </c>
      <c r="G33" s="30">
        <f>(+'[1]review(Billion)'!K136)*(100)</f>
        <v>133896.30076600297</v>
      </c>
      <c r="H33" s="25">
        <f>+'[1]review(Billion)'!L136</f>
        <v>4.4242370716654493</v>
      </c>
      <c r="I33" s="30">
        <f>(+'[1]review(Billion)'!M136)*(100)</f>
        <v>142681.1794649926</v>
      </c>
      <c r="J33" s="25">
        <f>+'[1]review(Billion)'!N136</f>
        <v>4.6509605848559685</v>
      </c>
      <c r="K33" s="30">
        <f>(+'[1]review(Billion)'!O136)*(100)</f>
        <v>591553.15855400695</v>
      </c>
      <c r="L33" s="25">
        <f>+'[1]review(Billion)'!P136</f>
        <v>23.028653764447924</v>
      </c>
      <c r="M33" s="30">
        <f>(+'[1]review(Billion)'!Q136)*(100)</f>
        <v>50136.708642993472</v>
      </c>
      <c r="N33" s="25">
        <f>+'[1]review(Billion)'!R136</f>
        <v>1.5864424456127599</v>
      </c>
      <c r="O33" s="3"/>
    </row>
    <row r="34" spans="2:15" ht="15.75">
      <c r="B34" s="25"/>
      <c r="C34" s="26"/>
      <c r="D34" s="26"/>
      <c r="E34" s="26"/>
      <c r="F34" s="25"/>
      <c r="G34" s="26"/>
      <c r="H34" s="25"/>
      <c r="I34" s="26"/>
      <c r="J34" s="25"/>
      <c r="K34" s="26"/>
      <c r="L34" s="25"/>
      <c r="M34" s="26"/>
      <c r="N34" s="25"/>
      <c r="O34" s="3"/>
    </row>
    <row r="35" spans="2:15" ht="15.75">
      <c r="B35" s="25" t="s">
        <v>25</v>
      </c>
      <c r="C35" s="30">
        <f>(+'[1]review(Billion)'!F138)*(100)</f>
        <v>1331957.3800000001</v>
      </c>
      <c r="D35" s="30">
        <f>(+'[1]review(Billion)'!H138)*(100)</f>
        <v>1440541.5899999999</v>
      </c>
      <c r="E35" s="30">
        <f>(+'[1]review(Billion)'!I138)*(100)</f>
        <v>-73540.680000000255</v>
      </c>
      <c r="F35" s="25">
        <f>+'[1]review(Billion)'!J138</f>
        <v>-4.8571125530715218</v>
      </c>
      <c r="G35" s="30">
        <f>(+'[1]review(Billion)'!K138)*(100)</f>
        <v>56157.999999999993</v>
      </c>
      <c r="H35" s="25">
        <f>+'[1]review(Billion)'!L138</f>
        <v>4.0743152844290753</v>
      </c>
      <c r="I35" s="30">
        <f>(+'[1]review(Billion)'!M138)*(100)</f>
        <v>108584.20999999961</v>
      </c>
      <c r="J35" s="25">
        <f>+'[1]review(Billion)'!N138</f>
        <v>8.1522285645505868</v>
      </c>
      <c r="K35" s="30">
        <f>(+'[1]review(Billion)'!O138)*(100)</f>
        <v>348113.99999999994</v>
      </c>
      <c r="L35" s="25">
        <f>+'[1]review(Billion)'!P138</f>
        <v>32.043306006061208</v>
      </c>
      <c r="M35" s="30">
        <f>(+'[1]review(Billion)'!Q138)*(100)</f>
        <v>6041.559999999663</v>
      </c>
      <c r="N35" s="25">
        <f>+'[1]review(Billion)'!R138</f>
        <v>0.42116137146401189</v>
      </c>
      <c r="O35" s="3"/>
    </row>
    <row r="36" spans="2:1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6"/>
    </row>
    <row r="37" spans="2:15" ht="15.75">
      <c r="B37" s="21" t="s">
        <v>26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7"/>
    </row>
    <row r="38" spans="2:15" ht="15.75" customHeight="1">
      <c r="B38" s="21" t="s">
        <v>27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8"/>
    </row>
    <row r="39" spans="2:15" ht="18.75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9"/>
    </row>
    <row r="40" spans="2:15" ht="15.75" customHeight="1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2:15" ht="15.75">
      <c r="B41" s="3"/>
      <c r="C41" s="3"/>
      <c r="D41" s="11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</sheetData>
  <mergeCells count="16">
    <mergeCell ref="B2:N2"/>
    <mergeCell ref="C4:D4"/>
    <mergeCell ref="E4:N4"/>
    <mergeCell ref="C5:C6"/>
    <mergeCell ref="D5:D6"/>
    <mergeCell ref="E5:F6"/>
    <mergeCell ref="G5:J5"/>
    <mergeCell ref="B3:N3"/>
    <mergeCell ref="B4:B7"/>
    <mergeCell ref="K5:N5"/>
    <mergeCell ref="G6:H6"/>
    <mergeCell ref="I6:J6"/>
    <mergeCell ref="B39:N39"/>
    <mergeCell ref="B40:O40"/>
    <mergeCell ref="K6:L6"/>
    <mergeCell ref="M6:N6"/>
  </mergeCells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Press Release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RBIWebsite Support, Aniket</cp:lastModifiedBy>
  <dcterms:created xsi:type="dcterms:W3CDTF">2021-05-20T06:22:33Z</dcterms:created>
  <dcterms:modified xsi:type="dcterms:W3CDTF">2021-05-20T09:19:46Z</dcterms:modified>
</cp:coreProperties>
</file>