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440" windowHeight="9885" activeTab="0"/>
  </bookViews>
  <sheets>
    <sheet name="S_1" sheetId="1" r:id="rId1"/>
    <sheet name="S_2" sheetId="2" r:id="rId2"/>
    <sheet name="Sheet1" sheetId="3" state="hidden" r:id="rId3"/>
  </sheets>
  <definedNames>
    <definedName name="_xlnm.Print_Area" localSheetId="0">'S_1'!$A$1:$K$51</definedName>
    <definedName name="_xlnm.Print_Area" localSheetId="1">'S_2'!$A$1:$K$46</definedName>
  </definedNames>
  <calcPr fullCalcOnLoad="1"/>
</workbook>
</file>

<file path=xl/sharedStrings.xml><?xml version="1.0" encoding="utf-8"?>
<sst xmlns="http://schemas.openxmlformats.org/spreadsheetml/2006/main" count="288" uniqueCount="183">
  <si>
    <t>(Rs. billion)</t>
  </si>
  <si>
    <t>Outstanding as on</t>
  </si>
  <si>
    <t>Sr.No</t>
  </si>
  <si>
    <t>Sector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</si>
  <si>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</si>
  <si>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</si>
  <si>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</si>
  <si>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</si>
  <si>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</si>
  <si>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</si>
  <si>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</si>
  <si>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</si>
  <si>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</si>
  <si>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</si>
  <si>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</si>
  <si>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</si>
  <si>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</si>
  <si>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</si>
  <si>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</si>
  <si>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</si>
  <si>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</si>
  <si>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</si>
  <si>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</si>
  <si>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</si>
  <si>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</si>
  <si>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</si>
  <si>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</si>
  <si>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</si>
  <si>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</si>
  <si>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</si>
  <si>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</si>
  <si>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</si>
  <si>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</si>
  <si>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</si>
  <si>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</si>
  <si>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</si>
  <si>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</si>
  <si>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</si>
  <si>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</si>
  <si>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</si>
  <si>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</si>
  <si>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</si>
  <si>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</si>
  <si>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</si>
  <si>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</si>
  <si>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</si>
  <si>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</si>
  <si>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</si>
  <si>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</si>
  <si>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</si>
  <si>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</si>
  <si>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</si>
  <si>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</si>
  <si>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</si>
  <si>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</si>
  <si>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</si>
  <si>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</si>
  <si>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</si>
  <si>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</si>
  <si>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</si>
  <si>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</si>
  <si>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</si>
  <si>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</si>
  <si>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</si>
  <si>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</si>
  <si>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</si>
  <si>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</si>
  <si>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</si>
  <si>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Manufacturing*</t>
  </si>
  <si>
    <t>5.2(b)</t>
  </si>
  <si>
    <t>Services**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</si>
  <si>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</si>
  <si>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</si>
  <si>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</si>
  <si>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</si>
  <si>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</si>
  <si>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</si>
  <si>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</si>
  <si>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</si>
  <si>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</si>
  <si>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</si>
  <si>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</si>
  <si>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</si>
  <si>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2. Export credit under priority sector relates to foreign banks only.</t>
  </si>
  <si>
    <t>Jan.23, 2015</t>
  </si>
  <si>
    <t>Dec.26, 2014</t>
  </si>
  <si>
    <t>Nov.28, 2014</t>
  </si>
  <si>
    <t>Jan/Dec</t>
  </si>
  <si>
    <t>Dec/Nov</t>
  </si>
  <si>
    <t>comparison of Dec  2014 and Jan 2015 statement 1</t>
  </si>
  <si>
    <t>Mar.20, 2015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</si>
  <si>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</si>
  <si>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</si>
  <si>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>Manufacturing</t>
  </si>
  <si>
    <t>5.Priority Sector is as per old definition and does not conform to FIDD Circular  FIDD.CO.Plan.BC.54/04.09.01/2014-15 dated April 23, 2015.</t>
  </si>
  <si>
    <t>Statement 2: Industry-wise Deployment of Gross Bank Credit</t>
  </si>
  <si>
    <t>Variation (Year-on-Year)</t>
  </si>
  <si>
    <t>Variation (Financial Year)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</si>
  <si>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</si>
  <si>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</si>
  <si>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</si>
  <si>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</si>
  <si>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</si>
  <si>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</si>
  <si>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</si>
  <si>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</si>
  <si>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</si>
  <si>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</si>
  <si>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</si>
  <si>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</si>
  <si>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</si>
  <si>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</si>
  <si>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</si>
  <si>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</si>
  <si>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</si>
  <si>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</si>
  <si>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</si>
  <si>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</si>
  <si>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</si>
  <si>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</si>
  <si>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</si>
  <si>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</si>
  <si>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</si>
  <si>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</si>
  <si>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</si>
  <si>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</si>
  <si>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</si>
  <si>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</si>
  <si>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</si>
  <si>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</si>
  <si>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</si>
  <si>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</si>
  <si>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</si>
  <si>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</si>
  <si>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</si>
  <si>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</si>
  <si>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</si>
  <si>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</si>
  <si>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</si>
  <si>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</si>
  <si>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</si>
  <si>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</si>
  <si>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</si>
  <si>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</si>
  <si>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</si>
  <si>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</si>
  <si>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</si>
  <si>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</si>
  <si>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</si>
  <si>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</si>
  <si>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</si>
  <si>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</si>
  <si>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</si>
  <si>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</si>
  <si>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</si>
  <si>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</si>
  <si>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</si>
  <si>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</si>
  <si>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</si>
  <si>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</si>
  <si>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</si>
  <si>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</si>
  <si>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</si>
  <si>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</si>
  <si>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</si>
  <si>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</si>
  <si>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</si>
  <si>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</si>
  <si>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</si>
  <si>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</si>
  <si>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</si>
  <si>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</si>
  <si>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</si>
  <si>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Statement 1: Deployment of Gross Bank Credit by Major Sectors</t>
  </si>
  <si>
    <t>Note: 1. Data are provisional and relate to select banks which cover about 95 per cent of total non-food credit extended by all scheduled commercial banks (excludes ING Vyasa which has been merged with Kotak Mahindra since April 2015.)</t>
  </si>
  <si>
    <t>Apr.18, 2014</t>
  </si>
  <si>
    <t>Apr.17, 2015</t>
  </si>
  <si>
    <t>Mar.18, 2016</t>
  </si>
  <si>
    <t>Apr.29, 2016</t>
  </si>
  <si>
    <t>Apr.17, 2015 / Apr.18, 2014</t>
  </si>
  <si>
    <t>Apr.29, 2016 / Apr.17, 2015</t>
  </si>
  <si>
    <t>Apr.17, 2015 / Mar.20, 2015</t>
  </si>
  <si>
    <t>Apr.29, 2016 /  Mar.18, 2016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</si>
</sst>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dd/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164" fontId="0" fillId="0" borderId="10" xfId="0" applyNumberFormat="1" applyFont="1" applyBorder="1" applyAlignment="1">
      <alignment vertical="center"/>
    </xf>
    <xf numFmtId="0" fontId="2" fillId="34" borderId="10" xfId="0" applyFont="1" applyFill="1" applyBorder="1" applyAlignment="1">
      <alignment horizontal="left"/>
    </xf>
    <xf numFmtId="1" fontId="2" fillId="34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 horizontal="right"/>
    </xf>
    <xf numFmtId="1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40" fillId="33" borderId="0" xfId="0" applyFont="1" applyFill="1" applyAlignment="1">
      <alignment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 vertical="center"/>
    </xf>
    <xf numFmtId="164" fontId="40" fillId="0" borderId="11" xfId="0" applyNumberFormat="1" applyFont="1" applyBorder="1" applyAlignment="1">
      <alignment vertical="center"/>
    </xf>
    <xf numFmtId="165" fontId="40" fillId="0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 wrapText="1"/>
    </xf>
    <xf numFmtId="0" fontId="40" fillId="0" borderId="11" xfId="0" applyFont="1" applyBorder="1" applyAlignment="1">
      <alignment vertical="center"/>
    </xf>
    <xf numFmtId="0" fontId="3" fillId="33" borderId="0" xfId="0" applyFont="1" applyFill="1" applyBorder="1" applyAlignment="1">
      <alignment vertical="top" wrapText="1"/>
    </xf>
    <xf numFmtId="1" fontId="0" fillId="0" borderId="10" xfId="0" applyNumberForma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165" fontId="2" fillId="35" borderId="10" xfId="0" applyNumberFormat="1" applyFont="1" applyFill="1" applyBorder="1" applyAlignment="1">
      <alignment/>
    </xf>
    <xf numFmtId="0" fontId="40" fillId="33" borderId="10" xfId="0" applyFont="1" applyFill="1" applyBorder="1" applyAlignment="1">
      <alignment horizontal="center" vertical="center"/>
    </xf>
    <xf numFmtId="1" fontId="2" fillId="36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3" fillId="33" borderId="10" xfId="0" applyNumberFormat="1" applyFont="1" applyFill="1" applyBorder="1" applyAlignment="1">
      <alignment horizontal="right"/>
    </xf>
    <xf numFmtId="1" fontId="2" fillId="36" borderId="10" xfId="0" applyNumberFormat="1" applyFont="1" applyFill="1" applyBorder="1" applyAlignment="1">
      <alignment/>
    </xf>
    <xf numFmtId="1" fontId="0" fillId="36" borderId="10" xfId="0" applyNumberFormat="1" applyFill="1" applyBorder="1" applyAlignment="1">
      <alignment/>
    </xf>
    <xf numFmtId="0" fontId="0" fillId="33" borderId="11" xfId="0" applyFill="1" applyBorder="1" applyAlignment="1">
      <alignment vertical="center"/>
    </xf>
    <xf numFmtId="0" fontId="2" fillId="36" borderId="10" xfId="0" applyFont="1" applyFill="1" applyBorder="1" applyAlignment="1">
      <alignment horizontal="left" wrapText="1"/>
    </xf>
    <xf numFmtId="1" fontId="2" fillId="36" borderId="10" xfId="0" applyNumberFormat="1" applyFont="1" applyFill="1" applyBorder="1" applyAlignment="1">
      <alignment horizontal="right"/>
    </xf>
    <xf numFmtId="1" fontId="38" fillId="36" borderId="10" xfId="0" applyNumberFormat="1" applyFont="1" applyFill="1" applyBorder="1" applyAlignment="1">
      <alignment/>
    </xf>
    <xf numFmtId="165" fontId="2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1" fontId="3" fillId="37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36" borderId="10" xfId="0" applyFont="1" applyFill="1" applyBorder="1" applyAlignment="1">
      <alignment/>
    </xf>
    <xf numFmtId="1" fontId="38" fillId="35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64" fontId="0" fillId="0" borderId="11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/>
    </xf>
    <xf numFmtId="165" fontId="2" fillId="36" borderId="10" xfId="0" applyNumberFormat="1" applyFont="1" applyFill="1" applyBorder="1" applyAlignment="1">
      <alignment horizontal="right"/>
    </xf>
    <xf numFmtId="0" fontId="4" fillId="33" borderId="0" xfId="55" applyFont="1" applyFill="1" applyBorder="1" applyAlignment="1" quotePrefix="1">
      <alignment horizontal="left" vertical="top"/>
      <protection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55" applyFont="1" applyFill="1" applyBorder="1" applyAlignment="1">
      <alignment horizontal="left" vertical="top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0" fillId="33" borderId="12" xfId="0" applyFont="1" applyFill="1" applyBorder="1" applyAlignment="1">
      <alignment horizontal="right"/>
    </xf>
    <xf numFmtId="0" fontId="40" fillId="33" borderId="13" xfId="0" applyFont="1" applyFill="1" applyBorder="1" applyAlignment="1">
      <alignment horizontal="right"/>
    </xf>
    <xf numFmtId="0" fontId="40" fillId="33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0" xfId="55" applyFont="1" applyFill="1" applyBorder="1" applyAlignment="1">
      <alignment horizontal="left" vertical="top"/>
      <protection/>
    </xf>
    <xf numFmtId="0" fontId="4" fillId="33" borderId="0" xfId="55" applyFont="1" applyFill="1" applyBorder="1" applyAlignment="1">
      <alignment horizontal="left" vertical="top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5" fillId="37" borderId="12" xfId="0" applyFont="1" applyFill="1" applyBorder="1" applyAlignment="1">
      <alignment horizontal="center" vertical="top"/>
    </xf>
    <xf numFmtId="0" fontId="5" fillId="37" borderId="14" xfId="0" applyFont="1" applyFill="1" applyBorder="1" applyAlignment="1">
      <alignment horizontal="center" vertical="top"/>
    </xf>
    <xf numFmtId="0" fontId="2" fillId="37" borderId="12" xfId="0" applyFont="1" applyFill="1" applyBorder="1" applyAlignment="1">
      <alignment horizontal="center" vertical="top"/>
    </xf>
    <xf numFmtId="0" fontId="2" fillId="37" borderId="14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" fillId="35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3" borderId="0" xfId="55" applyFill="1" applyBorder="1" applyAlignment="1">
      <alignment horizontal="left"/>
      <protection/>
    </xf>
    <xf numFmtId="0" fontId="3" fillId="33" borderId="0" xfId="55" applyFill="1" applyBorder="1" applyAlignment="1">
      <alignment horizontal="left"/>
      <protection/>
    </xf>
    <xf numFmtId="0" fontId="41" fillId="33" borderId="0" xfId="55" applyFont="1" applyFill="1" applyBorder="1" applyAlignment="1">
      <alignment horizontal="left" vertical="top"/>
      <protection/>
    </xf>
    <xf numFmtId="0" fontId="41" fillId="33" borderId="0" xfId="0" applyNumberFormat="1" applyFont="1" applyFill="1" applyAlignment="1">
      <alignment horizontal="left"/>
    </xf>
    <xf numFmtId="0" fontId="41" fillId="33" borderId="0" xfId="0" applyFont="1" applyFill="1" applyAlignment="1">
      <alignment horizontal="left"/>
    </xf>
    <xf numFmtId="0" fontId="40" fillId="33" borderId="0" xfId="0" applyFont="1" applyFill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9.140625" style="88" customWidth="1"/>
    <col min="2" max="2" width="31.140625" style="49" customWidth="1"/>
    <col min="3" max="3" width="13.28125" style="49" customWidth="1"/>
    <col min="4" max="4" width="13.7109375" style="49" customWidth="1"/>
    <col min="5" max="6" width="12.00390625" style="49" customWidth="1"/>
    <col min="7" max="7" width="12.28125" style="49" customWidth="1"/>
    <col min="8" max="8" width="13.7109375" style="49" customWidth="1"/>
    <col min="9" max="9" width="13.28125" style="49" customWidth="1"/>
    <col min="10" max="11" width="13.140625" style="49" customWidth="1"/>
    <col min="12" max="12" width="12.421875" style="49" customWidth="1"/>
    <col min="13" max="16384" width="9.140625" style="49" customWidth="1"/>
  </cols>
  <sheetData>
    <row r="1" spans="1:11" ht="15">
      <c r="A1" s="55" t="s">
        <v>173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ht="15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ht="15">
      <c r="A3" s="26"/>
      <c r="B3" s="16"/>
      <c r="C3" s="65" t="s">
        <v>1</v>
      </c>
      <c r="D3" s="66"/>
      <c r="E3" s="66"/>
      <c r="F3" s="66"/>
      <c r="G3" s="67"/>
      <c r="H3" s="16"/>
      <c r="I3" s="16"/>
      <c r="J3" s="26"/>
      <c r="K3" s="16"/>
    </row>
    <row r="4" spans="1:11" ht="12.75" customHeight="1">
      <c r="A4" s="61" t="s">
        <v>2</v>
      </c>
      <c r="B4" s="61" t="s">
        <v>3</v>
      </c>
      <c r="C4" s="68" t="s">
        <v>175</v>
      </c>
      <c r="D4" s="70" t="s">
        <v>90</v>
      </c>
      <c r="E4" s="70" t="s">
        <v>176</v>
      </c>
      <c r="F4" s="70" t="s">
        <v>177</v>
      </c>
      <c r="G4" s="70" t="s">
        <v>178</v>
      </c>
      <c r="H4" s="61" t="s">
        <v>179</v>
      </c>
      <c r="I4" s="61" t="s">
        <v>180</v>
      </c>
      <c r="J4" s="61" t="s">
        <v>181</v>
      </c>
      <c r="K4" s="61" t="s">
        <v>182</v>
      </c>
    </row>
    <row r="5" spans="1:11" ht="21.75" customHeight="1">
      <c r="A5" s="62"/>
      <c r="B5" s="62"/>
      <c r="C5" s="69"/>
      <c r="D5" s="71"/>
      <c r="E5" s="71"/>
      <c r="F5" s="71"/>
      <c r="G5" s="71"/>
      <c r="H5" s="62"/>
      <c r="I5" s="62"/>
      <c r="J5" s="62"/>
      <c r="K5" s="62"/>
    </row>
    <row r="6" spans="1:11" ht="15">
      <c r="A6" s="26"/>
      <c r="B6" s="16"/>
      <c r="C6" s="17"/>
      <c r="D6" s="21"/>
      <c r="E6" s="17"/>
      <c r="F6" s="21"/>
      <c r="G6" s="17"/>
      <c r="H6" s="52" t="s">
        <v>4</v>
      </c>
      <c r="I6" s="52" t="s">
        <v>4</v>
      </c>
      <c r="J6" s="52" t="s">
        <v>4</v>
      </c>
      <c r="K6" s="52" t="s">
        <v>4</v>
      </c>
    </row>
    <row r="7" spans="1:12" ht="15">
      <c r="A7" s="86" t="s">
        <v>5</v>
      </c>
      <c r="B7" s="24" t="s">
        <v>6</v>
      </c>
      <c r="C7" s="27">
        <v>56370.03</v>
      </c>
      <c r="D7" s="32">
        <v>61023.22</v>
      </c>
      <c r="E7" s="27">
        <v>61281.88</v>
      </c>
      <c r="F7" s="32">
        <v>66499.73</v>
      </c>
      <c r="G7" s="44">
        <v>66450.04</v>
      </c>
      <c r="H7" s="25">
        <f aca="true" t="shared" si="0" ref="H7:H46">(E7-C7)/C7*100</f>
        <v>8.713584151010739</v>
      </c>
      <c r="I7" s="25">
        <f aca="true" t="shared" si="1" ref="I7:I46">(G7-E7)/E7*100</f>
        <v>8.433422734420022</v>
      </c>
      <c r="J7" s="25">
        <f aca="true" t="shared" si="2" ref="J7:J46">(E7-D7)/D7*100</f>
        <v>0.4238714377903956</v>
      </c>
      <c r="K7" s="25">
        <f aca="true" t="shared" si="3" ref="K7:K46">(G7-F7)/F7*100</f>
        <v>-0.07472210789427616</v>
      </c>
      <c r="L7" s="46"/>
    </row>
    <row r="8" spans="1:12" ht="15">
      <c r="A8" s="86" t="s">
        <v>7</v>
      </c>
      <c r="B8" s="24" t="s">
        <v>8</v>
      </c>
      <c r="C8" s="27">
        <v>887.26</v>
      </c>
      <c r="D8" s="32">
        <v>993.7</v>
      </c>
      <c r="E8" s="27">
        <v>868.12</v>
      </c>
      <c r="F8" s="32">
        <v>1030.7</v>
      </c>
      <c r="G8" s="44">
        <v>934.84</v>
      </c>
      <c r="H8" s="25">
        <f t="shared" si="0"/>
        <v>-2.157203074634266</v>
      </c>
      <c r="I8" s="25">
        <f t="shared" si="1"/>
        <v>7.685573423029076</v>
      </c>
      <c r="J8" s="25">
        <f t="shared" si="2"/>
        <v>-12.63761698701822</v>
      </c>
      <c r="K8" s="25">
        <f t="shared" si="3"/>
        <v>-9.300475405064521</v>
      </c>
      <c r="L8" s="46"/>
    </row>
    <row r="9" spans="1:12" ht="15">
      <c r="A9" s="86" t="s">
        <v>9</v>
      </c>
      <c r="B9" s="24" t="s">
        <v>10</v>
      </c>
      <c r="C9" s="27">
        <v>55482.77</v>
      </c>
      <c r="D9" s="32">
        <v>60029.52</v>
      </c>
      <c r="E9" s="27">
        <v>60413.75</v>
      </c>
      <c r="F9" s="32">
        <v>65469.03</v>
      </c>
      <c r="G9" s="44">
        <v>65515.21</v>
      </c>
      <c r="H9" s="25">
        <f t="shared" si="0"/>
        <v>8.887407748387478</v>
      </c>
      <c r="I9" s="25">
        <f t="shared" si="1"/>
        <v>8.444203513273054</v>
      </c>
      <c r="J9" s="25">
        <f t="shared" si="2"/>
        <v>0.6400684196708606</v>
      </c>
      <c r="K9" s="25">
        <f t="shared" si="3"/>
        <v>0.07053716849020107</v>
      </c>
      <c r="L9" s="46"/>
    </row>
    <row r="10" spans="1:12" ht="15">
      <c r="A10" s="86" t="s">
        <v>11</v>
      </c>
      <c r="B10" s="24" t="s">
        <v>12</v>
      </c>
      <c r="C10" s="27">
        <v>6865.38</v>
      </c>
      <c r="D10" s="32">
        <v>7658.8</v>
      </c>
      <c r="E10" s="27">
        <v>7835.33</v>
      </c>
      <c r="F10" s="32">
        <v>8829.42</v>
      </c>
      <c r="G10" s="44">
        <v>9033.24</v>
      </c>
      <c r="H10" s="25">
        <f t="shared" si="0"/>
        <v>14.128132747204084</v>
      </c>
      <c r="I10" s="25">
        <f t="shared" si="1"/>
        <v>15.28857112591301</v>
      </c>
      <c r="J10" s="25">
        <f t="shared" si="2"/>
        <v>2.304930276283488</v>
      </c>
      <c r="K10" s="25">
        <f t="shared" si="3"/>
        <v>2.308418899542662</v>
      </c>
      <c r="L10" s="46"/>
    </row>
    <row r="11" spans="1:12" ht="15">
      <c r="A11" s="86" t="s">
        <v>13</v>
      </c>
      <c r="B11" s="24" t="s">
        <v>14</v>
      </c>
      <c r="C11" s="27">
        <v>25097.6</v>
      </c>
      <c r="D11" s="32">
        <v>26576.27</v>
      </c>
      <c r="E11" s="27">
        <v>26582.23</v>
      </c>
      <c r="F11" s="32">
        <v>27306.77</v>
      </c>
      <c r="G11" s="44">
        <v>26615.38</v>
      </c>
      <c r="H11" s="25">
        <f t="shared" si="0"/>
        <v>5.915426176208087</v>
      </c>
      <c r="I11" s="25">
        <f t="shared" si="1"/>
        <v>0.12470737029963797</v>
      </c>
      <c r="J11" s="25">
        <f t="shared" si="2"/>
        <v>0.02242602140932165</v>
      </c>
      <c r="K11" s="25">
        <f t="shared" si="3"/>
        <v>-2.531936219479636</v>
      </c>
      <c r="L11" s="46"/>
    </row>
    <row r="12" spans="1:12" ht="15">
      <c r="A12" s="87" t="s">
        <v>15</v>
      </c>
      <c r="B12" s="15" t="s">
        <v>16</v>
      </c>
      <c r="C12" s="28">
        <v>3532.87</v>
      </c>
      <c r="D12" s="30">
        <v>3800.28</v>
      </c>
      <c r="E12" s="28">
        <v>3886.81</v>
      </c>
      <c r="F12" s="29">
        <v>3714.67</v>
      </c>
      <c r="G12" s="23">
        <v>3627.58</v>
      </c>
      <c r="H12" s="18">
        <f t="shared" si="0"/>
        <v>10.018483555862517</v>
      </c>
      <c r="I12" s="18">
        <f t="shared" si="1"/>
        <v>-6.669479598951325</v>
      </c>
      <c r="J12" s="18">
        <f t="shared" si="2"/>
        <v>2.2769374888166065</v>
      </c>
      <c r="K12" s="18">
        <f t="shared" si="3"/>
        <v>-2.344488204874192</v>
      </c>
      <c r="L12" s="46"/>
    </row>
    <row r="13" spans="1:12" ht="15">
      <c r="A13" s="87" t="s">
        <v>17</v>
      </c>
      <c r="B13" s="15" t="s">
        <v>18</v>
      </c>
      <c r="C13" s="28">
        <v>1233.12</v>
      </c>
      <c r="D13" s="30">
        <v>1245.36</v>
      </c>
      <c r="E13" s="28">
        <v>1266.33</v>
      </c>
      <c r="F13" s="29">
        <v>1148.21</v>
      </c>
      <c r="G13" s="23">
        <v>1089.09</v>
      </c>
      <c r="H13" s="18">
        <f t="shared" si="0"/>
        <v>2.6931685480731833</v>
      </c>
      <c r="I13" s="18">
        <f t="shared" si="1"/>
        <v>-13.996351661889083</v>
      </c>
      <c r="J13" s="18">
        <f t="shared" si="2"/>
        <v>1.6838504528810967</v>
      </c>
      <c r="K13" s="18">
        <f t="shared" si="3"/>
        <v>-5.148883914963301</v>
      </c>
      <c r="L13" s="46"/>
    </row>
    <row r="14" spans="1:12" ht="15">
      <c r="A14" s="87" t="s">
        <v>19</v>
      </c>
      <c r="B14" s="15" t="s">
        <v>20</v>
      </c>
      <c r="C14" s="28">
        <v>20331.62</v>
      </c>
      <c r="D14" s="30">
        <v>21530.63</v>
      </c>
      <c r="E14" s="28">
        <v>21429.09</v>
      </c>
      <c r="F14" s="29">
        <v>22443.89</v>
      </c>
      <c r="G14" s="23">
        <v>21898.71</v>
      </c>
      <c r="H14" s="18">
        <f t="shared" si="0"/>
        <v>5.39784827770734</v>
      </c>
      <c r="I14" s="18">
        <f t="shared" si="1"/>
        <v>2.1915069655314294</v>
      </c>
      <c r="J14" s="18">
        <f t="shared" si="2"/>
        <v>-0.47160719403009044</v>
      </c>
      <c r="K14" s="18">
        <f t="shared" si="3"/>
        <v>-2.4290798074665325</v>
      </c>
      <c r="L14" s="46"/>
    </row>
    <row r="15" spans="1:12" ht="15">
      <c r="A15" s="86" t="s">
        <v>21</v>
      </c>
      <c r="B15" s="24" t="s">
        <v>22</v>
      </c>
      <c r="C15" s="27">
        <v>13344.14</v>
      </c>
      <c r="D15" s="32">
        <v>14130.97</v>
      </c>
      <c r="E15" s="27">
        <v>14221</v>
      </c>
      <c r="F15" s="32">
        <v>15410.67</v>
      </c>
      <c r="G15" s="44">
        <v>15765.9</v>
      </c>
      <c r="H15" s="25">
        <f t="shared" si="0"/>
        <v>6.571124103913782</v>
      </c>
      <c r="I15" s="25">
        <f t="shared" si="1"/>
        <v>10.863511708037407</v>
      </c>
      <c r="J15" s="25">
        <f t="shared" si="2"/>
        <v>0.6371112528014755</v>
      </c>
      <c r="K15" s="25">
        <f t="shared" si="3"/>
        <v>2.305091212776599</v>
      </c>
      <c r="L15" s="46"/>
    </row>
    <row r="16" spans="1:12" ht="15">
      <c r="A16" s="87" t="s">
        <v>23</v>
      </c>
      <c r="B16" s="15" t="s">
        <v>24</v>
      </c>
      <c r="C16" s="28">
        <v>910.34</v>
      </c>
      <c r="D16" s="30">
        <v>915.66</v>
      </c>
      <c r="E16" s="28">
        <v>923.56</v>
      </c>
      <c r="F16" s="29">
        <v>997.43</v>
      </c>
      <c r="G16" s="23">
        <v>1042.48</v>
      </c>
      <c r="H16" s="18">
        <f t="shared" si="0"/>
        <v>1.4522046707823355</v>
      </c>
      <c r="I16" s="18">
        <f t="shared" si="1"/>
        <v>12.87626142318854</v>
      </c>
      <c r="J16" s="18">
        <f t="shared" si="2"/>
        <v>0.8627656553742631</v>
      </c>
      <c r="K16" s="18">
        <f t="shared" si="3"/>
        <v>4.516607681742084</v>
      </c>
      <c r="L16" s="46"/>
    </row>
    <row r="17" spans="1:12" ht="15">
      <c r="A17" s="87" t="s">
        <v>25</v>
      </c>
      <c r="B17" s="15" t="s">
        <v>26</v>
      </c>
      <c r="C17" s="28">
        <v>179.37</v>
      </c>
      <c r="D17" s="30">
        <v>172.14</v>
      </c>
      <c r="E17" s="28">
        <v>175.75</v>
      </c>
      <c r="F17" s="29">
        <v>190.96</v>
      </c>
      <c r="G17" s="23">
        <v>190.86</v>
      </c>
      <c r="H17" s="18">
        <f t="shared" si="0"/>
        <v>-2.018174722640355</v>
      </c>
      <c r="I17" s="18">
        <f t="shared" si="1"/>
        <v>8.597439544807974</v>
      </c>
      <c r="J17" s="18">
        <f t="shared" si="2"/>
        <v>2.097130242825615</v>
      </c>
      <c r="K17" s="18">
        <f t="shared" si="3"/>
        <v>-0.052366987850855834</v>
      </c>
      <c r="L17" s="46"/>
    </row>
    <row r="18" spans="1:12" ht="15">
      <c r="A18" s="87" t="s">
        <v>27</v>
      </c>
      <c r="B18" s="15" t="s">
        <v>28</v>
      </c>
      <c r="C18" s="28">
        <v>397.95</v>
      </c>
      <c r="D18" s="30">
        <v>370.36</v>
      </c>
      <c r="E18" s="28">
        <v>376.05</v>
      </c>
      <c r="F18" s="29">
        <v>370.53</v>
      </c>
      <c r="G18" s="23">
        <v>373.01</v>
      </c>
      <c r="H18" s="18">
        <f t="shared" si="0"/>
        <v>-5.503203920090458</v>
      </c>
      <c r="I18" s="18">
        <f t="shared" si="1"/>
        <v>-0.8084031378806065</v>
      </c>
      <c r="J18" s="18">
        <f t="shared" si="2"/>
        <v>1.5363430176044923</v>
      </c>
      <c r="K18" s="18">
        <f t="shared" si="3"/>
        <v>0.6693115267319835</v>
      </c>
      <c r="L18" s="46"/>
    </row>
    <row r="19" spans="1:12" ht="15">
      <c r="A19" s="87" t="s">
        <v>29</v>
      </c>
      <c r="B19" s="15" t="s">
        <v>30</v>
      </c>
      <c r="C19" s="28">
        <v>98.72</v>
      </c>
      <c r="D19" s="30">
        <v>101.17</v>
      </c>
      <c r="E19" s="28">
        <v>101.01</v>
      </c>
      <c r="F19" s="29">
        <v>104.3</v>
      </c>
      <c r="G19" s="23">
        <v>100.32</v>
      </c>
      <c r="H19" s="18">
        <f t="shared" si="0"/>
        <v>2.319692058346846</v>
      </c>
      <c r="I19" s="18">
        <f t="shared" si="1"/>
        <v>-0.6831006831006948</v>
      </c>
      <c r="J19" s="18">
        <f t="shared" si="2"/>
        <v>-0.15814964910546267</v>
      </c>
      <c r="K19" s="18">
        <f t="shared" si="3"/>
        <v>-3.8159156279961683</v>
      </c>
      <c r="L19" s="46"/>
    </row>
    <row r="20" spans="1:12" ht="15">
      <c r="A20" s="87" t="s">
        <v>31</v>
      </c>
      <c r="B20" s="15" t="s">
        <v>32</v>
      </c>
      <c r="C20" s="28">
        <v>811.07</v>
      </c>
      <c r="D20" s="30">
        <v>844.17</v>
      </c>
      <c r="E20" s="28">
        <v>843.33</v>
      </c>
      <c r="F20" s="29">
        <v>1046</v>
      </c>
      <c r="G20" s="23">
        <v>1211.2</v>
      </c>
      <c r="H20" s="18">
        <f t="shared" si="0"/>
        <v>3.977461871355122</v>
      </c>
      <c r="I20" s="18">
        <f t="shared" si="1"/>
        <v>43.62112103209894</v>
      </c>
      <c r="J20" s="18">
        <f t="shared" si="2"/>
        <v>-0.09950602366820879</v>
      </c>
      <c r="K20" s="18">
        <f t="shared" si="3"/>
        <v>15.79349904397706</v>
      </c>
      <c r="L20" s="46"/>
    </row>
    <row r="21" spans="1:12" ht="15">
      <c r="A21" s="87" t="s">
        <v>33</v>
      </c>
      <c r="B21" s="15" t="s">
        <v>34</v>
      </c>
      <c r="C21" s="28">
        <v>3252.45</v>
      </c>
      <c r="D21" s="30">
        <v>3656.82</v>
      </c>
      <c r="E21" s="28">
        <v>3623.65</v>
      </c>
      <c r="F21" s="29">
        <v>3810.98</v>
      </c>
      <c r="G21" s="23">
        <v>3841.33</v>
      </c>
      <c r="H21" s="18">
        <f t="shared" si="0"/>
        <v>11.41293486448678</v>
      </c>
      <c r="I21" s="18">
        <f t="shared" si="1"/>
        <v>6.007202682378261</v>
      </c>
      <c r="J21" s="18">
        <f t="shared" si="2"/>
        <v>-0.9070722649733942</v>
      </c>
      <c r="K21" s="18">
        <f t="shared" si="3"/>
        <v>0.7963830825666864</v>
      </c>
      <c r="L21" s="46"/>
    </row>
    <row r="22" spans="1:12" ht="15">
      <c r="A22" s="87" t="s">
        <v>35</v>
      </c>
      <c r="B22" s="15" t="s">
        <v>36</v>
      </c>
      <c r="C22" s="28">
        <v>1652.87</v>
      </c>
      <c r="D22" s="30">
        <v>1800.77</v>
      </c>
      <c r="E22" s="28">
        <v>1751.31</v>
      </c>
      <c r="F22" s="29">
        <v>1686.08</v>
      </c>
      <c r="G22" s="23">
        <v>1683.28</v>
      </c>
      <c r="H22" s="18">
        <f t="shared" si="0"/>
        <v>5.955701295322685</v>
      </c>
      <c r="I22" s="18">
        <f t="shared" si="1"/>
        <v>-3.8845207301962517</v>
      </c>
      <c r="J22" s="18">
        <f t="shared" si="2"/>
        <v>-2.746602842117541</v>
      </c>
      <c r="K22" s="18">
        <f t="shared" si="3"/>
        <v>-0.16606566710950574</v>
      </c>
      <c r="L22" s="46"/>
    </row>
    <row r="23" spans="1:12" ht="15">
      <c r="A23" s="87" t="s">
        <v>37</v>
      </c>
      <c r="B23" s="15" t="s">
        <v>38</v>
      </c>
      <c r="C23" s="28">
        <v>1599.58</v>
      </c>
      <c r="D23" s="30">
        <v>1856.04</v>
      </c>
      <c r="E23" s="28">
        <v>1872.34</v>
      </c>
      <c r="F23" s="29">
        <v>2124.9</v>
      </c>
      <c r="G23" s="23">
        <v>2158.05</v>
      </c>
      <c r="H23" s="18">
        <f t="shared" si="0"/>
        <v>17.051976143737733</v>
      </c>
      <c r="I23" s="18">
        <f t="shared" si="1"/>
        <v>15.259514831707932</v>
      </c>
      <c r="J23" s="18">
        <f t="shared" si="2"/>
        <v>0.8782138315984545</v>
      </c>
      <c r="K23" s="18">
        <f t="shared" si="3"/>
        <v>1.560073415219544</v>
      </c>
      <c r="L23" s="46"/>
    </row>
    <row r="24" spans="1:12" ht="15">
      <c r="A24" s="87" t="s">
        <v>39</v>
      </c>
      <c r="B24" s="15" t="s">
        <v>40</v>
      </c>
      <c r="C24" s="28">
        <v>1530.39</v>
      </c>
      <c r="D24" s="30">
        <v>1664.61</v>
      </c>
      <c r="E24" s="28">
        <v>1664.43</v>
      </c>
      <c r="F24" s="29">
        <v>1776.13</v>
      </c>
      <c r="G24" s="23">
        <v>1840.78</v>
      </c>
      <c r="H24" s="18">
        <f t="shared" si="0"/>
        <v>8.758551741712894</v>
      </c>
      <c r="I24" s="18">
        <f t="shared" si="1"/>
        <v>10.595218783607596</v>
      </c>
      <c r="J24" s="18">
        <f t="shared" si="2"/>
        <v>-0.010813343666074114</v>
      </c>
      <c r="K24" s="18">
        <f t="shared" si="3"/>
        <v>3.6399362659264725</v>
      </c>
      <c r="L24" s="46"/>
    </row>
    <row r="25" spans="1:12" ht="15">
      <c r="A25" s="87" t="s">
        <v>41</v>
      </c>
      <c r="B25" s="15" t="s">
        <v>42</v>
      </c>
      <c r="C25" s="28">
        <v>3119.14</v>
      </c>
      <c r="D25" s="30">
        <v>3117.44</v>
      </c>
      <c r="E25" s="28">
        <v>3221.6</v>
      </c>
      <c r="F25" s="29">
        <v>3527.42</v>
      </c>
      <c r="G25" s="23">
        <v>3653.9</v>
      </c>
      <c r="H25" s="18">
        <f t="shared" si="0"/>
        <v>3.2848798066133624</v>
      </c>
      <c r="I25" s="18">
        <f t="shared" si="1"/>
        <v>13.418798112739017</v>
      </c>
      <c r="J25" s="18">
        <f t="shared" si="2"/>
        <v>3.3412030383904696</v>
      </c>
      <c r="K25" s="18">
        <f t="shared" si="3"/>
        <v>3.5856234868544155</v>
      </c>
      <c r="L25" s="46"/>
    </row>
    <row r="26" spans="1:12" ht="15">
      <c r="A26" s="87">
        <v>3.9</v>
      </c>
      <c r="B26" s="15" t="s">
        <v>43</v>
      </c>
      <c r="C26" s="28">
        <v>3044.74</v>
      </c>
      <c r="D26" s="31">
        <v>3288.58</v>
      </c>
      <c r="E26" s="28">
        <v>3291.62</v>
      </c>
      <c r="F26" s="29">
        <v>3586.93</v>
      </c>
      <c r="G26" s="23">
        <v>3512.03</v>
      </c>
      <c r="H26" s="18">
        <f t="shared" si="0"/>
        <v>8.108409913490155</v>
      </c>
      <c r="I26" s="18">
        <f t="shared" si="1"/>
        <v>6.696094931978792</v>
      </c>
      <c r="J26" s="18">
        <f t="shared" si="2"/>
        <v>0.09244111440195962</v>
      </c>
      <c r="K26" s="18">
        <f t="shared" si="3"/>
        <v>-2.0881366516770505</v>
      </c>
      <c r="L26" s="46"/>
    </row>
    <row r="27" spans="1:12" ht="15">
      <c r="A27" s="86" t="s">
        <v>44</v>
      </c>
      <c r="B27" s="24" t="s">
        <v>45</v>
      </c>
      <c r="C27" s="27">
        <v>10175.64</v>
      </c>
      <c r="D27" s="32">
        <v>11663.48</v>
      </c>
      <c r="E27" s="27">
        <v>11775.18</v>
      </c>
      <c r="F27" s="32">
        <v>13922.16</v>
      </c>
      <c r="G27" s="37">
        <v>14100.68</v>
      </c>
      <c r="H27" s="25">
        <f t="shared" si="0"/>
        <v>15.719306107527398</v>
      </c>
      <c r="I27" s="25">
        <f t="shared" si="1"/>
        <v>19.749167316338266</v>
      </c>
      <c r="J27" s="25">
        <f t="shared" si="2"/>
        <v>0.957690157654497</v>
      </c>
      <c r="K27" s="25">
        <f t="shared" si="3"/>
        <v>1.2822722910812723</v>
      </c>
      <c r="L27" s="46"/>
    </row>
    <row r="28" spans="1:12" ht="15">
      <c r="A28" s="87" t="s">
        <v>46</v>
      </c>
      <c r="B28" s="15" t="s">
        <v>47</v>
      </c>
      <c r="C28" s="28">
        <v>136.96</v>
      </c>
      <c r="D28" s="30">
        <v>153.05</v>
      </c>
      <c r="E28" s="28">
        <v>155.87</v>
      </c>
      <c r="F28" s="29">
        <v>177.53</v>
      </c>
      <c r="G28" s="23">
        <v>187.22</v>
      </c>
      <c r="H28" s="18">
        <f t="shared" si="0"/>
        <v>13.806950934579437</v>
      </c>
      <c r="I28" s="18">
        <f t="shared" si="1"/>
        <v>20.112914608327447</v>
      </c>
      <c r="J28" s="18">
        <f t="shared" si="2"/>
        <v>1.8425351192420731</v>
      </c>
      <c r="K28" s="18">
        <f t="shared" si="3"/>
        <v>5.45823241142342</v>
      </c>
      <c r="L28" s="46"/>
    </row>
    <row r="29" spans="1:12" ht="15">
      <c r="A29" s="87" t="s">
        <v>48</v>
      </c>
      <c r="B29" s="15" t="s">
        <v>49</v>
      </c>
      <c r="C29" s="28">
        <v>5482.17</v>
      </c>
      <c r="D29" s="30">
        <v>6285.35</v>
      </c>
      <c r="E29" s="28">
        <v>6418.73</v>
      </c>
      <c r="F29" s="29">
        <v>7467.8</v>
      </c>
      <c r="G29" s="23">
        <v>7582.03</v>
      </c>
      <c r="H29" s="18">
        <f t="shared" si="0"/>
        <v>17.083746034873045</v>
      </c>
      <c r="I29" s="18">
        <f t="shared" si="1"/>
        <v>18.12352287757859</v>
      </c>
      <c r="J29" s="18">
        <f t="shared" si="2"/>
        <v>2.1220775294931737</v>
      </c>
      <c r="K29" s="18">
        <f t="shared" si="3"/>
        <v>1.5296338948552393</v>
      </c>
      <c r="L29" s="46"/>
    </row>
    <row r="30" spans="1:12" ht="15">
      <c r="A30" s="87" t="s">
        <v>50</v>
      </c>
      <c r="B30" s="15" t="s">
        <v>51</v>
      </c>
      <c r="C30" s="28">
        <v>587.77</v>
      </c>
      <c r="D30" s="30">
        <v>625.16</v>
      </c>
      <c r="E30" s="28">
        <v>626.95</v>
      </c>
      <c r="F30" s="29">
        <v>666.83</v>
      </c>
      <c r="G30" s="23">
        <v>642.14</v>
      </c>
      <c r="H30" s="18">
        <f t="shared" si="0"/>
        <v>6.665872705309911</v>
      </c>
      <c r="I30" s="18">
        <f t="shared" si="1"/>
        <v>2.4228407369008598</v>
      </c>
      <c r="J30" s="18">
        <f t="shared" si="2"/>
        <v>0.286326700364719</v>
      </c>
      <c r="K30" s="18">
        <f t="shared" si="3"/>
        <v>-3.702592864748145</v>
      </c>
      <c r="L30" s="46"/>
    </row>
    <row r="31" spans="1:12" ht="15">
      <c r="A31" s="87" t="s">
        <v>52</v>
      </c>
      <c r="B31" s="15" t="s">
        <v>53</v>
      </c>
      <c r="C31" s="28">
        <v>33.67</v>
      </c>
      <c r="D31" s="30">
        <v>54.34</v>
      </c>
      <c r="E31" s="28">
        <v>53.39</v>
      </c>
      <c r="F31" s="29">
        <v>64.19</v>
      </c>
      <c r="G31" s="23">
        <v>50.26</v>
      </c>
      <c r="H31" s="18">
        <f t="shared" si="0"/>
        <v>58.56845856845856</v>
      </c>
      <c r="I31" s="18">
        <f t="shared" si="1"/>
        <v>-5.862521071361683</v>
      </c>
      <c r="J31" s="18">
        <f t="shared" si="2"/>
        <v>-1.7482517482517532</v>
      </c>
      <c r="K31" s="18">
        <f t="shared" si="3"/>
        <v>-21.701199563794983</v>
      </c>
      <c r="L31" s="46"/>
    </row>
    <row r="32" spans="1:12" ht="15">
      <c r="A32" s="87" t="s">
        <v>54</v>
      </c>
      <c r="B32" s="15" t="s">
        <v>55</v>
      </c>
      <c r="C32" s="28">
        <v>254.3</v>
      </c>
      <c r="D32" s="30">
        <v>304.62</v>
      </c>
      <c r="E32" s="28">
        <v>312.58</v>
      </c>
      <c r="F32" s="29">
        <v>376.79</v>
      </c>
      <c r="G32" s="23">
        <v>409.99</v>
      </c>
      <c r="H32" s="18">
        <f t="shared" si="0"/>
        <v>22.91781360597718</v>
      </c>
      <c r="I32" s="18">
        <f t="shared" si="1"/>
        <v>31.16322221511294</v>
      </c>
      <c r="J32" s="18">
        <f t="shared" si="2"/>
        <v>2.613091720832506</v>
      </c>
      <c r="K32" s="18">
        <f t="shared" si="3"/>
        <v>8.811274184559034</v>
      </c>
      <c r="L32" s="46"/>
    </row>
    <row r="33" spans="1:12" ht="15">
      <c r="A33" s="87" t="s">
        <v>56</v>
      </c>
      <c r="B33" s="15" t="s">
        <v>57</v>
      </c>
      <c r="C33" s="28">
        <v>600.89</v>
      </c>
      <c r="D33" s="30">
        <v>633.2</v>
      </c>
      <c r="E33" s="28">
        <v>638.04</v>
      </c>
      <c r="F33" s="29">
        <v>682.24</v>
      </c>
      <c r="G33" s="23">
        <v>679.57</v>
      </c>
      <c r="H33" s="18">
        <f t="shared" si="0"/>
        <v>6.182495964319589</v>
      </c>
      <c r="I33" s="18">
        <f t="shared" si="1"/>
        <v>6.508996301172354</v>
      </c>
      <c r="J33" s="18">
        <f t="shared" si="2"/>
        <v>0.7643714466203281</v>
      </c>
      <c r="K33" s="18">
        <f t="shared" si="3"/>
        <v>-0.39135787992494714</v>
      </c>
      <c r="L33" s="46"/>
    </row>
    <row r="34" spans="1:12" ht="15">
      <c r="A34" s="87" t="s">
        <v>58</v>
      </c>
      <c r="B34" s="15" t="s">
        <v>59</v>
      </c>
      <c r="C34" s="28">
        <v>1096.6</v>
      </c>
      <c r="D34" s="30">
        <v>1246.1</v>
      </c>
      <c r="E34" s="28">
        <v>1265.37</v>
      </c>
      <c r="F34" s="29">
        <v>1529.08</v>
      </c>
      <c r="G34" s="23">
        <v>1514.96</v>
      </c>
      <c r="H34" s="18">
        <f t="shared" si="0"/>
        <v>15.390297282509573</v>
      </c>
      <c r="I34" s="18">
        <f t="shared" si="1"/>
        <v>19.72466551285396</v>
      </c>
      <c r="J34" s="18">
        <f t="shared" si="2"/>
        <v>1.546424845518015</v>
      </c>
      <c r="K34" s="18">
        <f t="shared" si="3"/>
        <v>-0.923431082742557</v>
      </c>
      <c r="L34" s="46"/>
    </row>
    <row r="35" spans="1:12" ht="15">
      <c r="A35" s="87" t="s">
        <v>60</v>
      </c>
      <c r="B35" s="15" t="s">
        <v>61</v>
      </c>
      <c r="C35" s="28">
        <v>1983.28</v>
      </c>
      <c r="D35" s="30">
        <v>2361.65</v>
      </c>
      <c r="E35" s="28">
        <v>2304.24</v>
      </c>
      <c r="F35" s="29">
        <v>2957.71</v>
      </c>
      <c r="G35" s="23">
        <v>3034.52</v>
      </c>
      <c r="H35" s="18">
        <f t="shared" si="0"/>
        <v>16.183292323827185</v>
      </c>
      <c r="I35" s="18">
        <f t="shared" si="1"/>
        <v>31.692879213970777</v>
      </c>
      <c r="J35" s="18">
        <f t="shared" si="2"/>
        <v>-2.4309275294815196</v>
      </c>
      <c r="K35" s="18">
        <f t="shared" si="3"/>
        <v>2.5969415527553394</v>
      </c>
      <c r="L35" s="46"/>
    </row>
    <row r="36" spans="1:12" ht="15">
      <c r="A36" s="86" t="s">
        <v>62</v>
      </c>
      <c r="B36" s="24" t="s">
        <v>63</v>
      </c>
      <c r="C36" s="27">
        <v>18492.63</v>
      </c>
      <c r="D36" s="32">
        <v>20103.24</v>
      </c>
      <c r="E36" s="27">
        <v>20191.65</v>
      </c>
      <c r="F36" s="32">
        <v>22259.07</v>
      </c>
      <c r="G36" s="37">
        <v>22462.19</v>
      </c>
      <c r="H36" s="25">
        <f t="shared" si="0"/>
        <v>9.187552013964485</v>
      </c>
      <c r="I36" s="25">
        <f t="shared" si="1"/>
        <v>11.244945311552037</v>
      </c>
      <c r="J36" s="25">
        <f t="shared" si="2"/>
        <v>0.43977985638135864</v>
      </c>
      <c r="K36" s="25">
        <f t="shared" si="3"/>
        <v>0.9125268935314863</v>
      </c>
      <c r="L36" s="46"/>
    </row>
    <row r="37" spans="1:12" ht="15">
      <c r="A37" s="87" t="s">
        <v>64</v>
      </c>
      <c r="B37" s="15" t="s">
        <v>12</v>
      </c>
      <c r="C37" s="28">
        <v>6865.38</v>
      </c>
      <c r="D37" s="30">
        <v>7658.8</v>
      </c>
      <c r="E37" s="28">
        <v>7835.33</v>
      </c>
      <c r="F37" s="29">
        <v>8825.9</v>
      </c>
      <c r="G37" s="23">
        <v>9022.19</v>
      </c>
      <c r="H37" s="18">
        <f t="shared" si="0"/>
        <v>14.128132747204084</v>
      </c>
      <c r="I37" s="18">
        <f t="shared" si="1"/>
        <v>15.147543243232903</v>
      </c>
      <c r="J37" s="18">
        <f t="shared" si="2"/>
        <v>2.304930276283488</v>
      </c>
      <c r="K37" s="18">
        <f t="shared" si="3"/>
        <v>2.2240224792939065</v>
      </c>
      <c r="L37" s="46"/>
    </row>
    <row r="38" spans="1:12" ht="15">
      <c r="A38" s="87" t="s">
        <v>65</v>
      </c>
      <c r="B38" s="15" t="s">
        <v>66</v>
      </c>
      <c r="C38" s="28">
        <v>7292.31</v>
      </c>
      <c r="D38" s="45">
        <v>8003.43</v>
      </c>
      <c r="E38" s="28">
        <v>8126.44</v>
      </c>
      <c r="F38" s="45">
        <v>8475.87</v>
      </c>
      <c r="G38" s="23">
        <v>8449.45</v>
      </c>
      <c r="H38" s="18">
        <f t="shared" si="0"/>
        <v>11.438487941406757</v>
      </c>
      <c r="I38" s="18">
        <f t="shared" si="1"/>
        <v>3.974803234872849</v>
      </c>
      <c r="J38" s="18">
        <f t="shared" si="2"/>
        <v>1.5369660258164224</v>
      </c>
      <c r="K38" s="18">
        <f t="shared" si="3"/>
        <v>-0.31170841459342896</v>
      </c>
      <c r="L38" s="46"/>
    </row>
    <row r="39" spans="1:12" ht="15">
      <c r="A39" s="87" t="s">
        <v>67</v>
      </c>
      <c r="B39" s="15" t="s">
        <v>93</v>
      </c>
      <c r="C39" s="28">
        <v>3532.87</v>
      </c>
      <c r="D39" s="30">
        <v>3800.28</v>
      </c>
      <c r="E39" s="28">
        <v>3886.81</v>
      </c>
      <c r="F39" s="29">
        <v>3714.67</v>
      </c>
      <c r="G39" s="23">
        <v>3627.58</v>
      </c>
      <c r="H39" s="18">
        <f t="shared" si="0"/>
        <v>10.018483555862517</v>
      </c>
      <c r="I39" s="18">
        <f t="shared" si="1"/>
        <v>-6.669479598951325</v>
      </c>
      <c r="J39" s="18">
        <f t="shared" si="2"/>
        <v>2.2769374888166065</v>
      </c>
      <c r="K39" s="18">
        <f t="shared" si="3"/>
        <v>-2.344488204874192</v>
      </c>
      <c r="L39" s="46"/>
    </row>
    <row r="40" spans="1:12" ht="15">
      <c r="A40" s="87" t="s">
        <v>69</v>
      </c>
      <c r="B40" s="15" t="s">
        <v>22</v>
      </c>
      <c r="C40" s="28">
        <v>3759.44</v>
      </c>
      <c r="D40" s="30">
        <v>4203.14</v>
      </c>
      <c r="E40" s="28">
        <v>4239.63</v>
      </c>
      <c r="F40" s="29">
        <v>4761.2</v>
      </c>
      <c r="G40" s="23">
        <v>4821.87</v>
      </c>
      <c r="H40" s="18">
        <f t="shared" si="0"/>
        <v>12.772912987040625</v>
      </c>
      <c r="I40" s="18">
        <f t="shared" si="1"/>
        <v>13.733273894184157</v>
      </c>
      <c r="J40" s="18">
        <f t="shared" si="2"/>
        <v>0.8681604705053789</v>
      </c>
      <c r="K40" s="18">
        <f t="shared" si="3"/>
        <v>1.274258590271362</v>
      </c>
      <c r="L40" s="46"/>
    </row>
    <row r="41" spans="1:12" ht="15">
      <c r="A41" s="87" t="s">
        <v>71</v>
      </c>
      <c r="B41" s="15" t="s">
        <v>72</v>
      </c>
      <c r="C41" s="28">
        <v>3068.36</v>
      </c>
      <c r="D41" s="30">
        <v>3223.86</v>
      </c>
      <c r="E41" s="28">
        <v>3203.45</v>
      </c>
      <c r="F41" s="29">
        <v>3422.76</v>
      </c>
      <c r="G41" s="23">
        <v>3448.32</v>
      </c>
      <c r="H41" s="18">
        <f t="shared" si="0"/>
        <v>4.402677651905242</v>
      </c>
      <c r="I41" s="18">
        <f t="shared" si="1"/>
        <v>7.64394637031951</v>
      </c>
      <c r="J41" s="18">
        <f t="shared" si="2"/>
        <v>-0.6330920077174663</v>
      </c>
      <c r="K41" s="18">
        <f t="shared" si="3"/>
        <v>0.7467657679767189</v>
      </c>
      <c r="L41" s="46"/>
    </row>
    <row r="42" spans="1:12" ht="15">
      <c r="A42" s="87" t="s">
        <v>73</v>
      </c>
      <c r="B42" s="15" t="s">
        <v>74</v>
      </c>
      <c r="C42" s="28">
        <v>177.78</v>
      </c>
      <c r="D42" s="30">
        <v>177.01</v>
      </c>
      <c r="E42" s="28">
        <v>175.87</v>
      </c>
      <c r="F42" s="29">
        <v>188.46</v>
      </c>
      <c r="G42" s="23">
        <v>189.41</v>
      </c>
      <c r="H42" s="18">
        <f t="shared" si="0"/>
        <v>-1.074361570480367</v>
      </c>
      <c r="I42" s="18">
        <f t="shared" si="1"/>
        <v>7.698868482401769</v>
      </c>
      <c r="J42" s="18">
        <f t="shared" si="2"/>
        <v>-0.6440314106547577</v>
      </c>
      <c r="K42" s="18">
        <f t="shared" si="3"/>
        <v>0.5040857476387501</v>
      </c>
      <c r="L42" s="46"/>
    </row>
    <row r="43" spans="1:12" ht="15">
      <c r="A43" s="87" t="s">
        <v>75</v>
      </c>
      <c r="B43" s="15" t="s">
        <v>76</v>
      </c>
      <c r="C43" s="28">
        <v>569.02</v>
      </c>
      <c r="D43" s="30">
        <v>591.84</v>
      </c>
      <c r="E43" s="28">
        <v>591.9</v>
      </c>
      <c r="F43" s="29">
        <v>601.37</v>
      </c>
      <c r="G43" s="23">
        <v>596.15</v>
      </c>
      <c r="H43" s="18">
        <f t="shared" si="0"/>
        <v>4.020948297072159</v>
      </c>
      <c r="I43" s="18">
        <f t="shared" si="1"/>
        <v>0.7180266936982599</v>
      </c>
      <c r="J43" s="18">
        <f t="shared" si="2"/>
        <v>0.01013787510136953</v>
      </c>
      <c r="K43" s="18">
        <f t="shared" si="3"/>
        <v>-0.8680180255084269</v>
      </c>
      <c r="L43" s="46"/>
    </row>
    <row r="44" spans="1:12" ht="15">
      <c r="A44" s="87" t="s">
        <v>77</v>
      </c>
      <c r="B44" s="15" t="s">
        <v>78</v>
      </c>
      <c r="C44" s="28">
        <v>3.43</v>
      </c>
      <c r="D44" s="30">
        <v>3.48</v>
      </c>
      <c r="E44" s="28">
        <v>3.5</v>
      </c>
      <c r="F44" s="29">
        <v>5.14</v>
      </c>
      <c r="G44" s="23">
        <v>5.54</v>
      </c>
      <c r="H44" s="18">
        <f t="shared" si="0"/>
        <v>2.0408163265306074</v>
      </c>
      <c r="I44" s="18">
        <f t="shared" si="1"/>
        <v>58.285714285714285</v>
      </c>
      <c r="J44" s="18">
        <f t="shared" si="2"/>
        <v>0.5747126436781614</v>
      </c>
      <c r="K44" s="18">
        <f t="shared" si="3"/>
        <v>7.782101167315182</v>
      </c>
      <c r="L44" s="46"/>
    </row>
    <row r="45" spans="1:12" ht="15">
      <c r="A45" s="87" t="s">
        <v>79</v>
      </c>
      <c r="B45" s="15" t="s">
        <v>80</v>
      </c>
      <c r="C45" s="28">
        <v>3678.72</v>
      </c>
      <c r="D45" s="30">
        <v>4048.84</v>
      </c>
      <c r="E45" s="28">
        <v>4015.47</v>
      </c>
      <c r="F45" s="29">
        <v>4773.97</v>
      </c>
      <c r="G45" s="23">
        <v>4853.58</v>
      </c>
      <c r="H45" s="18">
        <f t="shared" si="0"/>
        <v>9.153999217118997</v>
      </c>
      <c r="I45" s="18">
        <f t="shared" si="1"/>
        <v>20.872027433899397</v>
      </c>
      <c r="J45" s="18">
        <f t="shared" si="2"/>
        <v>-0.8241866806295222</v>
      </c>
      <c r="K45" s="18">
        <f t="shared" si="3"/>
        <v>1.66758484029015</v>
      </c>
      <c r="L45" s="46"/>
    </row>
    <row r="46" spans="1:12" ht="15">
      <c r="A46" s="87" t="s">
        <v>81</v>
      </c>
      <c r="B46" s="15" t="s">
        <v>82</v>
      </c>
      <c r="C46" s="28">
        <v>482.18</v>
      </c>
      <c r="D46" s="30">
        <v>426.26</v>
      </c>
      <c r="E46" s="28">
        <v>440.39</v>
      </c>
      <c r="F46" s="29">
        <v>423.82</v>
      </c>
      <c r="G46" s="23">
        <v>452.43</v>
      </c>
      <c r="H46" s="18">
        <f t="shared" si="0"/>
        <v>-8.66688788419263</v>
      </c>
      <c r="I46" s="18">
        <f t="shared" si="1"/>
        <v>2.733940371034769</v>
      </c>
      <c r="J46" s="18">
        <f t="shared" si="2"/>
        <v>3.3148782433256687</v>
      </c>
      <c r="K46" s="18">
        <f t="shared" si="3"/>
        <v>6.750507290831016</v>
      </c>
      <c r="L46" s="46"/>
    </row>
    <row r="47" spans="1:11" ht="15">
      <c r="A47" s="53" t="s">
        <v>174</v>
      </c>
      <c r="B47" s="53"/>
      <c r="C47" s="53"/>
      <c r="D47" s="53"/>
      <c r="E47" s="53"/>
      <c r="F47" s="53"/>
      <c r="G47" s="53"/>
      <c r="H47" s="19"/>
      <c r="I47" s="19"/>
      <c r="J47" s="19"/>
      <c r="K47" s="19"/>
    </row>
    <row r="48" spans="1:11" ht="15">
      <c r="A48" s="51" t="s">
        <v>83</v>
      </c>
      <c r="B48" s="89"/>
      <c r="C48" s="89"/>
      <c r="D48" s="89"/>
      <c r="E48" s="89"/>
      <c r="F48" s="89"/>
      <c r="G48" s="53"/>
      <c r="H48" s="19"/>
      <c r="I48" s="19"/>
      <c r="J48" s="19"/>
      <c r="K48" s="19"/>
    </row>
    <row r="49" spans="1:11" ht="13.5" customHeight="1">
      <c r="A49" s="63" t="s">
        <v>91</v>
      </c>
      <c r="B49" s="90"/>
      <c r="C49" s="90"/>
      <c r="D49" s="90"/>
      <c r="E49" s="90"/>
      <c r="F49" s="90"/>
      <c r="G49" s="91"/>
      <c r="H49" s="20"/>
      <c r="I49" s="20"/>
      <c r="J49" s="20"/>
      <c r="K49" s="20"/>
    </row>
    <row r="50" spans="1:11" ht="11.25" customHeight="1">
      <c r="A50" s="64" t="s">
        <v>92</v>
      </c>
      <c r="B50" s="90"/>
      <c r="C50" s="90"/>
      <c r="D50" s="90"/>
      <c r="E50" s="90"/>
      <c r="F50" s="90"/>
      <c r="G50" s="90"/>
      <c r="H50" s="22"/>
      <c r="I50" s="22"/>
      <c r="J50" s="22"/>
      <c r="K50" s="22"/>
    </row>
    <row r="51" spans="1:11" ht="13.5" customHeight="1">
      <c r="A51" s="92" t="s">
        <v>94</v>
      </c>
      <c r="B51" s="93"/>
      <c r="C51" s="93"/>
      <c r="D51" s="93"/>
      <c r="E51" s="93"/>
      <c r="F51" s="94"/>
      <c r="G51" s="94"/>
      <c r="H51" s="14"/>
      <c r="I51" s="14"/>
      <c r="J51" s="14"/>
      <c r="K51" s="14"/>
    </row>
  </sheetData>
  <sheetProtection/>
  <mergeCells count="16">
    <mergeCell ref="A49:F49"/>
    <mergeCell ref="A50:G50"/>
    <mergeCell ref="C3:G3"/>
    <mergeCell ref="C4:C5"/>
    <mergeCell ref="D4:D5"/>
    <mergeCell ref="E4:E5"/>
    <mergeCell ref="F4:F5"/>
    <mergeCell ref="G4:G5"/>
    <mergeCell ref="A4:A5"/>
    <mergeCell ref="B4:B5"/>
    <mergeCell ref="A1:K1"/>
    <mergeCell ref="A2:K2"/>
    <mergeCell ref="H4:H5"/>
    <mergeCell ref="I4:I5"/>
    <mergeCell ref="J4:J5"/>
    <mergeCell ref="K4:K5"/>
  </mergeCells>
  <printOptions horizontalCentered="1"/>
  <pageMargins left="0.7086614173228347" right="0.4330708661417323" top="0.31496062992125984" bottom="0.2755905511811024" header="0.2362204724409449" footer="0.15748031496062992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9.140625" style="88" customWidth="1"/>
    <col min="2" max="2" width="52.7109375" style="49" customWidth="1"/>
    <col min="3" max="3" width="13.28125" style="49" customWidth="1"/>
    <col min="4" max="4" width="13.57421875" style="49" customWidth="1"/>
    <col min="5" max="5" width="13.140625" style="49" customWidth="1"/>
    <col min="6" max="6" width="13.28125" style="49" customWidth="1"/>
    <col min="7" max="7" width="13.421875" style="49" customWidth="1"/>
    <col min="8" max="11" width="13.140625" style="49" customWidth="1"/>
    <col min="12" max="16384" width="9.140625" style="49" customWidth="1"/>
  </cols>
  <sheetData>
    <row r="1" spans="1:11" ht="15">
      <c r="A1" s="73" t="s">
        <v>95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5">
      <c r="A2" s="74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6"/>
    </row>
    <row r="3" spans="1:11" ht="15">
      <c r="A3" s="54"/>
      <c r="B3" s="52"/>
      <c r="C3" s="65" t="s">
        <v>1</v>
      </c>
      <c r="D3" s="66"/>
      <c r="E3" s="66"/>
      <c r="F3" s="66"/>
      <c r="G3" s="67"/>
      <c r="H3" s="77" t="s">
        <v>96</v>
      </c>
      <c r="I3" s="78"/>
      <c r="J3" s="79" t="s">
        <v>97</v>
      </c>
      <c r="K3" s="80"/>
    </row>
    <row r="4" spans="1:12" ht="15">
      <c r="A4" s="81" t="s">
        <v>2</v>
      </c>
      <c r="B4" s="82" t="s">
        <v>98</v>
      </c>
      <c r="C4" s="68" t="s">
        <v>175</v>
      </c>
      <c r="D4" s="70" t="s">
        <v>90</v>
      </c>
      <c r="E4" s="70" t="s">
        <v>176</v>
      </c>
      <c r="F4" s="70" t="s">
        <v>177</v>
      </c>
      <c r="G4" s="70" t="s">
        <v>178</v>
      </c>
      <c r="H4" s="61" t="s">
        <v>179</v>
      </c>
      <c r="I4" s="61" t="s">
        <v>180</v>
      </c>
      <c r="J4" s="61" t="s">
        <v>181</v>
      </c>
      <c r="K4" s="61" t="s">
        <v>182</v>
      </c>
      <c r="L4" s="72"/>
    </row>
    <row r="5" spans="1:12" ht="15">
      <c r="A5" s="95"/>
      <c r="B5" s="83"/>
      <c r="C5" s="69"/>
      <c r="D5" s="71"/>
      <c r="E5" s="71"/>
      <c r="F5" s="71"/>
      <c r="G5" s="71"/>
      <c r="H5" s="62"/>
      <c r="I5" s="62"/>
      <c r="J5" s="62"/>
      <c r="K5" s="62"/>
      <c r="L5" s="72"/>
    </row>
    <row r="6" spans="1:11" ht="15">
      <c r="A6" s="95"/>
      <c r="B6" s="34"/>
      <c r="C6" s="2"/>
      <c r="D6" s="48"/>
      <c r="E6" s="2"/>
      <c r="F6" s="48"/>
      <c r="G6" s="47"/>
      <c r="H6" s="52" t="s">
        <v>4</v>
      </c>
      <c r="I6" s="52" t="s">
        <v>4</v>
      </c>
      <c r="J6" s="52" t="s">
        <v>4</v>
      </c>
      <c r="K6" s="52" t="s">
        <v>4</v>
      </c>
    </row>
    <row r="7" spans="1:12" ht="15">
      <c r="A7" s="96" t="s">
        <v>15</v>
      </c>
      <c r="B7" s="35" t="s">
        <v>99</v>
      </c>
      <c r="C7" s="32">
        <v>363.8</v>
      </c>
      <c r="D7" s="36">
        <v>359.51</v>
      </c>
      <c r="E7" s="27">
        <v>360.01</v>
      </c>
      <c r="F7" s="37">
        <v>390.21</v>
      </c>
      <c r="G7" s="36">
        <v>367.88</v>
      </c>
      <c r="H7" s="38">
        <f aca="true" t="shared" si="0" ref="H7:H46">(E7-C7)/C7*100</f>
        <v>-1.0417811984606984</v>
      </c>
      <c r="I7" s="38">
        <f aca="true" t="shared" si="1" ref="I7:I46">(G7-E7)/E7*100</f>
        <v>2.186050387489238</v>
      </c>
      <c r="J7" s="38">
        <f>(E7-D7)/D7*100</f>
        <v>0.1390781897582821</v>
      </c>
      <c r="K7" s="38">
        <f aca="true" t="shared" si="2" ref="K7:K46">(G7-F7)/F7*100</f>
        <v>-5.722559647369361</v>
      </c>
      <c r="L7" s="46"/>
    </row>
    <row r="8" spans="1:12" ht="15">
      <c r="A8" s="96" t="s">
        <v>17</v>
      </c>
      <c r="B8" s="35" t="s">
        <v>100</v>
      </c>
      <c r="C8" s="32">
        <v>1491.36</v>
      </c>
      <c r="D8" s="36">
        <v>1714.95</v>
      </c>
      <c r="E8" s="27">
        <v>1686.53</v>
      </c>
      <c r="F8" s="37">
        <v>1500.88</v>
      </c>
      <c r="G8" s="36">
        <v>1467.34</v>
      </c>
      <c r="H8" s="38">
        <f t="shared" si="0"/>
        <v>13.086712799055903</v>
      </c>
      <c r="I8" s="38">
        <f t="shared" si="1"/>
        <v>-12.996507622159111</v>
      </c>
      <c r="J8" s="38">
        <f aca="true" t="shared" si="3" ref="J8:J46">(E8-D8)/D8*100</f>
        <v>-1.6571911717542829</v>
      </c>
      <c r="K8" s="38">
        <f t="shared" si="2"/>
        <v>-2.2346889824636342</v>
      </c>
      <c r="L8" s="46"/>
    </row>
    <row r="9" spans="1:12" ht="15">
      <c r="A9" s="97" t="s">
        <v>101</v>
      </c>
      <c r="B9" s="39" t="s">
        <v>102</v>
      </c>
      <c r="C9" s="40">
        <v>364.94</v>
      </c>
      <c r="D9" s="28">
        <v>414.11</v>
      </c>
      <c r="E9" s="28">
        <v>426.26</v>
      </c>
      <c r="F9" s="28">
        <v>399.57</v>
      </c>
      <c r="G9" s="28">
        <v>389.11</v>
      </c>
      <c r="H9" s="41">
        <f t="shared" si="0"/>
        <v>16.8027620978791</v>
      </c>
      <c r="I9" s="41">
        <f t="shared" si="1"/>
        <v>-8.715338056585177</v>
      </c>
      <c r="J9" s="41">
        <f t="shared" si="3"/>
        <v>2.9340030426698167</v>
      </c>
      <c r="K9" s="41">
        <f t="shared" si="2"/>
        <v>-2.6178141502114722</v>
      </c>
      <c r="L9" s="46"/>
    </row>
    <row r="10" spans="1:12" ht="15">
      <c r="A10" s="97" t="s">
        <v>103</v>
      </c>
      <c r="B10" s="39" t="s">
        <v>104</v>
      </c>
      <c r="C10" s="40">
        <v>218.59</v>
      </c>
      <c r="D10" s="28">
        <v>210.64</v>
      </c>
      <c r="E10" s="28">
        <v>209.45</v>
      </c>
      <c r="F10" s="28">
        <v>199.16</v>
      </c>
      <c r="G10" s="28">
        <v>194.03</v>
      </c>
      <c r="H10" s="41">
        <f t="shared" si="0"/>
        <v>-4.181344068804618</v>
      </c>
      <c r="I10" s="41">
        <f t="shared" si="1"/>
        <v>-7.36213893530675</v>
      </c>
      <c r="J10" s="41">
        <f t="shared" si="3"/>
        <v>-0.5649449297379405</v>
      </c>
      <c r="K10" s="41">
        <f t="shared" si="2"/>
        <v>-2.5758184374372344</v>
      </c>
      <c r="L10" s="46"/>
    </row>
    <row r="11" spans="1:12" ht="15">
      <c r="A11" s="97" t="s">
        <v>105</v>
      </c>
      <c r="B11" s="39" t="s">
        <v>106</v>
      </c>
      <c r="C11" s="40">
        <v>29.72</v>
      </c>
      <c r="D11" s="28">
        <v>31.95</v>
      </c>
      <c r="E11" s="28">
        <v>31.58</v>
      </c>
      <c r="F11" s="28">
        <v>35.97</v>
      </c>
      <c r="G11" s="28">
        <v>31.53</v>
      </c>
      <c r="H11" s="41">
        <f t="shared" si="0"/>
        <v>6.258411843876176</v>
      </c>
      <c r="I11" s="41">
        <f t="shared" si="1"/>
        <v>-0.15832805573146663</v>
      </c>
      <c r="J11" s="41">
        <f t="shared" si="3"/>
        <v>-1.158059467918626</v>
      </c>
      <c r="K11" s="41">
        <f t="shared" si="2"/>
        <v>-12.343619683069218</v>
      </c>
      <c r="L11" s="46"/>
    </row>
    <row r="12" spans="1:12" ht="15">
      <c r="A12" s="97" t="s">
        <v>107</v>
      </c>
      <c r="B12" s="39" t="s">
        <v>108</v>
      </c>
      <c r="C12" s="40">
        <v>878.11</v>
      </c>
      <c r="D12" s="28">
        <v>1058.24</v>
      </c>
      <c r="E12" s="28">
        <v>1019.24</v>
      </c>
      <c r="F12" s="28">
        <v>866.17</v>
      </c>
      <c r="G12" s="28">
        <v>852.67</v>
      </c>
      <c r="H12" s="41">
        <f t="shared" si="0"/>
        <v>16.072018312056574</v>
      </c>
      <c r="I12" s="41">
        <f t="shared" si="1"/>
        <v>-16.34256897296025</v>
      </c>
      <c r="J12" s="41">
        <f t="shared" si="3"/>
        <v>-3.685364378590868</v>
      </c>
      <c r="K12" s="41">
        <f t="shared" si="2"/>
        <v>-1.5585854970733228</v>
      </c>
      <c r="L12" s="46"/>
    </row>
    <row r="13" spans="1:12" ht="15">
      <c r="A13" s="96" t="s">
        <v>19</v>
      </c>
      <c r="B13" s="35" t="s">
        <v>109</v>
      </c>
      <c r="C13" s="32">
        <v>180.64</v>
      </c>
      <c r="D13" s="36">
        <v>186.48</v>
      </c>
      <c r="E13" s="27">
        <v>190.44</v>
      </c>
      <c r="F13" s="37">
        <v>181.46</v>
      </c>
      <c r="G13" s="36">
        <v>170.65</v>
      </c>
      <c r="H13" s="38">
        <f t="shared" si="0"/>
        <v>5.425155004428705</v>
      </c>
      <c r="I13" s="38">
        <f t="shared" si="1"/>
        <v>-10.391724427641249</v>
      </c>
      <c r="J13" s="38">
        <f t="shared" si="3"/>
        <v>2.123552123552128</v>
      </c>
      <c r="K13" s="38">
        <f t="shared" si="2"/>
        <v>-5.95723575443624</v>
      </c>
      <c r="L13" s="46"/>
    </row>
    <row r="14" spans="1:12" ht="15">
      <c r="A14" s="96" t="s">
        <v>110</v>
      </c>
      <c r="B14" s="35" t="s">
        <v>111</v>
      </c>
      <c r="C14" s="32">
        <v>2006.99</v>
      </c>
      <c r="D14" s="36">
        <v>2019.19</v>
      </c>
      <c r="E14" s="27">
        <v>2031.99</v>
      </c>
      <c r="F14" s="37">
        <v>2057.96</v>
      </c>
      <c r="G14" s="36">
        <v>2039.38</v>
      </c>
      <c r="H14" s="38">
        <f t="shared" si="0"/>
        <v>1.2456464656027184</v>
      </c>
      <c r="I14" s="38">
        <f t="shared" si="1"/>
        <v>0.36368289214022215</v>
      </c>
      <c r="J14" s="38">
        <f t="shared" si="3"/>
        <v>0.6339175610021818</v>
      </c>
      <c r="K14" s="38">
        <f t="shared" si="2"/>
        <v>-0.9028358179945153</v>
      </c>
      <c r="L14" s="46"/>
    </row>
    <row r="15" spans="1:12" ht="15">
      <c r="A15" s="97" t="s">
        <v>112</v>
      </c>
      <c r="B15" s="39" t="s">
        <v>113</v>
      </c>
      <c r="C15" s="40">
        <v>1000.57</v>
      </c>
      <c r="D15" s="28">
        <v>1000.45</v>
      </c>
      <c r="E15" s="28">
        <v>999.98</v>
      </c>
      <c r="F15" s="28">
        <v>1034.78</v>
      </c>
      <c r="G15" s="28">
        <v>1014.79</v>
      </c>
      <c r="H15" s="41">
        <f t="shared" si="0"/>
        <v>-0.05896638915818302</v>
      </c>
      <c r="I15" s="41">
        <f t="shared" si="1"/>
        <v>1.4810296205924063</v>
      </c>
      <c r="J15" s="41">
        <f t="shared" si="3"/>
        <v>-0.046978859513221775</v>
      </c>
      <c r="K15" s="41">
        <f t="shared" si="2"/>
        <v>-1.9318115928023356</v>
      </c>
      <c r="L15" s="46"/>
    </row>
    <row r="16" spans="1:12" ht="15">
      <c r="A16" s="97" t="s">
        <v>114</v>
      </c>
      <c r="B16" s="39" t="s">
        <v>115</v>
      </c>
      <c r="C16" s="40">
        <v>19.92</v>
      </c>
      <c r="D16" s="28">
        <v>22.36</v>
      </c>
      <c r="E16" s="28">
        <v>21.67</v>
      </c>
      <c r="F16" s="28">
        <v>21.76</v>
      </c>
      <c r="G16" s="28">
        <v>20.2</v>
      </c>
      <c r="H16" s="41">
        <f t="shared" si="0"/>
        <v>8.785140562248996</v>
      </c>
      <c r="I16" s="41">
        <f t="shared" si="1"/>
        <v>-6.783571758191058</v>
      </c>
      <c r="J16" s="41">
        <f t="shared" si="3"/>
        <v>-3.0858676207513316</v>
      </c>
      <c r="K16" s="41">
        <f t="shared" si="2"/>
        <v>-7.169117647058834</v>
      </c>
      <c r="L16" s="46"/>
    </row>
    <row r="17" spans="1:12" ht="15">
      <c r="A17" s="97" t="s">
        <v>116</v>
      </c>
      <c r="B17" s="39" t="s">
        <v>117</v>
      </c>
      <c r="C17" s="40">
        <v>212.76</v>
      </c>
      <c r="D17" s="28">
        <v>203.57</v>
      </c>
      <c r="E17" s="28">
        <v>211.92</v>
      </c>
      <c r="F17" s="28">
        <v>208.15</v>
      </c>
      <c r="G17" s="28">
        <v>201.19</v>
      </c>
      <c r="H17" s="41">
        <f t="shared" si="0"/>
        <v>-0.3948110547095335</v>
      </c>
      <c r="I17" s="41">
        <f t="shared" si="1"/>
        <v>-5.063231408078515</v>
      </c>
      <c r="J17" s="41">
        <f t="shared" si="3"/>
        <v>4.101783170408211</v>
      </c>
      <c r="K17" s="41">
        <f t="shared" si="2"/>
        <v>-3.34374249339419</v>
      </c>
      <c r="L17" s="46"/>
    </row>
    <row r="18" spans="1:12" ht="15">
      <c r="A18" s="97" t="s">
        <v>118</v>
      </c>
      <c r="B18" s="39" t="s">
        <v>119</v>
      </c>
      <c r="C18" s="40">
        <v>773.75</v>
      </c>
      <c r="D18" s="28">
        <v>792.81</v>
      </c>
      <c r="E18" s="28">
        <v>798.42</v>
      </c>
      <c r="F18" s="28">
        <v>793.27</v>
      </c>
      <c r="G18" s="28">
        <v>803.2</v>
      </c>
      <c r="H18" s="41">
        <f t="shared" si="0"/>
        <v>3.1883683360258432</v>
      </c>
      <c r="I18" s="41">
        <f t="shared" si="1"/>
        <v>0.5986823977355386</v>
      </c>
      <c r="J18" s="41">
        <f t="shared" si="3"/>
        <v>0.7076096416543703</v>
      </c>
      <c r="K18" s="41">
        <f t="shared" si="2"/>
        <v>1.2517806043339674</v>
      </c>
      <c r="L18" s="46"/>
    </row>
    <row r="19" spans="1:12" ht="15">
      <c r="A19" s="96" t="s">
        <v>120</v>
      </c>
      <c r="B19" s="35" t="s">
        <v>121</v>
      </c>
      <c r="C19" s="32">
        <v>99.8</v>
      </c>
      <c r="D19" s="36">
        <v>102.47</v>
      </c>
      <c r="E19" s="27">
        <v>102.96</v>
      </c>
      <c r="F19" s="37">
        <v>104.98</v>
      </c>
      <c r="G19" s="36">
        <v>104.25</v>
      </c>
      <c r="H19" s="38">
        <f t="shared" si="0"/>
        <v>3.1663326653306583</v>
      </c>
      <c r="I19" s="38">
        <f t="shared" si="1"/>
        <v>1.252913752913759</v>
      </c>
      <c r="J19" s="38">
        <f t="shared" si="3"/>
        <v>0.4781887381672635</v>
      </c>
      <c r="K19" s="38">
        <f t="shared" si="2"/>
        <v>-0.6953705467708172</v>
      </c>
      <c r="L19" s="46"/>
    </row>
    <row r="20" spans="1:12" ht="15">
      <c r="A20" s="96" t="s">
        <v>122</v>
      </c>
      <c r="B20" s="35" t="s">
        <v>123</v>
      </c>
      <c r="C20" s="32">
        <v>92.82</v>
      </c>
      <c r="D20" s="36">
        <v>98.31</v>
      </c>
      <c r="E20" s="27">
        <v>98.3</v>
      </c>
      <c r="F20" s="37">
        <v>94.94</v>
      </c>
      <c r="G20" s="36">
        <v>100.77</v>
      </c>
      <c r="H20" s="38">
        <f t="shared" si="0"/>
        <v>5.903900021547085</v>
      </c>
      <c r="I20" s="38">
        <f t="shared" si="1"/>
        <v>2.5127161749745666</v>
      </c>
      <c r="J20" s="38">
        <f t="shared" si="3"/>
        <v>-0.01017190519784876</v>
      </c>
      <c r="K20" s="38">
        <f t="shared" si="2"/>
        <v>6.1407204550242245</v>
      </c>
      <c r="L20" s="46"/>
    </row>
    <row r="21" spans="1:12" ht="15">
      <c r="A21" s="96" t="s">
        <v>124</v>
      </c>
      <c r="B21" s="35" t="s">
        <v>125</v>
      </c>
      <c r="C21" s="32">
        <v>326.92</v>
      </c>
      <c r="D21" s="36">
        <v>340.66</v>
      </c>
      <c r="E21" s="27">
        <v>339.21</v>
      </c>
      <c r="F21" s="37">
        <v>355.05</v>
      </c>
      <c r="G21" s="36">
        <v>341.62</v>
      </c>
      <c r="H21" s="38">
        <f t="shared" si="0"/>
        <v>3.7593294995717494</v>
      </c>
      <c r="I21" s="38">
        <f t="shared" si="1"/>
        <v>0.7104743374310973</v>
      </c>
      <c r="J21" s="38">
        <f t="shared" si="3"/>
        <v>-0.42564433746258595</v>
      </c>
      <c r="K21" s="38">
        <f t="shared" si="2"/>
        <v>-3.782565835797777</v>
      </c>
      <c r="L21" s="46"/>
    </row>
    <row r="22" spans="1:12" ht="15">
      <c r="A22" s="96" t="s">
        <v>126</v>
      </c>
      <c r="B22" s="35" t="s">
        <v>127</v>
      </c>
      <c r="C22" s="32">
        <v>596.67</v>
      </c>
      <c r="D22" s="36">
        <v>561.45</v>
      </c>
      <c r="E22" s="27">
        <v>557.67</v>
      </c>
      <c r="F22" s="37">
        <v>512.3</v>
      </c>
      <c r="G22" s="36">
        <v>518.82</v>
      </c>
      <c r="H22" s="38">
        <f t="shared" si="0"/>
        <v>-6.5362763336517675</v>
      </c>
      <c r="I22" s="38">
        <f t="shared" si="1"/>
        <v>-6.966485555973947</v>
      </c>
      <c r="J22" s="38">
        <f t="shared" si="3"/>
        <v>-0.6732567459257434</v>
      </c>
      <c r="K22" s="38">
        <f t="shared" si="2"/>
        <v>1.2726917821589099</v>
      </c>
      <c r="L22" s="46"/>
    </row>
    <row r="23" spans="1:12" ht="15">
      <c r="A23" s="96" t="s">
        <v>128</v>
      </c>
      <c r="B23" s="35" t="s">
        <v>129</v>
      </c>
      <c r="C23" s="32">
        <v>1618.54</v>
      </c>
      <c r="D23" s="36">
        <v>1544.87</v>
      </c>
      <c r="E23" s="27">
        <v>1515.9</v>
      </c>
      <c r="F23" s="37">
        <v>1645.33</v>
      </c>
      <c r="G23" s="36">
        <v>1573.67</v>
      </c>
      <c r="H23" s="38">
        <f t="shared" si="0"/>
        <v>-6.3415176640676085</v>
      </c>
      <c r="I23" s="38">
        <f t="shared" si="1"/>
        <v>3.8109373969259175</v>
      </c>
      <c r="J23" s="38">
        <f t="shared" si="3"/>
        <v>-1.8752386932233651</v>
      </c>
      <c r="K23" s="38">
        <f t="shared" si="2"/>
        <v>-4.355357283949108</v>
      </c>
      <c r="L23" s="46"/>
    </row>
    <row r="24" spans="1:12" ht="15">
      <c r="A24" s="97" t="s">
        <v>130</v>
      </c>
      <c r="B24" s="39" t="s">
        <v>131</v>
      </c>
      <c r="C24" s="40">
        <v>253.23</v>
      </c>
      <c r="D24" s="28">
        <v>253.96</v>
      </c>
      <c r="E24" s="28">
        <v>212.96</v>
      </c>
      <c r="F24" s="28">
        <v>284.81</v>
      </c>
      <c r="G24" s="28">
        <v>256.35</v>
      </c>
      <c r="H24" s="41">
        <f t="shared" si="0"/>
        <v>-15.902539193618443</v>
      </c>
      <c r="I24" s="41">
        <f t="shared" si="1"/>
        <v>20.374718256949667</v>
      </c>
      <c r="J24" s="41">
        <f t="shared" si="3"/>
        <v>-16.14427468892739</v>
      </c>
      <c r="K24" s="41">
        <f t="shared" si="2"/>
        <v>-9.992626663389622</v>
      </c>
      <c r="L24" s="46"/>
    </row>
    <row r="25" spans="1:12" ht="15">
      <c r="A25" s="97" t="s">
        <v>132</v>
      </c>
      <c r="B25" s="39" t="s">
        <v>133</v>
      </c>
      <c r="C25" s="40">
        <v>478.38</v>
      </c>
      <c r="D25" s="28">
        <v>492.95</v>
      </c>
      <c r="E25" s="28">
        <v>508.89</v>
      </c>
      <c r="F25" s="28">
        <v>534.55</v>
      </c>
      <c r="G25" s="28">
        <v>517.26</v>
      </c>
      <c r="H25" s="41">
        <f t="shared" si="0"/>
        <v>6.377774990593251</v>
      </c>
      <c r="I25" s="41">
        <f t="shared" si="1"/>
        <v>1.644756234156695</v>
      </c>
      <c r="J25" s="41">
        <f t="shared" si="3"/>
        <v>3.2335936707576827</v>
      </c>
      <c r="K25" s="41">
        <f t="shared" si="2"/>
        <v>-3.23449630530352</v>
      </c>
      <c r="L25" s="46"/>
    </row>
    <row r="26" spans="1:12" ht="15">
      <c r="A26" s="97" t="s">
        <v>134</v>
      </c>
      <c r="B26" s="39" t="s">
        <v>135</v>
      </c>
      <c r="C26" s="40">
        <v>432</v>
      </c>
      <c r="D26" s="28">
        <v>330.74</v>
      </c>
      <c r="E26" s="28">
        <v>332.83</v>
      </c>
      <c r="F26" s="28">
        <v>365.31</v>
      </c>
      <c r="G26" s="28">
        <v>350.26</v>
      </c>
      <c r="H26" s="41">
        <f t="shared" si="0"/>
        <v>-22.956018518518523</v>
      </c>
      <c r="I26" s="41">
        <f t="shared" si="1"/>
        <v>5.236907730673319</v>
      </c>
      <c r="J26" s="41">
        <f t="shared" si="3"/>
        <v>0.631916308883103</v>
      </c>
      <c r="K26" s="41">
        <f t="shared" si="2"/>
        <v>-4.119788672634204</v>
      </c>
      <c r="L26" s="46"/>
    </row>
    <row r="27" spans="1:12" ht="15">
      <c r="A27" s="97" t="s">
        <v>136</v>
      </c>
      <c r="B27" s="39" t="s">
        <v>108</v>
      </c>
      <c r="C27" s="40">
        <v>454.92</v>
      </c>
      <c r="D27" s="28">
        <v>467.22</v>
      </c>
      <c r="E27" s="28">
        <v>461.22</v>
      </c>
      <c r="F27" s="28">
        <v>460.67</v>
      </c>
      <c r="G27" s="28">
        <v>449.8</v>
      </c>
      <c r="H27" s="41">
        <f t="shared" si="0"/>
        <v>1.3848588762859428</v>
      </c>
      <c r="I27" s="41">
        <f t="shared" si="1"/>
        <v>-2.4760418021768387</v>
      </c>
      <c r="J27" s="41">
        <f t="shared" si="3"/>
        <v>-1.2841916013869268</v>
      </c>
      <c r="K27" s="41">
        <f t="shared" si="2"/>
        <v>-2.3596066598649803</v>
      </c>
      <c r="L27" s="46"/>
    </row>
    <row r="28" spans="1:12" ht="15">
      <c r="A28" s="96" t="s">
        <v>137</v>
      </c>
      <c r="B28" s="35" t="s">
        <v>138</v>
      </c>
      <c r="C28" s="32">
        <v>366.22</v>
      </c>
      <c r="D28" s="36">
        <v>377.73</v>
      </c>
      <c r="E28" s="27">
        <v>373.04</v>
      </c>
      <c r="F28" s="37">
        <v>373.65</v>
      </c>
      <c r="G28" s="36">
        <v>361.63</v>
      </c>
      <c r="H28" s="38">
        <f t="shared" si="0"/>
        <v>1.8622685817268287</v>
      </c>
      <c r="I28" s="38">
        <f t="shared" si="1"/>
        <v>-3.0586532275359275</v>
      </c>
      <c r="J28" s="38">
        <f t="shared" si="3"/>
        <v>-1.241627617610462</v>
      </c>
      <c r="K28" s="38">
        <f t="shared" si="2"/>
        <v>-3.216914224541679</v>
      </c>
      <c r="L28" s="46"/>
    </row>
    <row r="29" spans="1:12" ht="15">
      <c r="A29" s="96" t="s">
        <v>139</v>
      </c>
      <c r="B29" s="35" t="s">
        <v>140</v>
      </c>
      <c r="C29" s="32">
        <v>92.99</v>
      </c>
      <c r="D29" s="36">
        <v>88.39</v>
      </c>
      <c r="E29" s="27">
        <v>89.75</v>
      </c>
      <c r="F29" s="37">
        <v>88.9</v>
      </c>
      <c r="G29" s="36">
        <v>85.13</v>
      </c>
      <c r="H29" s="38">
        <f t="shared" si="0"/>
        <v>-3.484245617808361</v>
      </c>
      <c r="I29" s="38">
        <f t="shared" si="1"/>
        <v>-5.147632311977721</v>
      </c>
      <c r="J29" s="38">
        <f t="shared" si="3"/>
        <v>1.5386355922615673</v>
      </c>
      <c r="K29" s="38">
        <f t="shared" si="2"/>
        <v>-4.24071991001126</v>
      </c>
      <c r="L29" s="46"/>
    </row>
    <row r="30" spans="1:12" ht="15">
      <c r="A30" s="96" t="s">
        <v>141</v>
      </c>
      <c r="B30" s="35" t="s">
        <v>142</v>
      </c>
      <c r="C30" s="32">
        <v>548.39</v>
      </c>
      <c r="D30" s="36">
        <v>560.38</v>
      </c>
      <c r="E30" s="27">
        <v>568.27</v>
      </c>
      <c r="F30" s="37">
        <v>543.25</v>
      </c>
      <c r="G30" s="36">
        <v>543.12</v>
      </c>
      <c r="H30" s="38">
        <f t="shared" si="0"/>
        <v>3.625157278579113</v>
      </c>
      <c r="I30" s="38">
        <f t="shared" si="1"/>
        <v>-4.425713129322325</v>
      </c>
      <c r="J30" s="38">
        <f t="shared" si="3"/>
        <v>1.407973161069272</v>
      </c>
      <c r="K30" s="38">
        <f t="shared" si="2"/>
        <v>-0.023930050621260093</v>
      </c>
      <c r="L30" s="46"/>
    </row>
    <row r="31" spans="1:12" ht="15">
      <c r="A31" s="96" t="s">
        <v>143</v>
      </c>
      <c r="B31" s="35" t="s">
        <v>144</v>
      </c>
      <c r="C31" s="32">
        <v>3559.12</v>
      </c>
      <c r="D31" s="36">
        <v>3853.89</v>
      </c>
      <c r="E31" s="27">
        <v>3834.15</v>
      </c>
      <c r="F31" s="37">
        <v>4160.16</v>
      </c>
      <c r="G31" s="36">
        <v>4187.35</v>
      </c>
      <c r="H31" s="38">
        <f t="shared" si="0"/>
        <v>7.727471959360746</v>
      </c>
      <c r="I31" s="38">
        <f t="shared" si="1"/>
        <v>9.211950497502713</v>
      </c>
      <c r="J31" s="38">
        <f t="shared" si="3"/>
        <v>-0.5122097413262906</v>
      </c>
      <c r="K31" s="38">
        <f t="shared" si="2"/>
        <v>0.6535806315141848</v>
      </c>
      <c r="L31" s="46"/>
    </row>
    <row r="32" spans="1:12" ht="15">
      <c r="A32" s="97" t="s">
        <v>145</v>
      </c>
      <c r="B32" s="39" t="s">
        <v>146</v>
      </c>
      <c r="C32" s="40">
        <v>2639.24</v>
      </c>
      <c r="D32" s="28">
        <v>2834.29</v>
      </c>
      <c r="E32" s="28">
        <v>2838.25</v>
      </c>
      <c r="F32" s="28">
        <v>3114.58</v>
      </c>
      <c r="G32" s="28">
        <v>3146.97</v>
      </c>
      <c r="H32" s="41">
        <f t="shared" si="0"/>
        <v>7.540428305118149</v>
      </c>
      <c r="I32" s="41">
        <f t="shared" si="1"/>
        <v>10.877124988989689</v>
      </c>
      <c r="J32" s="41">
        <f t="shared" si="3"/>
        <v>0.13971753066905773</v>
      </c>
      <c r="K32" s="41">
        <f t="shared" si="2"/>
        <v>1.0399476012817097</v>
      </c>
      <c r="L32" s="46"/>
    </row>
    <row r="33" spans="1:12" ht="15">
      <c r="A33" s="97" t="s">
        <v>147</v>
      </c>
      <c r="B33" s="39" t="s">
        <v>148</v>
      </c>
      <c r="C33" s="40">
        <v>919.87</v>
      </c>
      <c r="D33" s="28">
        <v>1019.61</v>
      </c>
      <c r="E33" s="28">
        <v>995.9</v>
      </c>
      <c r="F33" s="28">
        <v>1045.59</v>
      </c>
      <c r="G33" s="28">
        <v>1040.38</v>
      </c>
      <c r="H33" s="41">
        <f t="shared" si="0"/>
        <v>8.265298357376583</v>
      </c>
      <c r="I33" s="41">
        <f t="shared" si="1"/>
        <v>4.466311878702695</v>
      </c>
      <c r="J33" s="41">
        <f t="shared" si="3"/>
        <v>-2.3253989270407347</v>
      </c>
      <c r="K33" s="41">
        <f t="shared" si="2"/>
        <v>-0.49828326590726857</v>
      </c>
      <c r="L33" s="46"/>
    </row>
    <row r="34" spans="1:12" ht="15">
      <c r="A34" s="98" t="s">
        <v>149</v>
      </c>
      <c r="B34" s="42" t="s">
        <v>150</v>
      </c>
      <c r="C34" s="32">
        <v>1451.63</v>
      </c>
      <c r="D34" s="36">
        <v>1540.05</v>
      </c>
      <c r="E34" s="27">
        <v>1545.26</v>
      </c>
      <c r="F34" s="33">
        <v>1541.67</v>
      </c>
      <c r="G34" s="36">
        <v>1525.69</v>
      </c>
      <c r="H34" s="38">
        <f t="shared" si="0"/>
        <v>6.449990700109523</v>
      </c>
      <c r="I34" s="38">
        <f t="shared" si="1"/>
        <v>-1.266453541798787</v>
      </c>
      <c r="J34" s="38">
        <f t="shared" si="3"/>
        <v>0.3383007045225828</v>
      </c>
      <c r="K34" s="38">
        <f t="shared" si="2"/>
        <v>-1.0365382993766512</v>
      </c>
      <c r="L34" s="46"/>
    </row>
    <row r="35" spans="1:12" ht="15">
      <c r="A35" s="97" t="s">
        <v>151</v>
      </c>
      <c r="B35" s="39" t="s">
        <v>152</v>
      </c>
      <c r="C35" s="40">
        <v>337.13</v>
      </c>
      <c r="D35" s="28">
        <v>367.9</v>
      </c>
      <c r="E35" s="28">
        <v>372.01</v>
      </c>
      <c r="F35" s="28">
        <v>382.4</v>
      </c>
      <c r="G35" s="28">
        <v>375.82</v>
      </c>
      <c r="H35" s="41">
        <f t="shared" si="0"/>
        <v>10.346157268709398</v>
      </c>
      <c r="I35" s="41">
        <f t="shared" si="1"/>
        <v>1.0241660170425533</v>
      </c>
      <c r="J35" s="41">
        <f t="shared" si="3"/>
        <v>1.1171513998369158</v>
      </c>
      <c r="K35" s="41">
        <f t="shared" si="2"/>
        <v>-1.7207112970711258</v>
      </c>
      <c r="L35" s="46"/>
    </row>
    <row r="36" spans="1:12" ht="15">
      <c r="A36" s="97" t="s">
        <v>153</v>
      </c>
      <c r="B36" s="39" t="s">
        <v>108</v>
      </c>
      <c r="C36" s="40">
        <v>1114.51</v>
      </c>
      <c r="D36" s="28">
        <v>1172.15</v>
      </c>
      <c r="E36" s="28">
        <v>1173.26</v>
      </c>
      <c r="F36" s="28">
        <v>1159.28</v>
      </c>
      <c r="G36" s="28">
        <v>1149.87</v>
      </c>
      <c r="H36" s="41">
        <f t="shared" si="0"/>
        <v>5.271374864290136</v>
      </c>
      <c r="I36" s="41">
        <f t="shared" si="1"/>
        <v>-1.9935905084976988</v>
      </c>
      <c r="J36" s="41">
        <f t="shared" si="3"/>
        <v>0.0946977775881841</v>
      </c>
      <c r="K36" s="41">
        <f t="shared" si="2"/>
        <v>-0.8117107169967638</v>
      </c>
      <c r="L36" s="46"/>
    </row>
    <row r="37" spans="1:12" ht="15">
      <c r="A37" s="96" t="s">
        <v>154</v>
      </c>
      <c r="B37" s="35" t="s">
        <v>155</v>
      </c>
      <c r="C37" s="32">
        <v>661.25</v>
      </c>
      <c r="D37" s="36">
        <v>682.09</v>
      </c>
      <c r="E37" s="27">
        <v>692.45</v>
      </c>
      <c r="F37" s="37">
        <v>689.89</v>
      </c>
      <c r="G37" s="36">
        <v>681.59</v>
      </c>
      <c r="H37" s="50">
        <f t="shared" si="0"/>
        <v>4.718336483931954</v>
      </c>
      <c r="I37" s="38">
        <f t="shared" si="1"/>
        <v>-1.568344284785907</v>
      </c>
      <c r="J37" s="38">
        <f t="shared" si="3"/>
        <v>1.5188611473559228</v>
      </c>
      <c r="K37" s="38">
        <f t="shared" si="2"/>
        <v>-1.203090347736589</v>
      </c>
      <c r="L37" s="46"/>
    </row>
    <row r="38" spans="1:12" ht="15">
      <c r="A38" s="96" t="s">
        <v>156</v>
      </c>
      <c r="B38" s="35" t="s">
        <v>157</v>
      </c>
      <c r="C38" s="32">
        <v>676.8</v>
      </c>
      <c r="D38" s="36">
        <v>718.19</v>
      </c>
      <c r="E38" s="27">
        <v>714.81</v>
      </c>
      <c r="F38" s="37">
        <v>727.31</v>
      </c>
      <c r="G38" s="36">
        <v>703.82</v>
      </c>
      <c r="H38" s="38">
        <f t="shared" si="0"/>
        <v>5.616134751773048</v>
      </c>
      <c r="I38" s="38">
        <f t="shared" si="1"/>
        <v>-1.5374714959219788</v>
      </c>
      <c r="J38" s="38">
        <f t="shared" si="3"/>
        <v>-0.47062754981273885</v>
      </c>
      <c r="K38" s="38">
        <f t="shared" si="2"/>
        <v>-3.22970947738927</v>
      </c>
      <c r="L38" s="46"/>
    </row>
    <row r="39" spans="1:12" ht="15">
      <c r="A39" s="96" t="s">
        <v>158</v>
      </c>
      <c r="B39" s="35" t="s">
        <v>159</v>
      </c>
      <c r="C39" s="32">
        <v>690.85</v>
      </c>
      <c r="D39" s="36">
        <v>743.03</v>
      </c>
      <c r="E39" s="27">
        <v>740.92</v>
      </c>
      <c r="F39" s="37">
        <v>745.38</v>
      </c>
      <c r="G39" s="36">
        <v>787.27</v>
      </c>
      <c r="H39" s="38">
        <f t="shared" si="0"/>
        <v>7.247593544184691</v>
      </c>
      <c r="I39" s="38">
        <f t="shared" si="1"/>
        <v>6.255736111860934</v>
      </c>
      <c r="J39" s="38">
        <f t="shared" si="3"/>
        <v>-0.28397238334926095</v>
      </c>
      <c r="K39" s="38">
        <f t="shared" si="2"/>
        <v>5.6199522391263494</v>
      </c>
      <c r="L39" s="46"/>
    </row>
    <row r="40" spans="1:12" ht="15">
      <c r="A40" s="96" t="s">
        <v>160</v>
      </c>
      <c r="B40" s="35" t="s">
        <v>161</v>
      </c>
      <c r="C40" s="32">
        <v>8430.63</v>
      </c>
      <c r="D40" s="36">
        <v>9245.31</v>
      </c>
      <c r="E40" s="27">
        <v>9325.72</v>
      </c>
      <c r="F40" s="37">
        <v>9648.11</v>
      </c>
      <c r="G40" s="36">
        <v>9190.4</v>
      </c>
      <c r="H40" s="38">
        <f t="shared" si="0"/>
        <v>10.617118768111046</v>
      </c>
      <c r="I40" s="38">
        <f t="shared" si="1"/>
        <v>-1.45104077754854</v>
      </c>
      <c r="J40" s="38">
        <f t="shared" si="3"/>
        <v>0.8697382781107379</v>
      </c>
      <c r="K40" s="38">
        <f t="shared" si="2"/>
        <v>-4.744037951474443</v>
      </c>
      <c r="L40" s="46"/>
    </row>
    <row r="41" spans="1:12" ht="15">
      <c r="A41" s="97" t="s">
        <v>162</v>
      </c>
      <c r="B41" s="39" t="s">
        <v>163</v>
      </c>
      <c r="C41" s="40">
        <v>4885.67</v>
      </c>
      <c r="D41" s="28">
        <v>5575.67</v>
      </c>
      <c r="E41" s="28">
        <v>5652.36</v>
      </c>
      <c r="F41" s="28">
        <v>5798.75</v>
      </c>
      <c r="G41" s="28">
        <v>5381.73</v>
      </c>
      <c r="H41" s="41">
        <f t="shared" si="0"/>
        <v>15.692627623232832</v>
      </c>
      <c r="I41" s="41">
        <f t="shared" si="1"/>
        <v>-4.787911597987391</v>
      </c>
      <c r="J41" s="41">
        <f t="shared" si="3"/>
        <v>1.3754400816404055</v>
      </c>
      <c r="K41" s="41">
        <f t="shared" si="2"/>
        <v>-7.191549902996343</v>
      </c>
      <c r="L41" s="46"/>
    </row>
    <row r="42" spans="1:12" ht="15">
      <c r="A42" s="97" t="s">
        <v>164</v>
      </c>
      <c r="B42" s="39" t="s">
        <v>165</v>
      </c>
      <c r="C42" s="40">
        <v>900.26</v>
      </c>
      <c r="D42" s="28">
        <v>918.9</v>
      </c>
      <c r="E42" s="28">
        <v>977.5</v>
      </c>
      <c r="F42" s="28">
        <v>912.82</v>
      </c>
      <c r="G42" s="28">
        <v>941.21</v>
      </c>
      <c r="H42" s="41">
        <f t="shared" si="0"/>
        <v>8.579743629618111</v>
      </c>
      <c r="I42" s="41">
        <f t="shared" si="1"/>
        <v>-3.712531969309459</v>
      </c>
      <c r="J42" s="41">
        <f t="shared" si="3"/>
        <v>6.377190118620092</v>
      </c>
      <c r="K42" s="41">
        <f t="shared" si="2"/>
        <v>3.1101421967090976</v>
      </c>
      <c r="L42" s="46"/>
    </row>
    <row r="43" spans="1:12" ht="15">
      <c r="A43" s="97" t="s">
        <v>166</v>
      </c>
      <c r="B43" s="39" t="s">
        <v>167</v>
      </c>
      <c r="C43" s="40">
        <v>1595.75</v>
      </c>
      <c r="D43" s="28">
        <v>1686.91</v>
      </c>
      <c r="E43" s="28">
        <v>1669.31</v>
      </c>
      <c r="F43" s="28">
        <v>1775.18</v>
      </c>
      <c r="G43" s="28">
        <v>1755.59</v>
      </c>
      <c r="H43" s="41">
        <f t="shared" si="0"/>
        <v>4.609744634184549</v>
      </c>
      <c r="I43" s="41">
        <f t="shared" si="1"/>
        <v>5.168602596282295</v>
      </c>
      <c r="J43" s="41">
        <f t="shared" si="3"/>
        <v>-1.0433277412547282</v>
      </c>
      <c r="K43" s="41">
        <f t="shared" si="2"/>
        <v>-1.1035500625288786</v>
      </c>
      <c r="L43" s="46"/>
    </row>
    <row r="44" spans="1:12" ht="15">
      <c r="A44" s="97" t="s">
        <v>168</v>
      </c>
      <c r="B44" s="39" t="s">
        <v>169</v>
      </c>
      <c r="C44" s="40">
        <v>1048.93</v>
      </c>
      <c r="D44" s="28">
        <v>1063.83</v>
      </c>
      <c r="E44" s="28">
        <v>1026.56</v>
      </c>
      <c r="F44" s="28">
        <v>1161.36</v>
      </c>
      <c r="G44" s="28">
        <v>1111.86</v>
      </c>
      <c r="H44" s="41">
        <f t="shared" si="0"/>
        <v>-2.1326494618325453</v>
      </c>
      <c r="I44" s="41">
        <f t="shared" si="1"/>
        <v>8.309304862842888</v>
      </c>
      <c r="J44" s="41">
        <f t="shared" si="3"/>
        <v>-3.5033792993241386</v>
      </c>
      <c r="K44" s="41">
        <f t="shared" si="2"/>
        <v>-4.26224426534408</v>
      </c>
      <c r="L44" s="46"/>
    </row>
    <row r="45" spans="1:12" ht="15">
      <c r="A45" s="96" t="s">
        <v>170</v>
      </c>
      <c r="B45" s="35" t="s">
        <v>171</v>
      </c>
      <c r="C45" s="32">
        <v>1842.19</v>
      </c>
      <c r="D45" s="36">
        <v>1839.34</v>
      </c>
      <c r="E45" s="27">
        <v>1814.85</v>
      </c>
      <c r="F45" s="37">
        <v>1945.36</v>
      </c>
      <c r="G45" s="36">
        <v>1865.01</v>
      </c>
      <c r="H45" s="38">
        <f t="shared" si="0"/>
        <v>-1.4841031598260845</v>
      </c>
      <c r="I45" s="38">
        <f t="shared" si="1"/>
        <v>2.763864782213411</v>
      </c>
      <c r="J45" s="38">
        <f t="shared" si="3"/>
        <v>-1.3314558482934102</v>
      </c>
      <c r="K45" s="38">
        <f t="shared" si="2"/>
        <v>-4.130340913764028</v>
      </c>
      <c r="L45" s="46"/>
    </row>
    <row r="46" spans="1:12" ht="15">
      <c r="A46" s="96"/>
      <c r="B46" s="43" t="s">
        <v>172</v>
      </c>
      <c r="C46" s="32">
        <v>25097.61</v>
      </c>
      <c r="D46" s="27">
        <v>26576.29</v>
      </c>
      <c r="E46" s="27">
        <v>26582.23</v>
      </c>
      <c r="F46" s="37">
        <v>27306.79</v>
      </c>
      <c r="G46" s="37">
        <v>26615.39</v>
      </c>
      <c r="H46" s="38">
        <f t="shared" si="0"/>
        <v>5.915383974808752</v>
      </c>
      <c r="I46" s="38">
        <f t="shared" si="1"/>
        <v>0.1247449894158611</v>
      </c>
      <c r="J46" s="38">
        <f t="shared" si="3"/>
        <v>0.022350749483839506</v>
      </c>
      <c r="K46" s="38">
        <f t="shared" si="2"/>
        <v>-2.5319709859708937</v>
      </c>
      <c r="L46" s="46"/>
    </row>
  </sheetData>
  <sheetProtection/>
  <mergeCells count="17">
    <mergeCell ref="G4:G5"/>
    <mergeCell ref="A4:A6"/>
    <mergeCell ref="B4:B5"/>
    <mergeCell ref="C4:C5"/>
    <mergeCell ref="D4:D5"/>
    <mergeCell ref="E4:E5"/>
    <mergeCell ref="F4:F5"/>
    <mergeCell ref="H4:H5"/>
    <mergeCell ref="I4:I5"/>
    <mergeCell ref="J4:J5"/>
    <mergeCell ref="L4:L5"/>
    <mergeCell ref="K4:K5"/>
    <mergeCell ref="A1:K1"/>
    <mergeCell ref="A2:K2"/>
    <mergeCell ref="C3:G3"/>
    <mergeCell ref="H3:I3"/>
    <mergeCell ref="J3:K3"/>
  </mergeCells>
  <printOptions horizontalCentered="1" verticalCentered="1"/>
  <pageMargins left="0.33" right="0.35" top="0.43" bottom="0.45" header="0.3" footer="0.3"/>
  <pageSetup fitToHeight="1" fitToWidth="1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4"/>
  <sheetViews>
    <sheetView zoomScalePageLayoutView="0" workbookViewId="0" topLeftCell="A1">
      <selection activeCell="Q10" sqref="Q10"/>
    </sheetView>
  </sheetViews>
  <sheetFormatPr defaultColWidth="9.140625" defaultRowHeight="15"/>
  <cols>
    <col min="1" max="1" width="2.140625" style="0" customWidth="1"/>
    <col min="2" max="2" width="5.57421875" style="0" customWidth="1"/>
    <col min="3" max="3" width="2.140625" style="0" customWidth="1"/>
    <col min="4" max="4" width="36.421875" style="0" customWidth="1"/>
    <col min="5" max="5" width="13.57421875" style="0" customWidth="1"/>
    <col min="6" max="6" width="13.7109375" style="0" customWidth="1"/>
    <col min="7" max="7" width="12.421875" style="0" customWidth="1"/>
  </cols>
  <sheetData>
    <row r="1" spans="4:11" ht="15">
      <c r="D1" s="85" t="s">
        <v>89</v>
      </c>
      <c r="E1" s="85"/>
      <c r="F1" s="85"/>
      <c r="G1" s="85"/>
      <c r="H1" s="85"/>
      <c r="I1" s="85"/>
      <c r="J1" s="85"/>
      <c r="K1" s="85"/>
    </row>
    <row r="2" spans="2:11" ht="15">
      <c r="B2" s="12"/>
      <c r="C2" s="12"/>
      <c r="D2" s="12"/>
      <c r="E2" s="84" t="s">
        <v>86</v>
      </c>
      <c r="F2" s="84" t="s">
        <v>85</v>
      </c>
      <c r="G2" s="81" t="s">
        <v>84</v>
      </c>
      <c r="H2" s="8"/>
      <c r="I2" s="12"/>
      <c r="J2" s="12"/>
      <c r="K2" s="12"/>
    </row>
    <row r="3" spans="2:11" ht="15">
      <c r="B3" s="12"/>
      <c r="C3" s="12"/>
      <c r="D3" s="12"/>
      <c r="E3" s="84"/>
      <c r="F3" s="84"/>
      <c r="G3" s="81"/>
      <c r="H3" s="8" t="s">
        <v>88</v>
      </c>
      <c r="I3" s="12" t="s">
        <v>87</v>
      </c>
      <c r="J3" s="12" t="s">
        <v>4</v>
      </c>
      <c r="K3" s="12" t="s">
        <v>4</v>
      </c>
    </row>
    <row r="4" spans="2:11" ht="15">
      <c r="B4" s="12"/>
      <c r="C4" s="12"/>
      <c r="D4" s="12"/>
      <c r="E4" s="12"/>
      <c r="F4" s="2"/>
      <c r="G4" s="12"/>
      <c r="H4" s="12"/>
      <c r="I4" s="12"/>
      <c r="J4" s="12"/>
      <c r="K4" s="12"/>
    </row>
    <row r="5" spans="2:11" ht="15">
      <c r="B5" s="3" t="s">
        <v>5</v>
      </c>
      <c r="C5" s="3"/>
      <c r="D5" s="3" t="s">
        <v>6</v>
      </c>
      <c r="E5" s="9">
        <v>59020</v>
      </c>
      <c r="F5" s="5">
        <v>59330.24</v>
      </c>
      <c r="G5" s="5">
        <v>59712.2</v>
      </c>
      <c r="H5" s="4">
        <f>F5-E5</f>
        <v>310.23999999999796</v>
      </c>
      <c r="I5" s="11">
        <f>G5-F5</f>
        <v>381.9599999999991</v>
      </c>
      <c r="J5" s="13">
        <f>H5/E5*100</f>
        <v>0.5256523212470314</v>
      </c>
      <c r="K5" s="13">
        <f>I5/F5*100</f>
        <v>0.6437863726827991</v>
      </c>
    </row>
    <row r="6" spans="2:11" ht="15">
      <c r="B6" s="3" t="s">
        <v>7</v>
      </c>
      <c r="C6" s="3"/>
      <c r="D6" s="3" t="s">
        <v>8</v>
      </c>
      <c r="E6" s="9">
        <v>1058</v>
      </c>
      <c r="F6" s="5">
        <v>1065.4</v>
      </c>
      <c r="G6" s="5">
        <v>1069.59</v>
      </c>
      <c r="H6" s="4">
        <f aca="true" t="shared" si="0" ref="H6:H44">F6-E6</f>
        <v>7.400000000000091</v>
      </c>
      <c r="I6" s="11">
        <f aca="true" t="shared" si="1" ref="I6:I44">G6-F6</f>
        <v>4.189999999999827</v>
      </c>
      <c r="J6" s="13">
        <f aca="true" t="shared" si="2" ref="J6:J44">H6/E6*100</f>
        <v>0.699432892249536</v>
      </c>
      <c r="K6" s="13">
        <f aca="true" t="shared" si="3" ref="K6:K44">I6/F6*100</f>
        <v>0.3932795194293061</v>
      </c>
    </row>
    <row r="7" spans="2:11" ht="15">
      <c r="B7" s="3" t="s">
        <v>9</v>
      </c>
      <c r="C7" s="3"/>
      <c r="D7" s="3" t="s">
        <v>10</v>
      </c>
      <c r="E7" s="9">
        <v>57962</v>
      </c>
      <c r="F7" s="5">
        <v>58264.84</v>
      </c>
      <c r="G7" s="5">
        <v>58642.61</v>
      </c>
      <c r="H7" s="4">
        <f t="shared" si="0"/>
        <v>302.8399999999965</v>
      </c>
      <c r="I7" s="11">
        <f t="shared" si="1"/>
        <v>377.7700000000041</v>
      </c>
      <c r="J7" s="13">
        <f t="shared" si="2"/>
        <v>0.522480245678197</v>
      </c>
      <c r="K7" s="13">
        <f t="shared" si="3"/>
        <v>0.6483670083020979</v>
      </c>
    </row>
    <row r="8" spans="2:11" ht="15">
      <c r="B8" s="3" t="s">
        <v>11</v>
      </c>
      <c r="C8" s="3"/>
      <c r="D8" s="3" t="s">
        <v>12</v>
      </c>
      <c r="E8" s="9">
        <v>7460</v>
      </c>
      <c r="F8" s="5">
        <v>7511.8</v>
      </c>
      <c r="G8" s="5">
        <v>7549.49</v>
      </c>
      <c r="H8" s="4">
        <f t="shared" si="0"/>
        <v>51.80000000000018</v>
      </c>
      <c r="I8" s="11">
        <f t="shared" si="1"/>
        <v>37.6899999999996</v>
      </c>
      <c r="J8" s="13">
        <f t="shared" si="2"/>
        <v>0.694369973190351</v>
      </c>
      <c r="K8" s="13">
        <f t="shared" si="3"/>
        <v>0.5017439228946404</v>
      </c>
    </row>
    <row r="9" spans="2:11" ht="15">
      <c r="B9" s="3" t="s">
        <v>13</v>
      </c>
      <c r="C9" s="3"/>
      <c r="D9" s="3" t="s">
        <v>14</v>
      </c>
      <c r="E9" s="9">
        <v>25452</v>
      </c>
      <c r="F9" s="5">
        <v>25752.08</v>
      </c>
      <c r="G9" s="5">
        <v>25877.19</v>
      </c>
      <c r="H9" s="4">
        <f t="shared" si="0"/>
        <v>300.08000000000175</v>
      </c>
      <c r="I9" s="11">
        <f t="shared" si="1"/>
        <v>125.10999999999694</v>
      </c>
      <c r="J9" s="13">
        <f t="shared" si="2"/>
        <v>1.1790036146471858</v>
      </c>
      <c r="K9" s="13">
        <f t="shared" si="3"/>
        <v>0.48582483434346635</v>
      </c>
    </row>
    <row r="10" spans="2:11" ht="15">
      <c r="B10" s="1" t="s">
        <v>15</v>
      </c>
      <c r="C10" s="1"/>
      <c r="D10" s="1" t="s">
        <v>16</v>
      </c>
      <c r="E10" s="10">
        <v>3589</v>
      </c>
      <c r="F10" s="6">
        <v>3684.34</v>
      </c>
      <c r="G10" s="6">
        <v>3720.59</v>
      </c>
      <c r="H10" s="4">
        <f t="shared" si="0"/>
        <v>95.34000000000015</v>
      </c>
      <c r="I10" s="11">
        <f t="shared" si="1"/>
        <v>36.25</v>
      </c>
      <c r="J10" s="13">
        <f t="shared" si="2"/>
        <v>2.6564502646976913</v>
      </c>
      <c r="K10" s="13">
        <f t="shared" si="3"/>
        <v>0.9838939945824761</v>
      </c>
    </row>
    <row r="11" spans="2:11" ht="15">
      <c r="B11" s="1" t="s">
        <v>17</v>
      </c>
      <c r="C11" s="1"/>
      <c r="D11" s="1" t="s">
        <v>18</v>
      </c>
      <c r="E11" s="10">
        <v>1258</v>
      </c>
      <c r="F11" s="6">
        <v>1267.55</v>
      </c>
      <c r="G11" s="6">
        <v>1284.72</v>
      </c>
      <c r="H11" s="4">
        <f t="shared" si="0"/>
        <v>9.549999999999955</v>
      </c>
      <c r="I11" s="11">
        <f t="shared" si="1"/>
        <v>17.170000000000073</v>
      </c>
      <c r="J11" s="13">
        <f t="shared" si="2"/>
        <v>0.7591414944356085</v>
      </c>
      <c r="K11" s="13">
        <f t="shared" si="3"/>
        <v>1.3545816733067788</v>
      </c>
    </row>
    <row r="12" spans="2:11" ht="15">
      <c r="B12" s="1" t="s">
        <v>19</v>
      </c>
      <c r="C12" s="1"/>
      <c r="D12" s="1" t="s">
        <v>20</v>
      </c>
      <c r="E12" s="10">
        <v>20605</v>
      </c>
      <c r="F12" s="6">
        <v>20800.19</v>
      </c>
      <c r="G12" s="6">
        <v>20871.89</v>
      </c>
      <c r="H12" s="4">
        <f t="shared" si="0"/>
        <v>195.1899999999987</v>
      </c>
      <c r="I12" s="11">
        <f t="shared" si="1"/>
        <v>71.70000000000073</v>
      </c>
      <c r="J12" s="13">
        <f t="shared" si="2"/>
        <v>0.9472943460325101</v>
      </c>
      <c r="K12" s="13">
        <f t="shared" si="3"/>
        <v>0.34470838968298234</v>
      </c>
    </row>
    <row r="13" spans="2:11" ht="15">
      <c r="B13" s="3" t="s">
        <v>21</v>
      </c>
      <c r="C13" s="3"/>
      <c r="D13" s="3" t="s">
        <v>22</v>
      </c>
      <c r="E13" s="9">
        <v>13693</v>
      </c>
      <c r="F13" s="5">
        <v>13501.74</v>
      </c>
      <c r="G13" s="5">
        <v>13511.09</v>
      </c>
      <c r="H13" s="4">
        <f t="shared" si="0"/>
        <v>-191.26000000000022</v>
      </c>
      <c r="I13" s="11">
        <f t="shared" si="1"/>
        <v>9.350000000000364</v>
      </c>
      <c r="J13" s="13">
        <f t="shared" si="2"/>
        <v>-1.396772073322137</v>
      </c>
      <c r="K13" s="13">
        <f t="shared" si="3"/>
        <v>0.06925033366070124</v>
      </c>
    </row>
    <row r="14" spans="2:11" ht="15">
      <c r="B14" s="1" t="s">
        <v>23</v>
      </c>
      <c r="C14" s="1"/>
      <c r="D14" s="1" t="s">
        <v>24</v>
      </c>
      <c r="E14" s="10">
        <v>893</v>
      </c>
      <c r="F14" s="6">
        <v>882.78</v>
      </c>
      <c r="G14" s="6">
        <v>871.83</v>
      </c>
      <c r="H14" s="4">
        <f t="shared" si="0"/>
        <v>-10.220000000000027</v>
      </c>
      <c r="I14" s="11">
        <f t="shared" si="1"/>
        <v>-10.949999999999932</v>
      </c>
      <c r="J14" s="13">
        <f t="shared" si="2"/>
        <v>-1.1444568868980993</v>
      </c>
      <c r="K14" s="13">
        <f t="shared" si="3"/>
        <v>-1.2403996465710518</v>
      </c>
    </row>
    <row r="15" spans="2:11" ht="15">
      <c r="B15" s="1" t="s">
        <v>25</v>
      </c>
      <c r="C15" s="1"/>
      <c r="D15" s="1" t="s">
        <v>26</v>
      </c>
      <c r="E15" s="10">
        <v>168</v>
      </c>
      <c r="F15" s="6">
        <v>170.84</v>
      </c>
      <c r="G15" s="6">
        <v>168.67</v>
      </c>
      <c r="H15" s="4">
        <f t="shared" si="0"/>
        <v>2.8400000000000034</v>
      </c>
      <c r="I15" s="11">
        <f t="shared" si="1"/>
        <v>-2.170000000000016</v>
      </c>
      <c r="J15" s="13">
        <f t="shared" si="2"/>
        <v>1.6904761904761927</v>
      </c>
      <c r="K15" s="13">
        <f t="shared" si="3"/>
        <v>-1.2701943338796629</v>
      </c>
    </row>
    <row r="16" spans="2:11" ht="15">
      <c r="B16" s="1" t="s">
        <v>27</v>
      </c>
      <c r="C16" s="1"/>
      <c r="D16" s="1" t="s">
        <v>28</v>
      </c>
      <c r="E16" s="10">
        <v>360</v>
      </c>
      <c r="F16" s="6">
        <v>359.68</v>
      </c>
      <c r="G16" s="6">
        <v>357.29</v>
      </c>
      <c r="H16" s="4">
        <f t="shared" si="0"/>
        <v>-0.3199999999999932</v>
      </c>
      <c r="I16" s="11">
        <f t="shared" si="1"/>
        <v>-2.3899999999999864</v>
      </c>
      <c r="J16" s="13">
        <f t="shared" si="2"/>
        <v>-0.08888888888888699</v>
      </c>
      <c r="K16" s="13">
        <f t="shared" si="3"/>
        <v>-0.6644795373665443</v>
      </c>
    </row>
    <row r="17" spans="2:11" ht="15">
      <c r="B17" s="1" t="s">
        <v>29</v>
      </c>
      <c r="C17" s="1"/>
      <c r="D17" s="1" t="s">
        <v>30</v>
      </c>
      <c r="E17" s="10">
        <v>96</v>
      </c>
      <c r="F17" s="6">
        <v>95.77</v>
      </c>
      <c r="G17" s="6">
        <v>92.44</v>
      </c>
      <c r="H17" s="4">
        <f t="shared" si="0"/>
        <v>-0.23000000000000398</v>
      </c>
      <c r="I17" s="11">
        <f t="shared" si="1"/>
        <v>-3.3299999999999983</v>
      </c>
      <c r="J17" s="13">
        <f t="shared" si="2"/>
        <v>-0.23958333333333748</v>
      </c>
      <c r="K17" s="13">
        <f t="shared" si="3"/>
        <v>-3.477080505377465</v>
      </c>
    </row>
    <row r="18" spans="2:11" ht="15">
      <c r="B18" s="1" t="s">
        <v>31</v>
      </c>
      <c r="C18" s="1"/>
      <c r="D18" s="1" t="s">
        <v>32</v>
      </c>
      <c r="E18" s="10">
        <v>716</v>
      </c>
      <c r="F18" s="6">
        <v>717.04</v>
      </c>
      <c r="G18" s="6">
        <v>722.87</v>
      </c>
      <c r="H18" s="4">
        <f t="shared" si="0"/>
        <v>1.0399999999999636</v>
      </c>
      <c r="I18" s="11">
        <f t="shared" si="1"/>
        <v>5.830000000000041</v>
      </c>
      <c r="J18" s="13">
        <f t="shared" si="2"/>
        <v>0.1452513966480396</v>
      </c>
      <c r="K18" s="13">
        <f t="shared" si="3"/>
        <v>0.8130648220461957</v>
      </c>
    </row>
    <row r="19" spans="2:11" ht="15">
      <c r="B19" s="1" t="s">
        <v>33</v>
      </c>
      <c r="C19" s="1"/>
      <c r="D19" s="1" t="s">
        <v>34</v>
      </c>
      <c r="E19" s="10">
        <v>3269</v>
      </c>
      <c r="F19" s="6">
        <v>3312.5</v>
      </c>
      <c r="G19" s="6">
        <v>3390.49</v>
      </c>
      <c r="H19" s="4">
        <f t="shared" si="0"/>
        <v>43.5</v>
      </c>
      <c r="I19" s="11">
        <f t="shared" si="1"/>
        <v>77.98999999999978</v>
      </c>
      <c r="J19" s="13">
        <f t="shared" si="2"/>
        <v>1.3306821657999388</v>
      </c>
      <c r="K19" s="13">
        <f t="shared" si="3"/>
        <v>2.354415094339616</v>
      </c>
    </row>
    <row r="20" spans="2:11" ht="15">
      <c r="B20" s="1" t="s">
        <v>35</v>
      </c>
      <c r="C20" s="1"/>
      <c r="D20" s="1" t="s">
        <v>36</v>
      </c>
      <c r="E20" s="10">
        <v>1620</v>
      </c>
      <c r="F20" s="6">
        <v>1648.92</v>
      </c>
      <c r="G20" s="6">
        <v>1704.65</v>
      </c>
      <c r="H20" s="4">
        <f t="shared" si="0"/>
        <v>28.920000000000073</v>
      </c>
      <c r="I20" s="11">
        <f t="shared" si="1"/>
        <v>55.73000000000002</v>
      </c>
      <c r="J20" s="13">
        <f t="shared" si="2"/>
        <v>1.7851851851851896</v>
      </c>
      <c r="K20" s="13">
        <f t="shared" si="3"/>
        <v>3.3797879824369903</v>
      </c>
    </row>
    <row r="21" spans="2:11" ht="15">
      <c r="B21" s="1" t="s">
        <v>37</v>
      </c>
      <c r="C21" s="1"/>
      <c r="D21" s="1" t="s">
        <v>38</v>
      </c>
      <c r="E21" s="10">
        <v>1649</v>
      </c>
      <c r="F21" s="6">
        <v>1663.58</v>
      </c>
      <c r="G21" s="6">
        <v>1685.83</v>
      </c>
      <c r="H21" s="4">
        <f t="shared" si="0"/>
        <v>14.579999999999927</v>
      </c>
      <c r="I21" s="11">
        <f t="shared" si="1"/>
        <v>22.25</v>
      </c>
      <c r="J21" s="13">
        <f t="shared" si="2"/>
        <v>0.884172225591263</v>
      </c>
      <c r="K21" s="13">
        <f t="shared" si="3"/>
        <v>1.3374770074177378</v>
      </c>
    </row>
    <row r="22" spans="2:11" ht="15">
      <c r="B22" s="1" t="s">
        <v>39</v>
      </c>
      <c r="C22" s="1"/>
      <c r="D22" s="1" t="s">
        <v>40</v>
      </c>
      <c r="E22" s="10">
        <v>1651</v>
      </c>
      <c r="F22" s="6">
        <v>1643.06</v>
      </c>
      <c r="G22" s="6">
        <v>1665.24</v>
      </c>
      <c r="H22" s="4">
        <f t="shared" si="0"/>
        <v>-7.940000000000055</v>
      </c>
      <c r="I22" s="11">
        <f t="shared" si="1"/>
        <v>22.180000000000064</v>
      </c>
      <c r="J22" s="13">
        <f t="shared" si="2"/>
        <v>-0.4809206541490039</v>
      </c>
      <c r="K22" s="13">
        <f t="shared" si="3"/>
        <v>1.3499202707144027</v>
      </c>
    </row>
    <row r="23" spans="2:11" ht="15">
      <c r="B23" s="1" t="s">
        <v>41</v>
      </c>
      <c r="C23" s="1"/>
      <c r="D23" s="1" t="s">
        <v>42</v>
      </c>
      <c r="E23" s="10">
        <v>3048</v>
      </c>
      <c r="F23" s="6">
        <v>3000.33</v>
      </c>
      <c r="G23" s="6">
        <v>2962.18</v>
      </c>
      <c r="H23" s="4">
        <f t="shared" si="0"/>
        <v>-47.67000000000007</v>
      </c>
      <c r="I23" s="11">
        <f t="shared" si="1"/>
        <v>-38.15000000000009</v>
      </c>
      <c r="J23" s="13">
        <f t="shared" si="2"/>
        <v>-1.5639763779527582</v>
      </c>
      <c r="K23" s="13">
        <f t="shared" si="3"/>
        <v>-1.2715267987188106</v>
      </c>
    </row>
    <row r="24" spans="2:11" ht="15">
      <c r="B24" s="7">
        <v>3.9</v>
      </c>
      <c r="C24" s="7"/>
      <c r="D24" s="1" t="s">
        <v>43</v>
      </c>
      <c r="E24" s="10">
        <v>3493</v>
      </c>
      <c r="F24" s="6">
        <v>3319.74</v>
      </c>
      <c r="G24" s="6">
        <v>3280.08</v>
      </c>
      <c r="H24" s="4">
        <f t="shared" si="0"/>
        <v>-173.26000000000022</v>
      </c>
      <c r="I24" s="11">
        <f t="shared" si="1"/>
        <v>-39.659999999999854</v>
      </c>
      <c r="J24" s="13">
        <f t="shared" si="2"/>
        <v>-4.9602061265387976</v>
      </c>
      <c r="K24" s="13">
        <f t="shared" si="3"/>
        <v>-1.1946718718935778</v>
      </c>
    </row>
    <row r="25" spans="2:11" ht="15">
      <c r="B25" s="3" t="s">
        <v>44</v>
      </c>
      <c r="C25" s="3"/>
      <c r="D25" s="3" t="s">
        <v>45</v>
      </c>
      <c r="E25" s="9">
        <v>11357</v>
      </c>
      <c r="F25" s="5">
        <v>11499.22</v>
      </c>
      <c r="G25" s="5">
        <v>11704.83</v>
      </c>
      <c r="H25" s="4">
        <f t="shared" si="0"/>
        <v>142.21999999999935</v>
      </c>
      <c r="I25" s="11">
        <f t="shared" si="1"/>
        <v>205.61000000000058</v>
      </c>
      <c r="J25" s="13">
        <f t="shared" si="2"/>
        <v>1.2522673241172788</v>
      </c>
      <c r="K25" s="13">
        <f t="shared" si="3"/>
        <v>1.7880343188494574</v>
      </c>
    </row>
    <row r="26" spans="2:11" ht="15">
      <c r="B26" s="1" t="s">
        <v>46</v>
      </c>
      <c r="C26" s="1"/>
      <c r="D26" s="1" t="s">
        <v>47</v>
      </c>
      <c r="E26" s="10">
        <v>147</v>
      </c>
      <c r="F26" s="6">
        <v>147.38</v>
      </c>
      <c r="G26" s="6">
        <v>148.8</v>
      </c>
      <c r="H26" s="4">
        <f t="shared" si="0"/>
        <v>0.37999999999999545</v>
      </c>
      <c r="I26" s="11">
        <f t="shared" si="1"/>
        <v>1.420000000000016</v>
      </c>
      <c r="J26" s="13">
        <f t="shared" si="2"/>
        <v>0.2585034013605411</v>
      </c>
      <c r="K26" s="13">
        <f t="shared" si="3"/>
        <v>0.9634957253358772</v>
      </c>
    </row>
    <row r="27" spans="2:11" ht="15">
      <c r="B27" s="1" t="s">
        <v>48</v>
      </c>
      <c r="C27" s="1"/>
      <c r="D27" s="1" t="s">
        <v>49</v>
      </c>
      <c r="E27" s="10">
        <v>5960</v>
      </c>
      <c r="F27" s="6">
        <v>6014.86</v>
      </c>
      <c r="G27" s="6">
        <v>6136.66</v>
      </c>
      <c r="H27" s="4">
        <f t="shared" si="0"/>
        <v>54.85999999999967</v>
      </c>
      <c r="I27" s="11">
        <f t="shared" si="1"/>
        <v>121.80000000000018</v>
      </c>
      <c r="J27" s="13">
        <f t="shared" si="2"/>
        <v>0.9204697986577127</v>
      </c>
      <c r="K27" s="13">
        <f t="shared" si="3"/>
        <v>2.0249847876758595</v>
      </c>
    </row>
    <row r="28" spans="2:11" ht="15">
      <c r="B28" s="1" t="s">
        <v>50</v>
      </c>
      <c r="C28" s="1"/>
      <c r="D28" s="1" t="s">
        <v>51</v>
      </c>
      <c r="E28" s="10">
        <v>557</v>
      </c>
      <c r="F28" s="6">
        <v>599.95</v>
      </c>
      <c r="G28" s="6">
        <v>629.26</v>
      </c>
      <c r="H28" s="4">
        <f t="shared" si="0"/>
        <v>42.950000000000045</v>
      </c>
      <c r="I28" s="11">
        <f t="shared" si="1"/>
        <v>29.309999999999945</v>
      </c>
      <c r="J28" s="13">
        <f t="shared" si="2"/>
        <v>7.710951526032324</v>
      </c>
      <c r="K28" s="13">
        <f t="shared" si="3"/>
        <v>4.885407117259763</v>
      </c>
    </row>
    <row r="29" spans="2:11" ht="15">
      <c r="B29" s="1" t="s">
        <v>52</v>
      </c>
      <c r="C29" s="1"/>
      <c r="D29" s="1" t="s">
        <v>53</v>
      </c>
      <c r="E29" s="10">
        <v>40</v>
      </c>
      <c r="F29" s="6">
        <v>41.29</v>
      </c>
      <c r="G29" s="6">
        <v>44.86</v>
      </c>
      <c r="H29" s="4">
        <f t="shared" si="0"/>
        <v>1.2899999999999991</v>
      </c>
      <c r="I29" s="11">
        <f t="shared" si="1"/>
        <v>3.5700000000000003</v>
      </c>
      <c r="J29" s="13">
        <f t="shared" si="2"/>
        <v>3.224999999999998</v>
      </c>
      <c r="K29" s="13">
        <f t="shared" si="3"/>
        <v>8.646161298135143</v>
      </c>
    </row>
    <row r="30" spans="2:11" ht="15">
      <c r="B30" s="1" t="s">
        <v>54</v>
      </c>
      <c r="C30" s="1"/>
      <c r="D30" s="1" t="s">
        <v>55</v>
      </c>
      <c r="E30" s="10">
        <v>295</v>
      </c>
      <c r="F30" s="6">
        <v>302.7</v>
      </c>
      <c r="G30" s="6">
        <v>310.84</v>
      </c>
      <c r="H30" s="4">
        <f t="shared" si="0"/>
        <v>7.699999999999989</v>
      </c>
      <c r="I30" s="11">
        <f t="shared" si="1"/>
        <v>8.139999999999986</v>
      </c>
      <c r="J30" s="13">
        <f t="shared" si="2"/>
        <v>2.61016949152542</v>
      </c>
      <c r="K30" s="13">
        <f t="shared" si="3"/>
        <v>2.689131152956718</v>
      </c>
    </row>
    <row r="31" spans="2:11" ht="15">
      <c r="B31" s="1" t="s">
        <v>56</v>
      </c>
      <c r="C31" s="1"/>
      <c r="D31" s="1" t="s">
        <v>57</v>
      </c>
      <c r="E31" s="10">
        <v>628</v>
      </c>
      <c r="F31" s="6">
        <v>629.69</v>
      </c>
      <c r="G31" s="6">
        <v>635.91</v>
      </c>
      <c r="H31" s="4">
        <f t="shared" si="0"/>
        <v>1.6900000000000546</v>
      </c>
      <c r="I31" s="11">
        <f t="shared" si="1"/>
        <v>6.219999999999914</v>
      </c>
      <c r="J31" s="13">
        <f t="shared" si="2"/>
        <v>0.2691082802547858</v>
      </c>
      <c r="K31" s="13">
        <f t="shared" si="3"/>
        <v>0.9877876415378859</v>
      </c>
    </row>
    <row r="32" spans="2:11" ht="15">
      <c r="B32" s="1" t="s">
        <v>58</v>
      </c>
      <c r="C32" s="1"/>
      <c r="D32" s="1" t="s">
        <v>59</v>
      </c>
      <c r="E32" s="10">
        <v>1459</v>
      </c>
      <c r="F32" s="6">
        <v>1456.73</v>
      </c>
      <c r="G32" s="6">
        <v>1479.18</v>
      </c>
      <c r="H32" s="4">
        <f t="shared" si="0"/>
        <v>-2.269999999999982</v>
      </c>
      <c r="I32" s="11">
        <f t="shared" si="1"/>
        <v>22.450000000000045</v>
      </c>
      <c r="J32" s="13">
        <f t="shared" si="2"/>
        <v>-0.1555860178204237</v>
      </c>
      <c r="K32" s="13">
        <f t="shared" si="3"/>
        <v>1.5411229260055086</v>
      </c>
    </row>
    <row r="33" spans="2:11" ht="15">
      <c r="B33" s="1" t="s">
        <v>60</v>
      </c>
      <c r="C33" s="1"/>
      <c r="D33" s="1" t="s">
        <v>61</v>
      </c>
      <c r="E33" s="10">
        <v>2271</v>
      </c>
      <c r="F33" s="6">
        <v>2306.61</v>
      </c>
      <c r="G33" s="6">
        <v>2319.31</v>
      </c>
      <c r="H33" s="4">
        <f t="shared" si="0"/>
        <v>35.61000000000013</v>
      </c>
      <c r="I33" s="11">
        <f t="shared" si="1"/>
        <v>12.699999999999818</v>
      </c>
      <c r="J33" s="13">
        <f t="shared" si="2"/>
        <v>1.568031704095118</v>
      </c>
      <c r="K33" s="13">
        <f t="shared" si="3"/>
        <v>0.550591560775329</v>
      </c>
    </row>
    <row r="34" spans="2:11" ht="15">
      <c r="B34" s="3" t="s">
        <v>62</v>
      </c>
      <c r="C34" s="3"/>
      <c r="D34" s="3" t="s">
        <v>63</v>
      </c>
      <c r="E34" s="9">
        <v>18927</v>
      </c>
      <c r="F34" s="5">
        <v>19551.94</v>
      </c>
      <c r="G34" s="5">
        <v>19758.64</v>
      </c>
      <c r="H34" s="4">
        <f t="shared" si="0"/>
        <v>624.9399999999987</v>
      </c>
      <c r="I34" s="11">
        <f t="shared" si="1"/>
        <v>206.70000000000073</v>
      </c>
      <c r="J34" s="13">
        <f t="shared" si="2"/>
        <v>3.301843926665603</v>
      </c>
      <c r="K34" s="13">
        <f t="shared" si="3"/>
        <v>1.057184095286712</v>
      </c>
    </row>
    <row r="35" spans="2:11" ht="15">
      <c r="B35" s="1" t="s">
        <v>64</v>
      </c>
      <c r="C35" s="1"/>
      <c r="D35" s="1" t="s">
        <v>12</v>
      </c>
      <c r="E35" s="10">
        <v>7460</v>
      </c>
      <c r="F35" s="6">
        <v>7511.8</v>
      </c>
      <c r="G35" s="6">
        <v>7549.49</v>
      </c>
      <c r="H35" s="4">
        <f t="shared" si="0"/>
        <v>51.80000000000018</v>
      </c>
      <c r="I35" s="11">
        <f t="shared" si="1"/>
        <v>37.6899999999996</v>
      </c>
      <c r="J35" s="13">
        <f t="shared" si="2"/>
        <v>0.694369973190351</v>
      </c>
      <c r="K35" s="13">
        <f t="shared" si="3"/>
        <v>0.5017439228946404</v>
      </c>
    </row>
    <row r="36" spans="2:11" ht="15">
      <c r="B36" s="1" t="s">
        <v>65</v>
      </c>
      <c r="C36" s="1"/>
      <c r="D36" s="1" t="s">
        <v>66</v>
      </c>
      <c r="E36" s="10">
        <v>7565</v>
      </c>
      <c r="F36" s="6">
        <v>7656.73</v>
      </c>
      <c r="G36" s="6">
        <v>7799.5</v>
      </c>
      <c r="H36" s="4">
        <f t="shared" si="0"/>
        <v>91.72999999999956</v>
      </c>
      <c r="I36" s="11">
        <f t="shared" si="1"/>
        <v>142.77000000000044</v>
      </c>
      <c r="J36" s="13">
        <f t="shared" si="2"/>
        <v>1.2125578321216068</v>
      </c>
      <c r="K36" s="13">
        <f t="shared" si="3"/>
        <v>1.8646341192650184</v>
      </c>
    </row>
    <row r="37" spans="2:11" ht="15">
      <c r="B37" s="1" t="s">
        <v>67</v>
      </c>
      <c r="C37" s="1"/>
      <c r="D37" s="1" t="s">
        <v>68</v>
      </c>
      <c r="E37" s="10">
        <v>3589</v>
      </c>
      <c r="F37" s="6">
        <v>3684.34</v>
      </c>
      <c r="G37" s="6">
        <v>3720.59</v>
      </c>
      <c r="H37" s="4">
        <f t="shared" si="0"/>
        <v>95.34000000000015</v>
      </c>
      <c r="I37" s="11">
        <f t="shared" si="1"/>
        <v>36.25</v>
      </c>
      <c r="J37" s="13">
        <f t="shared" si="2"/>
        <v>2.6564502646976913</v>
      </c>
      <c r="K37" s="13">
        <f t="shared" si="3"/>
        <v>0.9838939945824761</v>
      </c>
    </row>
    <row r="38" spans="2:11" ht="15">
      <c r="B38" s="1" t="s">
        <v>69</v>
      </c>
      <c r="C38" s="1"/>
      <c r="D38" s="1" t="s">
        <v>70</v>
      </c>
      <c r="E38" s="10">
        <v>3977</v>
      </c>
      <c r="F38" s="6">
        <v>3972.38</v>
      </c>
      <c r="G38" s="6">
        <v>4078.92</v>
      </c>
      <c r="H38" s="4">
        <f t="shared" si="0"/>
        <v>-4.619999999999891</v>
      </c>
      <c r="I38" s="11">
        <f t="shared" si="1"/>
        <v>106.53999999999996</v>
      </c>
      <c r="J38" s="13">
        <f t="shared" si="2"/>
        <v>-0.11616796580336664</v>
      </c>
      <c r="K38" s="13">
        <f t="shared" si="3"/>
        <v>2.6820193435673314</v>
      </c>
    </row>
    <row r="39" spans="2:11" ht="15">
      <c r="B39" s="1" t="s">
        <v>71</v>
      </c>
      <c r="C39" s="1"/>
      <c r="D39" s="1" t="s">
        <v>72</v>
      </c>
      <c r="E39" s="10">
        <v>3211</v>
      </c>
      <c r="F39" s="6">
        <v>3201.31</v>
      </c>
      <c r="G39" s="6">
        <v>3225.81</v>
      </c>
      <c r="H39" s="4">
        <f t="shared" si="0"/>
        <v>-9.690000000000055</v>
      </c>
      <c r="I39" s="11">
        <f t="shared" si="1"/>
        <v>24.5</v>
      </c>
      <c r="J39" s="13">
        <f t="shared" si="2"/>
        <v>-0.3017751479289958</v>
      </c>
      <c r="K39" s="13">
        <f t="shared" si="3"/>
        <v>0.7653117005225986</v>
      </c>
    </row>
    <row r="40" spans="2:11" ht="15">
      <c r="B40" s="1" t="s">
        <v>73</v>
      </c>
      <c r="C40" s="1"/>
      <c r="D40" s="1" t="s">
        <v>74</v>
      </c>
      <c r="E40" s="10">
        <v>172</v>
      </c>
      <c r="F40" s="6">
        <v>172.93</v>
      </c>
      <c r="G40" s="6">
        <v>172.2</v>
      </c>
      <c r="H40" s="4">
        <f t="shared" si="0"/>
        <v>0.9300000000000068</v>
      </c>
      <c r="I40" s="11">
        <f t="shared" si="1"/>
        <v>-0.7300000000000182</v>
      </c>
      <c r="J40" s="13">
        <f t="shared" si="2"/>
        <v>0.5406976744186086</v>
      </c>
      <c r="K40" s="13">
        <f t="shared" si="3"/>
        <v>-0.42213612444342696</v>
      </c>
    </row>
    <row r="41" spans="2:11" ht="15">
      <c r="B41" s="1" t="s">
        <v>75</v>
      </c>
      <c r="C41" s="1"/>
      <c r="D41" s="1" t="s">
        <v>76</v>
      </c>
      <c r="E41" s="10">
        <v>592</v>
      </c>
      <c r="F41" s="6">
        <v>591.18</v>
      </c>
      <c r="G41" s="6">
        <v>595.92</v>
      </c>
      <c r="H41" s="4">
        <f t="shared" si="0"/>
        <v>-0.82000000000005</v>
      </c>
      <c r="I41" s="11">
        <f t="shared" si="1"/>
        <v>4.740000000000009</v>
      </c>
      <c r="J41" s="13">
        <f t="shared" si="2"/>
        <v>-0.13851351351352195</v>
      </c>
      <c r="K41" s="13">
        <f t="shared" si="3"/>
        <v>0.8017862579924913</v>
      </c>
    </row>
    <row r="42" spans="2:11" ht="15">
      <c r="B42" s="1" t="s">
        <v>77</v>
      </c>
      <c r="C42" s="1"/>
      <c r="D42" s="1" t="s">
        <v>78</v>
      </c>
      <c r="E42" s="10">
        <v>4</v>
      </c>
      <c r="F42" s="6">
        <v>3.49</v>
      </c>
      <c r="G42" s="6">
        <v>3.52</v>
      </c>
      <c r="H42" s="4">
        <f t="shared" si="0"/>
        <v>-0.5099999999999998</v>
      </c>
      <c r="I42" s="11">
        <f t="shared" si="1"/>
        <v>0.029999999999999805</v>
      </c>
      <c r="J42" s="13">
        <f t="shared" si="2"/>
        <v>-12.749999999999995</v>
      </c>
      <c r="K42" s="13">
        <f t="shared" si="3"/>
        <v>0.8595988538681891</v>
      </c>
    </row>
    <row r="43" spans="2:11" ht="15">
      <c r="B43" s="1" t="s">
        <v>79</v>
      </c>
      <c r="C43" s="1"/>
      <c r="D43" s="1" t="s">
        <v>80</v>
      </c>
      <c r="E43" s="10">
        <v>3901</v>
      </c>
      <c r="F43" s="6">
        <v>3956.32</v>
      </c>
      <c r="G43" s="6">
        <v>3965.3</v>
      </c>
      <c r="H43" s="4">
        <f t="shared" si="0"/>
        <v>55.320000000000164</v>
      </c>
      <c r="I43" s="11">
        <f t="shared" si="1"/>
        <v>8.980000000000018</v>
      </c>
      <c r="J43" s="13">
        <f t="shared" si="2"/>
        <v>1.4180979236093352</v>
      </c>
      <c r="K43" s="13">
        <f t="shared" si="3"/>
        <v>0.22697860638168846</v>
      </c>
    </row>
    <row r="44" spans="2:11" ht="15">
      <c r="B44" s="1" t="s">
        <v>81</v>
      </c>
      <c r="C44" s="1"/>
      <c r="D44" s="1" t="s">
        <v>82</v>
      </c>
      <c r="E44" s="10">
        <v>416</v>
      </c>
      <c r="F44" s="6">
        <v>406.3</v>
      </c>
      <c r="G44" s="6">
        <v>391.39</v>
      </c>
      <c r="H44" s="4">
        <f t="shared" si="0"/>
        <v>-9.699999999999989</v>
      </c>
      <c r="I44" s="11">
        <f t="shared" si="1"/>
        <v>-14.910000000000025</v>
      </c>
      <c r="J44" s="13">
        <f t="shared" si="2"/>
        <v>-2.3317307692307665</v>
      </c>
      <c r="K44" s="13">
        <f t="shared" si="3"/>
        <v>-3.6697021904996365</v>
      </c>
    </row>
  </sheetData>
  <sheetProtection/>
  <mergeCells count="4">
    <mergeCell ref="F2:F3"/>
    <mergeCell ref="G2:G3"/>
    <mergeCell ref="E2:E3"/>
    <mergeCell ref="D1:K1"/>
  </mergeCells>
  <printOptions/>
  <pageMargins left="0.25" right="0.17" top="0.56" bottom="0.75" header="0.3" footer="0.3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2016-05-31T12:55:17Z</dcterms:modified>
  <cp:category/>
  <cp:version/>
  <cp:contentType/>
  <cp:contentStatus/>
</cp:coreProperties>
</file>