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440" windowHeight="9885"/>
  </bookViews>
  <sheets>
    <sheet name="S_1 " sheetId="8" r:id="rId1"/>
    <sheet name="S_2 " sheetId="9" r:id="rId2"/>
    <sheet name="Sheet1" sheetId="3" state="hidden" r:id="rId3"/>
  </sheets>
  <definedNames>
    <definedName name="_xlnm.Print_Area" localSheetId="0">'S_1 '!$A$1:$K$52</definedName>
    <definedName name="_xlnm.Print_Area" localSheetId="1">'S_2 '!$A$1:$K$46</definedName>
  </definedNames>
  <calcPr calcId="152511"/>
</workbook>
</file>

<file path=xl/calcChain.xml><?xml version="1.0" encoding="utf-8"?>
<calcChain xmlns="http://schemas.openxmlformats.org/spreadsheetml/2006/main">
  <c r="K46" i="9" l="1"/>
  <c r="J46" i="9"/>
  <c r="I46" i="9"/>
  <c r="H46" i="9"/>
  <c r="K45" i="9"/>
  <c r="J45" i="9"/>
  <c r="I45" i="9"/>
  <c r="H45" i="9"/>
  <c r="K44" i="9"/>
  <c r="J44" i="9"/>
  <c r="I44" i="9"/>
  <c r="H44" i="9"/>
  <c r="K43" i="9"/>
  <c r="J43" i="9"/>
  <c r="I43" i="9"/>
  <c r="H43" i="9"/>
  <c r="K42" i="9"/>
  <c r="J42" i="9"/>
  <c r="I42" i="9"/>
  <c r="H42" i="9"/>
  <c r="K41" i="9"/>
  <c r="J41" i="9"/>
  <c r="I41" i="9"/>
  <c r="H41" i="9"/>
  <c r="K40" i="9"/>
  <c r="J40" i="9"/>
  <c r="I40" i="9"/>
  <c r="H40" i="9"/>
  <c r="K39" i="9"/>
  <c r="J39" i="9"/>
  <c r="I39" i="9"/>
  <c r="H39" i="9"/>
  <c r="K38" i="9"/>
  <c r="J38" i="9"/>
  <c r="I38" i="9"/>
  <c r="H38" i="9"/>
  <c r="K37" i="9"/>
  <c r="J37" i="9"/>
  <c r="I37" i="9"/>
  <c r="H37" i="9"/>
  <c r="K36" i="9"/>
  <c r="J36" i="9"/>
  <c r="I36" i="9"/>
  <c r="H36" i="9"/>
  <c r="K35" i="9"/>
  <c r="J35" i="9"/>
  <c r="I35" i="9"/>
  <c r="H35" i="9"/>
  <c r="K34" i="9"/>
  <c r="J34" i="9"/>
  <c r="I34" i="9"/>
  <c r="H34" i="9"/>
  <c r="K33" i="9"/>
  <c r="J33" i="9"/>
  <c r="I33" i="9"/>
  <c r="H33" i="9"/>
  <c r="K32" i="9"/>
  <c r="J32" i="9"/>
  <c r="I32" i="9"/>
  <c r="H32" i="9"/>
  <c r="K31" i="9"/>
  <c r="J31" i="9"/>
  <c r="I31" i="9"/>
  <c r="H31" i="9"/>
  <c r="K30" i="9"/>
  <c r="J30" i="9"/>
  <c r="I30" i="9"/>
  <c r="H30" i="9"/>
  <c r="K29" i="9"/>
  <c r="J29" i="9"/>
  <c r="I29" i="9"/>
  <c r="H29" i="9"/>
  <c r="K28" i="9"/>
  <c r="J28" i="9"/>
  <c r="I28" i="9"/>
  <c r="H28" i="9"/>
  <c r="K27" i="9"/>
  <c r="J27" i="9"/>
  <c r="I27" i="9"/>
  <c r="H27" i="9"/>
  <c r="K26" i="9"/>
  <c r="J26" i="9"/>
  <c r="I26" i="9"/>
  <c r="H26" i="9"/>
  <c r="K25" i="9"/>
  <c r="J25" i="9"/>
  <c r="I25" i="9"/>
  <c r="H25" i="9"/>
  <c r="K24" i="9"/>
  <c r="J24" i="9"/>
  <c r="I24" i="9"/>
  <c r="H24" i="9"/>
  <c r="K23" i="9"/>
  <c r="J23" i="9"/>
  <c r="I23" i="9"/>
  <c r="H23" i="9"/>
  <c r="K22" i="9"/>
  <c r="J22" i="9"/>
  <c r="I22" i="9"/>
  <c r="H22" i="9"/>
  <c r="K21" i="9"/>
  <c r="J21" i="9"/>
  <c r="I21" i="9"/>
  <c r="H21" i="9"/>
  <c r="K20" i="9"/>
  <c r="J20" i="9"/>
  <c r="I20" i="9"/>
  <c r="H20" i="9"/>
  <c r="K19" i="9"/>
  <c r="J19" i="9"/>
  <c r="I19" i="9"/>
  <c r="H19" i="9"/>
  <c r="K18" i="9"/>
  <c r="J18" i="9"/>
  <c r="I18" i="9"/>
  <c r="H18" i="9"/>
  <c r="K17" i="9"/>
  <c r="J17" i="9"/>
  <c r="I17" i="9"/>
  <c r="H17" i="9"/>
  <c r="K16" i="9"/>
  <c r="J16" i="9"/>
  <c r="I16" i="9"/>
  <c r="H16" i="9"/>
  <c r="K15" i="9"/>
  <c r="J15" i="9"/>
  <c r="I15" i="9"/>
  <c r="H15" i="9"/>
  <c r="K14" i="9"/>
  <c r="J14" i="9"/>
  <c r="I14" i="9"/>
  <c r="H14" i="9"/>
  <c r="K13" i="9"/>
  <c r="J13" i="9"/>
  <c r="I13" i="9"/>
  <c r="H13" i="9"/>
  <c r="K12" i="9"/>
  <c r="J12" i="9"/>
  <c r="I12" i="9"/>
  <c r="H12" i="9"/>
  <c r="K11" i="9"/>
  <c r="J11" i="9"/>
  <c r="I11" i="9"/>
  <c r="H11" i="9"/>
  <c r="K10" i="9"/>
  <c r="J10" i="9"/>
  <c r="I10" i="9"/>
  <c r="H10" i="9"/>
  <c r="K9" i="9"/>
  <c r="J9" i="9"/>
  <c r="I9" i="9"/>
  <c r="H9" i="9"/>
  <c r="K8" i="9"/>
  <c r="J8" i="9"/>
  <c r="I8" i="9"/>
  <c r="H8" i="9"/>
  <c r="K7" i="9"/>
  <c r="J7" i="9"/>
  <c r="I7" i="9"/>
  <c r="H7" i="9"/>
  <c r="K46" i="8" l="1"/>
  <c r="J46" i="8"/>
  <c r="I46" i="8"/>
  <c r="H46" i="8"/>
  <c r="K45" i="8"/>
  <c r="J45" i="8"/>
  <c r="I45" i="8"/>
  <c r="H45" i="8"/>
  <c r="K44" i="8"/>
  <c r="J44" i="8"/>
  <c r="I44" i="8"/>
  <c r="H44" i="8"/>
  <c r="K43" i="8"/>
  <c r="J43" i="8"/>
  <c r="I43" i="8"/>
  <c r="H43" i="8"/>
  <c r="K42" i="8"/>
  <c r="J42" i="8"/>
  <c r="I42" i="8"/>
  <c r="H42" i="8"/>
  <c r="K41" i="8"/>
  <c r="J41" i="8"/>
  <c r="I41" i="8"/>
  <c r="H41" i="8"/>
  <c r="K40" i="8"/>
  <c r="J40" i="8"/>
  <c r="I40" i="8"/>
  <c r="H40" i="8"/>
  <c r="K39" i="8"/>
  <c r="J39" i="8"/>
  <c r="I39" i="8"/>
  <c r="H39" i="8"/>
  <c r="K38" i="8"/>
  <c r="J38" i="8"/>
  <c r="I38" i="8"/>
  <c r="H38" i="8"/>
  <c r="K37" i="8"/>
  <c r="J37" i="8"/>
  <c r="I37" i="8"/>
  <c r="H37" i="8"/>
  <c r="K36" i="8"/>
  <c r="J36" i="8"/>
  <c r="I36" i="8"/>
  <c r="H36" i="8"/>
  <c r="K35" i="8"/>
  <c r="J35" i="8"/>
  <c r="I35" i="8"/>
  <c r="H35" i="8"/>
  <c r="K34" i="8"/>
  <c r="J34" i="8"/>
  <c r="I34" i="8"/>
  <c r="H34" i="8"/>
  <c r="K33" i="8"/>
  <c r="J33" i="8"/>
  <c r="I33" i="8"/>
  <c r="H33" i="8"/>
  <c r="K32" i="8"/>
  <c r="J32" i="8"/>
  <c r="I32" i="8"/>
  <c r="H32" i="8"/>
  <c r="K31" i="8"/>
  <c r="J31" i="8"/>
  <c r="I31" i="8"/>
  <c r="H31" i="8"/>
  <c r="K30" i="8"/>
  <c r="J30" i="8"/>
  <c r="I30" i="8"/>
  <c r="H30" i="8"/>
  <c r="K29" i="8"/>
  <c r="J29" i="8"/>
  <c r="I29" i="8"/>
  <c r="H29" i="8"/>
  <c r="K28" i="8"/>
  <c r="J28" i="8"/>
  <c r="I28" i="8"/>
  <c r="H28" i="8"/>
  <c r="K27" i="8"/>
  <c r="J27" i="8"/>
  <c r="I27" i="8"/>
  <c r="H27" i="8"/>
  <c r="K26" i="8"/>
  <c r="J26" i="8"/>
  <c r="I26" i="8"/>
  <c r="H26" i="8"/>
  <c r="K25" i="8"/>
  <c r="J25" i="8"/>
  <c r="I25" i="8"/>
  <c r="H25" i="8"/>
  <c r="K24" i="8"/>
  <c r="J24" i="8"/>
  <c r="I24" i="8"/>
  <c r="H24" i="8"/>
  <c r="K23" i="8"/>
  <c r="J23" i="8"/>
  <c r="I23" i="8"/>
  <c r="H23" i="8"/>
  <c r="K22" i="8"/>
  <c r="J22" i="8"/>
  <c r="I22" i="8"/>
  <c r="H22" i="8"/>
  <c r="K21" i="8"/>
  <c r="J21" i="8"/>
  <c r="I21" i="8"/>
  <c r="H21" i="8"/>
  <c r="K20" i="8"/>
  <c r="J20" i="8"/>
  <c r="I20" i="8"/>
  <c r="H20" i="8"/>
  <c r="K19" i="8"/>
  <c r="J19" i="8"/>
  <c r="I19" i="8"/>
  <c r="H19" i="8"/>
  <c r="K18" i="8"/>
  <c r="J18" i="8"/>
  <c r="I18" i="8"/>
  <c r="H18" i="8"/>
  <c r="K17" i="8"/>
  <c r="J17" i="8"/>
  <c r="I17" i="8"/>
  <c r="H17" i="8"/>
  <c r="K16" i="8"/>
  <c r="J16" i="8"/>
  <c r="I16" i="8"/>
  <c r="H16" i="8"/>
  <c r="K15" i="8"/>
  <c r="J15" i="8"/>
  <c r="I15" i="8"/>
  <c r="H15" i="8"/>
  <c r="K14" i="8"/>
  <c r="J14" i="8"/>
  <c r="I14" i="8"/>
  <c r="H14" i="8"/>
  <c r="K13" i="8"/>
  <c r="J13" i="8"/>
  <c r="I13" i="8"/>
  <c r="H13" i="8"/>
  <c r="K12" i="8"/>
  <c r="J12" i="8"/>
  <c r="I12" i="8"/>
  <c r="H12" i="8"/>
  <c r="K11" i="8"/>
  <c r="J11" i="8"/>
  <c r="I11" i="8"/>
  <c r="H11" i="8"/>
  <c r="K10" i="8"/>
  <c r="J10" i="8"/>
  <c r="I10" i="8"/>
  <c r="H10" i="8"/>
  <c r="K9" i="8"/>
  <c r="J9" i="8"/>
  <c r="I9" i="8"/>
  <c r="H9" i="8"/>
  <c r="K8" i="8"/>
  <c r="J8" i="8"/>
  <c r="I8" i="8"/>
  <c r="H8" i="8"/>
  <c r="K7" i="8"/>
  <c r="J7" i="8"/>
  <c r="I7" i="8"/>
  <c r="H7" i="8"/>
  <c r="H6" i="3" l="1"/>
  <c r="J6" i="3"/>
  <c r="H7" i="3"/>
  <c r="J7" i="3"/>
  <c r="H8" i="3"/>
  <c r="J8" i="3"/>
  <c r="H9" i="3"/>
  <c r="J9" i="3"/>
  <c r="H10" i="3"/>
  <c r="J10" i="3"/>
  <c r="H11" i="3"/>
  <c r="J11" i="3"/>
  <c r="H12" i="3"/>
  <c r="J12" i="3"/>
  <c r="H13" i="3"/>
  <c r="J13" i="3"/>
  <c r="H14" i="3"/>
  <c r="J14" i="3"/>
  <c r="H15" i="3"/>
  <c r="J15" i="3"/>
  <c r="H16" i="3"/>
  <c r="J16" i="3"/>
  <c r="H17" i="3"/>
  <c r="J17" i="3"/>
  <c r="H18" i="3"/>
  <c r="J18" i="3"/>
  <c r="H19" i="3"/>
  <c r="J19" i="3"/>
  <c r="H20" i="3"/>
  <c r="J20" i="3"/>
  <c r="H21" i="3"/>
  <c r="J21" i="3"/>
  <c r="H22" i="3"/>
  <c r="J22" i="3"/>
  <c r="H23" i="3"/>
  <c r="J23" i="3"/>
  <c r="H24" i="3"/>
  <c r="J24" i="3"/>
  <c r="H25" i="3"/>
  <c r="J25" i="3"/>
  <c r="H26" i="3"/>
  <c r="J26" i="3"/>
  <c r="H27" i="3"/>
  <c r="J27" i="3"/>
  <c r="H28" i="3"/>
  <c r="J28" i="3"/>
  <c r="H29" i="3"/>
  <c r="J29" i="3"/>
  <c r="H30" i="3"/>
  <c r="J30" i="3"/>
  <c r="H31" i="3"/>
  <c r="J31" i="3"/>
  <c r="H32" i="3"/>
  <c r="J32" i="3"/>
  <c r="H33" i="3"/>
  <c r="J33" i="3"/>
  <c r="H34" i="3"/>
  <c r="J34" i="3"/>
  <c r="H35" i="3"/>
  <c r="J35" i="3"/>
  <c r="H36" i="3"/>
  <c r="J36" i="3"/>
  <c r="H37" i="3"/>
  <c r="J37" i="3"/>
  <c r="H38" i="3"/>
  <c r="J38" i="3"/>
  <c r="H39" i="3"/>
  <c r="J39" i="3"/>
  <c r="H40" i="3"/>
  <c r="J40" i="3"/>
  <c r="H41" i="3"/>
  <c r="J41" i="3"/>
  <c r="H42" i="3"/>
  <c r="J42" i="3"/>
  <c r="H43" i="3"/>
  <c r="J43" i="3"/>
  <c r="H44" i="3"/>
  <c r="J44" i="3"/>
  <c r="H5" i="3"/>
  <c r="J5" i="3"/>
  <c r="I6" i="3"/>
  <c r="K6" i="3"/>
  <c r="I7" i="3"/>
  <c r="K7" i="3"/>
  <c r="I8" i="3"/>
  <c r="K8" i="3"/>
  <c r="I9" i="3"/>
  <c r="K9" i="3"/>
  <c r="I10" i="3"/>
  <c r="K10" i="3"/>
  <c r="I11" i="3"/>
  <c r="K11" i="3"/>
  <c r="I12" i="3"/>
  <c r="K12" i="3"/>
  <c r="I13" i="3"/>
  <c r="K13" i="3"/>
  <c r="I14" i="3"/>
  <c r="K14" i="3"/>
  <c r="I15" i="3"/>
  <c r="K15" i="3"/>
  <c r="I16" i="3"/>
  <c r="K16" i="3"/>
  <c r="I17" i="3"/>
  <c r="K17" i="3"/>
  <c r="I18" i="3"/>
  <c r="K18" i="3"/>
  <c r="I19" i="3"/>
  <c r="K19" i="3"/>
  <c r="I20" i="3"/>
  <c r="K20" i="3"/>
  <c r="I21" i="3"/>
  <c r="K21" i="3"/>
  <c r="I22" i="3"/>
  <c r="K22" i="3"/>
  <c r="I23" i="3"/>
  <c r="K23" i="3"/>
  <c r="I24" i="3"/>
  <c r="K24" i="3"/>
  <c r="I25" i="3"/>
  <c r="K25" i="3"/>
  <c r="I26" i="3"/>
  <c r="K26" i="3"/>
  <c r="I27" i="3"/>
  <c r="K27" i="3"/>
  <c r="I28" i="3"/>
  <c r="K28" i="3"/>
  <c r="I29" i="3"/>
  <c r="K29" i="3"/>
  <c r="I30" i="3"/>
  <c r="K30" i="3"/>
  <c r="I31" i="3"/>
  <c r="K31" i="3"/>
  <c r="I32" i="3"/>
  <c r="K32" i="3"/>
  <c r="I33" i="3"/>
  <c r="K33" i="3"/>
  <c r="I34" i="3"/>
  <c r="K34" i="3"/>
  <c r="I35" i="3"/>
  <c r="K35" i="3"/>
  <c r="I36" i="3"/>
  <c r="K36" i="3"/>
  <c r="I37" i="3"/>
  <c r="K37" i="3"/>
  <c r="I38" i="3"/>
  <c r="K38" i="3"/>
  <c r="I39" i="3"/>
  <c r="K39" i="3"/>
  <c r="I40" i="3"/>
  <c r="K40" i="3"/>
  <c r="I41" i="3"/>
  <c r="K41" i="3"/>
  <c r="I42" i="3"/>
  <c r="K42" i="3"/>
  <c r="I43" i="3"/>
  <c r="K43" i="3"/>
  <c r="I44" i="3"/>
  <c r="K44" i="3"/>
  <c r="I5" i="3"/>
  <c r="K5" i="3"/>
</calcChain>
</file>

<file path=xl/sharedStrings.xml><?xml version="1.0" encoding="utf-8"?>
<sst xmlns="http://schemas.openxmlformats.org/spreadsheetml/2006/main" count="289" uniqueCount="185">
  <si>
    <t>(Rs. billion)</t>
  </si>
  <si>
    <t>Sr.No</t>
  </si>
  <si>
    <t>Sector</t>
  </si>
  <si>
    <t>%</t>
  </si>
  <si>
    <t>I</t>
  </si>
  <si>
    <t>Gross Bank Credit (II + III)</t>
  </si>
  <si>
    <t>II</t>
  </si>
  <si>
    <t>Food Credit</t>
  </si>
  <si>
    <t>III</t>
  </si>
  <si>
    <t>Non-food Credit (1 to 4)</t>
  </si>
  <si>
    <t>1</t>
  </si>
  <si>
    <t>Agriculture &amp; Allied Activities</t>
  </si>
  <si>
    <t>2</t>
  </si>
  <si>
    <t>Industry (Micro &amp; Small, Medium and Large )</t>
  </si>
  <si>
    <t>2.1</t>
  </si>
  <si>
    <t>Micro &amp; Small</t>
  </si>
  <si>
    <t>2.2</t>
  </si>
  <si>
    <t>Medium</t>
  </si>
  <si>
    <t>2.3</t>
  </si>
  <si>
    <t>Large</t>
  </si>
  <si>
    <t>3</t>
  </si>
  <si>
    <t>Services</t>
  </si>
  <si>
    <t>3.1</t>
  </si>
  <si>
    <t>Transport Operators</t>
  </si>
  <si>
    <t>3.2</t>
  </si>
  <si>
    <t>Computer Software</t>
  </si>
  <si>
    <t>3.3</t>
  </si>
  <si>
    <t>Tourism, Hotels &amp; Restaurants</t>
  </si>
  <si>
    <t>3.4</t>
  </si>
  <si>
    <t>Shipping</t>
  </si>
  <si>
    <t>3.5</t>
  </si>
  <si>
    <t>Professional Services</t>
  </si>
  <si>
    <t>3.6</t>
  </si>
  <si>
    <t>Trade</t>
  </si>
  <si>
    <t>3.6.1</t>
  </si>
  <si>
    <t>Wholesale Trade (other than food procurement)</t>
  </si>
  <si>
    <t>3.6.2</t>
  </si>
  <si>
    <t>Retail Trade</t>
  </si>
  <si>
    <t>3.7</t>
  </si>
  <si>
    <t>Commercial Real Estate</t>
  </si>
  <si>
    <t>3.8</t>
  </si>
  <si>
    <t>Non-Banking Financial Companies (NBFCs)</t>
  </si>
  <si>
    <t>Other Services</t>
  </si>
  <si>
    <t>4</t>
  </si>
  <si>
    <t>Personal Loans</t>
  </si>
  <si>
    <t>4.1</t>
  </si>
  <si>
    <t>Consumer Durables</t>
  </si>
  <si>
    <t>4.2</t>
  </si>
  <si>
    <t>Housing (Including Priority Sector Housing)</t>
  </si>
  <si>
    <t>4.3</t>
  </si>
  <si>
    <t>Advances against Fixed Deposits (Including FCNR (B), NRNR Deposits etc.)</t>
  </si>
  <si>
    <t>4.4</t>
  </si>
  <si>
    <t>Advances to Individuals against share, bonds, etc.</t>
  </si>
  <si>
    <t>4.5</t>
  </si>
  <si>
    <t>Credit Card Outstanding</t>
  </si>
  <si>
    <t>4.6</t>
  </si>
  <si>
    <t>Education</t>
  </si>
  <si>
    <t>4.7</t>
  </si>
  <si>
    <t>Vehicle Loans</t>
  </si>
  <si>
    <t>4.8</t>
  </si>
  <si>
    <t>Other Personal Loans</t>
  </si>
  <si>
    <t>5</t>
  </si>
  <si>
    <t>Priority Sector</t>
  </si>
  <si>
    <t>5.1</t>
  </si>
  <si>
    <t>5.2</t>
  </si>
  <si>
    <t>Micro &amp; Small Enterprises</t>
  </si>
  <si>
    <t>5.2(a)</t>
  </si>
  <si>
    <t>Manufacturing*</t>
  </si>
  <si>
    <t>5.2(b)</t>
  </si>
  <si>
    <t>Services**</t>
  </si>
  <si>
    <t>5.3</t>
  </si>
  <si>
    <t>Housing</t>
  </si>
  <si>
    <t>5.4</t>
  </si>
  <si>
    <t>Micro-Credit</t>
  </si>
  <si>
    <t>5.5</t>
  </si>
  <si>
    <t>Education Loans</t>
  </si>
  <si>
    <t>5.6</t>
  </si>
  <si>
    <t>State-Sponsored Orgs. for SC/ST</t>
  </si>
  <si>
    <t>5.7</t>
  </si>
  <si>
    <t>Weaker Sections</t>
  </si>
  <si>
    <t>5.8</t>
  </si>
  <si>
    <t>Export Credit</t>
  </si>
  <si>
    <t>2. Export credit under priority sector relates to foreign banks only.</t>
  </si>
  <si>
    <t>Jan.23, 2015</t>
  </si>
  <si>
    <t>Dec.26, 2014</t>
  </si>
  <si>
    <t>Nov.28, 2014</t>
  </si>
  <si>
    <t>Jan/Dec</t>
  </si>
  <si>
    <t>Dec/Nov</t>
  </si>
  <si>
    <t>comparison of Dec  2014 and Jan 2015 statement 1</t>
  </si>
  <si>
    <t xml:space="preserve">3. Micro &amp; small under item 2.1 includes credit to micro &amp; small industries in manufacturing sector. </t>
  </si>
  <si>
    <t xml:space="preserve">4. Micro &amp; small enterprises under item 5.2 includes credit to micro &amp; small enterprises in manufacturing as well as services sector. </t>
  </si>
  <si>
    <t>Manufacturing</t>
  </si>
  <si>
    <t>5.Priority Sector is as per old definition and does not conform to FIDD Circular  FIDD.CO.Plan.BC.54/04.09.01/2014-15 dated April 23, 2015.</t>
  </si>
  <si>
    <t>Statement 2: Industry-wise Deployment of Gross Bank Credit</t>
  </si>
  <si>
    <t>Variation (Year-on-Year)</t>
  </si>
  <si>
    <t>Industry</t>
  </si>
  <si>
    <t>Mining &amp; Quarrying (incl. Coal)</t>
  </si>
  <si>
    <t>Food Processing</t>
  </si>
  <si>
    <t>2.2.1</t>
  </si>
  <si>
    <t>Sugar</t>
  </si>
  <si>
    <t>2.2.2</t>
  </si>
  <si>
    <t>Edible Oils &amp; Vanaspati</t>
  </si>
  <si>
    <t>2.2.3</t>
  </si>
  <si>
    <t>Tea</t>
  </si>
  <si>
    <t>2.2.4</t>
  </si>
  <si>
    <t>Others</t>
  </si>
  <si>
    <t>Beverage &amp; Tobacco</t>
  </si>
  <si>
    <t>2.4</t>
  </si>
  <si>
    <t>Textiles</t>
  </si>
  <si>
    <t>2.4.1</t>
  </si>
  <si>
    <t>Cotton Textiles</t>
  </si>
  <si>
    <t>2.4.2</t>
  </si>
  <si>
    <t>Jute Textiles</t>
  </si>
  <si>
    <t>2.4.3</t>
  </si>
  <si>
    <t>Man-Made Textiles</t>
  </si>
  <si>
    <t>2.4.4</t>
  </si>
  <si>
    <t>Other Textiles</t>
  </si>
  <si>
    <t>2.5</t>
  </si>
  <si>
    <t>Leather &amp; Leather Products</t>
  </si>
  <si>
    <t>2.6</t>
  </si>
  <si>
    <t>Wood &amp; Wood Products</t>
  </si>
  <si>
    <t>2.7</t>
  </si>
  <si>
    <t>Paper &amp; Paper Products</t>
  </si>
  <si>
    <t>2.8</t>
  </si>
  <si>
    <t>Petroleum, Coal Products &amp; Nuclear Fuels</t>
  </si>
  <si>
    <t>2.9</t>
  </si>
  <si>
    <t>Chemicals &amp; Chemical Products</t>
  </si>
  <si>
    <t>2.9.1</t>
  </si>
  <si>
    <t>Fertiliser</t>
  </si>
  <si>
    <t>2.9.2</t>
  </si>
  <si>
    <t>Drugs &amp; Pharmaceuticals</t>
  </si>
  <si>
    <t>2.9.3</t>
  </si>
  <si>
    <t>Petro Chemicals</t>
  </si>
  <si>
    <t>2.9.4</t>
  </si>
  <si>
    <t>2.10</t>
  </si>
  <si>
    <t>Rubber, Plastic &amp; their Products</t>
  </si>
  <si>
    <t>2.11</t>
  </si>
  <si>
    <t>Glass &amp; Glassware</t>
  </si>
  <si>
    <t>2.12</t>
  </si>
  <si>
    <t>Cement &amp; Cement Products</t>
  </si>
  <si>
    <t>2.13</t>
  </si>
  <si>
    <t>Basic Metal &amp; Metal Product</t>
  </si>
  <si>
    <t>2.13.1</t>
  </si>
  <si>
    <t>Iron &amp; Steel</t>
  </si>
  <si>
    <t>2.13.2</t>
  </si>
  <si>
    <t>Other Metal &amp; Metal Product</t>
  </si>
  <si>
    <t>2.14</t>
  </si>
  <si>
    <t>All Engineering</t>
  </si>
  <si>
    <t>2.14.1</t>
  </si>
  <si>
    <t>Electronics</t>
  </si>
  <si>
    <t>2.14.2</t>
  </si>
  <si>
    <t>2.15</t>
  </si>
  <si>
    <t>Vehicles, Vehicle Parts &amp; Transport Equipment</t>
  </si>
  <si>
    <t>2.16</t>
  </si>
  <si>
    <t>Gems &amp; Jewellery</t>
  </si>
  <si>
    <t>2.17</t>
  </si>
  <si>
    <t>Construction</t>
  </si>
  <si>
    <t>2.18</t>
  </si>
  <si>
    <t>Infrastructure</t>
  </si>
  <si>
    <t>2.18.1</t>
  </si>
  <si>
    <t>Power</t>
  </si>
  <si>
    <t>2.18.2</t>
  </si>
  <si>
    <t>Telecommunications</t>
  </si>
  <si>
    <t>2.18.3</t>
  </si>
  <si>
    <t xml:space="preserve">Roads </t>
  </si>
  <si>
    <t>2.18.4</t>
  </si>
  <si>
    <t>Other Infrastructure</t>
  </si>
  <si>
    <t>2.19</t>
  </si>
  <si>
    <t>Other Industries</t>
  </si>
  <si>
    <t>Industries</t>
  </si>
  <si>
    <t>Statement 1: Deployment of Gross Bank Credit by Major Sectors</t>
  </si>
  <si>
    <t>Mar.18, 2016</t>
  </si>
  <si>
    <t>Mar.31, 2017</t>
  </si>
  <si>
    <t>Outstanding as on</t>
  </si>
  <si>
    <t>Variation (Financial Year)</t>
  </si>
  <si>
    <t>Note: 1. Data are provisional and relate to select banks which cover about 95 per cent of total non-food credit extended by all scheduled commercial banks (excludes ING Vyasa which has been merged with Kotak Mahindra since April 2015.)</t>
  </si>
  <si>
    <t>May.29, 2015</t>
  </si>
  <si>
    <t>May.27, 2016</t>
  </si>
  <si>
    <t>May.27, 2016 / May.29, 2015</t>
  </si>
  <si>
    <t>May.26, 2017 / May.27, 2016</t>
  </si>
  <si>
    <t>May.27, 2016 / Mar.18, 2016</t>
  </si>
  <si>
    <t>May.26, 2017 / Mar.31, 2017</t>
  </si>
  <si>
    <t>May.26, 2017 *</t>
  </si>
  <si>
    <t xml:space="preserve">May.26, 2017 </t>
  </si>
  <si>
    <t>*:  As data in respect of erstwhile subsidiary of SBI, viz., State Bank of Hyderabad, are not available as on May 26, 2017, data available as on March 31, 2017 have been repeated.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</si>
</sst>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24" x14ac:knownFonts="1">
    <font>
      <sz val="11"/>
      <color theme="1"/>
      <name val="Calibri"/>
      <family val="2"/>
      <scheme val="minor"/>
    </font>
    <font>
      <b/>
      <sz val="10"/>
      <name val="Arial"/>
      <family val="2"/>
    </font>
    <font>
      <sz val="10"/>
      <name val="Arial"/>
      <family val="2"/>
    </font>
    <font>
      <sz val="8"/>
      <name val="Arial"/>
      <family val="2"/>
    </font>
    <font>
      <b/>
      <sz val="10"/>
      <color indexed="8"/>
      <name val="Arial"/>
      <family val="2"/>
    </font>
    <font>
      <b/>
      <sz val="11"/>
      <color theme="1"/>
      <name val="Calibri"/>
      <family val="2"/>
      <scheme val="minor"/>
    </font>
    <font>
      <sz val="10"/>
      <color theme="1"/>
      <name val="Arial"/>
      <family val="2"/>
    </font>
    <font>
      <sz val="8"/>
      <color theme="1"/>
      <name val="Arial"/>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0" fontId="8" fillId="0" borderId="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12" applyNumberFormat="0" applyAlignment="0" applyProtection="0"/>
    <xf numFmtId="0" fontId="17" fillId="11" borderId="13" applyNumberFormat="0" applyAlignment="0" applyProtection="0"/>
    <xf numFmtId="0" fontId="18" fillId="11" borderId="12" applyNumberFormat="0" applyAlignment="0" applyProtection="0"/>
    <xf numFmtId="0" fontId="19" fillId="0" borderId="14" applyNumberFormat="0" applyFill="0" applyAlignment="0" applyProtection="0"/>
    <xf numFmtId="0" fontId="20" fillId="12" borderId="15" applyNumberFormat="0" applyAlignment="0" applyProtection="0"/>
    <xf numFmtId="0" fontId="21" fillId="0" borderId="0" applyNumberFormat="0" applyFill="0" applyBorder="0" applyAlignment="0" applyProtection="0"/>
    <xf numFmtId="0" fontId="8" fillId="13" borderId="16" applyNumberFormat="0" applyFont="0" applyAlignment="0" applyProtection="0"/>
    <xf numFmtId="0" fontId="22" fillId="0" borderId="0" applyNumberFormat="0" applyFill="0" applyBorder="0" applyAlignment="0" applyProtection="0"/>
    <xf numFmtId="0" fontId="5" fillId="0" borderId="17" applyNumberFormat="0" applyFill="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3" fillId="37"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applyNumberFormat="0" applyFill="0" applyBorder="0" applyProtection="0"/>
    <xf numFmtId="9" fontId="2" fillId="0" borderId="0" applyFont="0" applyFill="0" applyBorder="0" applyAlignment="0" applyProtection="0"/>
  </cellStyleXfs>
  <cellXfs count="88">
    <xf numFmtId="0" fontId="0" fillId="0" borderId="0" xfId="0"/>
    <xf numFmtId="0" fontId="0" fillId="3" borderId="1" xfId="0" applyFont="1" applyFill="1" applyBorder="1"/>
    <xf numFmtId="164" fontId="0" fillId="0" borderId="1" xfId="0" applyNumberFormat="1" applyFont="1" applyBorder="1" applyAlignment="1">
      <alignment vertical="center"/>
    </xf>
    <xf numFmtId="0" fontId="1" fillId="4" borderId="1" xfId="0" applyFont="1" applyFill="1" applyBorder="1" applyAlignment="1">
      <alignment horizontal="left"/>
    </xf>
    <xf numFmtId="1" fontId="1" fillId="4" borderId="1" xfId="0" applyNumberFormat="1" applyFont="1" applyFill="1" applyBorder="1" applyAlignment="1"/>
    <xf numFmtId="1" fontId="1" fillId="4" borderId="1" xfId="0" applyNumberFormat="1" applyFont="1" applyFill="1" applyBorder="1" applyAlignment="1">
      <alignment horizontal="right"/>
    </xf>
    <xf numFmtId="1" fontId="0" fillId="0" borderId="1" xfId="0" applyNumberFormat="1" applyFont="1" applyBorder="1"/>
    <xf numFmtId="0" fontId="0" fillId="3" borderId="1" xfId="0" applyFont="1" applyFill="1" applyBorder="1" applyAlignment="1">
      <alignment horizontal="left"/>
    </xf>
    <xf numFmtId="0" fontId="1" fillId="3" borderId="1" xfId="0" applyFont="1" applyFill="1" applyBorder="1" applyAlignment="1">
      <alignment horizontal="center" vertical="center" wrapText="1"/>
    </xf>
    <xf numFmtId="0" fontId="1" fillId="4" borderId="1" xfId="0" applyFont="1" applyFill="1" applyBorder="1" applyAlignment="1">
      <alignment horizontal="right" vertical="center"/>
    </xf>
    <xf numFmtId="0" fontId="0" fillId="3" borderId="1" xfId="0" applyFont="1" applyFill="1" applyBorder="1" applyAlignment="1">
      <alignment horizontal="right" vertical="center"/>
    </xf>
    <xf numFmtId="1" fontId="0" fillId="0" borderId="1" xfId="0" applyNumberFormat="1" applyBorder="1" applyAlignment="1"/>
    <xf numFmtId="0" fontId="0" fillId="0" borderId="1" xfId="0" applyBorder="1"/>
    <xf numFmtId="165" fontId="0" fillId="0" borderId="1" xfId="0" applyNumberFormat="1" applyBorder="1"/>
    <xf numFmtId="0" fontId="6" fillId="3" borderId="1" xfId="0" applyFont="1" applyFill="1" applyBorder="1"/>
    <xf numFmtId="0" fontId="6" fillId="3" borderId="1" xfId="0" applyFont="1" applyFill="1" applyBorder="1" applyAlignment="1">
      <alignment vertical="center"/>
    </xf>
    <xf numFmtId="164" fontId="6" fillId="0" borderId="2" xfId="0" applyNumberFormat="1" applyFont="1" applyBorder="1" applyAlignment="1">
      <alignment vertical="center"/>
    </xf>
    <xf numFmtId="0" fontId="6" fillId="0" borderId="2" xfId="0" applyFont="1" applyBorder="1" applyAlignment="1">
      <alignment vertical="center"/>
    </xf>
    <xf numFmtId="0" fontId="3" fillId="3" borderId="0" xfId="1" applyFont="1" applyFill="1" applyBorder="1" applyAlignment="1">
      <alignment vertical="top"/>
    </xf>
    <xf numFmtId="0" fontId="7" fillId="3" borderId="0" xfId="1" applyFont="1" applyFill="1" applyBorder="1" applyAlignment="1">
      <alignment vertical="top"/>
    </xf>
    <xf numFmtId="1" fontId="0" fillId="0" borderId="1" xfId="0" applyNumberFormat="1" applyFill="1" applyBorder="1"/>
    <xf numFmtId="0" fontId="1" fillId="5" borderId="1" xfId="0" applyFont="1" applyFill="1" applyBorder="1" applyAlignment="1">
      <alignment horizontal="left"/>
    </xf>
    <xf numFmtId="0" fontId="7" fillId="3" borderId="0" xfId="0" applyFont="1" applyFill="1"/>
    <xf numFmtId="0" fontId="6" fillId="3" borderId="1" xfId="0" applyFont="1" applyFill="1" applyBorder="1" applyAlignment="1">
      <alignment horizontal="center" vertical="center"/>
    </xf>
    <xf numFmtId="1" fontId="1" fillId="6" borderId="1" xfId="0" applyNumberFormat="1" applyFont="1" applyFill="1" applyBorder="1"/>
    <xf numFmtId="1" fontId="0" fillId="3" borderId="1" xfId="0" applyNumberFormat="1" applyFont="1" applyFill="1" applyBorder="1" applyAlignment="1"/>
    <xf numFmtId="0" fontId="0" fillId="3" borderId="2" xfId="0" applyFill="1" applyBorder="1" applyAlignment="1">
      <alignment vertic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0" fontId="0" fillId="3" borderId="1" xfId="0" applyFill="1" applyBorder="1"/>
    <xf numFmtId="0" fontId="0" fillId="3" borderId="1" xfId="0" applyFill="1" applyBorder="1" applyAlignment="1">
      <alignment wrapText="1"/>
    </xf>
    <xf numFmtId="0" fontId="1" fillId="4" borderId="1" xfId="0" applyFont="1" applyFill="1" applyBorder="1" applyAlignment="1">
      <alignment horizontal="left" wrapText="1"/>
    </xf>
    <xf numFmtId="0" fontId="1" fillId="6" borderId="1" xfId="0" applyFont="1" applyFill="1" applyBorder="1"/>
    <xf numFmtId="1" fontId="5" fillId="5" borderId="1" xfId="0" applyNumberFormat="1" applyFont="1" applyFill="1" applyBorder="1"/>
    <xf numFmtId="1" fontId="2" fillId="3" borderId="1" xfId="0" applyNumberFormat="1" applyFont="1" applyFill="1" applyBorder="1" applyAlignment="1"/>
    <xf numFmtId="164" fontId="0" fillId="0" borderId="2" xfId="0" applyNumberFormat="1" applyFont="1" applyBorder="1" applyAlignment="1">
      <alignment vertical="center"/>
    </xf>
    <xf numFmtId="0" fontId="0" fillId="0" borderId="1" xfId="0" applyFont="1" applyBorder="1" applyAlignment="1">
      <alignment vertical="center"/>
    </xf>
    <xf numFmtId="0" fontId="0" fillId="0" borderId="0" xfId="0"/>
    <xf numFmtId="165" fontId="1" fillId="6" borderId="1" xfId="0" applyNumberFormat="1" applyFont="1" applyFill="1" applyBorder="1" applyAlignment="1">
      <alignment horizontal="right"/>
    </xf>
    <xf numFmtId="0" fontId="3" fillId="3" borderId="0" xfId="1" quotePrefix="1" applyFont="1" applyFill="1" applyBorder="1" applyAlignment="1">
      <alignment horizontal="left" vertical="top"/>
    </xf>
    <xf numFmtId="164" fontId="7" fillId="3" borderId="0" xfId="0" applyNumberFormat="1" applyFont="1" applyFill="1"/>
    <xf numFmtId="0" fontId="6" fillId="3" borderId="1" xfId="0" applyFont="1" applyFill="1" applyBorder="1" applyAlignment="1">
      <alignment horizontal="left"/>
    </xf>
    <xf numFmtId="165" fontId="1" fillId="5" borderId="1" xfId="0" applyNumberFormat="1" applyFont="1" applyFill="1" applyBorder="1"/>
    <xf numFmtId="165" fontId="6" fillId="0" borderId="1" xfId="0" applyNumberFormat="1" applyFont="1" applyFill="1" applyBorder="1"/>
    <xf numFmtId="165" fontId="1" fillId="6" borderId="1" xfId="0" applyNumberFormat="1" applyFont="1" applyFill="1" applyBorder="1"/>
    <xf numFmtId="1" fontId="2" fillId="2" borderId="1" xfId="0" applyNumberFormat="1" applyFont="1" applyFill="1" applyBorder="1" applyAlignment="1"/>
    <xf numFmtId="165" fontId="0" fillId="0" borderId="1" xfId="0" applyNumberFormat="1" applyFont="1" applyFill="1" applyBorder="1"/>
    <xf numFmtId="1" fontId="5" fillId="6" borderId="1" xfId="0" applyNumberFormat="1" applyFont="1" applyFill="1" applyBorder="1"/>
    <xf numFmtId="1" fontId="1" fillId="6" borderId="1" xfId="0" applyNumberFormat="1" applyFont="1" applyFill="1" applyBorder="1" applyAlignment="1">
      <alignment horizontal="right"/>
    </xf>
    <xf numFmtId="1" fontId="0" fillId="0" borderId="1" xfId="0" applyNumberFormat="1" applyBorder="1"/>
    <xf numFmtId="1" fontId="1" fillId="6" borderId="1" xfId="0" applyNumberFormat="1" applyFont="1" applyFill="1" applyBorder="1" applyAlignment="1"/>
    <xf numFmtId="0" fontId="1" fillId="3" borderId="1" xfId="0" applyFont="1" applyFill="1" applyBorder="1" applyAlignment="1">
      <alignment horizontal="center" vertical="center" wrapText="1"/>
    </xf>
    <xf numFmtId="0" fontId="2" fillId="3" borderId="0" xfId="0" applyFont="1" applyFill="1" applyBorder="1" applyAlignment="1">
      <alignment vertical="top"/>
    </xf>
    <xf numFmtId="0" fontId="0" fillId="3" borderId="0" xfId="0" applyFill="1"/>
    <xf numFmtId="0" fontId="2" fillId="3" borderId="0" xfId="1" applyFill="1" applyBorder="1"/>
    <xf numFmtId="0" fontId="2" fillId="3" borderId="0" xfId="0" applyFont="1" applyFill="1" applyBorder="1" applyAlignment="1">
      <alignment horizontal="left" vertical="top" wrapText="1"/>
    </xf>
    <xf numFmtId="0" fontId="2" fillId="3" borderId="0" xfId="0" applyFont="1" applyFill="1" applyBorder="1" applyAlignment="1">
      <alignment vertical="top" wrapText="1"/>
    </xf>
    <xf numFmtId="0" fontId="6" fillId="3" borderId="0" xfId="0" applyFont="1" applyFill="1"/>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3" borderId="0" xfId="1" applyFont="1" applyFill="1" applyBorder="1" applyAlignment="1">
      <alignment horizontal="left" vertical="top"/>
    </xf>
    <xf numFmtId="0" fontId="2" fillId="3" borderId="0" xfId="1" applyFill="1" applyBorder="1"/>
    <xf numFmtId="0" fontId="3" fillId="3" borderId="0" xfId="1" applyFont="1" applyFill="1" applyBorder="1" applyAlignment="1">
      <alignment horizontal="left" vertical="top" wrapText="1"/>
    </xf>
    <xf numFmtId="0" fontId="1" fillId="3"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3" borderId="3" xfId="0" applyFont="1" applyFill="1" applyBorder="1" applyAlignment="1">
      <alignment horizontal="right"/>
    </xf>
    <xf numFmtId="0" fontId="6" fillId="3" borderId="4" xfId="0" applyFont="1" applyFill="1" applyBorder="1" applyAlignment="1">
      <alignment horizontal="right"/>
    </xf>
    <xf numFmtId="0" fontId="6" fillId="3" borderId="5" xfId="0" applyFont="1" applyFill="1" applyBorder="1" applyAlignment="1">
      <alignment horizontal="right"/>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3" borderId="1" xfId="0" applyFont="1" applyFill="1" applyBorder="1" applyAlignment="1">
      <alignment horizontal="center" wrapText="1"/>
    </xf>
    <xf numFmtId="0" fontId="0" fillId="3" borderId="3" xfId="0" applyFont="1" applyFill="1" applyBorder="1" applyAlignment="1">
      <alignment horizontal="right"/>
    </xf>
    <xf numFmtId="0" fontId="0" fillId="3" borderId="4" xfId="0" applyFont="1" applyFill="1" applyBorder="1" applyAlignment="1">
      <alignment horizontal="right"/>
    </xf>
    <xf numFmtId="0" fontId="0" fillId="3" borderId="5" xfId="0" applyFont="1" applyFill="1" applyBorder="1" applyAlignment="1">
      <alignment horizontal="right"/>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0" fontId="1" fillId="2" borderId="3" xfId="0" applyFont="1" applyFill="1" applyBorder="1" applyAlignment="1">
      <alignment horizontal="center" vertical="top"/>
    </xf>
    <xf numFmtId="0" fontId="1" fillId="2" borderId="5" xfId="0" applyFont="1" applyFill="1" applyBorder="1" applyAlignment="1">
      <alignment horizontal="center" vertical="top"/>
    </xf>
    <xf numFmtId="0" fontId="1" fillId="3" borderId="1" xfId="0" applyFont="1" applyFill="1" applyBorder="1" applyAlignment="1">
      <alignment horizontal="center" vertical="center" wrapText="1"/>
    </xf>
    <xf numFmtId="0" fontId="0" fillId="3" borderId="1" xfId="0" applyFill="1" applyBorder="1" applyAlignment="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164" fontId="1" fillId="0" borderId="1" xfId="0" applyNumberFormat="1" applyFont="1" applyBorder="1" applyAlignment="1">
      <alignment horizontal="center" vertical="center" wrapText="1"/>
    </xf>
    <xf numFmtId="0" fontId="0" fillId="0" borderId="8" xfId="0" applyBorder="1"/>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3" xfId="2"/>
    <cellStyle name="Normal 3 2" xfId="44"/>
    <cellStyle name="Normal 4" xfId="46"/>
    <cellStyle name="Normal 5" xfId="47"/>
    <cellStyle name="Normal 6" xfId="48"/>
    <cellStyle name="Note" xfId="17" builtinId="10" customBuiltin="1"/>
    <cellStyle name="Output" xfId="12" builtinId="21" customBuiltin="1"/>
    <cellStyle name="Percent 2" xfId="45"/>
    <cellStyle name="Percent 3" xfId="49"/>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sqref="A1:K1"/>
    </sheetView>
  </sheetViews>
  <sheetFormatPr defaultRowHeight="15" x14ac:dyDescent="0.25"/>
  <cols>
    <col min="2" max="2" width="27" customWidth="1"/>
    <col min="3" max="7" width="13.7109375" customWidth="1"/>
    <col min="8" max="11" width="14.140625" customWidth="1"/>
  </cols>
  <sheetData>
    <row r="1" spans="1:11" x14ac:dyDescent="0.25">
      <c r="A1" s="63" t="s">
        <v>170</v>
      </c>
      <c r="B1" s="64"/>
      <c r="C1" s="64"/>
      <c r="D1" s="64"/>
      <c r="E1" s="64"/>
      <c r="F1" s="64"/>
      <c r="G1" s="64"/>
      <c r="H1" s="64"/>
      <c r="I1" s="64"/>
      <c r="J1" s="64"/>
      <c r="K1" s="65"/>
    </row>
    <row r="2" spans="1:11" x14ac:dyDescent="0.25">
      <c r="A2" s="66" t="s">
        <v>0</v>
      </c>
      <c r="B2" s="67"/>
      <c r="C2" s="67"/>
      <c r="D2" s="67"/>
      <c r="E2" s="67"/>
      <c r="F2" s="67"/>
      <c r="G2" s="67"/>
      <c r="H2" s="67"/>
      <c r="I2" s="67"/>
      <c r="J2" s="67"/>
      <c r="K2" s="68"/>
    </row>
    <row r="3" spans="1:11" x14ac:dyDescent="0.25">
      <c r="A3" s="15"/>
      <c r="B3" s="15"/>
      <c r="C3" s="69" t="s">
        <v>173</v>
      </c>
      <c r="D3" s="70"/>
      <c r="E3" s="70"/>
      <c r="F3" s="70"/>
      <c r="G3" s="71"/>
      <c r="H3" s="15"/>
      <c r="I3" s="15"/>
      <c r="J3" s="23"/>
      <c r="K3" s="15"/>
    </row>
    <row r="4" spans="1:11" x14ac:dyDescent="0.25">
      <c r="A4" s="51" t="s">
        <v>1</v>
      </c>
      <c r="B4" s="51" t="s">
        <v>2</v>
      </c>
      <c r="C4" s="72" t="s">
        <v>176</v>
      </c>
      <c r="D4" s="72" t="s">
        <v>171</v>
      </c>
      <c r="E4" s="72" t="s">
        <v>177</v>
      </c>
      <c r="F4" s="72" t="s">
        <v>172</v>
      </c>
      <c r="G4" s="72" t="s">
        <v>182</v>
      </c>
      <c r="H4" s="58" t="s">
        <v>178</v>
      </c>
      <c r="I4" s="58" t="s">
        <v>179</v>
      </c>
      <c r="J4" s="58" t="s">
        <v>180</v>
      </c>
      <c r="K4" s="58" t="s">
        <v>181</v>
      </c>
    </row>
    <row r="5" spans="1:11" x14ac:dyDescent="0.25">
      <c r="A5" s="15"/>
      <c r="B5" s="15"/>
      <c r="C5" s="73"/>
      <c r="D5" s="73"/>
      <c r="E5" s="73"/>
      <c r="F5" s="73"/>
      <c r="G5" s="73"/>
      <c r="H5" s="59"/>
      <c r="I5" s="59"/>
      <c r="J5" s="59"/>
      <c r="K5" s="59"/>
    </row>
    <row r="6" spans="1:11" x14ac:dyDescent="0.25">
      <c r="A6" s="15"/>
      <c r="B6" s="15"/>
      <c r="C6" s="16"/>
      <c r="D6" s="17"/>
      <c r="E6" s="16"/>
      <c r="F6" s="17"/>
      <c r="G6" s="16"/>
      <c r="H6" s="51" t="s">
        <v>3</v>
      </c>
      <c r="I6" s="51" t="s">
        <v>3</v>
      </c>
      <c r="J6" s="51" t="s">
        <v>3</v>
      </c>
      <c r="K6" s="51" t="s">
        <v>3</v>
      </c>
    </row>
    <row r="7" spans="1:11" x14ac:dyDescent="0.25">
      <c r="A7" s="21" t="s">
        <v>4</v>
      </c>
      <c r="B7" s="21" t="s">
        <v>5</v>
      </c>
      <c r="C7" s="24">
        <v>61515.7</v>
      </c>
      <c r="D7" s="50">
        <v>66499.73</v>
      </c>
      <c r="E7" s="24">
        <v>66457.11</v>
      </c>
      <c r="F7" s="33">
        <v>71347.31</v>
      </c>
      <c r="G7" s="33">
        <v>68776.14</v>
      </c>
      <c r="H7" s="42">
        <f t="shared" ref="H7:H46" si="0">(E7-C7)/C7*100</f>
        <v>8.0327623679808635</v>
      </c>
      <c r="I7" s="42">
        <f t="shared" ref="I7:I46" si="1">(G7-E7)/E7*100</f>
        <v>3.4895137630871984</v>
      </c>
      <c r="J7" s="42">
        <f t="shared" ref="J7:J46" si="2">(E7-D7)/D7*100</f>
        <v>-6.4090485780912712E-2</v>
      </c>
      <c r="K7" s="42">
        <f t="shared" ref="K7:K46" si="3">(G7-F7)/F7*100</f>
        <v>-3.6037378283778301</v>
      </c>
    </row>
    <row r="8" spans="1:11" x14ac:dyDescent="0.25">
      <c r="A8" s="21" t="s">
        <v>6</v>
      </c>
      <c r="B8" s="21" t="s">
        <v>7</v>
      </c>
      <c r="C8" s="24">
        <v>1027.1099999999999</v>
      </c>
      <c r="D8" s="50">
        <v>1030.7</v>
      </c>
      <c r="E8" s="24">
        <v>891.77</v>
      </c>
      <c r="F8" s="33">
        <v>400.43</v>
      </c>
      <c r="G8" s="33">
        <v>533.38</v>
      </c>
      <c r="H8" s="42">
        <f t="shared" si="0"/>
        <v>-13.176777560339199</v>
      </c>
      <c r="I8" s="42">
        <f t="shared" si="1"/>
        <v>-40.188613655987531</v>
      </c>
      <c r="J8" s="42">
        <f t="shared" si="2"/>
        <v>-13.479188900747072</v>
      </c>
      <c r="K8" s="42">
        <f t="shared" si="3"/>
        <v>33.201808056339431</v>
      </c>
    </row>
    <row r="9" spans="1:11" x14ac:dyDescent="0.25">
      <c r="A9" s="21" t="s">
        <v>8</v>
      </c>
      <c r="B9" s="21" t="s">
        <v>9</v>
      </c>
      <c r="C9" s="24">
        <v>60488.59</v>
      </c>
      <c r="D9" s="50">
        <v>65469.03</v>
      </c>
      <c r="E9" s="24">
        <v>65565.34</v>
      </c>
      <c r="F9" s="33">
        <v>70946.89</v>
      </c>
      <c r="G9" s="33">
        <v>68242.759999999995</v>
      </c>
      <c r="H9" s="42">
        <f t="shared" si="0"/>
        <v>8.3929051743477583</v>
      </c>
      <c r="I9" s="42">
        <f t="shared" si="1"/>
        <v>4.0835905068135059</v>
      </c>
      <c r="J9" s="42">
        <f t="shared" si="2"/>
        <v>0.1471077240643365</v>
      </c>
      <c r="K9" s="42">
        <f t="shared" si="3"/>
        <v>-3.8114849008885447</v>
      </c>
    </row>
    <row r="10" spans="1:11" x14ac:dyDescent="0.25">
      <c r="A10" s="21" t="s">
        <v>10</v>
      </c>
      <c r="B10" s="21" t="s">
        <v>11</v>
      </c>
      <c r="C10" s="24">
        <v>7779.11</v>
      </c>
      <c r="D10" s="50">
        <v>8829.42</v>
      </c>
      <c r="E10" s="24">
        <v>8992.27</v>
      </c>
      <c r="F10" s="33">
        <v>9923.8700000000008</v>
      </c>
      <c r="G10" s="33">
        <v>9657.06</v>
      </c>
      <c r="H10" s="42">
        <f t="shared" si="0"/>
        <v>15.595100210692495</v>
      </c>
      <c r="I10" s="42">
        <f t="shared" si="1"/>
        <v>7.392905239722551</v>
      </c>
      <c r="J10" s="42">
        <f t="shared" si="2"/>
        <v>1.8444020105510934</v>
      </c>
      <c r="K10" s="42">
        <f t="shared" si="3"/>
        <v>-2.6885680687070797</v>
      </c>
    </row>
    <row r="11" spans="1:11" x14ac:dyDescent="0.25">
      <c r="A11" s="21" t="s">
        <v>12</v>
      </c>
      <c r="B11" s="21" t="s">
        <v>13</v>
      </c>
      <c r="C11" s="24">
        <v>26388.98</v>
      </c>
      <c r="D11" s="50">
        <v>27306.77</v>
      </c>
      <c r="E11" s="24">
        <v>26632.79</v>
      </c>
      <c r="F11" s="33">
        <v>26800.25</v>
      </c>
      <c r="G11" s="33">
        <v>26068.240000000002</v>
      </c>
      <c r="H11" s="42">
        <f t="shared" si="0"/>
        <v>0.92390838903209338</v>
      </c>
      <c r="I11" s="42">
        <f t="shared" si="1"/>
        <v>-2.1197553842462589</v>
      </c>
      <c r="J11" s="42">
        <f t="shared" si="2"/>
        <v>-2.468179136529145</v>
      </c>
      <c r="K11" s="42">
        <f t="shared" si="3"/>
        <v>-2.7313551179559834</v>
      </c>
    </row>
    <row r="12" spans="1:11" x14ac:dyDescent="0.25">
      <c r="A12" s="14" t="s">
        <v>14</v>
      </c>
      <c r="B12" s="14" t="s">
        <v>15</v>
      </c>
      <c r="C12" s="49">
        <v>3851.41</v>
      </c>
      <c r="D12" s="25">
        <v>3714.67</v>
      </c>
      <c r="E12" s="49">
        <v>3601.89</v>
      </c>
      <c r="F12" s="20">
        <v>3697.32</v>
      </c>
      <c r="G12" s="20">
        <v>3605.05</v>
      </c>
      <c r="H12" s="43">
        <f t="shared" si="0"/>
        <v>-6.4786662546963321</v>
      </c>
      <c r="I12" s="43">
        <f t="shared" si="1"/>
        <v>8.7731718625507979E-2</v>
      </c>
      <c r="J12" s="43">
        <f t="shared" si="2"/>
        <v>-3.0360704988599307</v>
      </c>
      <c r="K12" s="43">
        <f t="shared" si="3"/>
        <v>-2.4955914013393481</v>
      </c>
    </row>
    <row r="13" spans="1:11" x14ac:dyDescent="0.25">
      <c r="A13" s="14" t="s">
        <v>16</v>
      </c>
      <c r="B13" s="14" t="s">
        <v>17</v>
      </c>
      <c r="C13" s="49">
        <v>1245.69</v>
      </c>
      <c r="D13" s="25">
        <v>1148.21</v>
      </c>
      <c r="E13" s="49">
        <v>1088.05</v>
      </c>
      <c r="F13" s="20">
        <v>1048.1300000000001</v>
      </c>
      <c r="G13" s="20">
        <v>983.15</v>
      </c>
      <c r="H13" s="43">
        <f t="shared" si="0"/>
        <v>-12.654833867174023</v>
      </c>
      <c r="I13" s="43">
        <f t="shared" si="1"/>
        <v>-9.6411010523413427</v>
      </c>
      <c r="J13" s="43">
        <f t="shared" si="2"/>
        <v>-5.239459680720433</v>
      </c>
      <c r="K13" s="43">
        <f t="shared" si="3"/>
        <v>-6.19961264346981</v>
      </c>
    </row>
    <row r="14" spans="1:11" x14ac:dyDescent="0.25">
      <c r="A14" s="14" t="s">
        <v>18</v>
      </c>
      <c r="B14" s="14" t="s">
        <v>19</v>
      </c>
      <c r="C14" s="49">
        <v>21291.88</v>
      </c>
      <c r="D14" s="25">
        <v>22443.89</v>
      </c>
      <c r="E14" s="49">
        <v>21942.86</v>
      </c>
      <c r="F14" s="20">
        <v>22054.799999999999</v>
      </c>
      <c r="G14" s="20">
        <v>21480.04</v>
      </c>
      <c r="H14" s="43">
        <f t="shared" si="0"/>
        <v>3.05740967918286</v>
      </c>
      <c r="I14" s="43">
        <f t="shared" si="1"/>
        <v>-2.1092054545305383</v>
      </c>
      <c r="J14" s="43">
        <f t="shared" si="2"/>
        <v>-2.2323670272844804</v>
      </c>
      <c r="K14" s="43">
        <f t="shared" si="3"/>
        <v>-2.6060540109182511</v>
      </c>
    </row>
    <row r="15" spans="1:11" x14ac:dyDescent="0.25">
      <c r="A15" s="21" t="s">
        <v>20</v>
      </c>
      <c r="B15" s="21" t="s">
        <v>21</v>
      </c>
      <c r="C15" s="24">
        <v>14371.96</v>
      </c>
      <c r="D15" s="50">
        <v>15410.67</v>
      </c>
      <c r="E15" s="24">
        <v>15713.11</v>
      </c>
      <c r="F15" s="33">
        <v>18022.43</v>
      </c>
      <c r="G15" s="33">
        <v>16344.77</v>
      </c>
      <c r="H15" s="42">
        <f t="shared" si="0"/>
        <v>9.3317125847831583</v>
      </c>
      <c r="I15" s="42">
        <f t="shared" si="1"/>
        <v>4.0199553112019188</v>
      </c>
      <c r="J15" s="42">
        <f t="shared" si="2"/>
        <v>1.9625363465702692</v>
      </c>
      <c r="K15" s="42">
        <f t="shared" si="3"/>
        <v>-9.3087336169428863</v>
      </c>
    </row>
    <row r="16" spans="1:11" x14ac:dyDescent="0.25">
      <c r="A16" s="14" t="s">
        <v>22</v>
      </c>
      <c r="B16" s="14" t="s">
        <v>23</v>
      </c>
      <c r="C16" s="49">
        <v>920.58</v>
      </c>
      <c r="D16" s="25">
        <v>997.43</v>
      </c>
      <c r="E16" s="49">
        <v>1051.27</v>
      </c>
      <c r="F16" s="20">
        <v>1104.46</v>
      </c>
      <c r="G16" s="20">
        <v>1093.82</v>
      </c>
      <c r="H16" s="43">
        <f t="shared" si="0"/>
        <v>14.196484824784367</v>
      </c>
      <c r="I16" s="43">
        <f t="shared" si="1"/>
        <v>4.0474854223938621</v>
      </c>
      <c r="J16" s="43">
        <f t="shared" si="2"/>
        <v>5.3978725324082921</v>
      </c>
      <c r="K16" s="43">
        <f t="shared" si="3"/>
        <v>-0.96336671314489419</v>
      </c>
    </row>
    <row r="17" spans="1:11" x14ac:dyDescent="0.25">
      <c r="A17" s="14" t="s">
        <v>24</v>
      </c>
      <c r="B17" s="14" t="s">
        <v>25</v>
      </c>
      <c r="C17" s="49">
        <v>177.87</v>
      </c>
      <c r="D17" s="25">
        <v>190.96</v>
      </c>
      <c r="E17" s="49">
        <v>188.52</v>
      </c>
      <c r="F17" s="20">
        <v>178.84</v>
      </c>
      <c r="G17" s="20">
        <v>172.18</v>
      </c>
      <c r="H17" s="43">
        <f t="shared" si="0"/>
        <v>5.987518974531965</v>
      </c>
      <c r="I17" s="43">
        <f t="shared" si="1"/>
        <v>-8.6675153829832396</v>
      </c>
      <c r="J17" s="43">
        <f t="shared" si="2"/>
        <v>-1.2777545035609539</v>
      </c>
      <c r="K17" s="43">
        <f t="shared" si="3"/>
        <v>-3.7239991053455581</v>
      </c>
    </row>
    <row r="18" spans="1:11" x14ac:dyDescent="0.25">
      <c r="A18" s="14" t="s">
        <v>26</v>
      </c>
      <c r="B18" s="14" t="s">
        <v>27</v>
      </c>
      <c r="C18" s="49">
        <v>368.5</v>
      </c>
      <c r="D18" s="25">
        <v>370.53</v>
      </c>
      <c r="E18" s="49">
        <v>373.02</v>
      </c>
      <c r="F18" s="20">
        <v>375.03</v>
      </c>
      <c r="G18" s="20">
        <v>360.62</v>
      </c>
      <c r="H18" s="43">
        <f t="shared" si="0"/>
        <v>1.226594301221162</v>
      </c>
      <c r="I18" s="43">
        <f t="shared" si="1"/>
        <v>-3.324218540560822</v>
      </c>
      <c r="J18" s="43">
        <f t="shared" si="2"/>
        <v>0.67201036353331967</v>
      </c>
      <c r="K18" s="43">
        <f t="shared" si="3"/>
        <v>-3.8423592779244244</v>
      </c>
    </row>
    <row r="19" spans="1:11" x14ac:dyDescent="0.25">
      <c r="A19" s="14" t="s">
        <v>28</v>
      </c>
      <c r="B19" s="14" t="s">
        <v>29</v>
      </c>
      <c r="C19" s="49">
        <v>104.74</v>
      </c>
      <c r="D19" s="25">
        <v>104.3</v>
      </c>
      <c r="E19" s="49">
        <v>100.54</v>
      </c>
      <c r="F19" s="20">
        <v>83.75</v>
      </c>
      <c r="G19" s="20">
        <v>74.66</v>
      </c>
      <c r="H19" s="43">
        <f t="shared" si="0"/>
        <v>-4.0099293488638432</v>
      </c>
      <c r="I19" s="43">
        <f t="shared" si="1"/>
        <v>-25.740998607519405</v>
      </c>
      <c r="J19" s="43">
        <f t="shared" si="2"/>
        <v>-3.6049856184084286</v>
      </c>
      <c r="K19" s="43">
        <f t="shared" si="3"/>
        <v>-10.853731343283586</v>
      </c>
    </row>
    <row r="20" spans="1:11" x14ac:dyDescent="0.25">
      <c r="A20" s="14" t="s">
        <v>30</v>
      </c>
      <c r="B20" s="14" t="s">
        <v>31</v>
      </c>
      <c r="C20" s="49">
        <v>844.04</v>
      </c>
      <c r="D20" s="25">
        <v>1046</v>
      </c>
      <c r="E20" s="49">
        <v>1132.72</v>
      </c>
      <c r="F20" s="20">
        <v>1376.5</v>
      </c>
      <c r="G20" s="20">
        <v>1295.71</v>
      </c>
      <c r="H20" s="43">
        <f t="shared" si="0"/>
        <v>34.202170513245825</v>
      </c>
      <c r="I20" s="43">
        <f t="shared" si="1"/>
        <v>14.389257715940392</v>
      </c>
      <c r="J20" s="43">
        <f t="shared" si="2"/>
        <v>8.2906309751434062</v>
      </c>
      <c r="K20" s="43">
        <f t="shared" si="3"/>
        <v>-5.8692335633853956</v>
      </c>
    </row>
    <row r="21" spans="1:11" x14ac:dyDescent="0.25">
      <c r="A21" s="14" t="s">
        <v>32</v>
      </c>
      <c r="B21" s="14" t="s">
        <v>33</v>
      </c>
      <c r="C21" s="49">
        <v>3702.04</v>
      </c>
      <c r="D21" s="25">
        <v>3810.98</v>
      </c>
      <c r="E21" s="49">
        <v>3858.36</v>
      </c>
      <c r="F21" s="20">
        <v>4278.95</v>
      </c>
      <c r="G21" s="20">
        <v>4095.01</v>
      </c>
      <c r="H21" s="43">
        <f t="shared" si="0"/>
        <v>4.2225367635141753</v>
      </c>
      <c r="I21" s="43">
        <f t="shared" si="1"/>
        <v>6.1334349309032872</v>
      </c>
      <c r="J21" s="43">
        <f t="shared" si="2"/>
        <v>1.2432497677762704</v>
      </c>
      <c r="K21" s="43">
        <f t="shared" si="3"/>
        <v>-4.2987181434697677</v>
      </c>
    </row>
    <row r="22" spans="1:11" x14ac:dyDescent="0.25">
      <c r="A22" s="14" t="s">
        <v>34</v>
      </c>
      <c r="B22" s="14" t="s">
        <v>35</v>
      </c>
      <c r="C22" s="49">
        <v>1806.01</v>
      </c>
      <c r="D22" s="25">
        <v>1686.08</v>
      </c>
      <c r="E22" s="49">
        <v>1705.31</v>
      </c>
      <c r="F22" s="20">
        <v>1932.08</v>
      </c>
      <c r="G22" s="20">
        <v>1805.89</v>
      </c>
      <c r="H22" s="43">
        <f t="shared" si="0"/>
        <v>-5.5758273763711186</v>
      </c>
      <c r="I22" s="43">
        <f t="shared" si="1"/>
        <v>5.8980478622655212</v>
      </c>
      <c r="J22" s="43">
        <f t="shared" si="2"/>
        <v>1.1405152780413752</v>
      </c>
      <c r="K22" s="43">
        <f t="shared" si="3"/>
        <v>-6.5313030516334631</v>
      </c>
    </row>
    <row r="23" spans="1:11" x14ac:dyDescent="0.25">
      <c r="A23" s="14" t="s">
        <v>36</v>
      </c>
      <c r="B23" s="14" t="s">
        <v>37</v>
      </c>
      <c r="C23" s="49">
        <v>1896.04</v>
      </c>
      <c r="D23" s="25">
        <v>2124.9</v>
      </c>
      <c r="E23" s="49">
        <v>2153.0500000000002</v>
      </c>
      <c r="F23" s="20">
        <v>2346.87</v>
      </c>
      <c r="G23" s="20">
        <v>2289.11</v>
      </c>
      <c r="H23" s="43">
        <f t="shared" si="0"/>
        <v>13.555093774392956</v>
      </c>
      <c r="I23" s="43">
        <f t="shared" si="1"/>
        <v>6.319407352360602</v>
      </c>
      <c r="J23" s="43">
        <f t="shared" si="2"/>
        <v>1.3247682243870342</v>
      </c>
      <c r="K23" s="43">
        <f t="shared" si="3"/>
        <v>-2.461150383276439</v>
      </c>
    </row>
    <row r="24" spans="1:11" x14ac:dyDescent="0.25">
      <c r="A24" s="14" t="s">
        <v>38</v>
      </c>
      <c r="B24" s="14" t="s">
        <v>39</v>
      </c>
      <c r="C24" s="49">
        <v>1658.59</v>
      </c>
      <c r="D24" s="25">
        <v>1776.13</v>
      </c>
      <c r="E24" s="49">
        <v>1825.03</v>
      </c>
      <c r="F24" s="20">
        <v>1855.64</v>
      </c>
      <c r="G24" s="20">
        <v>1781.17</v>
      </c>
      <c r="H24" s="43">
        <f t="shared" si="0"/>
        <v>10.035029754188802</v>
      </c>
      <c r="I24" s="43">
        <f t="shared" si="1"/>
        <v>-2.4032481657835709</v>
      </c>
      <c r="J24" s="43">
        <f t="shared" si="2"/>
        <v>2.7531768507935714</v>
      </c>
      <c r="K24" s="43">
        <f t="shared" si="3"/>
        <v>-4.0131706581017879</v>
      </c>
    </row>
    <row r="25" spans="1:11" x14ac:dyDescent="0.25">
      <c r="A25" s="14" t="s">
        <v>40</v>
      </c>
      <c r="B25" s="14" t="s">
        <v>41</v>
      </c>
      <c r="C25" s="49">
        <v>3206.47</v>
      </c>
      <c r="D25" s="25">
        <v>3527.42</v>
      </c>
      <c r="E25" s="49">
        <v>3484.34</v>
      </c>
      <c r="F25" s="20">
        <v>3910.32</v>
      </c>
      <c r="G25" s="20">
        <v>3415.07</v>
      </c>
      <c r="H25" s="43">
        <f t="shared" si="0"/>
        <v>8.6659161008835373</v>
      </c>
      <c r="I25" s="43">
        <f t="shared" si="1"/>
        <v>-1.9880379067484799</v>
      </c>
      <c r="J25" s="43">
        <f t="shared" si="2"/>
        <v>-1.221289214213219</v>
      </c>
      <c r="K25" s="43">
        <f t="shared" si="3"/>
        <v>-12.665203870782953</v>
      </c>
    </row>
    <row r="26" spans="1:11" x14ac:dyDescent="0.25">
      <c r="A26" s="41">
        <v>3.9</v>
      </c>
      <c r="B26" s="14" t="s">
        <v>42</v>
      </c>
      <c r="C26" s="49">
        <v>3389.13</v>
      </c>
      <c r="D26" s="25">
        <v>3586.93</v>
      </c>
      <c r="E26" s="49">
        <v>3699.3</v>
      </c>
      <c r="F26" s="20">
        <v>4858.95</v>
      </c>
      <c r="G26" s="20">
        <v>4056.54</v>
      </c>
      <c r="H26" s="43">
        <f t="shared" si="0"/>
        <v>9.1519062414247934</v>
      </c>
      <c r="I26" s="43">
        <f t="shared" si="1"/>
        <v>9.6569621279701501</v>
      </c>
      <c r="J26" s="43">
        <f t="shared" si="2"/>
        <v>3.1327625573958886</v>
      </c>
      <c r="K26" s="43">
        <f t="shared" si="3"/>
        <v>-16.51406167999259</v>
      </c>
    </row>
    <row r="27" spans="1:11" x14ac:dyDescent="0.25">
      <c r="A27" s="21" t="s">
        <v>43</v>
      </c>
      <c r="B27" s="21" t="s">
        <v>44</v>
      </c>
      <c r="C27" s="24">
        <v>11948.54</v>
      </c>
      <c r="D27" s="50">
        <v>13922.16</v>
      </c>
      <c r="E27" s="24">
        <v>14227.17</v>
      </c>
      <c r="F27" s="47">
        <v>16200.34</v>
      </c>
      <c r="G27" s="47">
        <v>16172.7</v>
      </c>
      <c r="H27" s="42">
        <f t="shared" si="0"/>
        <v>19.070363408416419</v>
      </c>
      <c r="I27" s="42">
        <f t="shared" si="1"/>
        <v>13.674750495003579</v>
      </c>
      <c r="J27" s="42">
        <f t="shared" si="2"/>
        <v>2.1908238376803615</v>
      </c>
      <c r="K27" s="42">
        <f t="shared" si="3"/>
        <v>-0.17061370316918914</v>
      </c>
    </row>
    <row r="28" spans="1:11" x14ac:dyDescent="0.25">
      <c r="A28" s="14" t="s">
        <v>45</v>
      </c>
      <c r="B28" s="14" t="s">
        <v>46</v>
      </c>
      <c r="C28" s="49">
        <v>157.13</v>
      </c>
      <c r="D28" s="25">
        <v>177.53</v>
      </c>
      <c r="E28" s="49">
        <v>186.27</v>
      </c>
      <c r="F28" s="20">
        <v>207.91</v>
      </c>
      <c r="G28" s="20">
        <v>171.78</v>
      </c>
      <c r="H28" s="43">
        <f t="shared" si="0"/>
        <v>18.545153694393189</v>
      </c>
      <c r="I28" s="43">
        <f t="shared" si="1"/>
        <v>-7.7790304396843339</v>
      </c>
      <c r="J28" s="43">
        <f t="shared" si="2"/>
        <v>4.9231115867740716</v>
      </c>
      <c r="K28" s="43">
        <f t="shared" si="3"/>
        <v>-17.37771150978789</v>
      </c>
    </row>
    <row r="29" spans="1:11" x14ac:dyDescent="0.25">
      <c r="A29" s="14" t="s">
        <v>47</v>
      </c>
      <c r="B29" s="14" t="s">
        <v>48</v>
      </c>
      <c r="C29" s="49">
        <v>6483.6</v>
      </c>
      <c r="D29" s="25">
        <v>7467.8</v>
      </c>
      <c r="E29" s="49">
        <v>7663.27</v>
      </c>
      <c r="F29" s="20">
        <v>8600.86</v>
      </c>
      <c r="G29" s="20">
        <v>8587.9599999999991</v>
      </c>
      <c r="H29" s="43">
        <f t="shared" si="0"/>
        <v>18.19467579739651</v>
      </c>
      <c r="I29" s="43">
        <f t="shared" si="1"/>
        <v>12.066519905993117</v>
      </c>
      <c r="J29" s="43">
        <f t="shared" si="2"/>
        <v>2.6175044859262466</v>
      </c>
      <c r="K29" s="43">
        <f t="shared" si="3"/>
        <v>-0.14998500149986693</v>
      </c>
    </row>
    <row r="30" spans="1:11" x14ac:dyDescent="0.25">
      <c r="A30" s="14" t="s">
        <v>49</v>
      </c>
      <c r="B30" s="14" t="s">
        <v>50</v>
      </c>
      <c r="C30" s="49">
        <v>602.52</v>
      </c>
      <c r="D30" s="25">
        <v>666.83</v>
      </c>
      <c r="E30" s="49">
        <v>623.82000000000005</v>
      </c>
      <c r="F30" s="20">
        <v>661.15</v>
      </c>
      <c r="G30" s="20">
        <v>571.94000000000005</v>
      </c>
      <c r="H30" s="43">
        <f t="shared" si="0"/>
        <v>3.5351523600876433</v>
      </c>
      <c r="I30" s="43">
        <f t="shared" si="1"/>
        <v>-8.3165015549357157</v>
      </c>
      <c r="J30" s="43">
        <f t="shared" si="2"/>
        <v>-6.4499197696564332</v>
      </c>
      <c r="K30" s="43">
        <f t="shared" si="3"/>
        <v>-13.493155864781054</v>
      </c>
    </row>
    <row r="31" spans="1:11" x14ac:dyDescent="0.25">
      <c r="A31" s="14" t="s">
        <v>51</v>
      </c>
      <c r="B31" s="14" t="s">
        <v>52</v>
      </c>
      <c r="C31" s="49">
        <v>51.33</v>
      </c>
      <c r="D31" s="25">
        <v>64.19</v>
      </c>
      <c r="E31" s="49">
        <v>57.38</v>
      </c>
      <c r="F31" s="20">
        <v>47.5</v>
      </c>
      <c r="G31" s="20">
        <v>50.76</v>
      </c>
      <c r="H31" s="43">
        <f t="shared" si="0"/>
        <v>11.786479641535173</v>
      </c>
      <c r="I31" s="43">
        <f t="shared" si="1"/>
        <v>-11.537120948065535</v>
      </c>
      <c r="J31" s="43">
        <f t="shared" si="2"/>
        <v>-10.609129147842337</v>
      </c>
      <c r="K31" s="43">
        <f t="shared" si="3"/>
        <v>6.8631578947368377</v>
      </c>
    </row>
    <row r="32" spans="1:11" x14ac:dyDescent="0.25">
      <c r="A32" s="14" t="s">
        <v>53</v>
      </c>
      <c r="B32" s="14" t="s">
        <v>54</v>
      </c>
      <c r="C32" s="49">
        <v>323.69</v>
      </c>
      <c r="D32" s="25">
        <v>376.79</v>
      </c>
      <c r="E32" s="49">
        <v>420.91</v>
      </c>
      <c r="F32" s="20">
        <v>521.32000000000005</v>
      </c>
      <c r="G32" s="20">
        <v>557.94000000000005</v>
      </c>
      <c r="H32" s="43">
        <f t="shared" si="0"/>
        <v>30.034909944700182</v>
      </c>
      <c r="I32" s="43">
        <f t="shared" si="1"/>
        <v>32.555653227530826</v>
      </c>
      <c r="J32" s="43">
        <f t="shared" si="2"/>
        <v>11.70944027176942</v>
      </c>
      <c r="K32" s="43">
        <f t="shared" si="3"/>
        <v>7.0244763293178858</v>
      </c>
    </row>
    <row r="33" spans="1:11" x14ac:dyDescent="0.25">
      <c r="A33" s="14" t="s">
        <v>55</v>
      </c>
      <c r="B33" s="14" t="s">
        <v>56</v>
      </c>
      <c r="C33" s="49">
        <v>634.87</v>
      </c>
      <c r="D33" s="25">
        <v>682.24</v>
      </c>
      <c r="E33" s="49">
        <v>679.35</v>
      </c>
      <c r="F33" s="20">
        <v>700.88</v>
      </c>
      <c r="G33" s="20">
        <v>697.28</v>
      </c>
      <c r="H33" s="43">
        <f t="shared" si="0"/>
        <v>7.0061587411596102</v>
      </c>
      <c r="I33" s="43">
        <f t="shared" si="1"/>
        <v>2.6392875542798189</v>
      </c>
      <c r="J33" s="43">
        <f t="shared" si="2"/>
        <v>-0.4236045966228873</v>
      </c>
      <c r="K33" s="43">
        <f t="shared" si="3"/>
        <v>-0.51363999543431438</v>
      </c>
    </row>
    <row r="34" spans="1:11" x14ac:dyDescent="0.25">
      <c r="A34" s="14" t="s">
        <v>57</v>
      </c>
      <c r="B34" s="14" t="s">
        <v>58</v>
      </c>
      <c r="C34" s="49">
        <v>1297.23</v>
      </c>
      <c r="D34" s="25">
        <v>1529.08</v>
      </c>
      <c r="E34" s="49">
        <v>1546.12</v>
      </c>
      <c r="F34" s="20">
        <v>1705.25</v>
      </c>
      <c r="G34" s="20">
        <v>1730.59</v>
      </c>
      <c r="H34" s="43">
        <f t="shared" si="0"/>
        <v>19.186266120888344</v>
      </c>
      <c r="I34" s="43">
        <f t="shared" si="1"/>
        <v>11.931156701937756</v>
      </c>
      <c r="J34" s="43">
        <f t="shared" si="2"/>
        <v>1.1143955842728936</v>
      </c>
      <c r="K34" s="43">
        <f t="shared" si="3"/>
        <v>1.4859991203635783</v>
      </c>
    </row>
    <row r="35" spans="1:11" x14ac:dyDescent="0.25">
      <c r="A35" s="14" t="s">
        <v>59</v>
      </c>
      <c r="B35" s="14" t="s">
        <v>60</v>
      </c>
      <c r="C35" s="49">
        <v>2398.1799999999998</v>
      </c>
      <c r="D35" s="25">
        <v>2957.71</v>
      </c>
      <c r="E35" s="49">
        <v>3050.05</v>
      </c>
      <c r="F35" s="20">
        <v>3755.47</v>
      </c>
      <c r="G35" s="20">
        <v>3804.44</v>
      </c>
      <c r="H35" s="43">
        <f t="shared" si="0"/>
        <v>27.181862912708819</v>
      </c>
      <c r="I35" s="43">
        <f t="shared" si="1"/>
        <v>24.73369289028048</v>
      </c>
      <c r="J35" s="43">
        <f t="shared" si="2"/>
        <v>3.1220099333606117</v>
      </c>
      <c r="K35" s="43">
        <f t="shared" si="3"/>
        <v>1.3039646169454224</v>
      </c>
    </row>
    <row r="36" spans="1:11" x14ac:dyDescent="0.25">
      <c r="A36" s="21" t="s">
        <v>61</v>
      </c>
      <c r="B36" s="21" t="s">
        <v>62</v>
      </c>
      <c r="C36" s="24">
        <v>20094.330000000002</v>
      </c>
      <c r="D36" s="50">
        <v>22259.07</v>
      </c>
      <c r="E36" s="24">
        <v>22451.68</v>
      </c>
      <c r="F36" s="47">
        <v>24356.53</v>
      </c>
      <c r="G36" s="47">
        <v>23379.01</v>
      </c>
      <c r="H36" s="42">
        <f t="shared" si="0"/>
        <v>11.731418763402404</v>
      </c>
      <c r="I36" s="42">
        <f t="shared" si="1"/>
        <v>4.1303367943957783</v>
      </c>
      <c r="J36" s="42">
        <f t="shared" si="2"/>
        <v>0.86531018591522735</v>
      </c>
      <c r="K36" s="42">
        <f t="shared" si="3"/>
        <v>-4.0133795741840093</v>
      </c>
    </row>
    <row r="37" spans="1:11" x14ac:dyDescent="0.25">
      <c r="A37" s="14" t="s">
        <v>63</v>
      </c>
      <c r="B37" s="14" t="s">
        <v>11</v>
      </c>
      <c r="C37" s="49">
        <v>7779.11</v>
      </c>
      <c r="D37" s="25">
        <v>8825.9</v>
      </c>
      <c r="E37" s="49">
        <v>8990.2099999999991</v>
      </c>
      <c r="F37" s="20">
        <v>9909.2199999999993</v>
      </c>
      <c r="G37" s="20">
        <v>9639.5499999999993</v>
      </c>
      <c r="H37" s="43">
        <f t="shared" si="0"/>
        <v>15.568619032254327</v>
      </c>
      <c r="I37" s="43">
        <f t="shared" si="1"/>
        <v>7.2227456310809224</v>
      </c>
      <c r="J37" s="43">
        <f t="shared" si="2"/>
        <v>1.8616798286860206</v>
      </c>
      <c r="K37" s="43">
        <f t="shared" si="3"/>
        <v>-2.7214049138075458</v>
      </c>
    </row>
    <row r="38" spans="1:11" x14ac:dyDescent="0.25">
      <c r="A38" s="14" t="s">
        <v>64</v>
      </c>
      <c r="B38" s="14" t="s">
        <v>65</v>
      </c>
      <c r="C38" s="49">
        <v>8109.54</v>
      </c>
      <c r="D38" s="34">
        <v>8475.8700000000008</v>
      </c>
      <c r="E38" s="49">
        <v>8480.41</v>
      </c>
      <c r="F38" s="20">
        <v>9019.75</v>
      </c>
      <c r="G38" s="20">
        <v>8728.41</v>
      </c>
      <c r="H38" s="43">
        <f t="shared" si="0"/>
        <v>4.5732556963773519</v>
      </c>
      <c r="I38" s="43">
        <f t="shared" si="1"/>
        <v>2.9243869105385234</v>
      </c>
      <c r="J38" s="43">
        <f t="shared" si="2"/>
        <v>5.3563822946777771E-2</v>
      </c>
      <c r="K38" s="43">
        <f t="shared" si="3"/>
        <v>-3.2300230050722045</v>
      </c>
    </row>
    <row r="39" spans="1:11" x14ac:dyDescent="0.25">
      <c r="A39" s="14" t="s">
        <v>66</v>
      </c>
      <c r="B39" s="14" t="s">
        <v>91</v>
      </c>
      <c r="C39" s="49">
        <v>3851.41</v>
      </c>
      <c r="D39" s="25">
        <v>3714.67</v>
      </c>
      <c r="E39" s="49">
        <v>3601.89</v>
      </c>
      <c r="F39" s="20">
        <v>3697.32</v>
      </c>
      <c r="G39" s="20">
        <v>3605.05</v>
      </c>
      <c r="H39" s="43">
        <f t="shared" si="0"/>
        <v>-6.4786662546963321</v>
      </c>
      <c r="I39" s="43">
        <f t="shared" si="1"/>
        <v>8.7731718625507979E-2</v>
      </c>
      <c r="J39" s="43">
        <f t="shared" si="2"/>
        <v>-3.0360704988599307</v>
      </c>
      <c r="K39" s="43">
        <f t="shared" si="3"/>
        <v>-2.4955914013393481</v>
      </c>
    </row>
    <row r="40" spans="1:11" x14ac:dyDescent="0.25">
      <c r="A40" s="14" t="s">
        <v>68</v>
      </c>
      <c r="B40" s="14" t="s">
        <v>21</v>
      </c>
      <c r="C40" s="49">
        <v>4258.12</v>
      </c>
      <c r="D40" s="25">
        <v>4761.2</v>
      </c>
      <c r="E40" s="49">
        <v>4878.5200000000004</v>
      </c>
      <c r="F40" s="20">
        <v>5322.43</v>
      </c>
      <c r="G40" s="20">
        <v>5123.3500000000004</v>
      </c>
      <c r="H40" s="43">
        <f t="shared" si="0"/>
        <v>14.56981015095865</v>
      </c>
      <c r="I40" s="43">
        <f t="shared" si="1"/>
        <v>5.0185302099817131</v>
      </c>
      <c r="J40" s="43">
        <f t="shared" si="2"/>
        <v>2.464084684533324</v>
      </c>
      <c r="K40" s="43">
        <f t="shared" si="3"/>
        <v>-3.7403967736541373</v>
      </c>
    </row>
    <row r="41" spans="1:11" x14ac:dyDescent="0.25">
      <c r="A41" s="14" t="s">
        <v>70</v>
      </c>
      <c r="B41" s="14" t="s">
        <v>71</v>
      </c>
      <c r="C41" s="49">
        <v>3218.36</v>
      </c>
      <c r="D41" s="25">
        <v>3422.76</v>
      </c>
      <c r="E41" s="49">
        <v>3474.25</v>
      </c>
      <c r="F41" s="20">
        <v>3683.44</v>
      </c>
      <c r="G41" s="20">
        <v>3525.59</v>
      </c>
      <c r="H41" s="43">
        <f t="shared" si="0"/>
        <v>7.9509439590350324</v>
      </c>
      <c r="I41" s="43">
        <f t="shared" si="1"/>
        <v>1.4777290062603481</v>
      </c>
      <c r="J41" s="43">
        <f t="shared" si="2"/>
        <v>1.5043415255524717</v>
      </c>
      <c r="K41" s="43">
        <f t="shared" si="3"/>
        <v>-4.2853962600178068</v>
      </c>
    </row>
    <row r="42" spans="1:11" x14ac:dyDescent="0.25">
      <c r="A42" s="14" t="s">
        <v>72</v>
      </c>
      <c r="B42" s="14" t="s">
        <v>73</v>
      </c>
      <c r="C42" s="49">
        <v>171.39</v>
      </c>
      <c r="D42" s="25">
        <v>188.46</v>
      </c>
      <c r="E42" s="49">
        <v>186.56</v>
      </c>
      <c r="F42" s="20">
        <v>188.94</v>
      </c>
      <c r="G42" s="20">
        <v>142.44</v>
      </c>
      <c r="H42" s="43">
        <f t="shared" si="0"/>
        <v>8.8511581772565595</v>
      </c>
      <c r="I42" s="43">
        <f t="shared" si="1"/>
        <v>-23.649228130360207</v>
      </c>
      <c r="J42" s="43">
        <f t="shared" si="2"/>
        <v>-1.0081714952775154</v>
      </c>
      <c r="K42" s="43">
        <f t="shared" si="3"/>
        <v>-24.61098761511591</v>
      </c>
    </row>
    <row r="43" spans="1:11" x14ac:dyDescent="0.25">
      <c r="A43" s="14" t="s">
        <v>74</v>
      </c>
      <c r="B43" s="14" t="s">
        <v>75</v>
      </c>
      <c r="C43" s="49">
        <v>580.03</v>
      </c>
      <c r="D43" s="25">
        <v>601.37</v>
      </c>
      <c r="E43" s="49">
        <v>582.49</v>
      </c>
      <c r="F43" s="20">
        <v>604.36</v>
      </c>
      <c r="G43" s="20">
        <v>592.89</v>
      </c>
      <c r="H43" s="43">
        <f t="shared" si="0"/>
        <v>0.42411599400031658</v>
      </c>
      <c r="I43" s="43">
        <f t="shared" si="1"/>
        <v>1.7854383766244875</v>
      </c>
      <c r="J43" s="43">
        <f t="shared" si="2"/>
        <v>-3.1394981459001938</v>
      </c>
      <c r="K43" s="43">
        <f t="shared" si="3"/>
        <v>-1.8978754384803804</v>
      </c>
    </row>
    <row r="44" spans="1:11" x14ac:dyDescent="0.25">
      <c r="A44" s="14" t="s">
        <v>76</v>
      </c>
      <c r="B44" s="14" t="s">
        <v>77</v>
      </c>
      <c r="C44" s="49">
        <v>3.5</v>
      </c>
      <c r="D44" s="25">
        <v>5.14</v>
      </c>
      <c r="E44" s="49">
        <v>5.71</v>
      </c>
      <c r="F44" s="20">
        <v>6.38</v>
      </c>
      <c r="G44" s="20">
        <v>2.57</v>
      </c>
      <c r="H44" s="43">
        <f t="shared" si="0"/>
        <v>63.142857142857146</v>
      </c>
      <c r="I44" s="43">
        <f t="shared" si="1"/>
        <v>-54.991243432574436</v>
      </c>
      <c r="J44" s="43">
        <f t="shared" si="2"/>
        <v>11.089494163424131</v>
      </c>
      <c r="K44" s="43">
        <f t="shared" si="3"/>
        <v>-59.717868338557999</v>
      </c>
    </row>
    <row r="45" spans="1:11" x14ac:dyDescent="0.25">
      <c r="A45" s="14" t="s">
        <v>78</v>
      </c>
      <c r="B45" s="14" t="s">
        <v>79</v>
      </c>
      <c r="C45" s="49">
        <v>3981.04</v>
      </c>
      <c r="D45" s="25">
        <v>4773.97</v>
      </c>
      <c r="E45" s="49">
        <v>4885.6000000000004</v>
      </c>
      <c r="F45" s="20">
        <v>5545.99</v>
      </c>
      <c r="G45" s="20">
        <v>5152.63</v>
      </c>
      <c r="H45" s="43">
        <f t="shared" si="0"/>
        <v>22.721700862086301</v>
      </c>
      <c r="I45" s="43">
        <f t="shared" si="1"/>
        <v>5.4656541673489389</v>
      </c>
      <c r="J45" s="43">
        <f t="shared" si="2"/>
        <v>2.3383054355180302</v>
      </c>
      <c r="K45" s="43">
        <f t="shared" si="3"/>
        <v>-7.0926921974255226</v>
      </c>
    </row>
    <row r="46" spans="1:11" x14ac:dyDescent="0.25">
      <c r="A46" s="14" t="s">
        <v>80</v>
      </c>
      <c r="B46" s="14" t="s">
        <v>81</v>
      </c>
      <c r="C46" s="49">
        <v>414.26</v>
      </c>
      <c r="D46" s="25">
        <v>423.82</v>
      </c>
      <c r="E46" s="49">
        <v>442.37</v>
      </c>
      <c r="F46" s="20">
        <v>425.02</v>
      </c>
      <c r="G46" s="20">
        <v>400.85</v>
      </c>
      <c r="H46" s="43">
        <f t="shared" si="0"/>
        <v>6.7855935885675693</v>
      </c>
      <c r="I46" s="43">
        <f t="shared" si="1"/>
        <v>-9.385808260053798</v>
      </c>
      <c r="J46" s="43">
        <f t="shared" si="2"/>
        <v>4.3768581001368529</v>
      </c>
      <c r="K46" s="43">
        <f t="shared" si="3"/>
        <v>-5.6867912098254108</v>
      </c>
    </row>
    <row r="47" spans="1:11" x14ac:dyDescent="0.25">
      <c r="A47" s="18" t="s">
        <v>175</v>
      </c>
      <c r="B47" s="18"/>
      <c r="C47" s="18"/>
      <c r="D47" s="18"/>
      <c r="E47" s="18"/>
      <c r="F47" s="52"/>
      <c r="G47" s="52"/>
      <c r="H47" s="37"/>
      <c r="I47" s="53"/>
      <c r="J47" s="37"/>
      <c r="K47" s="37"/>
    </row>
    <row r="48" spans="1:11" x14ac:dyDescent="0.25">
      <c r="A48" s="39" t="s">
        <v>82</v>
      </c>
      <c r="B48" s="54"/>
      <c r="C48" s="54"/>
      <c r="D48" s="54"/>
      <c r="E48" s="18"/>
      <c r="F48" s="52"/>
      <c r="G48" s="52"/>
      <c r="H48" s="37"/>
      <c r="I48" s="53"/>
      <c r="J48" s="37"/>
      <c r="K48" s="37"/>
    </row>
    <row r="49" spans="1:11" x14ac:dyDescent="0.25">
      <c r="A49" s="60" t="s">
        <v>89</v>
      </c>
      <c r="B49" s="61"/>
      <c r="C49" s="61"/>
      <c r="D49" s="61"/>
      <c r="E49" s="19"/>
      <c r="F49" s="55"/>
      <c r="G49" s="55"/>
      <c r="H49" s="37"/>
      <c r="I49" s="53"/>
      <c r="J49" s="37"/>
      <c r="K49" s="37"/>
    </row>
    <row r="50" spans="1:11" x14ac:dyDescent="0.25">
      <c r="A50" s="62" t="s">
        <v>90</v>
      </c>
      <c r="B50" s="61"/>
      <c r="C50" s="61"/>
      <c r="D50" s="61"/>
      <c r="E50" s="61"/>
      <c r="F50" s="56"/>
      <c r="G50" s="56"/>
      <c r="H50" s="37"/>
      <c r="I50" s="53"/>
      <c r="J50" s="37"/>
      <c r="K50" s="37"/>
    </row>
    <row r="51" spans="1:11" x14ac:dyDescent="0.25">
      <c r="A51" s="40" t="s">
        <v>92</v>
      </c>
      <c r="B51" s="22"/>
      <c r="C51" s="22"/>
      <c r="D51" s="57"/>
      <c r="E51" s="57"/>
      <c r="F51" s="57"/>
      <c r="G51" s="57"/>
      <c r="H51" s="37"/>
      <c r="I51" s="53"/>
      <c r="J51" s="37"/>
      <c r="K51" s="37"/>
    </row>
    <row r="52" spans="1:11" x14ac:dyDescent="0.25">
      <c r="A52" s="40" t="s">
        <v>184</v>
      </c>
      <c r="B52" s="37"/>
      <c r="C52" s="37"/>
      <c r="D52" s="37"/>
      <c r="E52" s="37"/>
      <c r="F52" s="37"/>
      <c r="G52" s="37"/>
      <c r="H52" s="37"/>
      <c r="I52" s="53"/>
      <c r="J52" s="37"/>
      <c r="K52" s="37"/>
    </row>
  </sheetData>
  <mergeCells count="14">
    <mergeCell ref="J4:J5"/>
    <mergeCell ref="K4:K5"/>
    <mergeCell ref="A49:D49"/>
    <mergeCell ref="A50:E50"/>
    <mergeCell ref="A1:K1"/>
    <mergeCell ref="A2:K2"/>
    <mergeCell ref="C3:G3"/>
    <mergeCell ref="C4:C5"/>
    <mergeCell ref="D4:D5"/>
    <mergeCell ref="E4:E5"/>
    <mergeCell ref="F4:F5"/>
    <mergeCell ref="G4:G5"/>
    <mergeCell ref="H4:H5"/>
    <mergeCell ref="I4:I5"/>
  </mergeCells>
  <printOptions horizontalCentered="1"/>
  <pageMargins left="0.51181102362204722" right="0.51181102362204722"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defaultRowHeight="15" x14ac:dyDescent="0.25"/>
  <cols>
    <col min="2" max="2" width="26" customWidth="1"/>
    <col min="3" max="7" width="13.42578125" customWidth="1"/>
    <col min="8" max="11" width="13.7109375" customWidth="1"/>
  </cols>
  <sheetData>
    <row r="1" spans="1:11" x14ac:dyDescent="0.25">
      <c r="A1" s="74" t="s">
        <v>93</v>
      </c>
      <c r="B1" s="74"/>
      <c r="C1" s="74"/>
      <c r="D1" s="74"/>
      <c r="E1" s="74"/>
      <c r="F1" s="74"/>
      <c r="G1" s="74"/>
      <c r="H1" s="74"/>
      <c r="I1" s="74"/>
      <c r="J1" s="74"/>
      <c r="K1" s="74"/>
    </row>
    <row r="2" spans="1:11" x14ac:dyDescent="0.25">
      <c r="A2" s="75" t="s">
        <v>0</v>
      </c>
      <c r="B2" s="76"/>
      <c r="C2" s="76"/>
      <c r="D2" s="76"/>
      <c r="E2" s="76"/>
      <c r="F2" s="76"/>
      <c r="G2" s="76"/>
      <c r="H2" s="76"/>
      <c r="I2" s="76"/>
      <c r="J2" s="76"/>
      <c r="K2" s="77"/>
    </row>
    <row r="3" spans="1:11" x14ac:dyDescent="0.25">
      <c r="A3" s="51"/>
      <c r="B3" s="51"/>
      <c r="C3" s="69" t="s">
        <v>173</v>
      </c>
      <c r="D3" s="70"/>
      <c r="E3" s="70"/>
      <c r="F3" s="70"/>
      <c r="G3" s="71"/>
      <c r="H3" s="78" t="s">
        <v>94</v>
      </c>
      <c r="I3" s="79"/>
      <c r="J3" s="80" t="s">
        <v>174</v>
      </c>
      <c r="K3" s="81"/>
    </row>
    <row r="4" spans="1:11" x14ac:dyDescent="0.25">
      <c r="A4" s="82" t="s">
        <v>1</v>
      </c>
      <c r="B4" s="84" t="s">
        <v>95</v>
      </c>
      <c r="C4" s="72" t="s">
        <v>176</v>
      </c>
      <c r="D4" s="72" t="s">
        <v>171</v>
      </c>
      <c r="E4" s="72" t="s">
        <v>177</v>
      </c>
      <c r="F4" s="72" t="s">
        <v>172</v>
      </c>
      <c r="G4" s="72" t="s">
        <v>183</v>
      </c>
      <c r="H4" s="58" t="s">
        <v>178</v>
      </c>
      <c r="I4" s="58" t="s">
        <v>179</v>
      </c>
      <c r="J4" s="58" t="s">
        <v>180</v>
      </c>
      <c r="K4" s="58" t="s">
        <v>181</v>
      </c>
    </row>
    <row r="5" spans="1:11" x14ac:dyDescent="0.25">
      <c r="A5" s="83"/>
      <c r="B5" s="85"/>
      <c r="C5" s="73"/>
      <c r="D5" s="73"/>
      <c r="E5" s="73"/>
      <c r="F5" s="73"/>
      <c r="G5" s="73"/>
      <c r="H5" s="59"/>
      <c r="I5" s="59"/>
      <c r="J5" s="59"/>
      <c r="K5" s="59"/>
    </row>
    <row r="6" spans="1:11" x14ac:dyDescent="0.25">
      <c r="A6" s="83"/>
      <c r="B6" s="26"/>
      <c r="C6" s="2"/>
      <c r="D6" s="36"/>
      <c r="E6" s="2"/>
      <c r="F6" s="36"/>
      <c r="G6" s="35"/>
      <c r="H6" s="51" t="s">
        <v>3</v>
      </c>
      <c r="I6" s="51" t="s">
        <v>3</v>
      </c>
      <c r="J6" s="51" t="s">
        <v>3</v>
      </c>
      <c r="K6" s="51" t="s">
        <v>3</v>
      </c>
    </row>
    <row r="7" spans="1:11" ht="26.25" x14ac:dyDescent="0.25">
      <c r="A7" s="27" t="s">
        <v>14</v>
      </c>
      <c r="B7" s="28" t="s">
        <v>96</v>
      </c>
      <c r="C7" s="50">
        <v>357.46</v>
      </c>
      <c r="D7" s="47">
        <v>390.21</v>
      </c>
      <c r="E7" s="24">
        <v>340.86</v>
      </c>
      <c r="F7" s="48">
        <v>344.89</v>
      </c>
      <c r="G7" s="48">
        <v>321.92</v>
      </c>
      <c r="H7" s="44">
        <f t="shared" ref="H7:H46" si="0">(E7-C7)/C7*100</f>
        <v>-4.6438762379007343</v>
      </c>
      <c r="I7" s="44">
        <f t="shared" ref="I7:I46" si="1">(G7-E7)/E7*100</f>
        <v>-5.5565334741536105</v>
      </c>
      <c r="J7" s="44">
        <f>(E7-D7)/D7*100</f>
        <v>-12.647036211270846</v>
      </c>
      <c r="K7" s="44">
        <f t="shared" ref="K7:K46" si="2">(G7-F7)/F7*100</f>
        <v>-6.660094522891348</v>
      </c>
    </row>
    <row r="8" spans="1:11" x14ac:dyDescent="0.25">
      <c r="A8" s="27" t="s">
        <v>16</v>
      </c>
      <c r="B8" s="28" t="s">
        <v>97</v>
      </c>
      <c r="C8" s="50">
        <v>1661.9</v>
      </c>
      <c r="D8" s="47">
        <v>1500.88</v>
      </c>
      <c r="E8" s="24">
        <v>1467.92</v>
      </c>
      <c r="F8" s="48">
        <v>1455.46</v>
      </c>
      <c r="G8" s="48">
        <v>1424.46</v>
      </c>
      <c r="H8" s="44">
        <f t="shared" si="0"/>
        <v>-11.672182441783502</v>
      </c>
      <c r="I8" s="44">
        <f t="shared" si="1"/>
        <v>-2.9606518066379666</v>
      </c>
      <c r="J8" s="44">
        <f t="shared" ref="J8:J46" si="3">(E8-D8)/D8*100</f>
        <v>-2.1960449869409966</v>
      </c>
      <c r="K8" s="44">
        <f t="shared" si="2"/>
        <v>-2.1299108185728222</v>
      </c>
    </row>
    <row r="9" spans="1:11" x14ac:dyDescent="0.25">
      <c r="A9" s="29" t="s">
        <v>98</v>
      </c>
      <c r="B9" s="30" t="s">
        <v>99</v>
      </c>
      <c r="C9" s="45">
        <v>406.52</v>
      </c>
      <c r="D9" s="49">
        <v>399.57</v>
      </c>
      <c r="E9" s="49">
        <v>387.95</v>
      </c>
      <c r="F9" s="49">
        <v>327</v>
      </c>
      <c r="G9" s="49">
        <v>310.08</v>
      </c>
      <c r="H9" s="46">
        <f t="shared" si="0"/>
        <v>-4.5680409327954328</v>
      </c>
      <c r="I9" s="46">
        <f t="shared" si="1"/>
        <v>-20.072174249258925</v>
      </c>
      <c r="J9" s="46">
        <f t="shared" si="3"/>
        <v>-2.9081262357033824</v>
      </c>
      <c r="K9" s="46">
        <f t="shared" si="2"/>
        <v>-5.1743119266055091</v>
      </c>
    </row>
    <row r="10" spans="1:11" x14ac:dyDescent="0.25">
      <c r="A10" s="29" t="s">
        <v>100</v>
      </c>
      <c r="B10" s="30" t="s">
        <v>101</v>
      </c>
      <c r="C10" s="45">
        <v>203.57</v>
      </c>
      <c r="D10" s="49">
        <v>199.16</v>
      </c>
      <c r="E10" s="49">
        <v>195.8</v>
      </c>
      <c r="F10" s="49">
        <v>183.61</v>
      </c>
      <c r="G10" s="49">
        <v>180.02</v>
      </c>
      <c r="H10" s="46">
        <f t="shared" si="0"/>
        <v>-3.8168688903079935</v>
      </c>
      <c r="I10" s="46">
        <f t="shared" si="1"/>
        <v>-8.0592441266598573</v>
      </c>
      <c r="J10" s="46">
        <f t="shared" si="3"/>
        <v>-1.6870857601928024</v>
      </c>
      <c r="K10" s="46">
        <f t="shared" si="2"/>
        <v>-1.9552311965579234</v>
      </c>
    </row>
    <row r="11" spans="1:11" x14ac:dyDescent="0.25">
      <c r="A11" s="29" t="s">
        <v>102</v>
      </c>
      <c r="B11" s="30" t="s">
        <v>103</v>
      </c>
      <c r="C11" s="45">
        <v>31.7</v>
      </c>
      <c r="D11" s="49">
        <v>35.97</v>
      </c>
      <c r="E11" s="49">
        <v>32.07</v>
      </c>
      <c r="F11" s="49">
        <v>35.4</v>
      </c>
      <c r="G11" s="49">
        <v>36.75</v>
      </c>
      <c r="H11" s="46">
        <f t="shared" si="0"/>
        <v>1.1671924290220852</v>
      </c>
      <c r="I11" s="46">
        <f t="shared" si="1"/>
        <v>14.593077642656688</v>
      </c>
      <c r="J11" s="46">
        <f t="shared" si="3"/>
        <v>-10.842368640533774</v>
      </c>
      <c r="K11" s="46">
        <f t="shared" si="2"/>
        <v>3.8135593220339028</v>
      </c>
    </row>
    <row r="12" spans="1:11" x14ac:dyDescent="0.25">
      <c r="A12" s="29" t="s">
        <v>104</v>
      </c>
      <c r="B12" s="30" t="s">
        <v>105</v>
      </c>
      <c r="C12" s="45">
        <v>1020.1</v>
      </c>
      <c r="D12" s="49">
        <v>866.17</v>
      </c>
      <c r="E12" s="49">
        <v>852.1</v>
      </c>
      <c r="F12" s="49">
        <v>909.46</v>
      </c>
      <c r="G12" s="49">
        <v>897.61</v>
      </c>
      <c r="H12" s="46">
        <f t="shared" si="0"/>
        <v>-16.46897363003627</v>
      </c>
      <c r="I12" s="46">
        <f t="shared" si="1"/>
        <v>5.3409224269451929</v>
      </c>
      <c r="J12" s="46">
        <f t="shared" si="3"/>
        <v>-1.6243924402830778</v>
      </c>
      <c r="K12" s="46">
        <f t="shared" si="2"/>
        <v>-1.302970993776529</v>
      </c>
    </row>
    <row r="13" spans="1:11" x14ac:dyDescent="0.25">
      <c r="A13" s="27" t="s">
        <v>18</v>
      </c>
      <c r="B13" s="28" t="s">
        <v>106</v>
      </c>
      <c r="C13" s="50">
        <v>184.06</v>
      </c>
      <c r="D13" s="47">
        <v>181.46</v>
      </c>
      <c r="E13" s="24">
        <v>169.59</v>
      </c>
      <c r="F13" s="48">
        <v>172.58</v>
      </c>
      <c r="G13" s="48">
        <v>157.94</v>
      </c>
      <c r="H13" s="44">
        <f t="shared" si="0"/>
        <v>-7.861566880365098</v>
      </c>
      <c r="I13" s="44">
        <f t="shared" si="1"/>
        <v>-6.8695088153782686</v>
      </c>
      <c r="J13" s="44">
        <f t="shared" si="3"/>
        <v>-6.5413865314669914</v>
      </c>
      <c r="K13" s="44">
        <f t="shared" si="2"/>
        <v>-8.4830223664387603</v>
      </c>
    </row>
    <row r="14" spans="1:11" x14ac:dyDescent="0.25">
      <c r="A14" s="27" t="s">
        <v>107</v>
      </c>
      <c r="B14" s="28" t="s">
        <v>108</v>
      </c>
      <c r="C14" s="50">
        <v>2009.59</v>
      </c>
      <c r="D14" s="47">
        <v>2057.96</v>
      </c>
      <c r="E14" s="24">
        <v>2033.92</v>
      </c>
      <c r="F14" s="48">
        <v>1963.02</v>
      </c>
      <c r="G14" s="48">
        <v>1930.24</v>
      </c>
      <c r="H14" s="44">
        <f t="shared" si="0"/>
        <v>1.2106947188232502</v>
      </c>
      <c r="I14" s="44">
        <f t="shared" si="1"/>
        <v>-5.0975456261799907</v>
      </c>
      <c r="J14" s="44">
        <f t="shared" si="3"/>
        <v>-1.1681470971253067</v>
      </c>
      <c r="K14" s="44">
        <f t="shared" si="2"/>
        <v>-1.6698760073763881</v>
      </c>
    </row>
    <row r="15" spans="1:11" x14ac:dyDescent="0.25">
      <c r="A15" s="29" t="s">
        <v>109</v>
      </c>
      <c r="B15" s="30" t="s">
        <v>110</v>
      </c>
      <c r="C15" s="45">
        <v>989.54</v>
      </c>
      <c r="D15" s="49">
        <v>1034.78</v>
      </c>
      <c r="E15" s="49">
        <v>1007.59</v>
      </c>
      <c r="F15" s="49">
        <v>963.55</v>
      </c>
      <c r="G15" s="49">
        <v>961.1</v>
      </c>
      <c r="H15" s="46">
        <f t="shared" si="0"/>
        <v>1.8240798754977128</v>
      </c>
      <c r="I15" s="46">
        <f t="shared" si="1"/>
        <v>-4.6139798926150526</v>
      </c>
      <c r="J15" s="46">
        <f t="shared" si="3"/>
        <v>-2.6276116662478923</v>
      </c>
      <c r="K15" s="46">
        <f t="shared" si="2"/>
        <v>-0.2542680711950529</v>
      </c>
    </row>
    <row r="16" spans="1:11" x14ac:dyDescent="0.25">
      <c r="A16" s="29" t="s">
        <v>111</v>
      </c>
      <c r="B16" s="30" t="s">
        <v>112</v>
      </c>
      <c r="C16" s="45">
        <v>21.67</v>
      </c>
      <c r="D16" s="49">
        <v>21.76</v>
      </c>
      <c r="E16" s="49">
        <v>19.809999999999999</v>
      </c>
      <c r="F16" s="49">
        <v>23.13</v>
      </c>
      <c r="G16" s="49">
        <v>22.47</v>
      </c>
      <c r="H16" s="46">
        <f t="shared" si="0"/>
        <v>-8.5832948777111344</v>
      </c>
      <c r="I16" s="46">
        <f t="shared" si="1"/>
        <v>13.427561837455832</v>
      </c>
      <c r="J16" s="46">
        <f t="shared" si="3"/>
        <v>-8.9613970588235414</v>
      </c>
      <c r="K16" s="46">
        <f t="shared" si="2"/>
        <v>-2.8534370946822314</v>
      </c>
    </row>
    <row r="17" spans="1:11" x14ac:dyDescent="0.25">
      <c r="A17" s="29" t="s">
        <v>113</v>
      </c>
      <c r="B17" s="30" t="s">
        <v>114</v>
      </c>
      <c r="C17" s="45">
        <v>211.46</v>
      </c>
      <c r="D17" s="49">
        <v>208.15</v>
      </c>
      <c r="E17" s="49">
        <v>206.35</v>
      </c>
      <c r="F17" s="49">
        <v>203.84</v>
      </c>
      <c r="G17" s="49">
        <v>211.36</v>
      </c>
      <c r="H17" s="46">
        <f t="shared" si="0"/>
        <v>-2.4165326775749616</v>
      </c>
      <c r="I17" s="46">
        <f t="shared" si="1"/>
        <v>2.4279137387933214</v>
      </c>
      <c r="J17" s="46">
        <f t="shared" si="3"/>
        <v>-0.86476098967091586</v>
      </c>
      <c r="K17" s="46">
        <f t="shared" si="2"/>
        <v>3.6891679748822654</v>
      </c>
    </row>
    <row r="18" spans="1:11" x14ac:dyDescent="0.25">
      <c r="A18" s="29" t="s">
        <v>115</v>
      </c>
      <c r="B18" s="30" t="s">
        <v>116</v>
      </c>
      <c r="C18" s="45">
        <v>786.92</v>
      </c>
      <c r="D18" s="49">
        <v>793.27</v>
      </c>
      <c r="E18" s="49">
        <v>800.18</v>
      </c>
      <c r="F18" s="49">
        <v>772.5</v>
      </c>
      <c r="G18" s="49">
        <v>735.31</v>
      </c>
      <c r="H18" s="46">
        <f t="shared" si="0"/>
        <v>1.6850505769328512</v>
      </c>
      <c r="I18" s="46">
        <f t="shared" si="1"/>
        <v>-8.1069259416631265</v>
      </c>
      <c r="J18" s="46">
        <f t="shared" si="3"/>
        <v>0.87107794319714205</v>
      </c>
      <c r="K18" s="46">
        <f t="shared" si="2"/>
        <v>-4.8142394822006542</v>
      </c>
    </row>
    <row r="19" spans="1:11" ht="26.25" x14ac:dyDescent="0.25">
      <c r="A19" s="27" t="s">
        <v>117</v>
      </c>
      <c r="B19" s="28" t="s">
        <v>118</v>
      </c>
      <c r="C19" s="50">
        <v>103.06</v>
      </c>
      <c r="D19" s="47">
        <v>104.98</v>
      </c>
      <c r="E19" s="24">
        <v>103.67</v>
      </c>
      <c r="F19" s="48">
        <v>107.06</v>
      </c>
      <c r="G19" s="48">
        <v>105.41</v>
      </c>
      <c r="H19" s="44">
        <f t="shared" si="0"/>
        <v>0.59188822045410383</v>
      </c>
      <c r="I19" s="44">
        <f t="shared" si="1"/>
        <v>1.6784026237098435</v>
      </c>
      <c r="J19" s="44">
        <f t="shared" si="3"/>
        <v>-1.2478567346161196</v>
      </c>
      <c r="K19" s="44">
        <f t="shared" si="2"/>
        <v>-1.5411918550345654</v>
      </c>
    </row>
    <row r="20" spans="1:11" x14ac:dyDescent="0.25">
      <c r="A20" s="27" t="s">
        <v>119</v>
      </c>
      <c r="B20" s="28" t="s">
        <v>120</v>
      </c>
      <c r="C20" s="50">
        <v>98.06</v>
      </c>
      <c r="D20" s="47">
        <v>94.94</v>
      </c>
      <c r="E20" s="24">
        <v>101.49</v>
      </c>
      <c r="F20" s="48">
        <v>105.16</v>
      </c>
      <c r="G20" s="48">
        <v>100.44</v>
      </c>
      <c r="H20" s="44">
        <f t="shared" si="0"/>
        <v>3.4978584540077429</v>
      </c>
      <c r="I20" s="44">
        <f t="shared" si="1"/>
        <v>-1.0345846881466125</v>
      </c>
      <c r="J20" s="44">
        <f t="shared" si="3"/>
        <v>6.8990941647356196</v>
      </c>
      <c r="K20" s="44">
        <f t="shared" si="2"/>
        <v>-4.4883986306580441</v>
      </c>
    </row>
    <row r="21" spans="1:11" x14ac:dyDescent="0.25">
      <c r="A21" s="27" t="s">
        <v>121</v>
      </c>
      <c r="B21" s="28" t="s">
        <v>122</v>
      </c>
      <c r="C21" s="50">
        <v>340.27</v>
      </c>
      <c r="D21" s="47">
        <v>355.05</v>
      </c>
      <c r="E21" s="24">
        <v>341.48</v>
      </c>
      <c r="F21" s="48">
        <v>326.18</v>
      </c>
      <c r="G21" s="48">
        <v>319.64999999999998</v>
      </c>
      <c r="H21" s="44">
        <f t="shared" si="0"/>
        <v>0.35559996473389854</v>
      </c>
      <c r="I21" s="44">
        <f t="shared" si="1"/>
        <v>-6.3927609230408926</v>
      </c>
      <c r="J21" s="44">
        <f t="shared" si="3"/>
        <v>-3.8219969018448081</v>
      </c>
      <c r="K21" s="44">
        <f t="shared" si="2"/>
        <v>-2.0019621068121984</v>
      </c>
    </row>
    <row r="22" spans="1:11" ht="26.25" x14ac:dyDescent="0.25">
      <c r="A22" s="27" t="s">
        <v>123</v>
      </c>
      <c r="B22" s="28" t="s">
        <v>124</v>
      </c>
      <c r="C22" s="50">
        <v>522.69000000000005</v>
      </c>
      <c r="D22" s="47">
        <v>512.29999999999995</v>
      </c>
      <c r="E22" s="24">
        <v>526.32000000000005</v>
      </c>
      <c r="F22" s="48">
        <v>596.02</v>
      </c>
      <c r="G22" s="48">
        <v>533.66</v>
      </c>
      <c r="H22" s="44">
        <f t="shared" si="0"/>
        <v>0.69448430235894987</v>
      </c>
      <c r="I22" s="44">
        <f t="shared" si="1"/>
        <v>1.3945888432892379</v>
      </c>
      <c r="J22" s="44">
        <f t="shared" si="3"/>
        <v>2.7366777278938312</v>
      </c>
      <c r="K22" s="44">
        <f t="shared" si="2"/>
        <v>-10.462736149793633</v>
      </c>
    </row>
    <row r="23" spans="1:11" ht="26.25" x14ac:dyDescent="0.25">
      <c r="A23" s="27" t="s">
        <v>125</v>
      </c>
      <c r="B23" s="28" t="s">
        <v>126</v>
      </c>
      <c r="C23" s="50">
        <v>1520.35</v>
      </c>
      <c r="D23" s="47">
        <v>1645.33</v>
      </c>
      <c r="E23" s="24">
        <v>1570.35</v>
      </c>
      <c r="F23" s="48">
        <v>1723.79</v>
      </c>
      <c r="G23" s="48">
        <v>1546.58</v>
      </c>
      <c r="H23" s="44">
        <f t="shared" si="0"/>
        <v>3.2887164139836225</v>
      </c>
      <c r="I23" s="44">
        <f t="shared" si="1"/>
        <v>-1.5136752953163297</v>
      </c>
      <c r="J23" s="44">
        <f t="shared" si="3"/>
        <v>-4.5571405128454483</v>
      </c>
      <c r="K23" s="44">
        <f t="shared" si="2"/>
        <v>-10.280254555369275</v>
      </c>
    </row>
    <row r="24" spans="1:11" x14ac:dyDescent="0.25">
      <c r="A24" s="29" t="s">
        <v>127</v>
      </c>
      <c r="B24" s="30" t="s">
        <v>128</v>
      </c>
      <c r="C24" s="45">
        <v>234.54</v>
      </c>
      <c r="D24" s="49">
        <v>284.81</v>
      </c>
      <c r="E24" s="49">
        <v>255</v>
      </c>
      <c r="F24" s="49">
        <v>334.5</v>
      </c>
      <c r="G24" s="49">
        <v>253.31</v>
      </c>
      <c r="H24" s="46">
        <f t="shared" si="0"/>
        <v>8.7234586850857045</v>
      </c>
      <c r="I24" s="46">
        <f t="shared" si="1"/>
        <v>-0.66274509803921478</v>
      </c>
      <c r="J24" s="46">
        <f t="shared" si="3"/>
        <v>-10.46662687405639</v>
      </c>
      <c r="K24" s="46">
        <f t="shared" si="2"/>
        <v>-24.272047832585951</v>
      </c>
    </row>
    <row r="25" spans="1:11" x14ac:dyDescent="0.25">
      <c r="A25" s="29" t="s">
        <v>129</v>
      </c>
      <c r="B25" s="30" t="s">
        <v>130</v>
      </c>
      <c r="C25" s="45">
        <v>508.39</v>
      </c>
      <c r="D25" s="49">
        <v>534.54999999999995</v>
      </c>
      <c r="E25" s="49">
        <v>515.63</v>
      </c>
      <c r="F25" s="49">
        <v>463.51</v>
      </c>
      <c r="G25" s="49">
        <v>437.4</v>
      </c>
      <c r="H25" s="46">
        <f t="shared" si="0"/>
        <v>1.4241035425559136</v>
      </c>
      <c r="I25" s="46">
        <f t="shared" si="1"/>
        <v>-15.171731668056557</v>
      </c>
      <c r="J25" s="46">
        <f t="shared" si="3"/>
        <v>-3.5394256851557309</v>
      </c>
      <c r="K25" s="46">
        <f t="shared" si="2"/>
        <v>-5.6331039244029286</v>
      </c>
    </row>
    <row r="26" spans="1:11" x14ac:dyDescent="0.25">
      <c r="A26" s="29" t="s">
        <v>131</v>
      </c>
      <c r="B26" s="30" t="s">
        <v>132</v>
      </c>
      <c r="C26" s="45">
        <v>327.48</v>
      </c>
      <c r="D26" s="49">
        <v>365.31</v>
      </c>
      <c r="E26" s="49">
        <v>357.28</v>
      </c>
      <c r="F26" s="49">
        <v>507.22</v>
      </c>
      <c r="G26" s="49">
        <v>457.35</v>
      </c>
      <c r="H26" s="46">
        <f t="shared" si="0"/>
        <v>9.0997923537315124</v>
      </c>
      <c r="I26" s="46">
        <f t="shared" si="1"/>
        <v>28.008844603672205</v>
      </c>
      <c r="J26" s="46">
        <f t="shared" si="3"/>
        <v>-2.1981330924420437</v>
      </c>
      <c r="K26" s="46">
        <f t="shared" si="2"/>
        <v>-9.8320255510429408</v>
      </c>
    </row>
    <row r="27" spans="1:11" x14ac:dyDescent="0.25">
      <c r="A27" s="29" t="s">
        <v>133</v>
      </c>
      <c r="B27" s="30" t="s">
        <v>105</v>
      </c>
      <c r="C27" s="45">
        <v>449.94</v>
      </c>
      <c r="D27" s="49">
        <v>460.67</v>
      </c>
      <c r="E27" s="49">
        <v>442.44</v>
      </c>
      <c r="F27" s="49">
        <v>418.56</v>
      </c>
      <c r="G27" s="49">
        <v>398.52</v>
      </c>
      <c r="H27" s="46">
        <f t="shared" si="0"/>
        <v>-1.6668889185224696</v>
      </c>
      <c r="I27" s="46">
        <f t="shared" si="1"/>
        <v>-9.9267697314890189</v>
      </c>
      <c r="J27" s="46">
        <f t="shared" si="3"/>
        <v>-3.9572796144745737</v>
      </c>
      <c r="K27" s="46">
        <f t="shared" si="2"/>
        <v>-4.7878440366972521</v>
      </c>
    </row>
    <row r="28" spans="1:11" ht="26.25" x14ac:dyDescent="0.25">
      <c r="A28" s="27" t="s">
        <v>134</v>
      </c>
      <c r="B28" s="28" t="s">
        <v>135</v>
      </c>
      <c r="C28" s="50">
        <v>365.26</v>
      </c>
      <c r="D28" s="47">
        <v>373.65</v>
      </c>
      <c r="E28" s="24">
        <v>368.85</v>
      </c>
      <c r="F28" s="48">
        <v>391.71</v>
      </c>
      <c r="G28" s="48">
        <v>378.54</v>
      </c>
      <c r="H28" s="44">
        <f t="shared" si="0"/>
        <v>0.98286152329848109</v>
      </c>
      <c r="I28" s="44">
        <f t="shared" si="1"/>
        <v>2.6270841805612029</v>
      </c>
      <c r="J28" s="44">
        <f t="shared" si="3"/>
        <v>-1.2846246487354356</v>
      </c>
      <c r="K28" s="44">
        <f t="shared" si="2"/>
        <v>-3.3621812054836386</v>
      </c>
    </row>
    <row r="29" spans="1:11" x14ac:dyDescent="0.25">
      <c r="A29" s="27" t="s">
        <v>136</v>
      </c>
      <c r="B29" s="28" t="s">
        <v>137</v>
      </c>
      <c r="C29" s="50">
        <v>88.06</v>
      </c>
      <c r="D29" s="47">
        <v>88.9</v>
      </c>
      <c r="E29" s="24">
        <v>84.67</v>
      </c>
      <c r="F29" s="48">
        <v>79.34</v>
      </c>
      <c r="G29" s="48">
        <v>76.94</v>
      </c>
      <c r="H29" s="44">
        <f t="shared" si="0"/>
        <v>-3.8496479672950263</v>
      </c>
      <c r="I29" s="44">
        <f t="shared" si="1"/>
        <v>-9.1295618282744826</v>
      </c>
      <c r="J29" s="44">
        <f t="shared" si="3"/>
        <v>-4.7581552305961798</v>
      </c>
      <c r="K29" s="44">
        <f t="shared" si="2"/>
        <v>-3.0249558860600021</v>
      </c>
    </row>
    <row r="30" spans="1:11" ht="26.25" x14ac:dyDescent="0.25">
      <c r="A30" s="27" t="s">
        <v>138</v>
      </c>
      <c r="B30" s="28" t="s">
        <v>139</v>
      </c>
      <c r="C30" s="50">
        <v>563.07000000000005</v>
      </c>
      <c r="D30" s="47">
        <v>543.25</v>
      </c>
      <c r="E30" s="24">
        <v>531.79999999999995</v>
      </c>
      <c r="F30" s="48">
        <v>542.47</v>
      </c>
      <c r="G30" s="48">
        <v>501.29</v>
      </c>
      <c r="H30" s="44">
        <f t="shared" si="0"/>
        <v>-5.5534835810822978</v>
      </c>
      <c r="I30" s="44">
        <f t="shared" si="1"/>
        <v>-5.7371192177510224</v>
      </c>
      <c r="J30" s="44">
        <f t="shared" si="3"/>
        <v>-2.1076852277956823</v>
      </c>
      <c r="K30" s="44">
        <f t="shared" si="2"/>
        <v>-7.5912032001769685</v>
      </c>
    </row>
    <row r="31" spans="1:11" ht="26.25" x14ac:dyDescent="0.25">
      <c r="A31" s="27" t="s">
        <v>140</v>
      </c>
      <c r="B31" s="28" t="s">
        <v>141</v>
      </c>
      <c r="C31" s="50">
        <v>3836.02</v>
      </c>
      <c r="D31" s="47">
        <v>4160.16</v>
      </c>
      <c r="E31" s="24">
        <v>4163.5</v>
      </c>
      <c r="F31" s="48">
        <v>4210.54</v>
      </c>
      <c r="G31" s="48">
        <v>4130.4399999999996</v>
      </c>
      <c r="H31" s="44">
        <f t="shared" si="0"/>
        <v>8.5369732170322372</v>
      </c>
      <c r="I31" s="44">
        <f t="shared" si="1"/>
        <v>-0.79404347303951972</v>
      </c>
      <c r="J31" s="44">
        <f t="shared" si="3"/>
        <v>8.0285373639478907E-2</v>
      </c>
      <c r="K31" s="44">
        <f t="shared" si="2"/>
        <v>-1.9023688173013524</v>
      </c>
    </row>
    <row r="32" spans="1:11" x14ac:dyDescent="0.25">
      <c r="A32" s="29" t="s">
        <v>142</v>
      </c>
      <c r="B32" s="30" t="s">
        <v>143</v>
      </c>
      <c r="C32" s="45">
        <v>2839.57</v>
      </c>
      <c r="D32" s="49">
        <v>3114.58</v>
      </c>
      <c r="E32" s="49">
        <v>3125.69</v>
      </c>
      <c r="F32" s="49">
        <v>3192.48</v>
      </c>
      <c r="G32" s="49">
        <v>3183.01</v>
      </c>
      <c r="H32" s="46">
        <f t="shared" si="0"/>
        <v>10.076173505143379</v>
      </c>
      <c r="I32" s="46">
        <f t="shared" si="1"/>
        <v>1.833835089212307</v>
      </c>
      <c r="J32" s="46">
        <f t="shared" si="3"/>
        <v>0.35670941186291977</v>
      </c>
      <c r="K32" s="46">
        <f t="shared" si="2"/>
        <v>-0.29663459128952413</v>
      </c>
    </row>
    <row r="33" spans="1:11" ht="30" x14ac:dyDescent="0.25">
      <c r="A33" s="29" t="s">
        <v>144</v>
      </c>
      <c r="B33" s="30" t="s">
        <v>145</v>
      </c>
      <c r="C33" s="45">
        <v>996.45</v>
      </c>
      <c r="D33" s="49">
        <v>1045.5899999999999</v>
      </c>
      <c r="E33" s="49">
        <v>1037.81</v>
      </c>
      <c r="F33" s="49">
        <v>1018.07</v>
      </c>
      <c r="G33" s="49">
        <v>947.43</v>
      </c>
      <c r="H33" s="46">
        <f t="shared" si="0"/>
        <v>4.1507351096392089</v>
      </c>
      <c r="I33" s="46">
        <f t="shared" si="1"/>
        <v>-8.7087231766893751</v>
      </c>
      <c r="J33" s="46">
        <f t="shared" si="3"/>
        <v>-0.7440775064795927</v>
      </c>
      <c r="K33" s="46">
        <f t="shared" si="2"/>
        <v>-6.9386191519247298</v>
      </c>
    </row>
    <row r="34" spans="1:11" x14ac:dyDescent="0.25">
      <c r="A34" s="3" t="s">
        <v>146</v>
      </c>
      <c r="B34" s="31" t="s">
        <v>147</v>
      </c>
      <c r="C34" s="50">
        <v>1524.19</v>
      </c>
      <c r="D34" s="47">
        <v>1541.67</v>
      </c>
      <c r="E34" s="24">
        <v>1535.47</v>
      </c>
      <c r="F34" s="48">
        <v>1496.2</v>
      </c>
      <c r="G34" s="48">
        <v>1444.59</v>
      </c>
      <c r="H34" s="44">
        <f t="shared" si="0"/>
        <v>0.74006521496663624</v>
      </c>
      <c r="I34" s="44">
        <f t="shared" si="1"/>
        <v>-5.9187089295134454</v>
      </c>
      <c r="J34" s="44">
        <f t="shared" si="3"/>
        <v>-0.40216129262423511</v>
      </c>
      <c r="K34" s="44">
        <f t="shared" si="2"/>
        <v>-3.4494051597380118</v>
      </c>
    </row>
    <row r="35" spans="1:11" x14ac:dyDescent="0.25">
      <c r="A35" s="29" t="s">
        <v>148</v>
      </c>
      <c r="B35" s="30" t="s">
        <v>149</v>
      </c>
      <c r="C35" s="45">
        <v>379.78</v>
      </c>
      <c r="D35" s="49">
        <v>382.4</v>
      </c>
      <c r="E35" s="49">
        <v>376.59</v>
      </c>
      <c r="F35" s="49">
        <v>335.95</v>
      </c>
      <c r="G35" s="49">
        <v>315.99</v>
      </c>
      <c r="H35" s="46">
        <f t="shared" si="0"/>
        <v>-0.83995997682868984</v>
      </c>
      <c r="I35" s="46">
        <f t="shared" si="1"/>
        <v>-16.091770891420371</v>
      </c>
      <c r="J35" s="46">
        <f t="shared" si="3"/>
        <v>-1.5193514644351471</v>
      </c>
      <c r="K35" s="46">
        <f t="shared" si="2"/>
        <v>-5.9413603214764041</v>
      </c>
    </row>
    <row r="36" spans="1:11" x14ac:dyDescent="0.25">
      <c r="A36" s="29" t="s">
        <v>150</v>
      </c>
      <c r="B36" s="30" t="s">
        <v>105</v>
      </c>
      <c r="C36" s="45">
        <v>1144.4100000000001</v>
      </c>
      <c r="D36" s="49">
        <v>1159.28</v>
      </c>
      <c r="E36" s="49">
        <v>1158.8800000000001</v>
      </c>
      <c r="F36" s="49">
        <v>1160.26</v>
      </c>
      <c r="G36" s="49">
        <v>1128.5999999999999</v>
      </c>
      <c r="H36" s="46">
        <f t="shared" si="0"/>
        <v>1.2644069870064074</v>
      </c>
      <c r="I36" s="46">
        <f t="shared" si="1"/>
        <v>-2.6128675962998926</v>
      </c>
      <c r="J36" s="46">
        <f t="shared" si="3"/>
        <v>-3.450417500516386E-2</v>
      </c>
      <c r="K36" s="46">
        <f t="shared" si="2"/>
        <v>-2.7286987399376073</v>
      </c>
    </row>
    <row r="37" spans="1:11" ht="26.25" x14ac:dyDescent="0.25">
      <c r="A37" s="27" t="s">
        <v>151</v>
      </c>
      <c r="B37" s="28" t="s">
        <v>152</v>
      </c>
      <c r="C37" s="50">
        <v>698.17</v>
      </c>
      <c r="D37" s="47">
        <v>689.89</v>
      </c>
      <c r="E37" s="24">
        <v>685.73</v>
      </c>
      <c r="F37" s="48">
        <v>735.71</v>
      </c>
      <c r="G37" s="48">
        <v>716.27</v>
      </c>
      <c r="H37" s="38">
        <f t="shared" si="0"/>
        <v>-1.7818009940272341</v>
      </c>
      <c r="I37" s="44">
        <f t="shared" si="1"/>
        <v>4.4536479372347664</v>
      </c>
      <c r="J37" s="44">
        <f t="shared" si="3"/>
        <v>-0.6029946803113494</v>
      </c>
      <c r="K37" s="44">
        <f t="shared" si="2"/>
        <v>-2.6423454893912077</v>
      </c>
    </row>
    <row r="38" spans="1:11" x14ac:dyDescent="0.25">
      <c r="A38" s="27" t="s">
        <v>153</v>
      </c>
      <c r="B38" s="28" t="s">
        <v>154</v>
      </c>
      <c r="C38" s="50">
        <v>706.1</v>
      </c>
      <c r="D38" s="47">
        <v>727.31</v>
      </c>
      <c r="E38" s="24">
        <v>692.94</v>
      </c>
      <c r="F38" s="48">
        <v>690.36</v>
      </c>
      <c r="G38" s="48">
        <v>697.93</v>
      </c>
      <c r="H38" s="44">
        <f t="shared" si="0"/>
        <v>-1.8637586744087196</v>
      </c>
      <c r="I38" s="44">
        <f t="shared" si="1"/>
        <v>0.7201200681155504</v>
      </c>
      <c r="J38" s="44">
        <f t="shared" si="3"/>
        <v>-4.7256328113184054</v>
      </c>
      <c r="K38" s="44">
        <f t="shared" si="2"/>
        <v>1.0965293470073492</v>
      </c>
    </row>
    <row r="39" spans="1:11" x14ac:dyDescent="0.25">
      <c r="A39" s="27" t="s">
        <v>155</v>
      </c>
      <c r="B39" s="28" t="s">
        <v>156</v>
      </c>
      <c r="C39" s="50">
        <v>733.91</v>
      </c>
      <c r="D39" s="47">
        <v>745.38</v>
      </c>
      <c r="E39" s="24">
        <v>765.59</v>
      </c>
      <c r="F39" s="48">
        <v>822.27</v>
      </c>
      <c r="G39" s="48">
        <v>832.65</v>
      </c>
      <c r="H39" s="44">
        <f t="shared" si="0"/>
        <v>4.3166055783406776</v>
      </c>
      <c r="I39" s="44">
        <f t="shared" si="1"/>
        <v>8.759257566060155</v>
      </c>
      <c r="J39" s="44">
        <f t="shared" si="3"/>
        <v>2.7113686978453995</v>
      </c>
      <c r="K39" s="44">
        <f t="shared" si="2"/>
        <v>1.2623590791345902</v>
      </c>
    </row>
    <row r="40" spans="1:11" x14ac:dyDescent="0.25">
      <c r="A40" s="27" t="s">
        <v>157</v>
      </c>
      <c r="B40" s="28" t="s">
        <v>158</v>
      </c>
      <c r="C40" s="50">
        <v>9277.6299999999992</v>
      </c>
      <c r="D40" s="47">
        <v>9648.11</v>
      </c>
      <c r="E40" s="24">
        <v>9272.9599999999991</v>
      </c>
      <c r="F40" s="48">
        <v>9064</v>
      </c>
      <c r="G40" s="48">
        <v>8898.44</v>
      </c>
      <c r="H40" s="44">
        <f t="shared" si="0"/>
        <v>-5.0336131102448285E-2</v>
      </c>
      <c r="I40" s="44">
        <f t="shared" si="1"/>
        <v>-4.0388398095106481</v>
      </c>
      <c r="J40" s="44">
        <f t="shared" si="3"/>
        <v>-3.8883263146875549</v>
      </c>
      <c r="K40" s="44">
        <f t="shared" si="2"/>
        <v>-1.8265666372462432</v>
      </c>
    </row>
    <row r="41" spans="1:11" x14ac:dyDescent="0.25">
      <c r="A41" s="29" t="s">
        <v>159</v>
      </c>
      <c r="B41" s="30" t="s">
        <v>160</v>
      </c>
      <c r="C41" s="45">
        <v>5674.48</v>
      </c>
      <c r="D41" s="49">
        <v>5798.75</v>
      </c>
      <c r="E41" s="49">
        <v>5385.66</v>
      </c>
      <c r="F41" s="49">
        <v>5253.93</v>
      </c>
      <c r="G41" s="49">
        <v>5194.28</v>
      </c>
      <c r="H41" s="46">
        <f t="shared" si="0"/>
        <v>-5.0898055857100513</v>
      </c>
      <c r="I41" s="46">
        <f t="shared" si="1"/>
        <v>-3.5535106189399279</v>
      </c>
      <c r="J41" s="46">
        <f t="shared" si="3"/>
        <v>-7.123776676007763</v>
      </c>
      <c r="K41" s="46">
        <f t="shared" si="2"/>
        <v>-1.1353405926611231</v>
      </c>
    </row>
    <row r="42" spans="1:11" x14ac:dyDescent="0.25">
      <c r="A42" s="29" t="s">
        <v>161</v>
      </c>
      <c r="B42" s="30" t="s">
        <v>162</v>
      </c>
      <c r="C42" s="45">
        <v>884.61</v>
      </c>
      <c r="D42" s="49">
        <v>912.82</v>
      </c>
      <c r="E42" s="49">
        <v>950.65</v>
      </c>
      <c r="F42" s="49">
        <v>850.66</v>
      </c>
      <c r="G42" s="49">
        <v>820.2</v>
      </c>
      <c r="H42" s="46">
        <f t="shared" si="0"/>
        <v>7.465436746136711</v>
      </c>
      <c r="I42" s="46">
        <f t="shared" si="1"/>
        <v>-13.72219008047125</v>
      </c>
      <c r="J42" s="46">
        <f t="shared" si="3"/>
        <v>4.1443000810674526</v>
      </c>
      <c r="K42" s="46">
        <f t="shared" si="2"/>
        <v>-3.5807490654315384</v>
      </c>
    </row>
    <row r="43" spans="1:11" x14ac:dyDescent="0.25">
      <c r="A43" s="29" t="s">
        <v>163</v>
      </c>
      <c r="B43" s="30" t="s">
        <v>164</v>
      </c>
      <c r="C43" s="45">
        <v>1680.08</v>
      </c>
      <c r="D43" s="49">
        <v>1775.18</v>
      </c>
      <c r="E43" s="49">
        <v>1827.23</v>
      </c>
      <c r="F43" s="49">
        <v>1799.78</v>
      </c>
      <c r="G43" s="49">
        <v>1722.82</v>
      </c>
      <c r="H43" s="46">
        <f t="shared" si="0"/>
        <v>8.7585114994524123</v>
      </c>
      <c r="I43" s="46">
        <f t="shared" si="1"/>
        <v>-5.7141137131067294</v>
      </c>
      <c r="J43" s="46">
        <f t="shared" si="3"/>
        <v>2.9320970267803803</v>
      </c>
      <c r="K43" s="46">
        <f t="shared" si="2"/>
        <v>-4.2760781873340097</v>
      </c>
    </row>
    <row r="44" spans="1:11" x14ac:dyDescent="0.25">
      <c r="A44" s="29" t="s">
        <v>165</v>
      </c>
      <c r="B44" s="30" t="s">
        <v>166</v>
      </c>
      <c r="C44" s="45">
        <v>1038.46</v>
      </c>
      <c r="D44" s="49">
        <v>1161.3599999999999</v>
      </c>
      <c r="E44" s="49">
        <v>1109.4100000000001</v>
      </c>
      <c r="F44" s="49">
        <v>1159.6400000000001</v>
      </c>
      <c r="G44" s="49">
        <v>1161.1300000000001</v>
      </c>
      <c r="H44" s="46">
        <f t="shared" si="0"/>
        <v>6.8322323440479211</v>
      </c>
      <c r="I44" s="46">
        <f t="shared" si="1"/>
        <v>4.6619374261995139</v>
      </c>
      <c r="J44" s="46">
        <f t="shared" si="3"/>
        <v>-4.4732038299924071</v>
      </c>
      <c r="K44" s="46">
        <f t="shared" si="2"/>
        <v>0.12848815149529241</v>
      </c>
    </row>
    <row r="45" spans="1:11" x14ac:dyDescent="0.25">
      <c r="A45" s="27" t="s">
        <v>167</v>
      </c>
      <c r="B45" s="28" t="s">
        <v>168</v>
      </c>
      <c r="C45" s="50">
        <v>1799.12</v>
      </c>
      <c r="D45" s="47">
        <v>1945.36</v>
      </c>
      <c r="E45" s="24">
        <v>1875.69</v>
      </c>
      <c r="F45" s="48">
        <v>1973.46</v>
      </c>
      <c r="G45" s="48">
        <v>1950.86</v>
      </c>
      <c r="H45" s="44">
        <f t="shared" si="0"/>
        <v>4.2559695851305177</v>
      </c>
      <c r="I45" s="44">
        <f t="shared" si="1"/>
        <v>4.0075918728574464</v>
      </c>
      <c r="J45" s="44">
        <f t="shared" si="3"/>
        <v>-3.5813422708393232</v>
      </c>
      <c r="K45" s="44">
        <f t="shared" si="2"/>
        <v>-1.1451967610187253</v>
      </c>
    </row>
    <row r="46" spans="1:11" x14ac:dyDescent="0.25">
      <c r="A46" s="32"/>
      <c r="B46" s="32" t="s">
        <v>169</v>
      </c>
      <c r="C46" s="50">
        <v>26388.97</v>
      </c>
      <c r="D46" s="47">
        <v>27306.79</v>
      </c>
      <c r="E46" s="24">
        <v>26632.799999999999</v>
      </c>
      <c r="F46" s="47">
        <v>26800.22</v>
      </c>
      <c r="G46" s="47">
        <v>26068.25</v>
      </c>
      <c r="H46" s="44">
        <f t="shared" si="0"/>
        <v>0.92398452838438982</v>
      </c>
      <c r="I46" s="44">
        <f t="shared" si="1"/>
        <v>-2.1197545883271727</v>
      </c>
      <c r="J46" s="44">
        <f t="shared" si="3"/>
        <v>-2.4682139497172741</v>
      </c>
      <c r="K46" s="44">
        <f t="shared" si="2"/>
        <v>-2.731208922911831</v>
      </c>
    </row>
  </sheetData>
  <mergeCells count="16">
    <mergeCell ref="K4:K5"/>
    <mergeCell ref="A1:K1"/>
    <mergeCell ref="A2:K2"/>
    <mergeCell ref="C3:G3"/>
    <mergeCell ref="H3:I3"/>
    <mergeCell ref="J3:K3"/>
    <mergeCell ref="A4:A6"/>
    <mergeCell ref="B4:B5"/>
    <mergeCell ref="C4:C5"/>
    <mergeCell ref="D4:D5"/>
    <mergeCell ref="E4:E5"/>
    <mergeCell ref="F4:F5"/>
    <mergeCell ref="G4:G5"/>
    <mergeCell ref="H4:H5"/>
    <mergeCell ref="I4:I5"/>
    <mergeCell ref="J4:J5"/>
  </mergeCells>
  <printOptions horizontalCentered="1"/>
  <pageMargins left="0.51181102362204722" right="0.51181102362204722" top="0.55118110236220474" bottom="0.55118110236220474"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workbookViewId="0">
      <selection activeCell="Q10" sqref="Q10"/>
    </sheetView>
  </sheetViews>
  <sheetFormatPr defaultRowHeight="15" x14ac:dyDescent="0.25"/>
  <cols>
    <col min="1" max="1" width="2.140625" customWidth="1"/>
    <col min="2" max="2" width="5.5703125" customWidth="1"/>
    <col min="3" max="3" width="2.140625" customWidth="1"/>
    <col min="4" max="4" width="36.42578125" customWidth="1"/>
    <col min="5" max="5" width="13.5703125" customWidth="1"/>
    <col min="6" max="6" width="13.7109375" customWidth="1"/>
    <col min="7" max="7" width="12.42578125" customWidth="1"/>
  </cols>
  <sheetData>
    <row r="1" spans="2:11" x14ac:dyDescent="0.25">
      <c r="D1" s="87" t="s">
        <v>88</v>
      </c>
      <c r="E1" s="87"/>
      <c r="F1" s="87"/>
      <c r="G1" s="87"/>
      <c r="H1" s="87"/>
      <c r="I1" s="87"/>
      <c r="J1" s="87"/>
      <c r="K1" s="87"/>
    </row>
    <row r="2" spans="2:11" x14ac:dyDescent="0.25">
      <c r="B2" s="12"/>
      <c r="C2" s="12"/>
      <c r="D2" s="12"/>
      <c r="E2" s="86" t="s">
        <v>85</v>
      </c>
      <c r="F2" s="86" t="s">
        <v>84</v>
      </c>
      <c r="G2" s="82" t="s">
        <v>83</v>
      </c>
      <c r="H2" s="8"/>
      <c r="I2" s="12"/>
      <c r="J2" s="12"/>
      <c r="K2" s="12"/>
    </row>
    <row r="3" spans="2:11" x14ac:dyDescent="0.25">
      <c r="B3" s="12"/>
      <c r="C3" s="12"/>
      <c r="D3" s="12"/>
      <c r="E3" s="86"/>
      <c r="F3" s="86"/>
      <c r="G3" s="82"/>
      <c r="H3" s="8" t="s">
        <v>87</v>
      </c>
      <c r="I3" s="12" t="s">
        <v>86</v>
      </c>
      <c r="J3" s="12" t="s">
        <v>3</v>
      </c>
      <c r="K3" s="12" t="s">
        <v>3</v>
      </c>
    </row>
    <row r="4" spans="2:11" x14ac:dyDescent="0.25">
      <c r="B4" s="12"/>
      <c r="C4" s="12"/>
      <c r="D4" s="12"/>
      <c r="E4" s="12"/>
      <c r="F4" s="2"/>
      <c r="G4" s="12"/>
      <c r="H4" s="12"/>
      <c r="I4" s="12"/>
      <c r="J4" s="12"/>
      <c r="K4" s="12"/>
    </row>
    <row r="5" spans="2:11" x14ac:dyDescent="0.25">
      <c r="B5" s="3" t="s">
        <v>4</v>
      </c>
      <c r="C5" s="3"/>
      <c r="D5" s="3" t="s">
        <v>5</v>
      </c>
      <c r="E5" s="9">
        <v>59020</v>
      </c>
      <c r="F5" s="5">
        <v>59330.239999999998</v>
      </c>
      <c r="G5" s="5">
        <v>59712.2</v>
      </c>
      <c r="H5" s="4">
        <f>F5-E5</f>
        <v>310.23999999999796</v>
      </c>
      <c r="I5" s="11">
        <f>G5-F5</f>
        <v>381.95999999999913</v>
      </c>
      <c r="J5" s="13">
        <f>H5/E5*100</f>
        <v>0.52565232124703143</v>
      </c>
      <c r="K5" s="13">
        <f>I5/F5*100</f>
        <v>0.64378637268279915</v>
      </c>
    </row>
    <row r="6" spans="2:11" x14ac:dyDescent="0.25">
      <c r="B6" s="3" t="s">
        <v>6</v>
      </c>
      <c r="C6" s="3"/>
      <c r="D6" s="3" t="s">
        <v>7</v>
      </c>
      <c r="E6" s="9">
        <v>1058</v>
      </c>
      <c r="F6" s="5">
        <v>1065.4000000000001</v>
      </c>
      <c r="G6" s="5">
        <v>1069.5899999999999</v>
      </c>
      <c r="H6" s="4">
        <f t="shared" ref="H6:H44" si="0">F6-E6</f>
        <v>7.4000000000000909</v>
      </c>
      <c r="I6" s="11">
        <f t="shared" ref="I6:I44" si="1">G6-F6</f>
        <v>4.1899999999998272</v>
      </c>
      <c r="J6" s="13">
        <f t="shared" ref="J6:J44" si="2">H6/E6*100</f>
        <v>0.69943289224953598</v>
      </c>
      <c r="K6" s="13">
        <f t="shared" ref="K6:K44" si="3">I6/F6*100</f>
        <v>0.39327951942930611</v>
      </c>
    </row>
    <row r="7" spans="2:11" x14ac:dyDescent="0.25">
      <c r="B7" s="3" t="s">
        <v>8</v>
      </c>
      <c r="C7" s="3"/>
      <c r="D7" s="3" t="s">
        <v>9</v>
      </c>
      <c r="E7" s="9">
        <v>57962</v>
      </c>
      <c r="F7" s="5">
        <v>58264.84</v>
      </c>
      <c r="G7" s="5">
        <v>58642.61</v>
      </c>
      <c r="H7" s="4">
        <f t="shared" si="0"/>
        <v>302.83999999999651</v>
      </c>
      <c r="I7" s="11">
        <f t="shared" si="1"/>
        <v>377.77000000000407</v>
      </c>
      <c r="J7" s="13">
        <f t="shared" si="2"/>
        <v>0.52248024567819695</v>
      </c>
      <c r="K7" s="13">
        <f t="shared" si="3"/>
        <v>0.64836700830209792</v>
      </c>
    </row>
    <row r="8" spans="2:11" x14ac:dyDescent="0.25">
      <c r="B8" s="3" t="s">
        <v>10</v>
      </c>
      <c r="C8" s="3"/>
      <c r="D8" s="3" t="s">
        <v>11</v>
      </c>
      <c r="E8" s="9">
        <v>7460</v>
      </c>
      <c r="F8" s="5">
        <v>7511.8</v>
      </c>
      <c r="G8" s="5">
        <v>7549.49</v>
      </c>
      <c r="H8" s="4">
        <f t="shared" si="0"/>
        <v>51.800000000000182</v>
      </c>
      <c r="I8" s="11">
        <f t="shared" si="1"/>
        <v>37.6899999999996</v>
      </c>
      <c r="J8" s="13">
        <f t="shared" si="2"/>
        <v>0.69436997319035099</v>
      </c>
      <c r="K8" s="13">
        <f t="shared" si="3"/>
        <v>0.50174392289464043</v>
      </c>
    </row>
    <row r="9" spans="2:11" x14ac:dyDescent="0.25">
      <c r="B9" s="3" t="s">
        <v>12</v>
      </c>
      <c r="C9" s="3"/>
      <c r="D9" s="3" t="s">
        <v>13</v>
      </c>
      <c r="E9" s="9">
        <v>25452</v>
      </c>
      <c r="F9" s="5">
        <v>25752.080000000002</v>
      </c>
      <c r="G9" s="5">
        <v>25877.19</v>
      </c>
      <c r="H9" s="4">
        <f t="shared" si="0"/>
        <v>300.08000000000175</v>
      </c>
      <c r="I9" s="11">
        <f t="shared" si="1"/>
        <v>125.10999999999694</v>
      </c>
      <c r="J9" s="13">
        <f t="shared" si="2"/>
        <v>1.1790036146471858</v>
      </c>
      <c r="K9" s="13">
        <f t="shared" si="3"/>
        <v>0.48582483434346635</v>
      </c>
    </row>
    <row r="10" spans="2:11" x14ac:dyDescent="0.25">
      <c r="B10" s="1" t="s">
        <v>14</v>
      </c>
      <c r="C10" s="1"/>
      <c r="D10" s="1" t="s">
        <v>15</v>
      </c>
      <c r="E10" s="10">
        <v>3589</v>
      </c>
      <c r="F10" s="6">
        <v>3684.34</v>
      </c>
      <c r="G10" s="6">
        <v>3720.59</v>
      </c>
      <c r="H10" s="4">
        <f t="shared" si="0"/>
        <v>95.340000000000146</v>
      </c>
      <c r="I10" s="11">
        <f t="shared" si="1"/>
        <v>36.25</v>
      </c>
      <c r="J10" s="13">
        <f t="shared" si="2"/>
        <v>2.6564502646976913</v>
      </c>
      <c r="K10" s="13">
        <f t="shared" si="3"/>
        <v>0.98389399458247606</v>
      </c>
    </row>
    <row r="11" spans="2:11" x14ac:dyDescent="0.25">
      <c r="B11" s="1" t="s">
        <v>16</v>
      </c>
      <c r="C11" s="1"/>
      <c r="D11" s="1" t="s">
        <v>17</v>
      </c>
      <c r="E11" s="10">
        <v>1258</v>
      </c>
      <c r="F11" s="6">
        <v>1267.55</v>
      </c>
      <c r="G11" s="6">
        <v>1284.72</v>
      </c>
      <c r="H11" s="4">
        <f t="shared" si="0"/>
        <v>9.5499999999999545</v>
      </c>
      <c r="I11" s="11">
        <f t="shared" si="1"/>
        <v>17.170000000000073</v>
      </c>
      <c r="J11" s="13">
        <f t="shared" si="2"/>
        <v>0.75914149443560852</v>
      </c>
      <c r="K11" s="13">
        <f t="shared" si="3"/>
        <v>1.3545816733067788</v>
      </c>
    </row>
    <row r="12" spans="2:11" x14ac:dyDescent="0.25">
      <c r="B12" s="1" t="s">
        <v>18</v>
      </c>
      <c r="C12" s="1"/>
      <c r="D12" s="1" t="s">
        <v>19</v>
      </c>
      <c r="E12" s="10">
        <v>20605</v>
      </c>
      <c r="F12" s="6">
        <v>20800.189999999999</v>
      </c>
      <c r="G12" s="6">
        <v>20871.89</v>
      </c>
      <c r="H12" s="4">
        <f t="shared" si="0"/>
        <v>195.18999999999869</v>
      </c>
      <c r="I12" s="11">
        <f t="shared" si="1"/>
        <v>71.700000000000728</v>
      </c>
      <c r="J12" s="13">
        <f t="shared" si="2"/>
        <v>0.94729434603251006</v>
      </c>
      <c r="K12" s="13">
        <f t="shared" si="3"/>
        <v>0.34470838968298234</v>
      </c>
    </row>
    <row r="13" spans="2:11" x14ac:dyDescent="0.25">
      <c r="B13" s="3" t="s">
        <v>20</v>
      </c>
      <c r="C13" s="3"/>
      <c r="D13" s="3" t="s">
        <v>21</v>
      </c>
      <c r="E13" s="9">
        <v>13693</v>
      </c>
      <c r="F13" s="5">
        <v>13501.74</v>
      </c>
      <c r="G13" s="5">
        <v>13511.09</v>
      </c>
      <c r="H13" s="4">
        <f t="shared" si="0"/>
        <v>-191.26000000000022</v>
      </c>
      <c r="I13" s="11">
        <f t="shared" si="1"/>
        <v>9.3500000000003638</v>
      </c>
      <c r="J13" s="13">
        <f t="shared" si="2"/>
        <v>-1.3967720733221369</v>
      </c>
      <c r="K13" s="13">
        <f t="shared" si="3"/>
        <v>6.9250333660701241E-2</v>
      </c>
    </row>
    <row r="14" spans="2:11" x14ac:dyDescent="0.25">
      <c r="B14" s="1" t="s">
        <v>22</v>
      </c>
      <c r="C14" s="1"/>
      <c r="D14" s="1" t="s">
        <v>23</v>
      </c>
      <c r="E14" s="10">
        <v>893</v>
      </c>
      <c r="F14" s="6">
        <v>882.78</v>
      </c>
      <c r="G14" s="6">
        <v>871.83</v>
      </c>
      <c r="H14" s="4">
        <f t="shared" si="0"/>
        <v>-10.220000000000027</v>
      </c>
      <c r="I14" s="11">
        <f t="shared" si="1"/>
        <v>-10.949999999999932</v>
      </c>
      <c r="J14" s="13">
        <f t="shared" si="2"/>
        <v>-1.1444568868980993</v>
      </c>
      <c r="K14" s="13">
        <f t="shared" si="3"/>
        <v>-1.2403996465710518</v>
      </c>
    </row>
    <row r="15" spans="2:11" x14ac:dyDescent="0.25">
      <c r="B15" s="1" t="s">
        <v>24</v>
      </c>
      <c r="C15" s="1"/>
      <c r="D15" s="1" t="s">
        <v>25</v>
      </c>
      <c r="E15" s="10">
        <v>168</v>
      </c>
      <c r="F15" s="6">
        <v>170.84</v>
      </c>
      <c r="G15" s="6">
        <v>168.67</v>
      </c>
      <c r="H15" s="4">
        <f t="shared" si="0"/>
        <v>2.8400000000000034</v>
      </c>
      <c r="I15" s="11">
        <f t="shared" si="1"/>
        <v>-2.1700000000000159</v>
      </c>
      <c r="J15" s="13">
        <f t="shared" si="2"/>
        <v>1.6904761904761927</v>
      </c>
      <c r="K15" s="13">
        <f t="shared" si="3"/>
        <v>-1.2701943338796629</v>
      </c>
    </row>
    <row r="16" spans="2:11" x14ac:dyDescent="0.25">
      <c r="B16" s="1" t="s">
        <v>26</v>
      </c>
      <c r="C16" s="1"/>
      <c r="D16" s="1" t="s">
        <v>27</v>
      </c>
      <c r="E16" s="10">
        <v>360</v>
      </c>
      <c r="F16" s="6">
        <v>359.68</v>
      </c>
      <c r="G16" s="6">
        <v>357.29</v>
      </c>
      <c r="H16" s="4">
        <f t="shared" si="0"/>
        <v>-0.31999999999999318</v>
      </c>
      <c r="I16" s="11">
        <f t="shared" si="1"/>
        <v>-2.3899999999999864</v>
      </c>
      <c r="J16" s="13">
        <f t="shared" si="2"/>
        <v>-8.8888888888886991E-2</v>
      </c>
      <c r="K16" s="13">
        <f t="shared" si="3"/>
        <v>-0.6644795373665443</v>
      </c>
    </row>
    <row r="17" spans="2:11" x14ac:dyDescent="0.25">
      <c r="B17" s="1" t="s">
        <v>28</v>
      </c>
      <c r="C17" s="1"/>
      <c r="D17" s="1" t="s">
        <v>29</v>
      </c>
      <c r="E17" s="10">
        <v>96</v>
      </c>
      <c r="F17" s="6">
        <v>95.77</v>
      </c>
      <c r="G17" s="6">
        <v>92.44</v>
      </c>
      <c r="H17" s="4">
        <f t="shared" si="0"/>
        <v>-0.23000000000000398</v>
      </c>
      <c r="I17" s="11">
        <f t="shared" si="1"/>
        <v>-3.3299999999999983</v>
      </c>
      <c r="J17" s="13">
        <f t="shared" si="2"/>
        <v>-0.23958333333333748</v>
      </c>
      <c r="K17" s="13">
        <f t="shared" si="3"/>
        <v>-3.4770805053774652</v>
      </c>
    </row>
    <row r="18" spans="2:11" x14ac:dyDescent="0.25">
      <c r="B18" s="1" t="s">
        <v>30</v>
      </c>
      <c r="C18" s="1"/>
      <c r="D18" s="1" t="s">
        <v>31</v>
      </c>
      <c r="E18" s="10">
        <v>716</v>
      </c>
      <c r="F18" s="6">
        <v>717.04</v>
      </c>
      <c r="G18" s="6">
        <v>722.87</v>
      </c>
      <c r="H18" s="4">
        <f t="shared" si="0"/>
        <v>1.0399999999999636</v>
      </c>
      <c r="I18" s="11">
        <f t="shared" si="1"/>
        <v>5.8300000000000409</v>
      </c>
      <c r="J18" s="13">
        <f t="shared" si="2"/>
        <v>0.1452513966480396</v>
      </c>
      <c r="K18" s="13">
        <f t="shared" si="3"/>
        <v>0.81306482204619568</v>
      </c>
    </row>
    <row r="19" spans="2:11" x14ac:dyDescent="0.25">
      <c r="B19" s="1" t="s">
        <v>32</v>
      </c>
      <c r="C19" s="1"/>
      <c r="D19" s="1" t="s">
        <v>33</v>
      </c>
      <c r="E19" s="10">
        <v>3269</v>
      </c>
      <c r="F19" s="6">
        <v>3312.5</v>
      </c>
      <c r="G19" s="6">
        <v>3390.49</v>
      </c>
      <c r="H19" s="4">
        <f t="shared" si="0"/>
        <v>43.5</v>
      </c>
      <c r="I19" s="11">
        <f t="shared" si="1"/>
        <v>77.989999999999782</v>
      </c>
      <c r="J19" s="13">
        <f t="shared" si="2"/>
        <v>1.3306821657999388</v>
      </c>
      <c r="K19" s="13">
        <f t="shared" si="3"/>
        <v>2.354415094339616</v>
      </c>
    </row>
    <row r="20" spans="2:11" x14ac:dyDescent="0.25">
      <c r="B20" s="1" t="s">
        <v>34</v>
      </c>
      <c r="C20" s="1"/>
      <c r="D20" s="1" t="s">
        <v>35</v>
      </c>
      <c r="E20" s="10">
        <v>1620</v>
      </c>
      <c r="F20" s="6">
        <v>1648.92</v>
      </c>
      <c r="G20" s="6">
        <v>1704.65</v>
      </c>
      <c r="H20" s="4">
        <f t="shared" si="0"/>
        <v>28.920000000000073</v>
      </c>
      <c r="I20" s="11">
        <f t="shared" si="1"/>
        <v>55.730000000000018</v>
      </c>
      <c r="J20" s="13">
        <f t="shared" si="2"/>
        <v>1.7851851851851896</v>
      </c>
      <c r="K20" s="13">
        <f t="shared" si="3"/>
        <v>3.3797879824369903</v>
      </c>
    </row>
    <row r="21" spans="2:11" x14ac:dyDescent="0.25">
      <c r="B21" s="1" t="s">
        <v>36</v>
      </c>
      <c r="C21" s="1"/>
      <c r="D21" s="1" t="s">
        <v>37</v>
      </c>
      <c r="E21" s="10">
        <v>1649</v>
      </c>
      <c r="F21" s="6">
        <v>1663.58</v>
      </c>
      <c r="G21" s="6">
        <v>1685.83</v>
      </c>
      <c r="H21" s="4">
        <f t="shared" si="0"/>
        <v>14.579999999999927</v>
      </c>
      <c r="I21" s="11">
        <f t="shared" si="1"/>
        <v>22.25</v>
      </c>
      <c r="J21" s="13">
        <f t="shared" si="2"/>
        <v>0.88417222559126296</v>
      </c>
      <c r="K21" s="13">
        <f t="shared" si="3"/>
        <v>1.3374770074177378</v>
      </c>
    </row>
    <row r="22" spans="2:11" x14ac:dyDescent="0.25">
      <c r="B22" s="1" t="s">
        <v>38</v>
      </c>
      <c r="C22" s="1"/>
      <c r="D22" s="1" t="s">
        <v>39</v>
      </c>
      <c r="E22" s="10">
        <v>1651</v>
      </c>
      <c r="F22" s="6">
        <v>1643.06</v>
      </c>
      <c r="G22" s="6">
        <v>1665.24</v>
      </c>
      <c r="H22" s="4">
        <f t="shared" si="0"/>
        <v>-7.9400000000000546</v>
      </c>
      <c r="I22" s="11">
        <f t="shared" si="1"/>
        <v>22.180000000000064</v>
      </c>
      <c r="J22" s="13">
        <f t="shared" si="2"/>
        <v>-0.48092065414900392</v>
      </c>
      <c r="K22" s="13">
        <f t="shared" si="3"/>
        <v>1.3499202707144027</v>
      </c>
    </row>
    <row r="23" spans="2:11" x14ac:dyDescent="0.25">
      <c r="B23" s="1" t="s">
        <v>40</v>
      </c>
      <c r="C23" s="1"/>
      <c r="D23" s="1" t="s">
        <v>41</v>
      </c>
      <c r="E23" s="10">
        <v>3048</v>
      </c>
      <c r="F23" s="6">
        <v>3000.33</v>
      </c>
      <c r="G23" s="6">
        <v>2962.18</v>
      </c>
      <c r="H23" s="4">
        <f t="shared" si="0"/>
        <v>-47.670000000000073</v>
      </c>
      <c r="I23" s="11">
        <f t="shared" si="1"/>
        <v>-38.150000000000091</v>
      </c>
      <c r="J23" s="13">
        <f t="shared" si="2"/>
        <v>-1.5639763779527582</v>
      </c>
      <c r="K23" s="13">
        <f t="shared" si="3"/>
        <v>-1.2715267987188106</v>
      </c>
    </row>
    <row r="24" spans="2:11" x14ac:dyDescent="0.25">
      <c r="B24" s="7">
        <v>3.9</v>
      </c>
      <c r="C24" s="7"/>
      <c r="D24" s="1" t="s">
        <v>42</v>
      </c>
      <c r="E24" s="10">
        <v>3493</v>
      </c>
      <c r="F24" s="6">
        <v>3319.74</v>
      </c>
      <c r="G24" s="6">
        <v>3280.08</v>
      </c>
      <c r="H24" s="4">
        <f t="shared" si="0"/>
        <v>-173.26000000000022</v>
      </c>
      <c r="I24" s="11">
        <f t="shared" si="1"/>
        <v>-39.659999999999854</v>
      </c>
      <c r="J24" s="13">
        <f t="shared" si="2"/>
        <v>-4.9602061265387976</v>
      </c>
      <c r="K24" s="13">
        <f t="shared" si="3"/>
        <v>-1.1946718718935778</v>
      </c>
    </row>
    <row r="25" spans="2:11" x14ac:dyDescent="0.25">
      <c r="B25" s="3" t="s">
        <v>43</v>
      </c>
      <c r="C25" s="3"/>
      <c r="D25" s="3" t="s">
        <v>44</v>
      </c>
      <c r="E25" s="9">
        <v>11357</v>
      </c>
      <c r="F25" s="5">
        <v>11499.22</v>
      </c>
      <c r="G25" s="5">
        <v>11704.83</v>
      </c>
      <c r="H25" s="4">
        <f t="shared" si="0"/>
        <v>142.21999999999935</v>
      </c>
      <c r="I25" s="11">
        <f t="shared" si="1"/>
        <v>205.61000000000058</v>
      </c>
      <c r="J25" s="13">
        <f t="shared" si="2"/>
        <v>1.2522673241172788</v>
      </c>
      <c r="K25" s="13">
        <f t="shared" si="3"/>
        <v>1.7880343188494574</v>
      </c>
    </row>
    <row r="26" spans="2:11" x14ac:dyDescent="0.25">
      <c r="B26" s="1" t="s">
        <v>45</v>
      </c>
      <c r="C26" s="1"/>
      <c r="D26" s="1" t="s">
        <v>46</v>
      </c>
      <c r="E26" s="10">
        <v>147</v>
      </c>
      <c r="F26" s="6">
        <v>147.38</v>
      </c>
      <c r="G26" s="6">
        <v>148.80000000000001</v>
      </c>
      <c r="H26" s="4">
        <f t="shared" si="0"/>
        <v>0.37999999999999545</v>
      </c>
      <c r="I26" s="11">
        <f t="shared" si="1"/>
        <v>1.4200000000000159</v>
      </c>
      <c r="J26" s="13">
        <f t="shared" si="2"/>
        <v>0.25850340136054112</v>
      </c>
      <c r="K26" s="13">
        <f t="shared" si="3"/>
        <v>0.96349572533587724</v>
      </c>
    </row>
    <row r="27" spans="2:11" x14ac:dyDescent="0.25">
      <c r="B27" s="1" t="s">
        <v>47</v>
      </c>
      <c r="C27" s="1"/>
      <c r="D27" s="1" t="s">
        <v>48</v>
      </c>
      <c r="E27" s="10">
        <v>5960</v>
      </c>
      <c r="F27" s="6">
        <v>6014.86</v>
      </c>
      <c r="G27" s="6">
        <v>6136.66</v>
      </c>
      <c r="H27" s="4">
        <f t="shared" si="0"/>
        <v>54.859999999999673</v>
      </c>
      <c r="I27" s="11">
        <f t="shared" si="1"/>
        <v>121.80000000000018</v>
      </c>
      <c r="J27" s="13">
        <f t="shared" si="2"/>
        <v>0.92046979865771272</v>
      </c>
      <c r="K27" s="13">
        <f t="shared" si="3"/>
        <v>2.0249847876758595</v>
      </c>
    </row>
    <row r="28" spans="2:11" x14ac:dyDescent="0.25">
      <c r="B28" s="1" t="s">
        <v>49</v>
      </c>
      <c r="C28" s="1"/>
      <c r="D28" s="1" t="s">
        <v>50</v>
      </c>
      <c r="E28" s="10">
        <v>557</v>
      </c>
      <c r="F28" s="6">
        <v>599.95000000000005</v>
      </c>
      <c r="G28" s="6">
        <v>629.26</v>
      </c>
      <c r="H28" s="4">
        <f t="shared" si="0"/>
        <v>42.950000000000045</v>
      </c>
      <c r="I28" s="11">
        <f t="shared" si="1"/>
        <v>29.309999999999945</v>
      </c>
      <c r="J28" s="13">
        <f t="shared" si="2"/>
        <v>7.710951526032324</v>
      </c>
      <c r="K28" s="13">
        <f t="shared" si="3"/>
        <v>4.8854071172597626</v>
      </c>
    </row>
    <row r="29" spans="2:11" x14ac:dyDescent="0.25">
      <c r="B29" s="1" t="s">
        <v>51</v>
      </c>
      <c r="C29" s="1"/>
      <c r="D29" s="1" t="s">
        <v>52</v>
      </c>
      <c r="E29" s="10">
        <v>40</v>
      </c>
      <c r="F29" s="6">
        <v>41.29</v>
      </c>
      <c r="G29" s="6">
        <v>44.86</v>
      </c>
      <c r="H29" s="4">
        <f t="shared" si="0"/>
        <v>1.2899999999999991</v>
      </c>
      <c r="I29" s="11">
        <f t="shared" si="1"/>
        <v>3.5700000000000003</v>
      </c>
      <c r="J29" s="13">
        <f t="shared" si="2"/>
        <v>3.2249999999999979</v>
      </c>
      <c r="K29" s="13">
        <f t="shared" si="3"/>
        <v>8.6461612981351426</v>
      </c>
    </row>
    <row r="30" spans="2:11" x14ac:dyDescent="0.25">
      <c r="B30" s="1" t="s">
        <v>53</v>
      </c>
      <c r="C30" s="1"/>
      <c r="D30" s="1" t="s">
        <v>54</v>
      </c>
      <c r="E30" s="10">
        <v>295</v>
      </c>
      <c r="F30" s="6">
        <v>302.7</v>
      </c>
      <c r="G30" s="6">
        <v>310.83999999999997</v>
      </c>
      <c r="H30" s="4">
        <f t="shared" si="0"/>
        <v>7.6999999999999886</v>
      </c>
      <c r="I30" s="11">
        <f t="shared" si="1"/>
        <v>8.1399999999999864</v>
      </c>
      <c r="J30" s="13">
        <f t="shared" si="2"/>
        <v>2.6101694915254199</v>
      </c>
      <c r="K30" s="13">
        <f t="shared" si="3"/>
        <v>2.6891311529567181</v>
      </c>
    </row>
    <row r="31" spans="2:11" x14ac:dyDescent="0.25">
      <c r="B31" s="1" t="s">
        <v>55</v>
      </c>
      <c r="C31" s="1"/>
      <c r="D31" s="1" t="s">
        <v>56</v>
      </c>
      <c r="E31" s="10">
        <v>628</v>
      </c>
      <c r="F31" s="6">
        <v>629.69000000000005</v>
      </c>
      <c r="G31" s="6">
        <v>635.91</v>
      </c>
      <c r="H31" s="4">
        <f t="shared" si="0"/>
        <v>1.6900000000000546</v>
      </c>
      <c r="I31" s="11">
        <f t="shared" si="1"/>
        <v>6.2199999999999136</v>
      </c>
      <c r="J31" s="13">
        <f t="shared" si="2"/>
        <v>0.26910828025478578</v>
      </c>
      <c r="K31" s="13">
        <f t="shared" si="3"/>
        <v>0.9877876415378859</v>
      </c>
    </row>
    <row r="32" spans="2:11" x14ac:dyDescent="0.25">
      <c r="B32" s="1" t="s">
        <v>57</v>
      </c>
      <c r="C32" s="1"/>
      <c r="D32" s="1" t="s">
        <v>58</v>
      </c>
      <c r="E32" s="10">
        <v>1459</v>
      </c>
      <c r="F32" s="6">
        <v>1456.73</v>
      </c>
      <c r="G32" s="6">
        <v>1479.18</v>
      </c>
      <c r="H32" s="4">
        <f t="shared" si="0"/>
        <v>-2.2699999999999818</v>
      </c>
      <c r="I32" s="11">
        <f t="shared" si="1"/>
        <v>22.450000000000045</v>
      </c>
      <c r="J32" s="13">
        <f t="shared" si="2"/>
        <v>-0.15558601782042369</v>
      </c>
      <c r="K32" s="13">
        <f t="shared" si="3"/>
        <v>1.5411229260055086</v>
      </c>
    </row>
    <row r="33" spans="2:11" x14ac:dyDescent="0.25">
      <c r="B33" s="1" t="s">
        <v>59</v>
      </c>
      <c r="C33" s="1"/>
      <c r="D33" s="1" t="s">
        <v>60</v>
      </c>
      <c r="E33" s="10">
        <v>2271</v>
      </c>
      <c r="F33" s="6">
        <v>2306.61</v>
      </c>
      <c r="G33" s="6">
        <v>2319.31</v>
      </c>
      <c r="H33" s="4">
        <f t="shared" si="0"/>
        <v>35.610000000000127</v>
      </c>
      <c r="I33" s="11">
        <f t="shared" si="1"/>
        <v>12.699999999999818</v>
      </c>
      <c r="J33" s="13">
        <f t="shared" si="2"/>
        <v>1.5680317040951179</v>
      </c>
      <c r="K33" s="13">
        <f t="shared" si="3"/>
        <v>0.550591560775329</v>
      </c>
    </row>
    <row r="34" spans="2:11" x14ac:dyDescent="0.25">
      <c r="B34" s="3" t="s">
        <v>61</v>
      </c>
      <c r="C34" s="3"/>
      <c r="D34" s="3" t="s">
        <v>62</v>
      </c>
      <c r="E34" s="9">
        <v>18927</v>
      </c>
      <c r="F34" s="5">
        <v>19551.939999999999</v>
      </c>
      <c r="G34" s="5">
        <v>19758.64</v>
      </c>
      <c r="H34" s="4">
        <f t="shared" si="0"/>
        <v>624.93999999999869</v>
      </c>
      <c r="I34" s="11">
        <f t="shared" si="1"/>
        <v>206.70000000000073</v>
      </c>
      <c r="J34" s="13">
        <f t="shared" si="2"/>
        <v>3.3018439266656028</v>
      </c>
      <c r="K34" s="13">
        <f t="shared" si="3"/>
        <v>1.057184095286712</v>
      </c>
    </row>
    <row r="35" spans="2:11" x14ac:dyDescent="0.25">
      <c r="B35" s="1" t="s">
        <v>63</v>
      </c>
      <c r="C35" s="1"/>
      <c r="D35" s="1" t="s">
        <v>11</v>
      </c>
      <c r="E35" s="10">
        <v>7460</v>
      </c>
      <c r="F35" s="6">
        <v>7511.8</v>
      </c>
      <c r="G35" s="6">
        <v>7549.49</v>
      </c>
      <c r="H35" s="4">
        <f t="shared" si="0"/>
        <v>51.800000000000182</v>
      </c>
      <c r="I35" s="11">
        <f t="shared" si="1"/>
        <v>37.6899999999996</v>
      </c>
      <c r="J35" s="13">
        <f t="shared" si="2"/>
        <v>0.69436997319035099</v>
      </c>
      <c r="K35" s="13">
        <f t="shared" si="3"/>
        <v>0.50174392289464043</v>
      </c>
    </row>
    <row r="36" spans="2:11" x14ac:dyDescent="0.25">
      <c r="B36" s="1" t="s">
        <v>64</v>
      </c>
      <c r="C36" s="1"/>
      <c r="D36" s="1" t="s">
        <v>65</v>
      </c>
      <c r="E36" s="10">
        <v>7565</v>
      </c>
      <c r="F36" s="6">
        <v>7656.73</v>
      </c>
      <c r="G36" s="6">
        <v>7799.5</v>
      </c>
      <c r="H36" s="4">
        <f t="shared" si="0"/>
        <v>91.729999999999563</v>
      </c>
      <c r="I36" s="11">
        <f t="shared" si="1"/>
        <v>142.77000000000044</v>
      </c>
      <c r="J36" s="13">
        <f t="shared" si="2"/>
        <v>1.2125578321216068</v>
      </c>
      <c r="K36" s="13">
        <f t="shared" si="3"/>
        <v>1.8646341192650184</v>
      </c>
    </row>
    <row r="37" spans="2:11" x14ac:dyDescent="0.25">
      <c r="B37" s="1" t="s">
        <v>66</v>
      </c>
      <c r="C37" s="1"/>
      <c r="D37" s="1" t="s">
        <v>67</v>
      </c>
      <c r="E37" s="10">
        <v>3589</v>
      </c>
      <c r="F37" s="6">
        <v>3684.34</v>
      </c>
      <c r="G37" s="6">
        <v>3720.59</v>
      </c>
      <c r="H37" s="4">
        <f t="shared" si="0"/>
        <v>95.340000000000146</v>
      </c>
      <c r="I37" s="11">
        <f t="shared" si="1"/>
        <v>36.25</v>
      </c>
      <c r="J37" s="13">
        <f t="shared" si="2"/>
        <v>2.6564502646976913</v>
      </c>
      <c r="K37" s="13">
        <f t="shared" si="3"/>
        <v>0.98389399458247606</v>
      </c>
    </row>
    <row r="38" spans="2:11" x14ac:dyDescent="0.25">
      <c r="B38" s="1" t="s">
        <v>68</v>
      </c>
      <c r="C38" s="1"/>
      <c r="D38" s="1" t="s">
        <v>69</v>
      </c>
      <c r="E38" s="10">
        <v>3977</v>
      </c>
      <c r="F38" s="6">
        <v>3972.38</v>
      </c>
      <c r="G38" s="6">
        <v>4078.92</v>
      </c>
      <c r="H38" s="4">
        <f t="shared" si="0"/>
        <v>-4.6199999999998909</v>
      </c>
      <c r="I38" s="11">
        <f t="shared" si="1"/>
        <v>106.53999999999996</v>
      </c>
      <c r="J38" s="13">
        <f t="shared" si="2"/>
        <v>-0.11616796580336664</v>
      </c>
      <c r="K38" s="13">
        <f t="shared" si="3"/>
        <v>2.6820193435673314</v>
      </c>
    </row>
    <row r="39" spans="2:11" x14ac:dyDescent="0.25">
      <c r="B39" s="1" t="s">
        <v>70</v>
      </c>
      <c r="C39" s="1"/>
      <c r="D39" s="1" t="s">
        <v>71</v>
      </c>
      <c r="E39" s="10">
        <v>3211</v>
      </c>
      <c r="F39" s="6">
        <v>3201.31</v>
      </c>
      <c r="G39" s="6">
        <v>3225.81</v>
      </c>
      <c r="H39" s="4">
        <f t="shared" si="0"/>
        <v>-9.6900000000000546</v>
      </c>
      <c r="I39" s="11">
        <f t="shared" si="1"/>
        <v>24.5</v>
      </c>
      <c r="J39" s="13">
        <f t="shared" si="2"/>
        <v>-0.30177514792899579</v>
      </c>
      <c r="K39" s="13">
        <f t="shared" si="3"/>
        <v>0.76531170052259856</v>
      </c>
    </row>
    <row r="40" spans="2:11" x14ac:dyDescent="0.25">
      <c r="B40" s="1" t="s">
        <v>72</v>
      </c>
      <c r="C40" s="1"/>
      <c r="D40" s="1" t="s">
        <v>73</v>
      </c>
      <c r="E40" s="10">
        <v>172</v>
      </c>
      <c r="F40" s="6">
        <v>172.93</v>
      </c>
      <c r="G40" s="6">
        <v>172.2</v>
      </c>
      <c r="H40" s="4">
        <f t="shared" si="0"/>
        <v>0.93000000000000682</v>
      </c>
      <c r="I40" s="11">
        <f t="shared" si="1"/>
        <v>-0.73000000000001819</v>
      </c>
      <c r="J40" s="13">
        <f t="shared" si="2"/>
        <v>0.54069767441860861</v>
      </c>
      <c r="K40" s="13">
        <f t="shared" si="3"/>
        <v>-0.42213612444342696</v>
      </c>
    </row>
    <row r="41" spans="2:11" x14ac:dyDescent="0.25">
      <c r="B41" s="1" t="s">
        <v>74</v>
      </c>
      <c r="C41" s="1"/>
      <c r="D41" s="1" t="s">
        <v>75</v>
      </c>
      <c r="E41" s="10">
        <v>592</v>
      </c>
      <c r="F41" s="6">
        <v>591.17999999999995</v>
      </c>
      <c r="G41" s="6">
        <v>595.91999999999996</v>
      </c>
      <c r="H41" s="4">
        <f t="shared" si="0"/>
        <v>-0.82000000000005002</v>
      </c>
      <c r="I41" s="11">
        <f t="shared" si="1"/>
        <v>4.7400000000000091</v>
      </c>
      <c r="J41" s="13">
        <f t="shared" si="2"/>
        <v>-0.13851351351352195</v>
      </c>
      <c r="K41" s="13">
        <f t="shared" si="3"/>
        <v>0.80178625799249126</v>
      </c>
    </row>
    <row r="42" spans="2:11" x14ac:dyDescent="0.25">
      <c r="B42" s="1" t="s">
        <v>76</v>
      </c>
      <c r="C42" s="1"/>
      <c r="D42" s="1" t="s">
        <v>77</v>
      </c>
      <c r="E42" s="10">
        <v>4</v>
      </c>
      <c r="F42" s="6">
        <v>3.49</v>
      </c>
      <c r="G42" s="6">
        <v>3.52</v>
      </c>
      <c r="H42" s="4">
        <f t="shared" si="0"/>
        <v>-0.50999999999999979</v>
      </c>
      <c r="I42" s="11">
        <f t="shared" si="1"/>
        <v>2.9999999999999805E-2</v>
      </c>
      <c r="J42" s="13">
        <f t="shared" si="2"/>
        <v>-12.749999999999995</v>
      </c>
      <c r="K42" s="13">
        <f t="shared" si="3"/>
        <v>0.85959885386818913</v>
      </c>
    </row>
    <row r="43" spans="2:11" x14ac:dyDescent="0.25">
      <c r="B43" s="1" t="s">
        <v>78</v>
      </c>
      <c r="C43" s="1"/>
      <c r="D43" s="1" t="s">
        <v>79</v>
      </c>
      <c r="E43" s="10">
        <v>3901</v>
      </c>
      <c r="F43" s="6">
        <v>3956.32</v>
      </c>
      <c r="G43" s="6">
        <v>3965.3</v>
      </c>
      <c r="H43" s="4">
        <f t="shared" si="0"/>
        <v>55.320000000000164</v>
      </c>
      <c r="I43" s="11">
        <f t="shared" si="1"/>
        <v>8.9800000000000182</v>
      </c>
      <c r="J43" s="13">
        <f t="shared" si="2"/>
        <v>1.4180979236093352</v>
      </c>
      <c r="K43" s="13">
        <f t="shared" si="3"/>
        <v>0.22697860638168846</v>
      </c>
    </row>
    <row r="44" spans="2:11" x14ac:dyDescent="0.25">
      <c r="B44" s="1" t="s">
        <v>80</v>
      </c>
      <c r="C44" s="1"/>
      <c r="D44" s="1" t="s">
        <v>81</v>
      </c>
      <c r="E44" s="10">
        <v>416</v>
      </c>
      <c r="F44" s="6">
        <v>406.3</v>
      </c>
      <c r="G44" s="6">
        <v>391.39</v>
      </c>
      <c r="H44" s="4">
        <f t="shared" si="0"/>
        <v>-9.6999999999999886</v>
      </c>
      <c r="I44" s="11">
        <f t="shared" si="1"/>
        <v>-14.910000000000025</v>
      </c>
      <c r="J44" s="13">
        <f t="shared" si="2"/>
        <v>-2.3317307692307665</v>
      </c>
      <c r="K44" s="13">
        <f t="shared" si="3"/>
        <v>-3.6697021904996365</v>
      </c>
    </row>
  </sheetData>
  <mergeCells count="4">
    <mergeCell ref="F2:F3"/>
    <mergeCell ref="G2:G3"/>
    <mergeCell ref="E2:E3"/>
    <mergeCell ref="D1:K1"/>
  </mergeCells>
  <pageMargins left="0.25" right="0.17" top="0.5600000000000000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S_1 </vt:lpstr>
      <vt:lpstr>S_2 </vt:lpstr>
      <vt:lpstr>Sheet1</vt:lpstr>
      <vt:lpstr>'S_1 '!Print_Area</vt:lpstr>
      <vt:lpstr>'S_2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2017-06-30T12:47:02Z</dcterms:modified>
</cp:coreProperties>
</file>