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885" activeTab="0"/>
  </bookViews>
  <sheets>
    <sheet name="S_1" sheetId="1" r:id="rId1"/>
    <sheet name="S_2" sheetId="2" r:id="rId2"/>
    <sheet name="Sheet1" sheetId="3" state="hidden" r:id="rId3"/>
  </sheets>
  <definedNames>
    <definedName name="_xlnm.Print_Area" localSheetId="0">'S_1'!$A$1:$K$51</definedName>
    <definedName name="_xlnm.Print_Area" localSheetId="1">'S_2'!$A$1:$K$46</definedName>
  </definedNames>
  <calcPr fullCalcOnLoad="1"/>
</workbook>
</file>

<file path=xl/sharedStrings.xml><?xml version="1.0" encoding="utf-8"?>
<sst xmlns="http://schemas.openxmlformats.org/spreadsheetml/2006/main" count="288" uniqueCount="183">
  <si>
    <t>(Rs. billion)</t>
  </si>
  <si>
    <t>Outstanding as on</t>
  </si>
  <si>
    <t>Sr.No</t>
  </si>
  <si>
    <t>Sector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</si>
  <si>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</si>
  <si>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</si>
  <si>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</si>
  <si>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</si>
  <si>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</si>
  <si>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</si>
  <si>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</si>
  <si>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</si>
  <si>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</si>
  <si>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</si>
  <si>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</si>
  <si>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</si>
  <si>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</si>
  <si>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</si>
  <si>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</si>
  <si>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</si>
  <si>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</si>
  <si>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</si>
  <si>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</si>
  <si>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</si>
  <si>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</si>
  <si>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</si>
  <si>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</si>
  <si>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</si>
  <si>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</si>
  <si>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</si>
  <si>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</si>
  <si>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</si>
  <si>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</si>
  <si>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</si>
  <si>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</si>
  <si>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</si>
  <si>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</si>
  <si>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</si>
  <si>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</si>
  <si>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</si>
  <si>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</si>
  <si>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</si>
  <si>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</si>
  <si>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</si>
  <si>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</si>
  <si>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</si>
  <si>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</si>
  <si>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</si>
  <si>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</si>
  <si>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</si>
  <si>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</si>
  <si>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</si>
  <si>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</si>
  <si>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</si>
  <si>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</si>
  <si>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</si>
  <si>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</si>
  <si>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</si>
  <si>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</si>
  <si>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</si>
  <si>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</si>
  <si>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</si>
  <si>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</si>
  <si>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</si>
  <si>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</si>
  <si>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</si>
  <si>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</si>
  <si>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</si>
  <si>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Manufacturing*</t>
  </si>
  <si>
    <t>5.2(b)</t>
  </si>
  <si>
    <t>Services**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</si>
  <si>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</si>
  <si>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</si>
  <si>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</si>
  <si>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</si>
  <si>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</si>
  <si>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</si>
  <si>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</si>
  <si>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</si>
  <si>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</si>
  <si>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</si>
  <si>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</si>
  <si>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</si>
  <si>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2. Export credit under priority sector relates to foreign banks only.</t>
  </si>
  <si>
    <t>Jan.23, 2015</t>
  </si>
  <si>
    <t>Dec.26, 2014</t>
  </si>
  <si>
    <t>Nov.28, 2014</t>
  </si>
  <si>
    <t>Jan/Dec</t>
  </si>
  <si>
    <t>Dec/Nov</t>
  </si>
  <si>
    <t>comparison of Dec  2014 and Jan 2015 statement 1</t>
  </si>
  <si>
    <t>Mar.20, 2015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</si>
  <si>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</si>
  <si>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</si>
  <si>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>Manufacturing</t>
  </si>
  <si>
    <t>5.Priority Sector is as per old definition and does not conform to FIDD Circular  FIDD.CO.Plan.BC.54/04.09.01/2014-15 dated April 23, 2015.</t>
  </si>
  <si>
    <t>Statement 2: Industry-wise Deployment of Gross Bank Credit</t>
  </si>
  <si>
    <t>Variation (Year-on-Year)</t>
  </si>
  <si>
    <t>Variation (Financial Year)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</si>
  <si>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</si>
  <si>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</si>
  <si>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</si>
  <si>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</si>
  <si>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</si>
  <si>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</si>
  <si>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</si>
  <si>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</si>
  <si>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</si>
  <si>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</si>
  <si>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</si>
  <si>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</si>
  <si>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</si>
  <si>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</si>
  <si>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</si>
  <si>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</si>
  <si>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</si>
  <si>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</si>
  <si>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</si>
  <si>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</si>
  <si>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</si>
  <si>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</si>
  <si>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</si>
  <si>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</si>
  <si>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</si>
  <si>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</si>
  <si>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</si>
  <si>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</si>
  <si>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</si>
  <si>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</si>
  <si>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</si>
  <si>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</si>
  <si>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</si>
  <si>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</si>
  <si>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</si>
  <si>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</si>
  <si>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</si>
  <si>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</si>
  <si>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</si>
  <si>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</si>
  <si>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</si>
  <si>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</si>
  <si>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</si>
  <si>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</si>
  <si>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</si>
  <si>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</si>
  <si>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</si>
  <si>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</si>
  <si>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</si>
  <si>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</si>
  <si>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</si>
  <si>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</si>
  <si>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</si>
  <si>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</si>
  <si>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</si>
  <si>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</si>
  <si>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</si>
  <si>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</si>
  <si>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</si>
  <si>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</si>
  <si>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</si>
  <si>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</si>
  <si>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</si>
  <si>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</si>
  <si>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</si>
  <si>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</si>
  <si>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</si>
  <si>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</si>
  <si>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</si>
  <si>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</si>
  <si>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</si>
  <si>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</si>
  <si>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</si>
  <si>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</si>
  <si>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</si>
  <si>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Statement 1: Deployment of Gross Bank Credit by Major Sectors</t>
  </si>
  <si>
    <t>Note: 1. Data are provisional and relate to select banks which cover about 95 per cent of total non-food credit extended by all scheduled commercial banks (excludes ING Vyasa which has been merged with Kotak Mahindra since April 2015.)</t>
  </si>
  <si>
    <t>Mar.18, 2016</t>
  </si>
  <si>
    <t>Aug.22, 2014</t>
  </si>
  <si>
    <t>Aug.21, 2015</t>
  </si>
  <si>
    <t>Aug.19, 2016</t>
  </si>
  <si>
    <t>Aug.21, 2015 / Aug. 22, 2014</t>
  </si>
  <si>
    <t>Aug.19, 2016 / Aug.21, 2015</t>
  </si>
  <si>
    <t>Aug. 21, 2015/ Mar.20, 2015</t>
  </si>
  <si>
    <t>Aug. 19, 2016/  Mar.18,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</si>
</sst>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164" fontId="0" fillId="0" borderId="10" xfId="0" applyNumberFormat="1" applyFont="1" applyBorder="1" applyAlignment="1">
      <alignment vertical="center"/>
    </xf>
    <xf numFmtId="0" fontId="2" fillId="34" borderId="10" xfId="0" applyFont="1" applyFill="1" applyBorder="1" applyAlignment="1">
      <alignment horizontal="left"/>
    </xf>
    <xf numFmtId="1" fontId="2" fillId="34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 horizontal="right"/>
    </xf>
    <xf numFmtId="1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40" fillId="33" borderId="0" xfId="0" applyFont="1" applyFill="1" applyAlignment="1">
      <alignment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 vertical="center"/>
    </xf>
    <xf numFmtId="164" fontId="40" fillId="0" borderId="11" xfId="0" applyNumberFormat="1" applyFont="1" applyBorder="1" applyAlignment="1">
      <alignment vertical="center"/>
    </xf>
    <xf numFmtId="165" fontId="40" fillId="0" borderId="10" xfId="0" applyNumberFormat="1" applyFont="1" applyFill="1" applyBorder="1" applyAlignment="1">
      <alignment/>
    </xf>
    <xf numFmtId="0" fontId="40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 wrapText="1"/>
    </xf>
    <xf numFmtId="0" fontId="40" fillId="0" borderId="11" xfId="0" applyFont="1" applyBorder="1" applyAlignment="1">
      <alignment vertical="center"/>
    </xf>
    <xf numFmtId="0" fontId="3" fillId="33" borderId="0" xfId="0" applyFont="1" applyFill="1" applyBorder="1" applyAlignment="1">
      <alignment vertical="top" wrapText="1"/>
    </xf>
    <xf numFmtId="0" fontId="4" fillId="33" borderId="0" xfId="55" applyFont="1" applyFill="1" applyBorder="1" applyAlignment="1">
      <alignment vertical="top"/>
      <protection/>
    </xf>
    <xf numFmtId="0" fontId="41" fillId="33" borderId="0" xfId="55" applyFont="1" applyFill="1" applyBorder="1" applyAlignment="1">
      <alignment vertical="top"/>
      <protection/>
    </xf>
    <xf numFmtId="1" fontId="0" fillId="0" borderId="10" xfId="0" applyNumberForma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165" fontId="2" fillId="35" borderId="10" xfId="0" applyNumberFormat="1" applyFont="1" applyFill="1" applyBorder="1" applyAlignment="1">
      <alignment/>
    </xf>
    <xf numFmtId="0" fontId="41" fillId="33" borderId="0" xfId="0" applyNumberFormat="1" applyFont="1" applyFill="1" applyAlignment="1">
      <alignment/>
    </xf>
    <xf numFmtId="0" fontId="41" fillId="33" borderId="0" xfId="0" applyFont="1" applyFill="1" applyAlignment="1">
      <alignment/>
    </xf>
    <xf numFmtId="0" fontId="40" fillId="33" borderId="10" xfId="0" applyFont="1" applyFill="1" applyBorder="1" applyAlignment="1">
      <alignment horizontal="center" vertical="center"/>
    </xf>
    <xf numFmtId="1" fontId="2" fillId="36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3" fillId="33" borderId="10" xfId="0" applyNumberFormat="1" applyFont="1" applyFill="1" applyBorder="1" applyAlignment="1">
      <alignment horizontal="right"/>
    </xf>
    <xf numFmtId="1" fontId="2" fillId="36" borderId="10" xfId="0" applyNumberFormat="1" applyFont="1" applyFill="1" applyBorder="1" applyAlignment="1">
      <alignment/>
    </xf>
    <xf numFmtId="1" fontId="0" fillId="36" borderId="10" xfId="0" applyNumberFormat="1" applyFill="1" applyBorder="1" applyAlignment="1">
      <alignment/>
    </xf>
    <xf numFmtId="0" fontId="0" fillId="33" borderId="11" xfId="0" applyFill="1" applyBorder="1" applyAlignment="1">
      <alignment vertical="center"/>
    </xf>
    <xf numFmtId="0" fontId="2" fillId="36" borderId="10" xfId="0" applyFont="1" applyFill="1" applyBorder="1" applyAlignment="1">
      <alignment horizontal="left"/>
    </xf>
    <xf numFmtId="0" fontId="2" fillId="36" borderId="10" xfId="0" applyFont="1" applyFill="1" applyBorder="1" applyAlignment="1">
      <alignment horizontal="left" wrapText="1"/>
    </xf>
    <xf numFmtId="1" fontId="2" fillId="36" borderId="10" xfId="0" applyNumberFormat="1" applyFont="1" applyFill="1" applyBorder="1" applyAlignment="1">
      <alignment horizontal="right"/>
    </xf>
    <xf numFmtId="1" fontId="38" fillId="36" borderId="10" xfId="0" applyNumberFormat="1" applyFont="1" applyFill="1" applyBorder="1" applyAlignment="1">
      <alignment/>
    </xf>
    <xf numFmtId="165" fontId="2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1" fontId="3" fillId="37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6" borderId="10" xfId="0" applyFont="1" applyFill="1" applyBorder="1" applyAlignment="1">
      <alignment/>
    </xf>
    <xf numFmtId="1" fontId="38" fillId="35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64" fontId="0" fillId="0" borderId="11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/>
    </xf>
    <xf numFmtId="1" fontId="3" fillId="36" borderId="10" xfId="0" applyNumberFormat="1" applyFont="1" applyFill="1" applyBorder="1" applyAlignment="1">
      <alignment/>
    </xf>
    <xf numFmtId="165" fontId="2" fillId="36" borderId="10" xfId="0" applyNumberFormat="1" applyFont="1" applyFill="1" applyBorder="1" applyAlignment="1">
      <alignment horizontal="right"/>
    </xf>
    <xf numFmtId="0" fontId="4" fillId="33" borderId="0" xfId="55" applyFont="1" applyFill="1" applyBorder="1" applyAlignment="1" quotePrefix="1">
      <alignment horizontal="left" vertical="top"/>
      <protection/>
    </xf>
    <xf numFmtId="165" fontId="0" fillId="0" borderId="0" xfId="0" applyNumberFormat="1" applyAlignment="1">
      <alignment/>
    </xf>
    <xf numFmtId="164" fontId="40" fillId="0" borderId="11" xfId="0" applyNumberFormat="1" applyFont="1" applyBorder="1" applyAlignment="1">
      <alignment/>
    </xf>
    <xf numFmtId="0" fontId="3" fillId="33" borderId="0" xfId="55" applyFill="1" applyBorder="1">
      <alignment/>
      <protection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55" applyFont="1" applyFill="1" applyBorder="1" applyAlignment="1">
      <alignment horizontal="left" vertical="top"/>
      <protection/>
    </xf>
    <xf numFmtId="0" fontId="3" fillId="33" borderId="0" xfId="55" applyFill="1" applyBorder="1">
      <alignment/>
      <protection/>
    </xf>
    <xf numFmtId="0" fontId="4" fillId="33" borderId="0" xfId="55" applyFont="1" applyFill="1" applyBorder="1" applyAlignment="1">
      <alignment horizontal="left" vertical="top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0" fillId="33" borderId="12" xfId="0" applyFont="1" applyFill="1" applyBorder="1" applyAlignment="1">
      <alignment horizontal="right"/>
    </xf>
    <xf numFmtId="0" fontId="40" fillId="33" borderId="13" xfId="0" applyFont="1" applyFill="1" applyBorder="1" applyAlignment="1">
      <alignment horizontal="right"/>
    </xf>
    <xf numFmtId="0" fontId="40" fillId="33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5" fillId="37" borderId="12" xfId="0" applyFont="1" applyFill="1" applyBorder="1" applyAlignment="1">
      <alignment horizontal="center" vertical="top"/>
    </xf>
    <xf numFmtId="0" fontId="5" fillId="37" borderId="14" xfId="0" applyFont="1" applyFill="1" applyBorder="1" applyAlignment="1">
      <alignment horizontal="center" vertical="top"/>
    </xf>
    <xf numFmtId="0" fontId="2" fillId="37" borderId="12" xfId="0" applyFont="1" applyFill="1" applyBorder="1" applyAlignment="1">
      <alignment horizontal="center" vertical="top"/>
    </xf>
    <xf numFmtId="0" fontId="2" fillId="37" borderId="14" xfId="0" applyFont="1" applyFill="1" applyBorder="1" applyAlignment="1">
      <alignment horizontal="center" vertical="top"/>
    </xf>
    <xf numFmtId="0" fontId="0" fillId="0" borderId="17" xfId="0" applyBorder="1" applyAlignment="1">
      <alignment horizont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9.140625" style="56" customWidth="1"/>
    <col min="2" max="2" width="39.28125" style="56" customWidth="1"/>
    <col min="3" max="3" width="13.28125" style="56" customWidth="1"/>
    <col min="4" max="4" width="13.7109375" style="56" customWidth="1"/>
    <col min="5" max="5" width="13.140625" style="56" customWidth="1"/>
    <col min="6" max="6" width="12.00390625" style="56" customWidth="1"/>
    <col min="7" max="7" width="12.28125" style="56" customWidth="1"/>
    <col min="8" max="8" width="13.7109375" style="56" customWidth="1"/>
    <col min="9" max="9" width="13.28125" style="56" customWidth="1"/>
    <col min="10" max="11" width="13.140625" style="56" customWidth="1"/>
    <col min="12" max="12" width="12.421875" style="56" customWidth="1"/>
    <col min="13" max="16384" width="9.140625" style="56" customWidth="1"/>
  </cols>
  <sheetData>
    <row r="1" spans="1:11" ht="15">
      <c r="A1" s="73" t="s">
        <v>173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1" ht="15">
      <c r="A2" s="76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1" ht="15" customHeight="1">
      <c r="A3" s="16"/>
      <c r="B3" s="16"/>
      <c r="C3" s="67" t="s">
        <v>1</v>
      </c>
      <c r="D3" s="68"/>
      <c r="E3" s="68"/>
      <c r="F3" s="68"/>
      <c r="G3" s="69"/>
      <c r="H3" s="16"/>
      <c r="I3" s="16"/>
      <c r="J3" s="31"/>
      <c r="K3" s="16"/>
    </row>
    <row r="4" spans="1:11" ht="12.75" customHeight="1">
      <c r="A4" s="79" t="s">
        <v>2</v>
      </c>
      <c r="B4" s="79" t="s">
        <v>3</v>
      </c>
      <c r="C4" s="70" t="s">
        <v>176</v>
      </c>
      <c r="D4" s="72" t="s">
        <v>90</v>
      </c>
      <c r="E4" s="70" t="s">
        <v>177</v>
      </c>
      <c r="F4" s="72" t="s">
        <v>175</v>
      </c>
      <c r="G4" s="70" t="s">
        <v>178</v>
      </c>
      <c r="H4" s="79" t="s">
        <v>179</v>
      </c>
      <c r="I4" s="79" t="s">
        <v>180</v>
      </c>
      <c r="J4" s="79" t="s">
        <v>181</v>
      </c>
      <c r="K4" s="79" t="s">
        <v>182</v>
      </c>
    </row>
    <row r="5" spans="1:11" ht="21.75" customHeight="1">
      <c r="A5" s="80"/>
      <c r="B5" s="80"/>
      <c r="C5" s="71"/>
      <c r="D5" s="72"/>
      <c r="E5" s="71"/>
      <c r="F5" s="72"/>
      <c r="G5" s="71"/>
      <c r="H5" s="80"/>
      <c r="I5" s="80"/>
      <c r="J5" s="80"/>
      <c r="K5" s="80"/>
    </row>
    <row r="6" spans="1:11" ht="15">
      <c r="A6" s="16"/>
      <c r="B6" s="16"/>
      <c r="C6" s="17"/>
      <c r="D6" s="22"/>
      <c r="E6" s="61"/>
      <c r="F6" s="22"/>
      <c r="G6" s="17"/>
      <c r="H6" s="63" t="s">
        <v>4</v>
      </c>
      <c r="I6" s="63" t="s">
        <v>4</v>
      </c>
      <c r="J6" s="63" t="s">
        <v>4</v>
      </c>
      <c r="K6" s="63" t="s">
        <v>4</v>
      </c>
    </row>
    <row r="7" spans="1:12" ht="15">
      <c r="A7" s="27" t="s">
        <v>5</v>
      </c>
      <c r="B7" s="27" t="s">
        <v>6</v>
      </c>
      <c r="C7" s="32">
        <v>56924.88</v>
      </c>
      <c r="D7" s="37">
        <v>61023.22</v>
      </c>
      <c r="E7" s="32">
        <v>61599.97</v>
      </c>
      <c r="F7" s="37">
        <v>66499.73</v>
      </c>
      <c r="G7" s="51">
        <v>66286.62</v>
      </c>
      <c r="H7" s="28">
        <f aca="true" t="shared" si="0" ref="H7:H46">(E7-C7)/C7*100</f>
        <v>8.212735801990279</v>
      </c>
      <c r="I7" s="28">
        <f aca="true" t="shared" si="1" ref="I7:I46">(G7-E7)/E7*100</f>
        <v>7.6082017572411065</v>
      </c>
      <c r="J7" s="28">
        <f aca="true" t="shared" si="2" ref="J7:J46">(E7-D7)/D7*100</f>
        <v>0.9451320333473061</v>
      </c>
      <c r="K7" s="28">
        <f aca="true" t="shared" si="3" ref="K7:K46">(G7-F7)/F7*100</f>
        <v>-0.32046746655963954</v>
      </c>
      <c r="L7" s="60"/>
    </row>
    <row r="8" spans="1:12" ht="15">
      <c r="A8" s="27" t="s">
        <v>7</v>
      </c>
      <c r="B8" s="27" t="s">
        <v>8</v>
      </c>
      <c r="C8" s="32">
        <v>1071.61</v>
      </c>
      <c r="D8" s="37">
        <v>993.7</v>
      </c>
      <c r="E8" s="32">
        <v>1050.1</v>
      </c>
      <c r="F8" s="37">
        <v>1030.7</v>
      </c>
      <c r="G8" s="51">
        <v>771.45</v>
      </c>
      <c r="H8" s="28">
        <f t="shared" si="0"/>
        <v>-2.0072601039557294</v>
      </c>
      <c r="I8" s="28">
        <f t="shared" si="1"/>
        <v>-26.53556804113893</v>
      </c>
      <c r="J8" s="28">
        <f t="shared" si="2"/>
        <v>5.675757270806065</v>
      </c>
      <c r="K8" s="28">
        <f t="shared" si="3"/>
        <v>-25.152808770738332</v>
      </c>
      <c r="L8" s="60"/>
    </row>
    <row r="9" spans="1:12" ht="15">
      <c r="A9" s="27" t="s">
        <v>9</v>
      </c>
      <c r="B9" s="27" t="s">
        <v>10</v>
      </c>
      <c r="C9" s="32">
        <v>55853.27</v>
      </c>
      <c r="D9" s="37">
        <v>60029.52</v>
      </c>
      <c r="E9" s="32">
        <v>60549.88</v>
      </c>
      <c r="F9" s="37">
        <v>65469.03</v>
      </c>
      <c r="G9" s="51">
        <v>65515.17</v>
      </c>
      <c r="H9" s="28">
        <f t="shared" si="0"/>
        <v>8.408836223913124</v>
      </c>
      <c r="I9" s="28">
        <f t="shared" si="1"/>
        <v>8.200330041942282</v>
      </c>
      <c r="J9" s="28">
        <f t="shared" si="2"/>
        <v>0.8668401812974693</v>
      </c>
      <c r="K9" s="28">
        <f t="shared" si="3"/>
        <v>0.07047607089947631</v>
      </c>
      <c r="L9" s="60"/>
    </row>
    <row r="10" spans="1:12" ht="15">
      <c r="A10" s="27" t="s">
        <v>11</v>
      </c>
      <c r="B10" s="27" t="s">
        <v>12</v>
      </c>
      <c r="C10" s="32">
        <v>7203.75</v>
      </c>
      <c r="D10" s="37">
        <v>7658.8</v>
      </c>
      <c r="E10" s="32">
        <v>8077.8</v>
      </c>
      <c r="F10" s="37">
        <v>8829.42</v>
      </c>
      <c r="G10" s="51">
        <v>9176.91</v>
      </c>
      <c r="H10" s="28">
        <f t="shared" si="0"/>
        <v>12.133263925039046</v>
      </c>
      <c r="I10" s="28">
        <f t="shared" si="1"/>
        <v>13.60655128871722</v>
      </c>
      <c r="J10" s="28">
        <f t="shared" si="2"/>
        <v>5.470830939572779</v>
      </c>
      <c r="K10" s="28">
        <f t="shared" si="3"/>
        <v>3.9355925983813185</v>
      </c>
      <c r="L10" s="60"/>
    </row>
    <row r="11" spans="1:12" ht="15">
      <c r="A11" s="27" t="s">
        <v>13</v>
      </c>
      <c r="B11" s="27" t="s">
        <v>14</v>
      </c>
      <c r="C11" s="32">
        <v>24999.42</v>
      </c>
      <c r="D11" s="37">
        <v>26576.27</v>
      </c>
      <c r="E11" s="32">
        <v>26237.5</v>
      </c>
      <c r="F11" s="37">
        <v>27306.77</v>
      </c>
      <c r="G11" s="51">
        <v>26181.38</v>
      </c>
      <c r="H11" s="28">
        <f t="shared" si="0"/>
        <v>4.952434896489606</v>
      </c>
      <c r="I11" s="28">
        <f t="shared" si="1"/>
        <v>-0.2138923296807965</v>
      </c>
      <c r="J11" s="28">
        <f t="shared" si="2"/>
        <v>-1.274708602825003</v>
      </c>
      <c r="K11" s="28">
        <f t="shared" si="3"/>
        <v>-4.121285673845714</v>
      </c>
      <c r="L11" s="60"/>
    </row>
    <row r="12" spans="1:12" ht="15">
      <c r="A12" s="15" t="s">
        <v>15</v>
      </c>
      <c r="B12" s="15" t="s">
        <v>16</v>
      </c>
      <c r="C12" s="33">
        <v>3469.04</v>
      </c>
      <c r="D12" s="35">
        <v>3800.28</v>
      </c>
      <c r="E12" s="33">
        <v>3678.51</v>
      </c>
      <c r="F12" s="34">
        <v>3714.67</v>
      </c>
      <c r="G12" s="26">
        <v>3543.3</v>
      </c>
      <c r="H12" s="18">
        <f t="shared" si="0"/>
        <v>6.038269953647126</v>
      </c>
      <c r="I12" s="18">
        <f t="shared" si="1"/>
        <v>-3.6756730306564354</v>
      </c>
      <c r="J12" s="18">
        <f t="shared" si="2"/>
        <v>-3.2042375824939207</v>
      </c>
      <c r="K12" s="18">
        <f t="shared" si="3"/>
        <v>-4.6133303900481035</v>
      </c>
      <c r="L12" s="60"/>
    </row>
    <row r="13" spans="1:12" ht="15">
      <c r="A13" s="15" t="s">
        <v>17</v>
      </c>
      <c r="B13" s="15" t="s">
        <v>18</v>
      </c>
      <c r="C13" s="33">
        <v>1209.96</v>
      </c>
      <c r="D13" s="35">
        <v>1245.36</v>
      </c>
      <c r="E13" s="33">
        <v>1141.8</v>
      </c>
      <c r="F13" s="34">
        <v>1148.21</v>
      </c>
      <c r="G13" s="26">
        <v>1078.69</v>
      </c>
      <c r="H13" s="18">
        <f t="shared" si="0"/>
        <v>-5.633244074184277</v>
      </c>
      <c r="I13" s="18">
        <f t="shared" si="1"/>
        <v>-5.527237694867744</v>
      </c>
      <c r="J13" s="18">
        <f t="shared" si="2"/>
        <v>-8.315667758720366</v>
      </c>
      <c r="K13" s="18">
        <f t="shared" si="3"/>
        <v>-6.054641572534639</v>
      </c>
      <c r="L13" s="60"/>
    </row>
    <row r="14" spans="1:12" ht="15">
      <c r="A14" s="15" t="s">
        <v>19</v>
      </c>
      <c r="B14" s="15" t="s">
        <v>20</v>
      </c>
      <c r="C14" s="33">
        <v>20320.42</v>
      </c>
      <c r="D14" s="35">
        <v>21530.63</v>
      </c>
      <c r="E14" s="33">
        <v>21417.18</v>
      </c>
      <c r="F14" s="34">
        <v>22443.89</v>
      </c>
      <c r="G14" s="26">
        <v>21559.39</v>
      </c>
      <c r="H14" s="18">
        <f t="shared" si="0"/>
        <v>5.397329385908373</v>
      </c>
      <c r="I14" s="18">
        <f t="shared" si="1"/>
        <v>0.6639996488800072</v>
      </c>
      <c r="J14" s="18">
        <f t="shared" si="2"/>
        <v>-0.5269237360913299</v>
      </c>
      <c r="K14" s="18">
        <f t="shared" si="3"/>
        <v>-3.9409389370559205</v>
      </c>
      <c r="L14" s="60"/>
    </row>
    <row r="15" spans="1:12" ht="15">
      <c r="A15" s="27" t="s">
        <v>21</v>
      </c>
      <c r="B15" s="27" t="s">
        <v>22</v>
      </c>
      <c r="C15" s="32">
        <v>13135.38</v>
      </c>
      <c r="D15" s="37">
        <v>14130.97</v>
      </c>
      <c r="E15" s="32">
        <v>13905.83</v>
      </c>
      <c r="F15" s="37">
        <v>15410.67</v>
      </c>
      <c r="G15" s="51">
        <v>15593.54</v>
      </c>
      <c r="H15" s="28">
        <f t="shared" si="0"/>
        <v>5.86545649992616</v>
      </c>
      <c r="I15" s="28">
        <f t="shared" si="1"/>
        <v>12.136708128892709</v>
      </c>
      <c r="J15" s="28">
        <f t="shared" si="2"/>
        <v>-1.5932381145809482</v>
      </c>
      <c r="K15" s="28">
        <f t="shared" si="3"/>
        <v>1.1866453567560709</v>
      </c>
      <c r="L15" s="60"/>
    </row>
    <row r="16" spans="1:12" ht="15">
      <c r="A16" s="15" t="s">
        <v>23</v>
      </c>
      <c r="B16" s="15" t="s">
        <v>24</v>
      </c>
      <c r="C16" s="33">
        <v>907.06</v>
      </c>
      <c r="D16" s="35">
        <v>915.66</v>
      </c>
      <c r="E16" s="33">
        <v>949.13</v>
      </c>
      <c r="F16" s="34">
        <v>997.43</v>
      </c>
      <c r="G16" s="26">
        <v>1054.72</v>
      </c>
      <c r="H16" s="18">
        <f t="shared" si="0"/>
        <v>4.638061429232912</v>
      </c>
      <c r="I16" s="18">
        <f t="shared" si="1"/>
        <v>11.124924931252835</v>
      </c>
      <c r="J16" s="18">
        <f t="shared" si="2"/>
        <v>3.6552868968831254</v>
      </c>
      <c r="K16" s="18">
        <f t="shared" si="3"/>
        <v>5.7437614669701205</v>
      </c>
      <c r="L16" s="60"/>
    </row>
    <row r="17" spans="1:12" ht="15">
      <c r="A17" s="15" t="s">
        <v>25</v>
      </c>
      <c r="B17" s="15" t="s">
        <v>26</v>
      </c>
      <c r="C17" s="33">
        <v>170.12</v>
      </c>
      <c r="D17" s="35">
        <v>172.14</v>
      </c>
      <c r="E17" s="33">
        <v>190.96</v>
      </c>
      <c r="F17" s="34">
        <v>190.96</v>
      </c>
      <c r="G17" s="26">
        <v>182.86</v>
      </c>
      <c r="H17" s="18">
        <f t="shared" si="0"/>
        <v>12.250176346108631</v>
      </c>
      <c r="I17" s="18">
        <f t="shared" si="1"/>
        <v>-4.2417260159195616</v>
      </c>
      <c r="J17" s="18">
        <f t="shared" si="2"/>
        <v>10.932961542930187</v>
      </c>
      <c r="K17" s="18">
        <f t="shared" si="3"/>
        <v>-4.2417260159195616</v>
      </c>
      <c r="L17" s="60"/>
    </row>
    <row r="18" spans="1:12" ht="15">
      <c r="A18" s="15" t="s">
        <v>27</v>
      </c>
      <c r="B18" s="15" t="s">
        <v>28</v>
      </c>
      <c r="C18" s="33">
        <v>367.49</v>
      </c>
      <c r="D18" s="35">
        <v>370.36</v>
      </c>
      <c r="E18" s="33">
        <v>371.91</v>
      </c>
      <c r="F18" s="34">
        <v>370.53</v>
      </c>
      <c r="G18" s="26">
        <v>384.76</v>
      </c>
      <c r="H18" s="18">
        <f t="shared" si="0"/>
        <v>1.2027538164303833</v>
      </c>
      <c r="I18" s="18">
        <f t="shared" si="1"/>
        <v>3.455136995509657</v>
      </c>
      <c r="J18" s="18">
        <f t="shared" si="2"/>
        <v>0.41851171832811623</v>
      </c>
      <c r="K18" s="18">
        <f t="shared" si="3"/>
        <v>3.840444768304866</v>
      </c>
      <c r="L18" s="60"/>
    </row>
    <row r="19" spans="1:12" ht="15">
      <c r="A19" s="15" t="s">
        <v>29</v>
      </c>
      <c r="B19" s="15" t="s">
        <v>30</v>
      </c>
      <c r="C19" s="33">
        <v>98.62</v>
      </c>
      <c r="D19" s="35">
        <v>101.17</v>
      </c>
      <c r="E19" s="33">
        <v>102.51</v>
      </c>
      <c r="F19" s="34">
        <v>104.3</v>
      </c>
      <c r="G19" s="26">
        <v>100.08</v>
      </c>
      <c r="H19" s="18">
        <f t="shared" si="0"/>
        <v>3.944433177854391</v>
      </c>
      <c r="I19" s="18">
        <f t="shared" si="1"/>
        <v>-2.370500438981569</v>
      </c>
      <c r="J19" s="18">
        <f t="shared" si="2"/>
        <v>1.3245033112582814</v>
      </c>
      <c r="K19" s="18">
        <f t="shared" si="3"/>
        <v>-4.046021093000958</v>
      </c>
      <c r="L19" s="60"/>
    </row>
    <row r="20" spans="1:12" ht="15">
      <c r="A20" s="15" t="s">
        <v>31</v>
      </c>
      <c r="B20" s="15" t="s">
        <v>32</v>
      </c>
      <c r="C20" s="33">
        <v>795.86</v>
      </c>
      <c r="D20" s="35">
        <v>844.17</v>
      </c>
      <c r="E20" s="33">
        <v>886.68</v>
      </c>
      <c r="F20" s="34">
        <v>1046</v>
      </c>
      <c r="G20" s="26">
        <v>1127.63</v>
      </c>
      <c r="H20" s="18">
        <f t="shared" si="0"/>
        <v>11.411554796069652</v>
      </c>
      <c r="I20" s="18">
        <f t="shared" si="1"/>
        <v>27.174403392430207</v>
      </c>
      <c r="J20" s="18">
        <f t="shared" si="2"/>
        <v>5.035715554923771</v>
      </c>
      <c r="K20" s="18">
        <f t="shared" si="3"/>
        <v>7.8040152963671225</v>
      </c>
      <c r="L20" s="60"/>
    </row>
    <row r="21" spans="1:12" ht="15">
      <c r="A21" s="15" t="s">
        <v>33</v>
      </c>
      <c r="B21" s="15" t="s">
        <v>34</v>
      </c>
      <c r="C21" s="33">
        <v>3258.5</v>
      </c>
      <c r="D21" s="35">
        <v>3656.82</v>
      </c>
      <c r="E21" s="33">
        <v>3658.21</v>
      </c>
      <c r="F21" s="34">
        <v>3810.98</v>
      </c>
      <c r="G21" s="26">
        <v>3912.45</v>
      </c>
      <c r="H21" s="18">
        <f t="shared" si="0"/>
        <v>12.266687125978212</v>
      </c>
      <c r="I21" s="18">
        <f t="shared" si="1"/>
        <v>6.949847056347223</v>
      </c>
      <c r="J21" s="18">
        <f t="shared" si="2"/>
        <v>0.038011168173436825</v>
      </c>
      <c r="K21" s="18">
        <f t="shared" si="3"/>
        <v>2.6625697327196627</v>
      </c>
      <c r="L21" s="60"/>
    </row>
    <row r="22" spans="1:12" ht="15">
      <c r="A22" s="15" t="s">
        <v>35</v>
      </c>
      <c r="B22" s="15" t="s">
        <v>36</v>
      </c>
      <c r="C22" s="33">
        <v>1612.34</v>
      </c>
      <c r="D22" s="35">
        <v>1800.77</v>
      </c>
      <c r="E22" s="33">
        <v>1754.51</v>
      </c>
      <c r="F22" s="34">
        <v>1686.08</v>
      </c>
      <c r="G22" s="26">
        <v>1761.04</v>
      </c>
      <c r="H22" s="18">
        <f t="shared" si="0"/>
        <v>8.817619112594123</v>
      </c>
      <c r="I22" s="18">
        <f t="shared" si="1"/>
        <v>0.3721836866133549</v>
      </c>
      <c r="J22" s="18">
        <f t="shared" si="2"/>
        <v>-2.5689010812041513</v>
      </c>
      <c r="K22" s="18">
        <f t="shared" si="3"/>
        <v>4.445815145188843</v>
      </c>
      <c r="L22" s="60"/>
    </row>
    <row r="23" spans="1:12" ht="15">
      <c r="A23" s="15" t="s">
        <v>37</v>
      </c>
      <c r="B23" s="15" t="s">
        <v>38</v>
      </c>
      <c r="C23" s="33">
        <v>1646.17</v>
      </c>
      <c r="D23" s="35">
        <v>1856.04</v>
      </c>
      <c r="E23" s="33">
        <v>1903.7</v>
      </c>
      <c r="F23" s="34">
        <v>2124.9</v>
      </c>
      <c r="G23" s="26">
        <v>2151.4</v>
      </c>
      <c r="H23" s="18">
        <f t="shared" si="0"/>
        <v>15.644192276617844</v>
      </c>
      <c r="I23" s="18">
        <f t="shared" si="1"/>
        <v>13.01150391343174</v>
      </c>
      <c r="J23" s="18">
        <f t="shared" si="2"/>
        <v>2.567832589814879</v>
      </c>
      <c r="K23" s="18">
        <f t="shared" si="3"/>
        <v>1.2471175114123016</v>
      </c>
      <c r="L23" s="60"/>
    </row>
    <row r="24" spans="1:12" ht="15">
      <c r="A24" s="15" t="s">
        <v>39</v>
      </c>
      <c r="B24" s="15" t="s">
        <v>40</v>
      </c>
      <c r="C24" s="33">
        <v>1583.33</v>
      </c>
      <c r="D24" s="35">
        <v>1664.61</v>
      </c>
      <c r="E24" s="33">
        <v>1654.86</v>
      </c>
      <c r="F24" s="34">
        <v>1776.13</v>
      </c>
      <c r="G24" s="26">
        <v>1816.83</v>
      </c>
      <c r="H24" s="18">
        <f t="shared" si="0"/>
        <v>4.517693721460465</v>
      </c>
      <c r="I24" s="18">
        <f t="shared" si="1"/>
        <v>9.78753489721185</v>
      </c>
      <c r="J24" s="18">
        <f t="shared" si="2"/>
        <v>-0.5857227819128805</v>
      </c>
      <c r="K24" s="18">
        <f t="shared" si="3"/>
        <v>2.291498933073582</v>
      </c>
      <c r="L24" s="60"/>
    </row>
    <row r="25" spans="1:12" ht="15">
      <c r="A25" s="15" t="s">
        <v>41</v>
      </c>
      <c r="B25" s="15" t="s">
        <v>42</v>
      </c>
      <c r="C25" s="33">
        <v>2940.38</v>
      </c>
      <c r="D25" s="35">
        <v>3117.44</v>
      </c>
      <c r="E25" s="33">
        <v>2948.58</v>
      </c>
      <c r="F25" s="34">
        <v>3527.42</v>
      </c>
      <c r="G25" s="26">
        <v>3395.42</v>
      </c>
      <c r="H25" s="18">
        <f t="shared" si="0"/>
        <v>0.27887551949067185</v>
      </c>
      <c r="I25" s="18">
        <f t="shared" si="1"/>
        <v>15.154413310814025</v>
      </c>
      <c r="J25" s="18">
        <f t="shared" si="2"/>
        <v>-5.41662389653049</v>
      </c>
      <c r="K25" s="18">
        <f t="shared" si="3"/>
        <v>-3.742111798424911</v>
      </c>
      <c r="L25" s="60"/>
    </row>
    <row r="26" spans="1:12" ht="15">
      <c r="A26" s="19">
        <v>3.9</v>
      </c>
      <c r="B26" s="15" t="s">
        <v>43</v>
      </c>
      <c r="C26" s="33">
        <v>3014.02</v>
      </c>
      <c r="D26" s="36">
        <v>3288.58</v>
      </c>
      <c r="E26" s="33">
        <v>3143</v>
      </c>
      <c r="F26" s="34">
        <v>3586.93</v>
      </c>
      <c r="G26" s="26">
        <v>3618.8</v>
      </c>
      <c r="H26" s="18">
        <f t="shared" si="0"/>
        <v>4.279334576412898</v>
      </c>
      <c r="I26" s="18">
        <f t="shared" si="1"/>
        <v>15.138402799872738</v>
      </c>
      <c r="J26" s="18">
        <f t="shared" si="2"/>
        <v>-4.426834682446525</v>
      </c>
      <c r="K26" s="18">
        <f t="shared" si="3"/>
        <v>0.8885035392382998</v>
      </c>
      <c r="L26" s="60"/>
    </row>
    <row r="27" spans="1:12" ht="15">
      <c r="A27" s="27" t="s">
        <v>44</v>
      </c>
      <c r="B27" s="27" t="s">
        <v>45</v>
      </c>
      <c r="C27" s="32">
        <v>10514.72</v>
      </c>
      <c r="D27" s="37">
        <v>11663.48</v>
      </c>
      <c r="E27" s="32">
        <v>12328.75</v>
      </c>
      <c r="F27" s="37">
        <v>13922.16</v>
      </c>
      <c r="G27" s="43">
        <v>14563.34</v>
      </c>
      <c r="H27" s="28">
        <f t="shared" si="0"/>
        <v>17.252290122799284</v>
      </c>
      <c r="I27" s="28">
        <f t="shared" si="1"/>
        <v>18.125032951434655</v>
      </c>
      <c r="J27" s="28">
        <f t="shared" si="2"/>
        <v>5.70387225767953</v>
      </c>
      <c r="K27" s="28">
        <f t="shared" si="3"/>
        <v>4.605463520028503</v>
      </c>
      <c r="L27" s="60"/>
    </row>
    <row r="28" spans="1:12" ht="15">
      <c r="A28" s="15" t="s">
        <v>46</v>
      </c>
      <c r="B28" s="15" t="s">
        <v>47</v>
      </c>
      <c r="C28" s="33">
        <v>141.95</v>
      </c>
      <c r="D28" s="35">
        <v>153.05</v>
      </c>
      <c r="E28" s="33">
        <v>160.04</v>
      </c>
      <c r="F28" s="34">
        <v>177.53</v>
      </c>
      <c r="G28" s="26">
        <v>190.73</v>
      </c>
      <c r="H28" s="18">
        <f t="shared" si="0"/>
        <v>12.743923916872141</v>
      </c>
      <c r="I28" s="18">
        <f t="shared" si="1"/>
        <v>19.176455886028492</v>
      </c>
      <c r="J28" s="18">
        <f t="shared" si="2"/>
        <v>4.567134923227691</v>
      </c>
      <c r="K28" s="18">
        <f t="shared" si="3"/>
        <v>7.435363037233138</v>
      </c>
      <c r="L28" s="60"/>
    </row>
    <row r="29" spans="1:12" ht="15">
      <c r="A29" s="15" t="s">
        <v>48</v>
      </c>
      <c r="B29" s="15" t="s">
        <v>49</v>
      </c>
      <c r="C29" s="33">
        <v>5725.77</v>
      </c>
      <c r="D29" s="35">
        <v>6285.35</v>
      </c>
      <c r="E29" s="33">
        <v>6744.89</v>
      </c>
      <c r="F29" s="34">
        <v>7467.8</v>
      </c>
      <c r="G29" s="26">
        <v>7868.85</v>
      </c>
      <c r="H29" s="18">
        <f t="shared" si="0"/>
        <v>17.798828803811535</v>
      </c>
      <c r="I29" s="18">
        <f t="shared" si="1"/>
        <v>16.663874429382837</v>
      </c>
      <c r="J29" s="18">
        <f t="shared" si="2"/>
        <v>7.311287358699197</v>
      </c>
      <c r="K29" s="18">
        <f t="shared" si="3"/>
        <v>5.37039020862905</v>
      </c>
      <c r="L29" s="60"/>
    </row>
    <row r="30" spans="1:12" ht="15">
      <c r="A30" s="15" t="s">
        <v>50</v>
      </c>
      <c r="B30" s="15" t="s">
        <v>51</v>
      </c>
      <c r="C30" s="33">
        <v>532.24</v>
      </c>
      <c r="D30" s="35">
        <v>625.16</v>
      </c>
      <c r="E30" s="33">
        <v>586.7</v>
      </c>
      <c r="F30" s="34">
        <v>666.83</v>
      </c>
      <c r="G30" s="26">
        <v>594.55</v>
      </c>
      <c r="H30" s="18">
        <f t="shared" si="0"/>
        <v>10.232226063430039</v>
      </c>
      <c r="I30" s="18">
        <f t="shared" si="1"/>
        <v>1.3379921595363744</v>
      </c>
      <c r="J30" s="18">
        <f t="shared" si="2"/>
        <v>-6.1520250815791035</v>
      </c>
      <c r="K30" s="18">
        <f t="shared" si="3"/>
        <v>-10.839344360631657</v>
      </c>
      <c r="L30" s="60"/>
    </row>
    <row r="31" spans="1:12" ht="15">
      <c r="A31" s="15" t="s">
        <v>52</v>
      </c>
      <c r="B31" s="15" t="s">
        <v>53</v>
      </c>
      <c r="C31" s="33">
        <v>43.03</v>
      </c>
      <c r="D31" s="35">
        <v>54.34</v>
      </c>
      <c r="E31" s="33">
        <v>57.13</v>
      </c>
      <c r="F31" s="34">
        <v>64.19</v>
      </c>
      <c r="G31" s="26">
        <v>57.11</v>
      </c>
      <c r="H31" s="18">
        <f t="shared" si="0"/>
        <v>32.76783639321404</v>
      </c>
      <c r="I31" s="18">
        <f t="shared" si="1"/>
        <v>-0.035007876772279234</v>
      </c>
      <c r="J31" s="18">
        <f t="shared" si="2"/>
        <v>5.1343393448656585</v>
      </c>
      <c r="K31" s="18">
        <f t="shared" si="3"/>
        <v>-11.029755413615826</v>
      </c>
      <c r="L31" s="60"/>
    </row>
    <row r="32" spans="1:12" ht="15">
      <c r="A32" s="15" t="s">
        <v>54</v>
      </c>
      <c r="B32" s="15" t="s">
        <v>55</v>
      </c>
      <c r="C32" s="33">
        <v>279.11</v>
      </c>
      <c r="D32" s="35">
        <v>304.62</v>
      </c>
      <c r="E32" s="33">
        <v>339.97</v>
      </c>
      <c r="F32" s="34">
        <v>376.79</v>
      </c>
      <c r="G32" s="26">
        <v>431</v>
      </c>
      <c r="H32" s="18">
        <f t="shared" si="0"/>
        <v>21.80502310916843</v>
      </c>
      <c r="I32" s="18">
        <f t="shared" si="1"/>
        <v>26.775891990469734</v>
      </c>
      <c r="J32" s="18">
        <f t="shared" si="2"/>
        <v>11.604622152189622</v>
      </c>
      <c r="K32" s="18">
        <f t="shared" si="3"/>
        <v>14.38732450436582</v>
      </c>
      <c r="L32" s="60"/>
    </row>
    <row r="33" spans="1:12" ht="15">
      <c r="A33" s="15" t="s">
        <v>56</v>
      </c>
      <c r="B33" s="15" t="s">
        <v>57</v>
      </c>
      <c r="C33" s="33">
        <v>622.24</v>
      </c>
      <c r="D33" s="35">
        <v>633.2</v>
      </c>
      <c r="E33" s="33">
        <v>661.06</v>
      </c>
      <c r="F33" s="34">
        <v>682.24</v>
      </c>
      <c r="G33" s="26">
        <v>700.79</v>
      </c>
      <c r="H33" s="18">
        <f t="shared" si="0"/>
        <v>6.238750321419378</v>
      </c>
      <c r="I33" s="18">
        <f t="shared" si="1"/>
        <v>6.010044474026566</v>
      </c>
      <c r="J33" s="18">
        <f t="shared" si="2"/>
        <v>4.399873657612113</v>
      </c>
      <c r="K33" s="18">
        <f t="shared" si="3"/>
        <v>2.7189845215759783</v>
      </c>
      <c r="L33" s="60"/>
    </row>
    <row r="34" spans="1:12" ht="15">
      <c r="A34" s="15" t="s">
        <v>58</v>
      </c>
      <c r="B34" s="15" t="s">
        <v>59</v>
      </c>
      <c r="C34" s="33">
        <v>1123.16</v>
      </c>
      <c r="D34" s="35">
        <v>1246.1</v>
      </c>
      <c r="E34" s="33">
        <v>1313.75</v>
      </c>
      <c r="F34" s="34">
        <v>1529.08</v>
      </c>
      <c r="G34" s="26">
        <v>1589.46</v>
      </c>
      <c r="H34" s="18">
        <f t="shared" si="0"/>
        <v>16.969087218205768</v>
      </c>
      <c r="I34" s="18">
        <f t="shared" si="1"/>
        <v>20.986489058039965</v>
      </c>
      <c r="J34" s="18">
        <f t="shared" si="2"/>
        <v>5.428938287456873</v>
      </c>
      <c r="K34" s="18">
        <f t="shared" si="3"/>
        <v>3.948779658356666</v>
      </c>
      <c r="L34" s="60"/>
    </row>
    <row r="35" spans="1:12" ht="15">
      <c r="A35" s="15" t="s">
        <v>60</v>
      </c>
      <c r="B35" s="15" t="s">
        <v>61</v>
      </c>
      <c r="C35" s="33">
        <v>2047.21</v>
      </c>
      <c r="D35" s="35">
        <v>2361.65</v>
      </c>
      <c r="E35" s="33">
        <v>2465.21</v>
      </c>
      <c r="F35" s="34">
        <v>2957.71</v>
      </c>
      <c r="G35" s="26">
        <v>3130.85</v>
      </c>
      <c r="H35" s="18">
        <f t="shared" si="0"/>
        <v>20.41803234646177</v>
      </c>
      <c r="I35" s="18">
        <f t="shared" si="1"/>
        <v>27.001350797700802</v>
      </c>
      <c r="J35" s="18">
        <f t="shared" si="2"/>
        <v>4.385069760548766</v>
      </c>
      <c r="K35" s="18">
        <f t="shared" si="3"/>
        <v>5.85385314990313</v>
      </c>
      <c r="L35" s="60"/>
    </row>
    <row r="36" spans="1:12" ht="15">
      <c r="A36" s="27" t="s">
        <v>62</v>
      </c>
      <c r="B36" s="27" t="s">
        <v>63</v>
      </c>
      <c r="C36" s="32">
        <v>18356.62</v>
      </c>
      <c r="D36" s="37">
        <v>20103.24</v>
      </c>
      <c r="E36" s="32">
        <v>20707.62</v>
      </c>
      <c r="F36" s="37">
        <v>22259.07</v>
      </c>
      <c r="G36" s="43">
        <v>22645.67</v>
      </c>
      <c r="H36" s="28">
        <f t="shared" si="0"/>
        <v>12.807368676804337</v>
      </c>
      <c r="I36" s="28">
        <f t="shared" si="1"/>
        <v>9.359115146984538</v>
      </c>
      <c r="J36" s="28">
        <f t="shared" si="2"/>
        <v>3.006381060963294</v>
      </c>
      <c r="K36" s="28">
        <f t="shared" si="3"/>
        <v>1.7368200917648335</v>
      </c>
      <c r="L36" s="60"/>
    </row>
    <row r="37" spans="1:12" ht="15">
      <c r="A37" s="15" t="s">
        <v>64</v>
      </c>
      <c r="B37" s="15" t="s">
        <v>12</v>
      </c>
      <c r="C37" s="33">
        <v>7203.75</v>
      </c>
      <c r="D37" s="35">
        <v>7658.8</v>
      </c>
      <c r="E37" s="33">
        <v>8077.8</v>
      </c>
      <c r="F37" s="34">
        <v>8825.9</v>
      </c>
      <c r="G37" s="26">
        <v>9138.78</v>
      </c>
      <c r="H37" s="18">
        <f t="shared" si="0"/>
        <v>12.133263925039046</v>
      </c>
      <c r="I37" s="18">
        <f t="shared" si="1"/>
        <v>13.134516823887699</v>
      </c>
      <c r="J37" s="18">
        <f t="shared" si="2"/>
        <v>5.470830939572779</v>
      </c>
      <c r="K37" s="18">
        <f t="shared" si="3"/>
        <v>3.545020904383701</v>
      </c>
      <c r="L37" s="60"/>
    </row>
    <row r="38" spans="1:12" ht="15">
      <c r="A38" s="15" t="s">
        <v>65</v>
      </c>
      <c r="B38" s="15" t="s">
        <v>66</v>
      </c>
      <c r="C38" s="33">
        <v>7295.07</v>
      </c>
      <c r="D38" s="52">
        <v>8003.43</v>
      </c>
      <c r="E38" s="33">
        <v>7917.76</v>
      </c>
      <c r="F38" s="52">
        <v>8475.87</v>
      </c>
      <c r="G38" s="26">
        <v>8392.45</v>
      </c>
      <c r="H38" s="18">
        <f t="shared" si="0"/>
        <v>8.535764564287945</v>
      </c>
      <c r="I38" s="18">
        <f t="shared" si="1"/>
        <v>5.995256234086415</v>
      </c>
      <c r="J38" s="18">
        <f t="shared" si="2"/>
        <v>-1.0704160591146554</v>
      </c>
      <c r="K38" s="18">
        <f t="shared" si="3"/>
        <v>-0.9842057511500302</v>
      </c>
      <c r="L38" s="60"/>
    </row>
    <row r="39" spans="1:12" ht="15">
      <c r="A39" s="15" t="s">
        <v>67</v>
      </c>
      <c r="B39" s="15" t="s">
        <v>93</v>
      </c>
      <c r="C39" s="33">
        <v>3469.04</v>
      </c>
      <c r="D39" s="35">
        <v>3800.28</v>
      </c>
      <c r="E39" s="33">
        <v>3678.51</v>
      </c>
      <c r="F39" s="34">
        <v>3714.67</v>
      </c>
      <c r="G39" s="26">
        <v>3543.3</v>
      </c>
      <c r="H39" s="18">
        <f t="shared" si="0"/>
        <v>6.038269953647126</v>
      </c>
      <c r="I39" s="18">
        <f t="shared" si="1"/>
        <v>-3.6756730306564354</v>
      </c>
      <c r="J39" s="18">
        <f t="shared" si="2"/>
        <v>-3.2042375824939207</v>
      </c>
      <c r="K39" s="18">
        <f t="shared" si="3"/>
        <v>-4.6133303900481035</v>
      </c>
      <c r="L39" s="60"/>
    </row>
    <row r="40" spans="1:12" ht="15">
      <c r="A40" s="15" t="s">
        <v>69</v>
      </c>
      <c r="B40" s="15" t="s">
        <v>22</v>
      </c>
      <c r="C40" s="33">
        <v>3826.03</v>
      </c>
      <c r="D40" s="35">
        <v>4203.14</v>
      </c>
      <c r="E40" s="33">
        <v>4239.25</v>
      </c>
      <c r="F40" s="34">
        <v>4761.2</v>
      </c>
      <c r="G40" s="26">
        <v>4849.16</v>
      </c>
      <c r="H40" s="18">
        <f t="shared" si="0"/>
        <v>10.8002289579538</v>
      </c>
      <c r="I40" s="18">
        <f t="shared" si="1"/>
        <v>14.38721471958483</v>
      </c>
      <c r="J40" s="18">
        <f t="shared" si="2"/>
        <v>0.8591196105768466</v>
      </c>
      <c r="K40" s="18">
        <f t="shared" si="3"/>
        <v>1.8474334201461824</v>
      </c>
      <c r="L40" s="60"/>
    </row>
    <row r="41" spans="1:12" ht="15">
      <c r="A41" s="15" t="s">
        <v>71</v>
      </c>
      <c r="B41" s="15" t="s">
        <v>72</v>
      </c>
      <c r="C41" s="33">
        <v>3146.26</v>
      </c>
      <c r="D41" s="35">
        <v>3223.86</v>
      </c>
      <c r="E41" s="33">
        <v>3309.3</v>
      </c>
      <c r="F41" s="34">
        <v>3422.76</v>
      </c>
      <c r="G41" s="26">
        <v>3515.67</v>
      </c>
      <c r="H41" s="18">
        <f t="shared" si="0"/>
        <v>5.1820256431445575</v>
      </c>
      <c r="I41" s="18">
        <f t="shared" si="1"/>
        <v>6.236062007070978</v>
      </c>
      <c r="J41" s="18">
        <f t="shared" si="2"/>
        <v>2.6502391543057096</v>
      </c>
      <c r="K41" s="18">
        <f t="shared" si="3"/>
        <v>2.714476036882511</v>
      </c>
      <c r="L41" s="60"/>
    </row>
    <row r="42" spans="1:12" ht="15">
      <c r="A42" s="15" t="s">
        <v>73</v>
      </c>
      <c r="B42" s="15" t="s">
        <v>74</v>
      </c>
      <c r="C42" s="33">
        <v>168.69</v>
      </c>
      <c r="D42" s="35">
        <v>177.01</v>
      </c>
      <c r="E42" s="33">
        <v>177.04</v>
      </c>
      <c r="F42" s="34">
        <v>188.46</v>
      </c>
      <c r="G42" s="26">
        <v>183.85</v>
      </c>
      <c r="H42" s="18">
        <f t="shared" si="0"/>
        <v>4.949908115478093</v>
      </c>
      <c r="I42" s="18">
        <f t="shared" si="1"/>
        <v>3.8465883416177147</v>
      </c>
      <c r="J42" s="18">
        <f t="shared" si="2"/>
        <v>0.01694819501723131</v>
      </c>
      <c r="K42" s="18">
        <f t="shared" si="3"/>
        <v>-2.4461424174891295</v>
      </c>
      <c r="L42" s="60"/>
    </row>
    <row r="43" spans="1:12" ht="15">
      <c r="A43" s="15" t="s">
        <v>75</v>
      </c>
      <c r="B43" s="15" t="s">
        <v>76</v>
      </c>
      <c r="C43" s="33">
        <v>582.9</v>
      </c>
      <c r="D43" s="35">
        <v>591.84</v>
      </c>
      <c r="E43" s="33">
        <v>599.81</v>
      </c>
      <c r="F43" s="34">
        <v>601.37</v>
      </c>
      <c r="G43" s="26">
        <v>614.81</v>
      </c>
      <c r="H43" s="18">
        <f t="shared" si="0"/>
        <v>2.90101218047692</v>
      </c>
      <c r="I43" s="18">
        <f t="shared" si="1"/>
        <v>2.500791917440523</v>
      </c>
      <c r="J43" s="18">
        <f t="shared" si="2"/>
        <v>1.3466477426331294</v>
      </c>
      <c r="K43" s="18">
        <f t="shared" si="3"/>
        <v>2.2348969852170777</v>
      </c>
      <c r="L43" s="60"/>
    </row>
    <row r="44" spans="1:12" ht="15">
      <c r="A44" s="15" t="s">
        <v>77</v>
      </c>
      <c r="B44" s="15" t="s">
        <v>78</v>
      </c>
      <c r="C44" s="33">
        <v>3.52</v>
      </c>
      <c r="D44" s="35">
        <v>3.48</v>
      </c>
      <c r="E44" s="33">
        <v>4.77</v>
      </c>
      <c r="F44" s="34">
        <v>5.14</v>
      </c>
      <c r="G44" s="26">
        <v>5.97</v>
      </c>
      <c r="H44" s="18">
        <f t="shared" si="0"/>
        <v>35.511363636363626</v>
      </c>
      <c r="I44" s="18">
        <f t="shared" si="1"/>
        <v>25.15723270440252</v>
      </c>
      <c r="J44" s="18">
        <f t="shared" si="2"/>
        <v>37.06896551724137</v>
      </c>
      <c r="K44" s="18">
        <f t="shared" si="3"/>
        <v>16.14785992217899</v>
      </c>
      <c r="L44" s="60"/>
    </row>
    <row r="45" spans="1:12" ht="15">
      <c r="A45" s="15" t="s">
        <v>79</v>
      </c>
      <c r="B45" s="15" t="s">
        <v>80</v>
      </c>
      <c r="C45" s="33">
        <v>3727.94</v>
      </c>
      <c r="D45" s="35">
        <v>4048.84</v>
      </c>
      <c r="E45" s="33">
        <v>4389.9</v>
      </c>
      <c r="F45" s="34">
        <v>4773.97</v>
      </c>
      <c r="G45" s="26">
        <v>4993.82</v>
      </c>
      <c r="H45" s="18">
        <f t="shared" si="0"/>
        <v>17.75672355241768</v>
      </c>
      <c r="I45" s="18">
        <f t="shared" si="1"/>
        <v>13.757033189822094</v>
      </c>
      <c r="J45" s="18">
        <f t="shared" si="2"/>
        <v>8.423647266871487</v>
      </c>
      <c r="K45" s="18">
        <f t="shared" si="3"/>
        <v>4.605181850744756</v>
      </c>
      <c r="L45" s="60"/>
    </row>
    <row r="46" spans="1:12" ht="15">
      <c r="A46" s="15" t="s">
        <v>81</v>
      </c>
      <c r="B46" s="15" t="s">
        <v>82</v>
      </c>
      <c r="C46" s="33">
        <v>444.01</v>
      </c>
      <c r="D46" s="35">
        <v>426.26</v>
      </c>
      <c r="E46" s="33">
        <v>358.68</v>
      </c>
      <c r="F46" s="34">
        <v>423.82</v>
      </c>
      <c r="G46" s="26">
        <v>458.88</v>
      </c>
      <c r="H46" s="18">
        <f t="shared" si="0"/>
        <v>-19.218035629828154</v>
      </c>
      <c r="I46" s="18">
        <f t="shared" si="1"/>
        <v>27.93576446972231</v>
      </c>
      <c r="J46" s="18">
        <f t="shared" si="2"/>
        <v>-15.854173509125882</v>
      </c>
      <c r="K46" s="18">
        <f t="shared" si="3"/>
        <v>8.272379783870512</v>
      </c>
      <c r="L46" s="60"/>
    </row>
    <row r="47" spans="1:11" ht="15">
      <c r="A47" s="24" t="s">
        <v>174</v>
      </c>
      <c r="B47" s="24"/>
      <c r="C47" s="24"/>
      <c r="D47" s="24"/>
      <c r="E47" s="24"/>
      <c r="F47" s="24"/>
      <c r="G47" s="24"/>
      <c r="H47" s="20"/>
      <c r="I47" s="20"/>
      <c r="J47" s="20"/>
      <c r="K47" s="20"/>
    </row>
    <row r="48" spans="1:11" ht="15">
      <c r="A48" s="59" t="s">
        <v>83</v>
      </c>
      <c r="B48" s="62"/>
      <c r="C48" s="62"/>
      <c r="D48" s="62"/>
      <c r="E48" s="62"/>
      <c r="F48" s="62"/>
      <c r="G48" s="24"/>
      <c r="H48" s="20"/>
      <c r="I48" s="20"/>
      <c r="J48" s="20"/>
      <c r="K48" s="20"/>
    </row>
    <row r="49" spans="1:11" ht="13.5" customHeight="1">
      <c r="A49" s="64" t="s">
        <v>91</v>
      </c>
      <c r="B49" s="65"/>
      <c r="C49" s="65"/>
      <c r="D49" s="65"/>
      <c r="E49" s="65"/>
      <c r="F49" s="65"/>
      <c r="G49" s="25"/>
      <c r="H49" s="21"/>
      <c r="I49" s="21"/>
      <c r="J49" s="21"/>
      <c r="K49" s="21"/>
    </row>
    <row r="50" spans="1:11" ht="11.25" customHeight="1">
      <c r="A50" s="66" t="s">
        <v>92</v>
      </c>
      <c r="B50" s="65"/>
      <c r="C50" s="65"/>
      <c r="D50" s="65"/>
      <c r="E50" s="65"/>
      <c r="F50" s="65"/>
      <c r="G50" s="65"/>
      <c r="H50" s="23"/>
      <c r="I50" s="23"/>
      <c r="J50" s="23"/>
      <c r="K50" s="23"/>
    </row>
    <row r="51" spans="1:11" ht="13.5" customHeight="1">
      <c r="A51" s="29" t="s">
        <v>94</v>
      </c>
      <c r="B51" s="30"/>
      <c r="C51" s="30"/>
      <c r="D51" s="30"/>
      <c r="E51" s="30"/>
      <c r="F51" s="14"/>
      <c r="G51" s="14"/>
      <c r="H51" s="14"/>
      <c r="I51" s="14"/>
      <c r="J51" s="14"/>
      <c r="K51" s="14"/>
    </row>
  </sheetData>
  <sheetProtection/>
  <mergeCells count="16">
    <mergeCell ref="A1:K1"/>
    <mergeCell ref="A2:K2"/>
    <mergeCell ref="H4:H5"/>
    <mergeCell ref="I4:I5"/>
    <mergeCell ref="J4:J5"/>
    <mergeCell ref="K4:K5"/>
    <mergeCell ref="B4:B5"/>
    <mergeCell ref="A4:A5"/>
    <mergeCell ref="A49:F49"/>
    <mergeCell ref="A50:G50"/>
    <mergeCell ref="C3:G3"/>
    <mergeCell ref="C4:C5"/>
    <mergeCell ref="D4:D5"/>
    <mergeCell ref="E4:E5"/>
    <mergeCell ref="F4:F5"/>
    <mergeCell ref="G4:G5"/>
  </mergeCells>
  <printOptions horizontalCentered="1"/>
  <pageMargins left="0.7" right="0.45" top="0.31" bottom="0.27" header="0.24" footer="0.17"/>
  <pageSetup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9.140625" style="56" customWidth="1"/>
    <col min="2" max="2" width="24.28125" style="56" customWidth="1"/>
    <col min="3" max="3" width="13.28125" style="56" customWidth="1"/>
    <col min="4" max="4" width="13.57421875" style="56" customWidth="1"/>
    <col min="5" max="5" width="13.140625" style="56" customWidth="1"/>
    <col min="6" max="6" width="13.28125" style="56" customWidth="1"/>
    <col min="7" max="7" width="13.421875" style="56" customWidth="1"/>
    <col min="8" max="8" width="14.28125" style="56" customWidth="1"/>
    <col min="9" max="9" width="14.140625" style="56" customWidth="1"/>
    <col min="10" max="11" width="13.140625" style="56" customWidth="1"/>
    <col min="12" max="16384" width="9.140625" style="56" customWidth="1"/>
  </cols>
  <sheetData>
    <row r="1" spans="1:11" ht="15" customHeight="1">
      <c r="A1" s="86" t="s">
        <v>95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5">
      <c r="A2" s="87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9"/>
    </row>
    <row r="3" spans="1:11" ht="15" customHeight="1">
      <c r="A3" s="63"/>
      <c r="B3" s="63"/>
      <c r="C3" s="67" t="s">
        <v>1</v>
      </c>
      <c r="D3" s="68"/>
      <c r="E3" s="68"/>
      <c r="F3" s="68"/>
      <c r="G3" s="69"/>
      <c r="H3" s="90" t="s">
        <v>96</v>
      </c>
      <c r="I3" s="91"/>
      <c r="J3" s="92" t="s">
        <v>97</v>
      </c>
      <c r="K3" s="93"/>
    </row>
    <row r="4" spans="1:12" ht="15" customHeight="1">
      <c r="A4" s="82" t="s">
        <v>2</v>
      </c>
      <c r="B4" s="84" t="s">
        <v>98</v>
      </c>
      <c r="C4" s="81" t="s">
        <v>176</v>
      </c>
      <c r="D4" s="72" t="s">
        <v>90</v>
      </c>
      <c r="E4" s="81" t="s">
        <v>177</v>
      </c>
      <c r="F4" s="72" t="s">
        <v>175</v>
      </c>
      <c r="G4" s="81" t="s">
        <v>178</v>
      </c>
      <c r="H4" s="79" t="s">
        <v>179</v>
      </c>
      <c r="I4" s="79" t="s">
        <v>180</v>
      </c>
      <c r="J4" s="79" t="s">
        <v>181</v>
      </c>
      <c r="K4" s="79" t="s">
        <v>182</v>
      </c>
      <c r="L4" s="94"/>
    </row>
    <row r="5" spans="1:12" ht="16.5" customHeight="1">
      <c r="A5" s="83"/>
      <c r="B5" s="85"/>
      <c r="C5" s="71"/>
      <c r="D5" s="72"/>
      <c r="E5" s="71"/>
      <c r="F5" s="72"/>
      <c r="G5" s="71"/>
      <c r="H5" s="80"/>
      <c r="I5" s="80"/>
      <c r="J5" s="80"/>
      <c r="K5" s="80"/>
      <c r="L5" s="94"/>
    </row>
    <row r="6" spans="1:11" ht="16.5" customHeight="1">
      <c r="A6" s="83"/>
      <c r="B6" s="39"/>
      <c r="C6" s="2"/>
      <c r="D6" s="55"/>
      <c r="E6" s="2"/>
      <c r="F6" s="55"/>
      <c r="G6" s="54"/>
      <c r="H6" s="63" t="s">
        <v>4</v>
      </c>
      <c r="I6" s="63" t="s">
        <v>4</v>
      </c>
      <c r="J6" s="63" t="s">
        <v>4</v>
      </c>
      <c r="K6" s="63" t="s">
        <v>4</v>
      </c>
    </row>
    <row r="7" spans="1:12" ht="26.25">
      <c r="A7" s="40" t="s">
        <v>15</v>
      </c>
      <c r="B7" s="41" t="s">
        <v>99</v>
      </c>
      <c r="C7" s="37">
        <v>385.86</v>
      </c>
      <c r="D7" s="42">
        <v>359.51</v>
      </c>
      <c r="E7" s="32">
        <v>331.94</v>
      </c>
      <c r="F7" s="43">
        <v>390.21</v>
      </c>
      <c r="G7" s="42">
        <v>339.61</v>
      </c>
      <c r="H7" s="44">
        <f aca="true" t="shared" si="0" ref="H7:H46">(E7-C7)/C7*100</f>
        <v>-13.97398020007257</v>
      </c>
      <c r="I7" s="44">
        <f aca="true" t="shared" si="1" ref="I7:I46">(G7-E7)/E7*100</f>
        <v>2.310658552750502</v>
      </c>
      <c r="J7" s="44">
        <f>(E7-D7)/D7*100</f>
        <v>-7.6687713832716735</v>
      </c>
      <c r="K7" s="44">
        <f aca="true" t="shared" si="2" ref="K7:K46">(G7-F7)/F7*100</f>
        <v>-12.967376540836979</v>
      </c>
      <c r="L7" s="53"/>
    </row>
    <row r="8" spans="1:12" ht="15">
      <c r="A8" s="40" t="s">
        <v>17</v>
      </c>
      <c r="B8" s="41" t="s">
        <v>100</v>
      </c>
      <c r="C8" s="37">
        <v>1430.59</v>
      </c>
      <c r="D8" s="42">
        <v>1714.95</v>
      </c>
      <c r="E8" s="32">
        <v>1542.99</v>
      </c>
      <c r="F8" s="43">
        <v>1500.88</v>
      </c>
      <c r="G8" s="42">
        <v>1400.96</v>
      </c>
      <c r="H8" s="44">
        <f t="shared" si="0"/>
        <v>7.856898202839395</v>
      </c>
      <c r="I8" s="44">
        <f t="shared" si="1"/>
        <v>-9.20485550781275</v>
      </c>
      <c r="J8" s="44">
        <f aca="true" t="shared" si="3" ref="J8:J46">(E8-D8)/D8*100</f>
        <v>-10.027114493133912</v>
      </c>
      <c r="K8" s="44">
        <f t="shared" si="2"/>
        <v>-6.657427642449767</v>
      </c>
      <c r="L8" s="53"/>
    </row>
    <row r="9" spans="1:12" ht="15">
      <c r="A9" s="45" t="s">
        <v>101</v>
      </c>
      <c r="B9" s="46" t="s">
        <v>102</v>
      </c>
      <c r="C9" s="47">
        <v>345.42</v>
      </c>
      <c r="D9" s="33">
        <v>414.11</v>
      </c>
      <c r="E9" s="33">
        <v>362.01</v>
      </c>
      <c r="F9" s="33">
        <v>399.57</v>
      </c>
      <c r="G9" s="33">
        <v>348.41</v>
      </c>
      <c r="H9" s="48">
        <f t="shared" si="0"/>
        <v>4.802848705923216</v>
      </c>
      <c r="I9" s="48">
        <f t="shared" si="1"/>
        <v>-3.7568022982790437</v>
      </c>
      <c r="J9" s="48">
        <f t="shared" si="3"/>
        <v>-12.581198232353726</v>
      </c>
      <c r="K9" s="48">
        <f t="shared" si="2"/>
        <v>-12.80376404634982</v>
      </c>
      <c r="L9" s="53"/>
    </row>
    <row r="10" spans="1:12" ht="15">
      <c r="A10" s="45" t="s">
        <v>103</v>
      </c>
      <c r="B10" s="46" t="s">
        <v>104</v>
      </c>
      <c r="C10" s="47">
        <v>188.65</v>
      </c>
      <c r="D10" s="33">
        <v>210.64</v>
      </c>
      <c r="E10" s="33">
        <v>180.76</v>
      </c>
      <c r="F10" s="33">
        <v>199.16</v>
      </c>
      <c r="G10" s="33">
        <v>182.09</v>
      </c>
      <c r="H10" s="48">
        <f t="shared" si="0"/>
        <v>-4.182348263980925</v>
      </c>
      <c r="I10" s="48">
        <f t="shared" si="1"/>
        <v>0.7357822527107837</v>
      </c>
      <c r="J10" s="48">
        <f t="shared" si="3"/>
        <v>-14.18533991644512</v>
      </c>
      <c r="K10" s="48">
        <f t="shared" si="2"/>
        <v>-8.57099819240811</v>
      </c>
      <c r="L10" s="53"/>
    </row>
    <row r="11" spans="1:12" ht="15">
      <c r="A11" s="45" t="s">
        <v>105</v>
      </c>
      <c r="B11" s="46" t="s">
        <v>106</v>
      </c>
      <c r="C11" s="47">
        <v>29.75</v>
      </c>
      <c r="D11" s="33">
        <v>31.95</v>
      </c>
      <c r="E11" s="33">
        <v>30.11</v>
      </c>
      <c r="F11" s="33">
        <v>35.97</v>
      </c>
      <c r="G11" s="33">
        <v>36.92</v>
      </c>
      <c r="H11" s="48">
        <f t="shared" si="0"/>
        <v>1.2100840336134435</v>
      </c>
      <c r="I11" s="48">
        <f t="shared" si="1"/>
        <v>22.61707074061774</v>
      </c>
      <c r="J11" s="48">
        <f t="shared" si="3"/>
        <v>-5.758998435054773</v>
      </c>
      <c r="K11" s="48">
        <f t="shared" si="2"/>
        <v>2.641089797053108</v>
      </c>
      <c r="L11" s="53"/>
    </row>
    <row r="12" spans="1:12" ht="15">
      <c r="A12" s="45" t="s">
        <v>107</v>
      </c>
      <c r="B12" s="46" t="s">
        <v>108</v>
      </c>
      <c r="C12" s="47">
        <v>866.78</v>
      </c>
      <c r="D12" s="33">
        <v>1058.24</v>
      </c>
      <c r="E12" s="33">
        <v>970.12</v>
      </c>
      <c r="F12" s="33">
        <v>866.17</v>
      </c>
      <c r="G12" s="33">
        <v>833.53</v>
      </c>
      <c r="H12" s="48">
        <f t="shared" si="0"/>
        <v>11.922287085534974</v>
      </c>
      <c r="I12" s="48">
        <f t="shared" si="1"/>
        <v>-14.079701480229254</v>
      </c>
      <c r="J12" s="48">
        <f t="shared" si="3"/>
        <v>-8.327033565164802</v>
      </c>
      <c r="K12" s="48">
        <f t="shared" si="2"/>
        <v>-3.7683133795906096</v>
      </c>
      <c r="L12" s="53"/>
    </row>
    <row r="13" spans="1:12" ht="15">
      <c r="A13" s="40" t="s">
        <v>19</v>
      </c>
      <c r="B13" s="41" t="s">
        <v>109</v>
      </c>
      <c r="C13" s="37">
        <v>185.59</v>
      </c>
      <c r="D13" s="42">
        <v>186.48</v>
      </c>
      <c r="E13" s="32">
        <v>174.74</v>
      </c>
      <c r="F13" s="43">
        <v>181.46</v>
      </c>
      <c r="G13" s="42">
        <v>160.69</v>
      </c>
      <c r="H13" s="44">
        <f t="shared" si="0"/>
        <v>-5.846220162724282</v>
      </c>
      <c r="I13" s="44">
        <f t="shared" si="1"/>
        <v>-8.040517340048076</v>
      </c>
      <c r="J13" s="44">
        <f t="shared" si="3"/>
        <v>-6.295581295581286</v>
      </c>
      <c r="K13" s="44">
        <f t="shared" si="2"/>
        <v>-11.446048715970466</v>
      </c>
      <c r="L13" s="53"/>
    </row>
    <row r="14" spans="1:12" ht="15">
      <c r="A14" s="40" t="s">
        <v>110</v>
      </c>
      <c r="B14" s="41" t="s">
        <v>111</v>
      </c>
      <c r="C14" s="37">
        <v>1938.93</v>
      </c>
      <c r="D14" s="42">
        <v>2019.19</v>
      </c>
      <c r="E14" s="32">
        <v>1968.03</v>
      </c>
      <c r="F14" s="43">
        <v>2057.96</v>
      </c>
      <c r="G14" s="42">
        <v>1946.26</v>
      </c>
      <c r="H14" s="44">
        <f t="shared" si="0"/>
        <v>1.5008277761445699</v>
      </c>
      <c r="I14" s="44">
        <f t="shared" si="1"/>
        <v>-1.106182324456435</v>
      </c>
      <c r="J14" s="44">
        <f t="shared" si="3"/>
        <v>-2.5336892516306087</v>
      </c>
      <c r="K14" s="44">
        <f t="shared" si="2"/>
        <v>-5.42770510602733</v>
      </c>
      <c r="L14" s="53"/>
    </row>
    <row r="15" spans="1:12" ht="15">
      <c r="A15" s="45" t="s">
        <v>112</v>
      </c>
      <c r="B15" s="46" t="s">
        <v>113</v>
      </c>
      <c r="C15" s="47">
        <v>952.89</v>
      </c>
      <c r="D15" s="33">
        <v>1000.45</v>
      </c>
      <c r="E15" s="33">
        <v>972.11</v>
      </c>
      <c r="F15" s="33">
        <v>1034.78</v>
      </c>
      <c r="G15" s="33">
        <v>941.9</v>
      </c>
      <c r="H15" s="48">
        <f t="shared" si="0"/>
        <v>2.0170219017934943</v>
      </c>
      <c r="I15" s="48">
        <f t="shared" si="1"/>
        <v>-3.107672999969143</v>
      </c>
      <c r="J15" s="48">
        <f t="shared" si="3"/>
        <v>-2.832725273626871</v>
      </c>
      <c r="K15" s="48">
        <f t="shared" si="2"/>
        <v>-8.975820947447767</v>
      </c>
      <c r="L15" s="53"/>
    </row>
    <row r="16" spans="1:12" ht="15">
      <c r="A16" s="45" t="s">
        <v>114</v>
      </c>
      <c r="B16" s="46" t="s">
        <v>115</v>
      </c>
      <c r="C16" s="47">
        <v>21.32</v>
      </c>
      <c r="D16" s="33">
        <v>22.36</v>
      </c>
      <c r="E16" s="33">
        <v>21.35</v>
      </c>
      <c r="F16" s="33">
        <v>21.76</v>
      </c>
      <c r="G16" s="33">
        <v>20.15</v>
      </c>
      <c r="H16" s="48">
        <f t="shared" si="0"/>
        <v>0.1407129455909997</v>
      </c>
      <c r="I16" s="48">
        <f t="shared" si="1"/>
        <v>-5.620608899297437</v>
      </c>
      <c r="J16" s="48">
        <f t="shared" si="3"/>
        <v>-4.516994633273694</v>
      </c>
      <c r="K16" s="48">
        <f t="shared" si="2"/>
        <v>-7.398897058823542</v>
      </c>
      <c r="L16" s="53"/>
    </row>
    <row r="17" spans="1:12" ht="15">
      <c r="A17" s="45" t="s">
        <v>116</v>
      </c>
      <c r="B17" s="46" t="s">
        <v>117</v>
      </c>
      <c r="C17" s="47">
        <v>194.8</v>
      </c>
      <c r="D17" s="33">
        <v>203.57</v>
      </c>
      <c r="E17" s="33">
        <v>206.39</v>
      </c>
      <c r="F17" s="33">
        <v>208.15</v>
      </c>
      <c r="G17" s="33">
        <v>193.28</v>
      </c>
      <c r="H17" s="48">
        <f t="shared" si="0"/>
        <v>5.949691991786434</v>
      </c>
      <c r="I17" s="48">
        <f t="shared" si="1"/>
        <v>-6.352051940500987</v>
      </c>
      <c r="J17" s="48">
        <f t="shared" si="3"/>
        <v>1.3852728791079203</v>
      </c>
      <c r="K17" s="48">
        <f t="shared" si="2"/>
        <v>-7.143886620225801</v>
      </c>
      <c r="L17" s="53"/>
    </row>
    <row r="18" spans="1:12" ht="15">
      <c r="A18" s="45" t="s">
        <v>118</v>
      </c>
      <c r="B18" s="46" t="s">
        <v>119</v>
      </c>
      <c r="C18" s="47">
        <v>769.91</v>
      </c>
      <c r="D18" s="33">
        <v>792.81</v>
      </c>
      <c r="E18" s="33">
        <v>768.17</v>
      </c>
      <c r="F18" s="33">
        <v>793.27</v>
      </c>
      <c r="G18" s="33">
        <v>790.93</v>
      </c>
      <c r="H18" s="48">
        <f t="shared" si="0"/>
        <v>-0.22600044161005953</v>
      </c>
      <c r="I18" s="48">
        <f t="shared" si="1"/>
        <v>2.9628858195451517</v>
      </c>
      <c r="J18" s="48">
        <f t="shared" si="3"/>
        <v>-3.1079325437368333</v>
      </c>
      <c r="K18" s="48">
        <f t="shared" si="2"/>
        <v>-0.29498153213912437</v>
      </c>
      <c r="L18" s="53"/>
    </row>
    <row r="19" spans="1:12" ht="26.25">
      <c r="A19" s="40" t="s">
        <v>120</v>
      </c>
      <c r="B19" s="41" t="s">
        <v>121</v>
      </c>
      <c r="C19" s="37">
        <v>100.13</v>
      </c>
      <c r="D19" s="42">
        <v>102.47</v>
      </c>
      <c r="E19" s="32">
        <v>99.9</v>
      </c>
      <c r="F19" s="43">
        <v>104.98</v>
      </c>
      <c r="G19" s="42">
        <v>104.68</v>
      </c>
      <c r="H19" s="44">
        <f t="shared" si="0"/>
        <v>-0.22970138819533586</v>
      </c>
      <c r="I19" s="44">
        <f t="shared" si="1"/>
        <v>4.784784784784786</v>
      </c>
      <c r="J19" s="44">
        <f t="shared" si="3"/>
        <v>-2.508051136918116</v>
      </c>
      <c r="K19" s="44">
        <f t="shared" si="2"/>
        <v>-0.28576871785101654</v>
      </c>
      <c r="L19" s="53"/>
    </row>
    <row r="20" spans="1:12" ht="15">
      <c r="A20" s="40" t="s">
        <v>122</v>
      </c>
      <c r="B20" s="41" t="s">
        <v>123</v>
      </c>
      <c r="C20" s="37">
        <v>94.22</v>
      </c>
      <c r="D20" s="42">
        <v>98.31</v>
      </c>
      <c r="E20" s="32">
        <v>101.01</v>
      </c>
      <c r="F20" s="43">
        <v>94.94</v>
      </c>
      <c r="G20" s="42">
        <v>103.31</v>
      </c>
      <c r="H20" s="44">
        <f t="shared" si="0"/>
        <v>7.206537890044583</v>
      </c>
      <c r="I20" s="44">
        <f t="shared" si="1"/>
        <v>2.277002277002274</v>
      </c>
      <c r="J20" s="44">
        <f t="shared" si="3"/>
        <v>2.746414403417763</v>
      </c>
      <c r="K20" s="44">
        <f t="shared" si="2"/>
        <v>8.816094375394991</v>
      </c>
      <c r="L20" s="53"/>
    </row>
    <row r="21" spans="1:12" ht="15">
      <c r="A21" s="40" t="s">
        <v>124</v>
      </c>
      <c r="B21" s="41" t="s">
        <v>125</v>
      </c>
      <c r="C21" s="37">
        <v>330.14</v>
      </c>
      <c r="D21" s="42">
        <v>340.66</v>
      </c>
      <c r="E21" s="32">
        <v>342.19</v>
      </c>
      <c r="F21" s="43">
        <v>355.05</v>
      </c>
      <c r="G21" s="42">
        <v>337.49</v>
      </c>
      <c r="H21" s="44">
        <f t="shared" si="0"/>
        <v>3.649966680802087</v>
      </c>
      <c r="I21" s="44">
        <f t="shared" si="1"/>
        <v>-1.3735059469885118</v>
      </c>
      <c r="J21" s="44">
        <f t="shared" si="3"/>
        <v>0.44912816297774105</v>
      </c>
      <c r="K21" s="44">
        <f t="shared" si="2"/>
        <v>-4.945782284185326</v>
      </c>
      <c r="L21" s="53"/>
    </row>
    <row r="22" spans="1:12" ht="26.25">
      <c r="A22" s="40" t="s">
        <v>126</v>
      </c>
      <c r="B22" s="41" t="s">
        <v>127</v>
      </c>
      <c r="C22" s="37">
        <v>549.71</v>
      </c>
      <c r="D22" s="42">
        <v>561.45</v>
      </c>
      <c r="E22" s="32">
        <v>432.2</v>
      </c>
      <c r="F22" s="43">
        <v>512.3</v>
      </c>
      <c r="G22" s="42">
        <v>481.44</v>
      </c>
      <c r="H22" s="44">
        <f t="shared" si="0"/>
        <v>-21.376725910025293</v>
      </c>
      <c r="I22" s="44">
        <f t="shared" si="1"/>
        <v>11.392873669597412</v>
      </c>
      <c r="J22" s="44">
        <f t="shared" si="3"/>
        <v>-23.02074984415354</v>
      </c>
      <c r="K22" s="44">
        <f t="shared" si="2"/>
        <v>-6.023814171383947</v>
      </c>
      <c r="L22" s="53"/>
    </row>
    <row r="23" spans="1:12" ht="26.25">
      <c r="A23" s="40" t="s">
        <v>128</v>
      </c>
      <c r="B23" s="41" t="s">
        <v>129</v>
      </c>
      <c r="C23" s="37">
        <v>1500.32</v>
      </c>
      <c r="D23" s="42">
        <v>1544.87</v>
      </c>
      <c r="E23" s="32">
        <v>1520.32</v>
      </c>
      <c r="F23" s="43">
        <v>1645.33</v>
      </c>
      <c r="G23" s="42">
        <v>1512.26</v>
      </c>
      <c r="H23" s="44">
        <f t="shared" si="0"/>
        <v>1.3330489495574278</v>
      </c>
      <c r="I23" s="44">
        <f t="shared" si="1"/>
        <v>-0.5301515470427243</v>
      </c>
      <c r="J23" s="44">
        <f t="shared" si="3"/>
        <v>-1.5891304769980616</v>
      </c>
      <c r="K23" s="44">
        <f t="shared" si="2"/>
        <v>-8.087739237721305</v>
      </c>
      <c r="L23" s="53"/>
    </row>
    <row r="24" spans="1:12" ht="15">
      <c r="A24" s="45" t="s">
        <v>130</v>
      </c>
      <c r="B24" s="46" t="s">
        <v>131</v>
      </c>
      <c r="C24" s="47">
        <v>236.49</v>
      </c>
      <c r="D24" s="33">
        <v>253.96</v>
      </c>
      <c r="E24" s="33">
        <v>218.08</v>
      </c>
      <c r="F24" s="33">
        <v>284.81</v>
      </c>
      <c r="G24" s="33">
        <v>218.85</v>
      </c>
      <c r="H24" s="48">
        <f t="shared" si="0"/>
        <v>-7.784684341832635</v>
      </c>
      <c r="I24" s="48">
        <f t="shared" si="1"/>
        <v>0.3530814380043937</v>
      </c>
      <c r="J24" s="48">
        <f t="shared" si="3"/>
        <v>-14.12820916679792</v>
      </c>
      <c r="K24" s="48">
        <f t="shared" si="2"/>
        <v>-23.15929918191075</v>
      </c>
      <c r="L24" s="53"/>
    </row>
    <row r="25" spans="1:12" ht="15">
      <c r="A25" s="45" t="s">
        <v>132</v>
      </c>
      <c r="B25" s="46" t="s">
        <v>133</v>
      </c>
      <c r="C25" s="47">
        <v>473.95</v>
      </c>
      <c r="D25" s="33">
        <v>492.95</v>
      </c>
      <c r="E25" s="33">
        <v>510.54</v>
      </c>
      <c r="F25" s="33">
        <v>534.55</v>
      </c>
      <c r="G25" s="33">
        <v>490.17</v>
      </c>
      <c r="H25" s="48">
        <f t="shared" si="0"/>
        <v>7.720223652284003</v>
      </c>
      <c r="I25" s="48">
        <f t="shared" si="1"/>
        <v>-3.9898930544129754</v>
      </c>
      <c r="J25" s="48">
        <f t="shared" si="3"/>
        <v>3.5683132163505493</v>
      </c>
      <c r="K25" s="48">
        <f t="shared" si="2"/>
        <v>-8.302310354503778</v>
      </c>
      <c r="L25" s="53"/>
    </row>
    <row r="26" spans="1:12" ht="15">
      <c r="A26" s="45" t="s">
        <v>134</v>
      </c>
      <c r="B26" s="46" t="s">
        <v>135</v>
      </c>
      <c r="C26" s="47">
        <v>343.05</v>
      </c>
      <c r="D26" s="33">
        <v>330.74</v>
      </c>
      <c r="E26" s="33">
        <v>341.89</v>
      </c>
      <c r="F26" s="33">
        <v>365.31</v>
      </c>
      <c r="G26" s="33">
        <v>365.86</v>
      </c>
      <c r="H26" s="48">
        <f t="shared" si="0"/>
        <v>-0.3381431278239397</v>
      </c>
      <c r="I26" s="48">
        <f t="shared" si="1"/>
        <v>7.011026938488996</v>
      </c>
      <c r="J26" s="48">
        <f t="shared" si="3"/>
        <v>3.3712281550462526</v>
      </c>
      <c r="K26" s="48">
        <f t="shared" si="2"/>
        <v>0.15055706112616993</v>
      </c>
      <c r="L26" s="53"/>
    </row>
    <row r="27" spans="1:12" ht="15">
      <c r="A27" s="45" t="s">
        <v>136</v>
      </c>
      <c r="B27" s="46" t="s">
        <v>108</v>
      </c>
      <c r="C27" s="47">
        <v>446.84</v>
      </c>
      <c r="D27" s="33">
        <v>467.22</v>
      </c>
      <c r="E27" s="33">
        <v>449.8</v>
      </c>
      <c r="F27" s="33">
        <v>460.67</v>
      </c>
      <c r="G27" s="33">
        <v>437.38</v>
      </c>
      <c r="H27" s="48">
        <f t="shared" si="0"/>
        <v>0.6624295049682294</v>
      </c>
      <c r="I27" s="48">
        <f t="shared" si="1"/>
        <v>-2.761227212094268</v>
      </c>
      <c r="J27" s="48">
        <f t="shared" si="3"/>
        <v>-3.7284362826933806</v>
      </c>
      <c r="K27" s="48">
        <f t="shared" si="2"/>
        <v>-5.055679770768667</v>
      </c>
      <c r="L27" s="53"/>
    </row>
    <row r="28" spans="1:12" ht="26.25">
      <c r="A28" s="40" t="s">
        <v>137</v>
      </c>
      <c r="B28" s="41" t="s">
        <v>138</v>
      </c>
      <c r="C28" s="37">
        <v>365.82</v>
      </c>
      <c r="D28" s="42">
        <v>377.73</v>
      </c>
      <c r="E28" s="32">
        <v>363.84</v>
      </c>
      <c r="F28" s="43">
        <v>373.65</v>
      </c>
      <c r="G28" s="42">
        <v>365.32</v>
      </c>
      <c r="H28" s="44">
        <f t="shared" si="0"/>
        <v>-0.5412497949811432</v>
      </c>
      <c r="I28" s="44">
        <f t="shared" si="1"/>
        <v>0.4067722075637693</v>
      </c>
      <c r="J28" s="44">
        <f t="shared" si="3"/>
        <v>-3.67722976729411</v>
      </c>
      <c r="K28" s="44">
        <f t="shared" si="2"/>
        <v>-2.229359025826304</v>
      </c>
      <c r="L28" s="53"/>
    </row>
    <row r="29" spans="1:12" ht="15">
      <c r="A29" s="40" t="s">
        <v>139</v>
      </c>
      <c r="B29" s="41" t="s">
        <v>140</v>
      </c>
      <c r="C29" s="37">
        <v>87.91</v>
      </c>
      <c r="D29" s="42">
        <v>88.39</v>
      </c>
      <c r="E29" s="32">
        <v>85.33</v>
      </c>
      <c r="F29" s="43">
        <v>88.9</v>
      </c>
      <c r="G29" s="42">
        <v>84.76</v>
      </c>
      <c r="H29" s="44">
        <f t="shared" si="0"/>
        <v>-2.93481970196792</v>
      </c>
      <c r="I29" s="44">
        <f t="shared" si="1"/>
        <v>-0.6679948435485681</v>
      </c>
      <c r="J29" s="44">
        <f t="shared" si="3"/>
        <v>-3.4619300825885304</v>
      </c>
      <c r="K29" s="44">
        <f t="shared" si="2"/>
        <v>-4.656917885264343</v>
      </c>
      <c r="L29" s="53"/>
    </row>
    <row r="30" spans="1:12" ht="26.25">
      <c r="A30" s="40" t="s">
        <v>141</v>
      </c>
      <c r="B30" s="41" t="s">
        <v>142</v>
      </c>
      <c r="C30" s="37">
        <v>535.36</v>
      </c>
      <c r="D30" s="42">
        <v>560.38</v>
      </c>
      <c r="E30" s="32">
        <v>559.69</v>
      </c>
      <c r="F30" s="43">
        <v>543.25</v>
      </c>
      <c r="G30" s="42">
        <v>535.77</v>
      </c>
      <c r="H30" s="44">
        <f t="shared" si="0"/>
        <v>4.544605499103414</v>
      </c>
      <c r="I30" s="44">
        <f t="shared" si="1"/>
        <v>-4.273794421912142</v>
      </c>
      <c r="J30" s="44">
        <f t="shared" si="3"/>
        <v>-0.12313073271707428</v>
      </c>
      <c r="K30" s="44">
        <f t="shared" si="2"/>
        <v>-1.3768982972848631</v>
      </c>
      <c r="L30" s="53"/>
    </row>
    <row r="31" spans="1:12" ht="26.25">
      <c r="A31" s="40" t="s">
        <v>143</v>
      </c>
      <c r="B31" s="41" t="s">
        <v>144</v>
      </c>
      <c r="C31" s="37">
        <v>3522.88</v>
      </c>
      <c r="D31" s="42">
        <v>3853.89</v>
      </c>
      <c r="E31" s="32">
        <v>3874.76</v>
      </c>
      <c r="F31" s="43">
        <v>4160.16</v>
      </c>
      <c r="G31" s="42">
        <v>4172</v>
      </c>
      <c r="H31" s="44">
        <f t="shared" si="0"/>
        <v>9.988418566627308</v>
      </c>
      <c r="I31" s="44">
        <f t="shared" si="1"/>
        <v>7.671184795961549</v>
      </c>
      <c r="J31" s="44">
        <f t="shared" si="3"/>
        <v>0.5415307650192493</v>
      </c>
      <c r="K31" s="44">
        <f t="shared" si="2"/>
        <v>0.2846044382908385</v>
      </c>
      <c r="L31" s="53"/>
    </row>
    <row r="32" spans="1:12" ht="15">
      <c r="A32" s="45" t="s">
        <v>145</v>
      </c>
      <c r="B32" s="46" t="s">
        <v>146</v>
      </c>
      <c r="C32" s="47">
        <v>2623.56</v>
      </c>
      <c r="D32" s="33">
        <v>2834.29</v>
      </c>
      <c r="E32" s="33">
        <v>2867.73</v>
      </c>
      <c r="F32" s="33">
        <v>3114.58</v>
      </c>
      <c r="G32" s="33">
        <v>3109.32</v>
      </c>
      <c r="H32" s="48">
        <f t="shared" si="0"/>
        <v>9.30681974111513</v>
      </c>
      <c r="I32" s="48">
        <f t="shared" si="1"/>
        <v>8.424433262545643</v>
      </c>
      <c r="J32" s="48">
        <f t="shared" si="3"/>
        <v>1.179836925649812</v>
      </c>
      <c r="K32" s="48">
        <f t="shared" si="2"/>
        <v>-0.16888312388828552</v>
      </c>
      <c r="L32" s="53"/>
    </row>
    <row r="33" spans="1:12" ht="30">
      <c r="A33" s="45" t="s">
        <v>147</v>
      </c>
      <c r="B33" s="46" t="s">
        <v>148</v>
      </c>
      <c r="C33" s="47">
        <v>899.33</v>
      </c>
      <c r="D33" s="33">
        <v>1019.61</v>
      </c>
      <c r="E33" s="33">
        <v>1007.03</v>
      </c>
      <c r="F33" s="33">
        <v>1045.59</v>
      </c>
      <c r="G33" s="33">
        <v>1062.68</v>
      </c>
      <c r="H33" s="48">
        <f t="shared" si="0"/>
        <v>11.975581822023052</v>
      </c>
      <c r="I33" s="48">
        <f t="shared" si="1"/>
        <v>5.526151157363742</v>
      </c>
      <c r="J33" s="48">
        <f t="shared" si="3"/>
        <v>-1.2338050823354068</v>
      </c>
      <c r="K33" s="48">
        <f t="shared" si="2"/>
        <v>1.6344838799147035</v>
      </c>
      <c r="L33" s="53"/>
    </row>
    <row r="34" spans="1:12" ht="15">
      <c r="A34" s="3" t="s">
        <v>149</v>
      </c>
      <c r="B34" s="49" t="s">
        <v>150</v>
      </c>
      <c r="C34" s="37">
        <v>1453.22</v>
      </c>
      <c r="D34" s="42">
        <v>1540.05</v>
      </c>
      <c r="E34" s="32">
        <v>1535.92</v>
      </c>
      <c r="F34" s="38">
        <v>1541.67</v>
      </c>
      <c r="G34" s="42">
        <v>1513.09</v>
      </c>
      <c r="H34" s="44">
        <f t="shared" si="0"/>
        <v>5.690810751297123</v>
      </c>
      <c r="I34" s="44">
        <f t="shared" si="1"/>
        <v>-1.4864055419553202</v>
      </c>
      <c r="J34" s="44">
        <f t="shared" si="3"/>
        <v>-0.2681731112626137</v>
      </c>
      <c r="K34" s="44">
        <f t="shared" si="2"/>
        <v>-1.8538338295484866</v>
      </c>
      <c r="L34" s="53"/>
    </row>
    <row r="35" spans="1:12" ht="15">
      <c r="A35" s="45" t="s">
        <v>151</v>
      </c>
      <c r="B35" s="46" t="s">
        <v>152</v>
      </c>
      <c r="C35" s="47">
        <v>347.51</v>
      </c>
      <c r="D35" s="33">
        <v>367.9</v>
      </c>
      <c r="E35" s="33">
        <v>375.89</v>
      </c>
      <c r="F35" s="33">
        <v>382.4</v>
      </c>
      <c r="G35" s="33">
        <v>356.52</v>
      </c>
      <c r="H35" s="48">
        <f t="shared" si="0"/>
        <v>8.16667146269172</v>
      </c>
      <c r="I35" s="48">
        <f t="shared" si="1"/>
        <v>-5.15310330149778</v>
      </c>
      <c r="J35" s="48">
        <f t="shared" si="3"/>
        <v>2.1717858113617856</v>
      </c>
      <c r="K35" s="48">
        <f t="shared" si="2"/>
        <v>-6.767782426778242</v>
      </c>
      <c r="L35" s="53"/>
    </row>
    <row r="36" spans="1:12" ht="15">
      <c r="A36" s="45" t="s">
        <v>153</v>
      </c>
      <c r="B36" s="46" t="s">
        <v>108</v>
      </c>
      <c r="C36" s="47">
        <v>1105.71</v>
      </c>
      <c r="D36" s="33">
        <v>1172.15</v>
      </c>
      <c r="E36" s="33">
        <v>1160.03</v>
      </c>
      <c r="F36" s="33">
        <v>1159.28</v>
      </c>
      <c r="G36" s="33">
        <v>1156.57</v>
      </c>
      <c r="H36" s="48">
        <f t="shared" si="0"/>
        <v>4.912680540105447</v>
      </c>
      <c r="I36" s="48">
        <f t="shared" si="1"/>
        <v>-0.2982681482375487</v>
      </c>
      <c r="J36" s="48">
        <f t="shared" si="3"/>
        <v>-1.0339973552873025</v>
      </c>
      <c r="K36" s="48">
        <f t="shared" si="2"/>
        <v>-0.233765785660068</v>
      </c>
      <c r="L36" s="53"/>
    </row>
    <row r="37" spans="1:12" ht="26.25">
      <c r="A37" s="40" t="s">
        <v>154</v>
      </c>
      <c r="B37" s="41" t="s">
        <v>155</v>
      </c>
      <c r="C37" s="37">
        <v>654.63</v>
      </c>
      <c r="D37" s="42">
        <v>682.09</v>
      </c>
      <c r="E37" s="32">
        <v>680.34</v>
      </c>
      <c r="F37" s="43">
        <v>689.89</v>
      </c>
      <c r="G37" s="42">
        <v>698.82</v>
      </c>
      <c r="H37" s="58">
        <f t="shared" si="0"/>
        <v>3.9274093762889017</v>
      </c>
      <c r="I37" s="44">
        <f t="shared" si="1"/>
        <v>2.7162889143663485</v>
      </c>
      <c r="J37" s="44">
        <f t="shared" si="3"/>
        <v>-0.25656438299931095</v>
      </c>
      <c r="K37" s="44">
        <f t="shared" si="2"/>
        <v>1.2944092536491418</v>
      </c>
      <c r="L37" s="53"/>
    </row>
    <row r="38" spans="1:12" ht="15">
      <c r="A38" s="40" t="s">
        <v>156</v>
      </c>
      <c r="B38" s="41" t="s">
        <v>157</v>
      </c>
      <c r="C38" s="37">
        <v>684.93</v>
      </c>
      <c r="D38" s="42">
        <v>718.19</v>
      </c>
      <c r="E38" s="32">
        <v>708.94</v>
      </c>
      <c r="F38" s="43">
        <v>727.31</v>
      </c>
      <c r="G38" s="42">
        <v>686.72</v>
      </c>
      <c r="H38" s="44">
        <f t="shared" si="0"/>
        <v>3.505467712028982</v>
      </c>
      <c r="I38" s="44">
        <f t="shared" si="1"/>
        <v>-3.134256777724494</v>
      </c>
      <c r="J38" s="44">
        <f t="shared" si="3"/>
        <v>-1.2879600105821578</v>
      </c>
      <c r="K38" s="44">
        <f t="shared" si="2"/>
        <v>-5.580838982002161</v>
      </c>
      <c r="L38" s="53"/>
    </row>
    <row r="39" spans="1:12" ht="15">
      <c r="A39" s="40" t="s">
        <v>158</v>
      </c>
      <c r="B39" s="41" t="s">
        <v>159</v>
      </c>
      <c r="C39" s="37">
        <v>719.26</v>
      </c>
      <c r="D39" s="42">
        <v>743.03</v>
      </c>
      <c r="E39" s="32">
        <v>731.17</v>
      </c>
      <c r="F39" s="43">
        <v>745.38</v>
      </c>
      <c r="G39" s="42">
        <v>760.94</v>
      </c>
      <c r="H39" s="44">
        <f t="shared" si="0"/>
        <v>1.6558685315463073</v>
      </c>
      <c r="I39" s="44">
        <f t="shared" si="1"/>
        <v>4.071556546357222</v>
      </c>
      <c r="J39" s="44">
        <f t="shared" si="3"/>
        <v>-1.5961670457451265</v>
      </c>
      <c r="K39" s="44">
        <f t="shared" si="2"/>
        <v>2.087525825753315</v>
      </c>
      <c r="L39" s="53"/>
    </row>
    <row r="40" spans="1:12" ht="15">
      <c r="A40" s="40" t="s">
        <v>160</v>
      </c>
      <c r="B40" s="41" t="s">
        <v>161</v>
      </c>
      <c r="C40" s="37">
        <v>8697.23</v>
      </c>
      <c r="D40" s="42">
        <v>9245.31</v>
      </c>
      <c r="E40" s="32">
        <v>9410.81</v>
      </c>
      <c r="F40" s="43">
        <v>9648.11</v>
      </c>
      <c r="G40" s="42">
        <v>9013.53</v>
      </c>
      <c r="H40" s="44">
        <f t="shared" si="0"/>
        <v>8.204681260585268</v>
      </c>
      <c r="I40" s="44">
        <f t="shared" si="1"/>
        <v>-4.221528221268933</v>
      </c>
      <c r="J40" s="44">
        <f t="shared" si="3"/>
        <v>1.7900968166562292</v>
      </c>
      <c r="K40" s="44">
        <f t="shared" si="2"/>
        <v>-6.577246735370967</v>
      </c>
      <c r="L40" s="53"/>
    </row>
    <row r="41" spans="1:12" ht="15">
      <c r="A41" s="45" t="s">
        <v>162</v>
      </c>
      <c r="B41" s="46" t="s">
        <v>163</v>
      </c>
      <c r="C41" s="47">
        <v>5216.68</v>
      </c>
      <c r="D41" s="33">
        <v>5575.67</v>
      </c>
      <c r="E41" s="33">
        <v>5768.93</v>
      </c>
      <c r="F41" s="33">
        <v>5798.75</v>
      </c>
      <c r="G41" s="33">
        <v>5207.41</v>
      </c>
      <c r="H41" s="48">
        <f t="shared" si="0"/>
        <v>10.586234923361218</v>
      </c>
      <c r="I41" s="48">
        <f t="shared" si="1"/>
        <v>-9.73352077421637</v>
      </c>
      <c r="J41" s="48">
        <f t="shared" si="3"/>
        <v>3.4661305278110115</v>
      </c>
      <c r="K41" s="48">
        <f t="shared" si="2"/>
        <v>-10.197715024789828</v>
      </c>
      <c r="L41" s="53"/>
    </row>
    <row r="42" spans="1:12" ht="15">
      <c r="A42" s="45" t="s">
        <v>164</v>
      </c>
      <c r="B42" s="46" t="s">
        <v>165</v>
      </c>
      <c r="C42" s="47">
        <v>839.58</v>
      </c>
      <c r="D42" s="33">
        <v>918.9</v>
      </c>
      <c r="E42" s="33">
        <v>899.19</v>
      </c>
      <c r="F42" s="33">
        <v>912.82</v>
      </c>
      <c r="G42" s="33">
        <v>860.62</v>
      </c>
      <c r="H42" s="48">
        <f t="shared" si="0"/>
        <v>7.099978560708927</v>
      </c>
      <c r="I42" s="48">
        <f t="shared" si="1"/>
        <v>-4.289416029982545</v>
      </c>
      <c r="J42" s="48">
        <f t="shared" si="3"/>
        <v>-2.144955925563165</v>
      </c>
      <c r="K42" s="48">
        <f t="shared" si="2"/>
        <v>-5.718542538507049</v>
      </c>
      <c r="L42" s="53"/>
    </row>
    <row r="43" spans="1:12" ht="15">
      <c r="A43" s="45" t="s">
        <v>166</v>
      </c>
      <c r="B43" s="46" t="s">
        <v>167</v>
      </c>
      <c r="C43" s="47">
        <v>1603.21</v>
      </c>
      <c r="D43" s="33">
        <v>1686.91</v>
      </c>
      <c r="E43" s="33">
        <v>1703.54</v>
      </c>
      <c r="F43" s="33">
        <v>1775.18</v>
      </c>
      <c r="G43" s="33">
        <v>1837.51</v>
      </c>
      <c r="H43" s="48">
        <f t="shared" si="0"/>
        <v>6.2580697475689355</v>
      </c>
      <c r="I43" s="48">
        <f t="shared" si="1"/>
        <v>7.864212169951984</v>
      </c>
      <c r="J43" s="48">
        <f t="shared" si="3"/>
        <v>0.9858261555151064</v>
      </c>
      <c r="K43" s="48">
        <f t="shared" si="2"/>
        <v>3.5111932311089533</v>
      </c>
      <c r="L43" s="53"/>
    </row>
    <row r="44" spans="1:12" ht="15">
      <c r="A44" s="45" t="s">
        <v>168</v>
      </c>
      <c r="B44" s="46" t="s">
        <v>169</v>
      </c>
      <c r="C44" s="47">
        <v>1037.76</v>
      </c>
      <c r="D44" s="33">
        <v>1063.83</v>
      </c>
      <c r="E44" s="33">
        <v>1039.15</v>
      </c>
      <c r="F44" s="33">
        <v>1161.36</v>
      </c>
      <c r="G44" s="33">
        <v>1108</v>
      </c>
      <c r="H44" s="48">
        <f t="shared" si="0"/>
        <v>0.13394233734197694</v>
      </c>
      <c r="I44" s="48">
        <f t="shared" si="1"/>
        <v>6.625607467641813</v>
      </c>
      <c r="J44" s="48">
        <f t="shared" si="3"/>
        <v>-2.3199195360160774</v>
      </c>
      <c r="K44" s="48">
        <f t="shared" si="2"/>
        <v>-4.594613212096155</v>
      </c>
      <c r="L44" s="53"/>
    </row>
    <row r="45" spans="1:12" ht="15">
      <c r="A45" s="40" t="s">
        <v>170</v>
      </c>
      <c r="B45" s="41" t="s">
        <v>171</v>
      </c>
      <c r="C45" s="37">
        <v>1762.68</v>
      </c>
      <c r="D45" s="42">
        <v>1839.34</v>
      </c>
      <c r="E45" s="32">
        <v>1773.39</v>
      </c>
      <c r="F45" s="43">
        <v>1945.36</v>
      </c>
      <c r="G45" s="42">
        <v>1963.73</v>
      </c>
      <c r="H45" s="44">
        <f t="shared" si="0"/>
        <v>0.6075975219552067</v>
      </c>
      <c r="I45" s="44">
        <f t="shared" si="1"/>
        <v>10.733115671115767</v>
      </c>
      <c r="J45" s="44">
        <f t="shared" si="3"/>
        <v>-3.585525242750107</v>
      </c>
      <c r="K45" s="44">
        <f t="shared" si="2"/>
        <v>0.9442982275774212</v>
      </c>
      <c r="L45" s="53"/>
    </row>
    <row r="46" spans="1:12" ht="15">
      <c r="A46" s="50"/>
      <c r="B46" s="50" t="s">
        <v>172</v>
      </c>
      <c r="C46" s="57">
        <v>24999.41</v>
      </c>
      <c r="D46" s="32">
        <v>26576.29</v>
      </c>
      <c r="E46" s="32">
        <v>26237.51</v>
      </c>
      <c r="F46" s="43">
        <v>27306.79</v>
      </c>
      <c r="G46" s="43">
        <v>26181.38</v>
      </c>
      <c r="H46" s="44">
        <f t="shared" si="0"/>
        <v>4.952516879398348</v>
      </c>
      <c r="I46" s="44">
        <f t="shared" si="1"/>
        <v>-0.21393036153201042</v>
      </c>
      <c r="J46" s="44">
        <f t="shared" si="3"/>
        <v>-1.2747452710668135</v>
      </c>
      <c r="K46" s="44">
        <f t="shared" si="2"/>
        <v>-4.121355897196264</v>
      </c>
      <c r="L46" s="53"/>
    </row>
  </sheetData>
  <sheetProtection/>
  <mergeCells count="17">
    <mergeCell ref="H4:H5"/>
    <mergeCell ref="I4:I5"/>
    <mergeCell ref="J4:J5"/>
    <mergeCell ref="L4:L5"/>
    <mergeCell ref="K4:K5"/>
    <mergeCell ref="A1:K1"/>
    <mergeCell ref="A2:K2"/>
    <mergeCell ref="C3:G3"/>
    <mergeCell ref="H3:I3"/>
    <mergeCell ref="J3:K3"/>
    <mergeCell ref="F4:F5"/>
    <mergeCell ref="G4:G5"/>
    <mergeCell ref="A4:A6"/>
    <mergeCell ref="B4:B5"/>
    <mergeCell ref="C4:C5"/>
    <mergeCell ref="D4:D5"/>
    <mergeCell ref="E4:E5"/>
  </mergeCells>
  <printOptions horizontalCentered="1" verticalCentered="1"/>
  <pageMargins left="0.33" right="0.35" top="0.43" bottom="0.45" header="0.3" footer="0.3"/>
  <pageSetup fitToHeight="1" fitToWidth="1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4"/>
  <sheetViews>
    <sheetView zoomScalePageLayoutView="0" workbookViewId="0" topLeftCell="A1">
      <selection activeCell="Q10" sqref="Q10"/>
    </sheetView>
  </sheetViews>
  <sheetFormatPr defaultColWidth="9.140625" defaultRowHeight="15"/>
  <cols>
    <col min="1" max="1" width="2.140625" style="0" customWidth="1"/>
    <col min="2" max="2" width="5.57421875" style="0" customWidth="1"/>
    <col min="3" max="3" width="2.140625" style="0" customWidth="1"/>
    <col min="4" max="4" width="36.421875" style="0" customWidth="1"/>
    <col min="5" max="5" width="13.57421875" style="0" customWidth="1"/>
    <col min="6" max="6" width="13.7109375" style="0" customWidth="1"/>
    <col min="7" max="7" width="12.421875" style="0" customWidth="1"/>
  </cols>
  <sheetData>
    <row r="1" spans="4:11" ht="15">
      <c r="D1" s="96" t="s">
        <v>89</v>
      </c>
      <c r="E1" s="96"/>
      <c r="F1" s="96"/>
      <c r="G1" s="96"/>
      <c r="H1" s="96"/>
      <c r="I1" s="96"/>
      <c r="J1" s="96"/>
      <c r="K1" s="96"/>
    </row>
    <row r="2" spans="2:11" ht="15">
      <c r="B2" s="12"/>
      <c r="C2" s="12"/>
      <c r="D2" s="12"/>
      <c r="E2" s="95" t="s">
        <v>86</v>
      </c>
      <c r="F2" s="95" t="s">
        <v>85</v>
      </c>
      <c r="G2" s="82" t="s">
        <v>84</v>
      </c>
      <c r="H2" s="8"/>
      <c r="I2" s="12"/>
      <c r="J2" s="12"/>
      <c r="K2" s="12"/>
    </row>
    <row r="3" spans="2:11" ht="15">
      <c r="B3" s="12"/>
      <c r="C3" s="12"/>
      <c r="D3" s="12"/>
      <c r="E3" s="95"/>
      <c r="F3" s="95"/>
      <c r="G3" s="82"/>
      <c r="H3" s="8" t="s">
        <v>88</v>
      </c>
      <c r="I3" s="12" t="s">
        <v>87</v>
      </c>
      <c r="J3" s="12" t="s">
        <v>4</v>
      </c>
      <c r="K3" s="12" t="s">
        <v>4</v>
      </c>
    </row>
    <row r="4" spans="2:11" ht="15">
      <c r="B4" s="12"/>
      <c r="C4" s="12"/>
      <c r="D4" s="12"/>
      <c r="E4" s="12"/>
      <c r="F4" s="2"/>
      <c r="G4" s="12"/>
      <c r="H4" s="12"/>
      <c r="I4" s="12"/>
      <c r="J4" s="12"/>
      <c r="K4" s="12"/>
    </row>
    <row r="5" spans="2:11" ht="15">
      <c r="B5" s="3" t="s">
        <v>5</v>
      </c>
      <c r="C5" s="3"/>
      <c r="D5" s="3" t="s">
        <v>6</v>
      </c>
      <c r="E5" s="9">
        <v>59020</v>
      </c>
      <c r="F5" s="5">
        <v>59330.24</v>
      </c>
      <c r="G5" s="5">
        <v>59712.2</v>
      </c>
      <c r="H5" s="4">
        <f>F5-E5</f>
        <v>310.23999999999796</v>
      </c>
      <c r="I5" s="11">
        <f>G5-F5</f>
        <v>381.9599999999991</v>
      </c>
      <c r="J5" s="13">
        <f>H5/E5*100</f>
        <v>0.5256523212470314</v>
      </c>
      <c r="K5" s="13">
        <f>I5/F5*100</f>
        <v>0.6437863726827991</v>
      </c>
    </row>
    <row r="6" spans="2:11" ht="15">
      <c r="B6" s="3" t="s">
        <v>7</v>
      </c>
      <c r="C6" s="3"/>
      <c r="D6" s="3" t="s">
        <v>8</v>
      </c>
      <c r="E6" s="9">
        <v>1058</v>
      </c>
      <c r="F6" s="5">
        <v>1065.4</v>
      </c>
      <c r="G6" s="5">
        <v>1069.59</v>
      </c>
      <c r="H6" s="4">
        <f aca="true" t="shared" si="0" ref="H6:H44">F6-E6</f>
        <v>7.400000000000091</v>
      </c>
      <c r="I6" s="11">
        <f aca="true" t="shared" si="1" ref="I6:I44">G6-F6</f>
        <v>4.189999999999827</v>
      </c>
      <c r="J6" s="13">
        <f aca="true" t="shared" si="2" ref="J6:J44">H6/E6*100</f>
        <v>0.699432892249536</v>
      </c>
      <c r="K6" s="13">
        <f aca="true" t="shared" si="3" ref="K6:K44">I6/F6*100</f>
        <v>0.3932795194293061</v>
      </c>
    </row>
    <row r="7" spans="2:11" ht="15">
      <c r="B7" s="3" t="s">
        <v>9</v>
      </c>
      <c r="C7" s="3"/>
      <c r="D7" s="3" t="s">
        <v>10</v>
      </c>
      <c r="E7" s="9">
        <v>57962</v>
      </c>
      <c r="F7" s="5">
        <v>58264.84</v>
      </c>
      <c r="G7" s="5">
        <v>58642.61</v>
      </c>
      <c r="H7" s="4">
        <f t="shared" si="0"/>
        <v>302.8399999999965</v>
      </c>
      <c r="I7" s="11">
        <f t="shared" si="1"/>
        <v>377.7700000000041</v>
      </c>
      <c r="J7" s="13">
        <f t="shared" si="2"/>
        <v>0.522480245678197</v>
      </c>
      <c r="K7" s="13">
        <f t="shared" si="3"/>
        <v>0.6483670083020979</v>
      </c>
    </row>
    <row r="8" spans="2:11" ht="15">
      <c r="B8" s="3" t="s">
        <v>11</v>
      </c>
      <c r="C8" s="3"/>
      <c r="D8" s="3" t="s">
        <v>12</v>
      </c>
      <c r="E8" s="9">
        <v>7460</v>
      </c>
      <c r="F8" s="5">
        <v>7511.8</v>
      </c>
      <c r="G8" s="5">
        <v>7549.49</v>
      </c>
      <c r="H8" s="4">
        <f t="shared" si="0"/>
        <v>51.80000000000018</v>
      </c>
      <c r="I8" s="11">
        <f t="shared" si="1"/>
        <v>37.6899999999996</v>
      </c>
      <c r="J8" s="13">
        <f t="shared" si="2"/>
        <v>0.694369973190351</v>
      </c>
      <c r="K8" s="13">
        <f t="shared" si="3"/>
        <v>0.5017439228946404</v>
      </c>
    </row>
    <row r="9" spans="2:11" ht="15">
      <c r="B9" s="3" t="s">
        <v>13</v>
      </c>
      <c r="C9" s="3"/>
      <c r="D9" s="3" t="s">
        <v>14</v>
      </c>
      <c r="E9" s="9">
        <v>25452</v>
      </c>
      <c r="F9" s="5">
        <v>25752.08</v>
      </c>
      <c r="G9" s="5">
        <v>25877.19</v>
      </c>
      <c r="H9" s="4">
        <f t="shared" si="0"/>
        <v>300.08000000000175</v>
      </c>
      <c r="I9" s="11">
        <f t="shared" si="1"/>
        <v>125.10999999999694</v>
      </c>
      <c r="J9" s="13">
        <f t="shared" si="2"/>
        <v>1.1790036146471858</v>
      </c>
      <c r="K9" s="13">
        <f t="shared" si="3"/>
        <v>0.48582483434346635</v>
      </c>
    </row>
    <row r="10" spans="2:11" ht="15">
      <c r="B10" s="1" t="s">
        <v>15</v>
      </c>
      <c r="C10" s="1"/>
      <c r="D10" s="1" t="s">
        <v>16</v>
      </c>
      <c r="E10" s="10">
        <v>3589</v>
      </c>
      <c r="F10" s="6">
        <v>3684.34</v>
      </c>
      <c r="G10" s="6">
        <v>3720.59</v>
      </c>
      <c r="H10" s="4">
        <f t="shared" si="0"/>
        <v>95.34000000000015</v>
      </c>
      <c r="I10" s="11">
        <f t="shared" si="1"/>
        <v>36.25</v>
      </c>
      <c r="J10" s="13">
        <f t="shared" si="2"/>
        <v>2.6564502646976913</v>
      </c>
      <c r="K10" s="13">
        <f t="shared" si="3"/>
        <v>0.9838939945824761</v>
      </c>
    </row>
    <row r="11" spans="2:11" ht="15">
      <c r="B11" s="1" t="s">
        <v>17</v>
      </c>
      <c r="C11" s="1"/>
      <c r="D11" s="1" t="s">
        <v>18</v>
      </c>
      <c r="E11" s="10">
        <v>1258</v>
      </c>
      <c r="F11" s="6">
        <v>1267.55</v>
      </c>
      <c r="G11" s="6">
        <v>1284.72</v>
      </c>
      <c r="H11" s="4">
        <f t="shared" si="0"/>
        <v>9.549999999999955</v>
      </c>
      <c r="I11" s="11">
        <f t="shared" si="1"/>
        <v>17.170000000000073</v>
      </c>
      <c r="J11" s="13">
        <f t="shared" si="2"/>
        <v>0.7591414944356085</v>
      </c>
      <c r="K11" s="13">
        <f t="shared" si="3"/>
        <v>1.3545816733067788</v>
      </c>
    </row>
    <row r="12" spans="2:11" ht="15">
      <c r="B12" s="1" t="s">
        <v>19</v>
      </c>
      <c r="C12" s="1"/>
      <c r="D12" s="1" t="s">
        <v>20</v>
      </c>
      <c r="E12" s="10">
        <v>20605</v>
      </c>
      <c r="F12" s="6">
        <v>20800.19</v>
      </c>
      <c r="G12" s="6">
        <v>20871.89</v>
      </c>
      <c r="H12" s="4">
        <f t="shared" si="0"/>
        <v>195.1899999999987</v>
      </c>
      <c r="I12" s="11">
        <f t="shared" si="1"/>
        <v>71.70000000000073</v>
      </c>
      <c r="J12" s="13">
        <f t="shared" si="2"/>
        <v>0.9472943460325101</v>
      </c>
      <c r="K12" s="13">
        <f t="shared" si="3"/>
        <v>0.34470838968298234</v>
      </c>
    </row>
    <row r="13" spans="2:11" ht="15">
      <c r="B13" s="3" t="s">
        <v>21</v>
      </c>
      <c r="C13" s="3"/>
      <c r="D13" s="3" t="s">
        <v>22</v>
      </c>
      <c r="E13" s="9">
        <v>13693</v>
      </c>
      <c r="F13" s="5">
        <v>13501.74</v>
      </c>
      <c r="G13" s="5">
        <v>13511.09</v>
      </c>
      <c r="H13" s="4">
        <f t="shared" si="0"/>
        <v>-191.26000000000022</v>
      </c>
      <c r="I13" s="11">
        <f t="shared" si="1"/>
        <v>9.350000000000364</v>
      </c>
      <c r="J13" s="13">
        <f t="shared" si="2"/>
        <v>-1.396772073322137</v>
      </c>
      <c r="K13" s="13">
        <f t="shared" si="3"/>
        <v>0.06925033366070124</v>
      </c>
    </row>
    <row r="14" spans="2:11" ht="15">
      <c r="B14" s="1" t="s">
        <v>23</v>
      </c>
      <c r="C14" s="1"/>
      <c r="D14" s="1" t="s">
        <v>24</v>
      </c>
      <c r="E14" s="10">
        <v>893</v>
      </c>
      <c r="F14" s="6">
        <v>882.78</v>
      </c>
      <c r="G14" s="6">
        <v>871.83</v>
      </c>
      <c r="H14" s="4">
        <f t="shared" si="0"/>
        <v>-10.220000000000027</v>
      </c>
      <c r="I14" s="11">
        <f t="shared" si="1"/>
        <v>-10.949999999999932</v>
      </c>
      <c r="J14" s="13">
        <f t="shared" si="2"/>
        <v>-1.1444568868980993</v>
      </c>
      <c r="K14" s="13">
        <f t="shared" si="3"/>
        <v>-1.2403996465710518</v>
      </c>
    </row>
    <row r="15" spans="2:11" ht="15">
      <c r="B15" s="1" t="s">
        <v>25</v>
      </c>
      <c r="C15" s="1"/>
      <c r="D15" s="1" t="s">
        <v>26</v>
      </c>
      <c r="E15" s="10">
        <v>168</v>
      </c>
      <c r="F15" s="6">
        <v>170.84</v>
      </c>
      <c r="G15" s="6">
        <v>168.67</v>
      </c>
      <c r="H15" s="4">
        <f t="shared" si="0"/>
        <v>2.8400000000000034</v>
      </c>
      <c r="I15" s="11">
        <f t="shared" si="1"/>
        <v>-2.170000000000016</v>
      </c>
      <c r="J15" s="13">
        <f t="shared" si="2"/>
        <v>1.6904761904761927</v>
      </c>
      <c r="K15" s="13">
        <f t="shared" si="3"/>
        <v>-1.2701943338796629</v>
      </c>
    </row>
    <row r="16" spans="2:11" ht="15">
      <c r="B16" s="1" t="s">
        <v>27</v>
      </c>
      <c r="C16" s="1"/>
      <c r="D16" s="1" t="s">
        <v>28</v>
      </c>
      <c r="E16" s="10">
        <v>360</v>
      </c>
      <c r="F16" s="6">
        <v>359.68</v>
      </c>
      <c r="G16" s="6">
        <v>357.29</v>
      </c>
      <c r="H16" s="4">
        <f t="shared" si="0"/>
        <v>-0.3199999999999932</v>
      </c>
      <c r="I16" s="11">
        <f t="shared" si="1"/>
        <v>-2.3899999999999864</v>
      </c>
      <c r="J16" s="13">
        <f t="shared" si="2"/>
        <v>-0.08888888888888699</v>
      </c>
      <c r="K16" s="13">
        <f t="shared" si="3"/>
        <v>-0.6644795373665443</v>
      </c>
    </row>
    <row r="17" spans="2:11" ht="15">
      <c r="B17" s="1" t="s">
        <v>29</v>
      </c>
      <c r="C17" s="1"/>
      <c r="D17" s="1" t="s">
        <v>30</v>
      </c>
      <c r="E17" s="10">
        <v>96</v>
      </c>
      <c r="F17" s="6">
        <v>95.77</v>
      </c>
      <c r="G17" s="6">
        <v>92.44</v>
      </c>
      <c r="H17" s="4">
        <f t="shared" si="0"/>
        <v>-0.23000000000000398</v>
      </c>
      <c r="I17" s="11">
        <f t="shared" si="1"/>
        <v>-3.3299999999999983</v>
      </c>
      <c r="J17" s="13">
        <f t="shared" si="2"/>
        <v>-0.23958333333333748</v>
      </c>
      <c r="K17" s="13">
        <f t="shared" si="3"/>
        <v>-3.477080505377465</v>
      </c>
    </row>
    <row r="18" spans="2:11" ht="15">
      <c r="B18" s="1" t="s">
        <v>31</v>
      </c>
      <c r="C18" s="1"/>
      <c r="D18" s="1" t="s">
        <v>32</v>
      </c>
      <c r="E18" s="10">
        <v>716</v>
      </c>
      <c r="F18" s="6">
        <v>717.04</v>
      </c>
      <c r="G18" s="6">
        <v>722.87</v>
      </c>
      <c r="H18" s="4">
        <f t="shared" si="0"/>
        <v>1.0399999999999636</v>
      </c>
      <c r="I18" s="11">
        <f t="shared" si="1"/>
        <v>5.830000000000041</v>
      </c>
      <c r="J18" s="13">
        <f t="shared" si="2"/>
        <v>0.1452513966480396</v>
      </c>
      <c r="K18" s="13">
        <f t="shared" si="3"/>
        <v>0.8130648220461957</v>
      </c>
    </row>
    <row r="19" spans="2:11" ht="15">
      <c r="B19" s="1" t="s">
        <v>33</v>
      </c>
      <c r="C19" s="1"/>
      <c r="D19" s="1" t="s">
        <v>34</v>
      </c>
      <c r="E19" s="10">
        <v>3269</v>
      </c>
      <c r="F19" s="6">
        <v>3312.5</v>
      </c>
      <c r="G19" s="6">
        <v>3390.49</v>
      </c>
      <c r="H19" s="4">
        <f t="shared" si="0"/>
        <v>43.5</v>
      </c>
      <c r="I19" s="11">
        <f t="shared" si="1"/>
        <v>77.98999999999978</v>
      </c>
      <c r="J19" s="13">
        <f t="shared" si="2"/>
        <v>1.3306821657999388</v>
      </c>
      <c r="K19" s="13">
        <f t="shared" si="3"/>
        <v>2.354415094339616</v>
      </c>
    </row>
    <row r="20" spans="2:11" ht="15">
      <c r="B20" s="1" t="s">
        <v>35</v>
      </c>
      <c r="C20" s="1"/>
      <c r="D20" s="1" t="s">
        <v>36</v>
      </c>
      <c r="E20" s="10">
        <v>1620</v>
      </c>
      <c r="F20" s="6">
        <v>1648.92</v>
      </c>
      <c r="G20" s="6">
        <v>1704.65</v>
      </c>
      <c r="H20" s="4">
        <f t="shared" si="0"/>
        <v>28.920000000000073</v>
      </c>
      <c r="I20" s="11">
        <f t="shared" si="1"/>
        <v>55.73000000000002</v>
      </c>
      <c r="J20" s="13">
        <f t="shared" si="2"/>
        <v>1.7851851851851896</v>
      </c>
      <c r="K20" s="13">
        <f t="shared" si="3"/>
        <v>3.3797879824369903</v>
      </c>
    </row>
    <row r="21" spans="2:11" ht="15">
      <c r="B21" s="1" t="s">
        <v>37</v>
      </c>
      <c r="C21" s="1"/>
      <c r="D21" s="1" t="s">
        <v>38</v>
      </c>
      <c r="E21" s="10">
        <v>1649</v>
      </c>
      <c r="F21" s="6">
        <v>1663.58</v>
      </c>
      <c r="G21" s="6">
        <v>1685.83</v>
      </c>
      <c r="H21" s="4">
        <f t="shared" si="0"/>
        <v>14.579999999999927</v>
      </c>
      <c r="I21" s="11">
        <f t="shared" si="1"/>
        <v>22.25</v>
      </c>
      <c r="J21" s="13">
        <f t="shared" si="2"/>
        <v>0.884172225591263</v>
      </c>
      <c r="K21" s="13">
        <f t="shared" si="3"/>
        <v>1.3374770074177378</v>
      </c>
    </row>
    <row r="22" spans="2:11" ht="15">
      <c r="B22" s="1" t="s">
        <v>39</v>
      </c>
      <c r="C22" s="1"/>
      <c r="D22" s="1" t="s">
        <v>40</v>
      </c>
      <c r="E22" s="10">
        <v>1651</v>
      </c>
      <c r="F22" s="6">
        <v>1643.06</v>
      </c>
      <c r="G22" s="6">
        <v>1665.24</v>
      </c>
      <c r="H22" s="4">
        <f t="shared" si="0"/>
        <v>-7.940000000000055</v>
      </c>
      <c r="I22" s="11">
        <f t="shared" si="1"/>
        <v>22.180000000000064</v>
      </c>
      <c r="J22" s="13">
        <f t="shared" si="2"/>
        <v>-0.4809206541490039</v>
      </c>
      <c r="K22" s="13">
        <f t="shared" si="3"/>
        <v>1.3499202707144027</v>
      </c>
    </row>
    <row r="23" spans="2:11" ht="15">
      <c r="B23" s="1" t="s">
        <v>41</v>
      </c>
      <c r="C23" s="1"/>
      <c r="D23" s="1" t="s">
        <v>42</v>
      </c>
      <c r="E23" s="10">
        <v>3048</v>
      </c>
      <c r="F23" s="6">
        <v>3000.33</v>
      </c>
      <c r="G23" s="6">
        <v>2962.18</v>
      </c>
      <c r="H23" s="4">
        <f t="shared" si="0"/>
        <v>-47.67000000000007</v>
      </c>
      <c r="I23" s="11">
        <f t="shared" si="1"/>
        <v>-38.15000000000009</v>
      </c>
      <c r="J23" s="13">
        <f t="shared" si="2"/>
        <v>-1.5639763779527582</v>
      </c>
      <c r="K23" s="13">
        <f t="shared" si="3"/>
        <v>-1.2715267987188106</v>
      </c>
    </row>
    <row r="24" spans="2:11" ht="15">
      <c r="B24" s="7">
        <v>3.9</v>
      </c>
      <c r="C24" s="7"/>
      <c r="D24" s="1" t="s">
        <v>43</v>
      </c>
      <c r="E24" s="10">
        <v>3493</v>
      </c>
      <c r="F24" s="6">
        <v>3319.74</v>
      </c>
      <c r="G24" s="6">
        <v>3280.08</v>
      </c>
      <c r="H24" s="4">
        <f t="shared" si="0"/>
        <v>-173.26000000000022</v>
      </c>
      <c r="I24" s="11">
        <f t="shared" si="1"/>
        <v>-39.659999999999854</v>
      </c>
      <c r="J24" s="13">
        <f t="shared" si="2"/>
        <v>-4.9602061265387976</v>
      </c>
      <c r="K24" s="13">
        <f t="shared" si="3"/>
        <v>-1.1946718718935778</v>
      </c>
    </row>
    <row r="25" spans="2:11" ht="15">
      <c r="B25" s="3" t="s">
        <v>44</v>
      </c>
      <c r="C25" s="3"/>
      <c r="D25" s="3" t="s">
        <v>45</v>
      </c>
      <c r="E25" s="9">
        <v>11357</v>
      </c>
      <c r="F25" s="5">
        <v>11499.22</v>
      </c>
      <c r="G25" s="5">
        <v>11704.83</v>
      </c>
      <c r="H25" s="4">
        <f t="shared" si="0"/>
        <v>142.21999999999935</v>
      </c>
      <c r="I25" s="11">
        <f t="shared" si="1"/>
        <v>205.61000000000058</v>
      </c>
      <c r="J25" s="13">
        <f t="shared" si="2"/>
        <v>1.2522673241172788</v>
      </c>
      <c r="K25" s="13">
        <f t="shared" si="3"/>
        <v>1.7880343188494574</v>
      </c>
    </row>
    <row r="26" spans="2:11" ht="15">
      <c r="B26" s="1" t="s">
        <v>46</v>
      </c>
      <c r="C26" s="1"/>
      <c r="D26" s="1" t="s">
        <v>47</v>
      </c>
      <c r="E26" s="10">
        <v>147</v>
      </c>
      <c r="F26" s="6">
        <v>147.38</v>
      </c>
      <c r="G26" s="6">
        <v>148.8</v>
      </c>
      <c r="H26" s="4">
        <f t="shared" si="0"/>
        <v>0.37999999999999545</v>
      </c>
      <c r="I26" s="11">
        <f t="shared" si="1"/>
        <v>1.420000000000016</v>
      </c>
      <c r="J26" s="13">
        <f t="shared" si="2"/>
        <v>0.2585034013605411</v>
      </c>
      <c r="K26" s="13">
        <f t="shared" si="3"/>
        <v>0.9634957253358772</v>
      </c>
    </row>
    <row r="27" spans="2:11" ht="15">
      <c r="B27" s="1" t="s">
        <v>48</v>
      </c>
      <c r="C27" s="1"/>
      <c r="D27" s="1" t="s">
        <v>49</v>
      </c>
      <c r="E27" s="10">
        <v>5960</v>
      </c>
      <c r="F27" s="6">
        <v>6014.86</v>
      </c>
      <c r="G27" s="6">
        <v>6136.66</v>
      </c>
      <c r="H27" s="4">
        <f t="shared" si="0"/>
        <v>54.85999999999967</v>
      </c>
      <c r="I27" s="11">
        <f t="shared" si="1"/>
        <v>121.80000000000018</v>
      </c>
      <c r="J27" s="13">
        <f t="shared" si="2"/>
        <v>0.9204697986577127</v>
      </c>
      <c r="K27" s="13">
        <f t="shared" si="3"/>
        <v>2.0249847876758595</v>
      </c>
    </row>
    <row r="28" spans="2:11" ht="15">
      <c r="B28" s="1" t="s">
        <v>50</v>
      </c>
      <c r="C28" s="1"/>
      <c r="D28" s="1" t="s">
        <v>51</v>
      </c>
      <c r="E28" s="10">
        <v>557</v>
      </c>
      <c r="F28" s="6">
        <v>599.95</v>
      </c>
      <c r="G28" s="6">
        <v>629.26</v>
      </c>
      <c r="H28" s="4">
        <f t="shared" si="0"/>
        <v>42.950000000000045</v>
      </c>
      <c r="I28" s="11">
        <f t="shared" si="1"/>
        <v>29.309999999999945</v>
      </c>
      <c r="J28" s="13">
        <f t="shared" si="2"/>
        <v>7.710951526032324</v>
      </c>
      <c r="K28" s="13">
        <f t="shared" si="3"/>
        <v>4.885407117259763</v>
      </c>
    </row>
    <row r="29" spans="2:11" ht="15">
      <c r="B29" s="1" t="s">
        <v>52</v>
      </c>
      <c r="C29" s="1"/>
      <c r="D29" s="1" t="s">
        <v>53</v>
      </c>
      <c r="E29" s="10">
        <v>40</v>
      </c>
      <c r="F29" s="6">
        <v>41.29</v>
      </c>
      <c r="G29" s="6">
        <v>44.86</v>
      </c>
      <c r="H29" s="4">
        <f t="shared" si="0"/>
        <v>1.2899999999999991</v>
      </c>
      <c r="I29" s="11">
        <f t="shared" si="1"/>
        <v>3.5700000000000003</v>
      </c>
      <c r="J29" s="13">
        <f t="shared" si="2"/>
        <v>3.224999999999998</v>
      </c>
      <c r="K29" s="13">
        <f t="shared" si="3"/>
        <v>8.646161298135143</v>
      </c>
    </row>
    <row r="30" spans="2:11" ht="15">
      <c r="B30" s="1" t="s">
        <v>54</v>
      </c>
      <c r="C30" s="1"/>
      <c r="D30" s="1" t="s">
        <v>55</v>
      </c>
      <c r="E30" s="10">
        <v>295</v>
      </c>
      <c r="F30" s="6">
        <v>302.7</v>
      </c>
      <c r="G30" s="6">
        <v>310.84</v>
      </c>
      <c r="H30" s="4">
        <f t="shared" si="0"/>
        <v>7.699999999999989</v>
      </c>
      <c r="I30" s="11">
        <f t="shared" si="1"/>
        <v>8.139999999999986</v>
      </c>
      <c r="J30" s="13">
        <f t="shared" si="2"/>
        <v>2.61016949152542</v>
      </c>
      <c r="K30" s="13">
        <f t="shared" si="3"/>
        <v>2.689131152956718</v>
      </c>
    </row>
    <row r="31" spans="2:11" ht="15">
      <c r="B31" s="1" t="s">
        <v>56</v>
      </c>
      <c r="C31" s="1"/>
      <c r="D31" s="1" t="s">
        <v>57</v>
      </c>
      <c r="E31" s="10">
        <v>628</v>
      </c>
      <c r="F31" s="6">
        <v>629.69</v>
      </c>
      <c r="G31" s="6">
        <v>635.91</v>
      </c>
      <c r="H31" s="4">
        <f t="shared" si="0"/>
        <v>1.6900000000000546</v>
      </c>
      <c r="I31" s="11">
        <f t="shared" si="1"/>
        <v>6.219999999999914</v>
      </c>
      <c r="J31" s="13">
        <f t="shared" si="2"/>
        <v>0.2691082802547858</v>
      </c>
      <c r="K31" s="13">
        <f t="shared" si="3"/>
        <v>0.9877876415378859</v>
      </c>
    </row>
    <row r="32" spans="2:11" ht="15">
      <c r="B32" s="1" t="s">
        <v>58</v>
      </c>
      <c r="C32" s="1"/>
      <c r="D32" s="1" t="s">
        <v>59</v>
      </c>
      <c r="E32" s="10">
        <v>1459</v>
      </c>
      <c r="F32" s="6">
        <v>1456.73</v>
      </c>
      <c r="G32" s="6">
        <v>1479.18</v>
      </c>
      <c r="H32" s="4">
        <f t="shared" si="0"/>
        <v>-2.269999999999982</v>
      </c>
      <c r="I32" s="11">
        <f t="shared" si="1"/>
        <v>22.450000000000045</v>
      </c>
      <c r="J32" s="13">
        <f t="shared" si="2"/>
        <v>-0.1555860178204237</v>
      </c>
      <c r="K32" s="13">
        <f t="shared" si="3"/>
        <v>1.5411229260055086</v>
      </c>
    </row>
    <row r="33" spans="2:11" ht="15">
      <c r="B33" s="1" t="s">
        <v>60</v>
      </c>
      <c r="C33" s="1"/>
      <c r="D33" s="1" t="s">
        <v>61</v>
      </c>
      <c r="E33" s="10">
        <v>2271</v>
      </c>
      <c r="F33" s="6">
        <v>2306.61</v>
      </c>
      <c r="G33" s="6">
        <v>2319.31</v>
      </c>
      <c r="H33" s="4">
        <f t="shared" si="0"/>
        <v>35.61000000000013</v>
      </c>
      <c r="I33" s="11">
        <f t="shared" si="1"/>
        <v>12.699999999999818</v>
      </c>
      <c r="J33" s="13">
        <f t="shared" si="2"/>
        <v>1.568031704095118</v>
      </c>
      <c r="K33" s="13">
        <f t="shared" si="3"/>
        <v>0.550591560775329</v>
      </c>
    </row>
    <row r="34" spans="2:11" ht="15">
      <c r="B34" s="3" t="s">
        <v>62</v>
      </c>
      <c r="C34" s="3"/>
      <c r="D34" s="3" t="s">
        <v>63</v>
      </c>
      <c r="E34" s="9">
        <v>18927</v>
      </c>
      <c r="F34" s="5">
        <v>19551.94</v>
      </c>
      <c r="G34" s="5">
        <v>19758.64</v>
      </c>
      <c r="H34" s="4">
        <f t="shared" si="0"/>
        <v>624.9399999999987</v>
      </c>
      <c r="I34" s="11">
        <f t="shared" si="1"/>
        <v>206.70000000000073</v>
      </c>
      <c r="J34" s="13">
        <f t="shared" si="2"/>
        <v>3.301843926665603</v>
      </c>
      <c r="K34" s="13">
        <f t="shared" si="3"/>
        <v>1.057184095286712</v>
      </c>
    </row>
    <row r="35" spans="2:11" ht="15">
      <c r="B35" s="1" t="s">
        <v>64</v>
      </c>
      <c r="C35" s="1"/>
      <c r="D35" s="1" t="s">
        <v>12</v>
      </c>
      <c r="E35" s="10">
        <v>7460</v>
      </c>
      <c r="F35" s="6">
        <v>7511.8</v>
      </c>
      <c r="G35" s="6">
        <v>7549.49</v>
      </c>
      <c r="H35" s="4">
        <f t="shared" si="0"/>
        <v>51.80000000000018</v>
      </c>
      <c r="I35" s="11">
        <f t="shared" si="1"/>
        <v>37.6899999999996</v>
      </c>
      <c r="J35" s="13">
        <f t="shared" si="2"/>
        <v>0.694369973190351</v>
      </c>
      <c r="K35" s="13">
        <f t="shared" si="3"/>
        <v>0.5017439228946404</v>
      </c>
    </row>
    <row r="36" spans="2:11" ht="15">
      <c r="B36" s="1" t="s">
        <v>65</v>
      </c>
      <c r="C36" s="1"/>
      <c r="D36" s="1" t="s">
        <v>66</v>
      </c>
      <c r="E36" s="10">
        <v>7565</v>
      </c>
      <c r="F36" s="6">
        <v>7656.73</v>
      </c>
      <c r="G36" s="6">
        <v>7799.5</v>
      </c>
      <c r="H36" s="4">
        <f t="shared" si="0"/>
        <v>91.72999999999956</v>
      </c>
      <c r="I36" s="11">
        <f t="shared" si="1"/>
        <v>142.77000000000044</v>
      </c>
      <c r="J36" s="13">
        <f t="shared" si="2"/>
        <v>1.2125578321216068</v>
      </c>
      <c r="K36" s="13">
        <f t="shared" si="3"/>
        <v>1.8646341192650184</v>
      </c>
    </row>
    <row r="37" spans="2:11" ht="15">
      <c r="B37" s="1" t="s">
        <v>67</v>
      </c>
      <c r="C37" s="1"/>
      <c r="D37" s="1" t="s">
        <v>68</v>
      </c>
      <c r="E37" s="10">
        <v>3589</v>
      </c>
      <c r="F37" s="6">
        <v>3684.34</v>
      </c>
      <c r="G37" s="6">
        <v>3720.59</v>
      </c>
      <c r="H37" s="4">
        <f t="shared" si="0"/>
        <v>95.34000000000015</v>
      </c>
      <c r="I37" s="11">
        <f t="shared" si="1"/>
        <v>36.25</v>
      </c>
      <c r="J37" s="13">
        <f t="shared" si="2"/>
        <v>2.6564502646976913</v>
      </c>
      <c r="K37" s="13">
        <f t="shared" si="3"/>
        <v>0.9838939945824761</v>
      </c>
    </row>
    <row r="38" spans="2:11" ht="15">
      <c r="B38" s="1" t="s">
        <v>69</v>
      </c>
      <c r="C38" s="1"/>
      <c r="D38" s="1" t="s">
        <v>70</v>
      </c>
      <c r="E38" s="10">
        <v>3977</v>
      </c>
      <c r="F38" s="6">
        <v>3972.38</v>
      </c>
      <c r="G38" s="6">
        <v>4078.92</v>
      </c>
      <c r="H38" s="4">
        <f t="shared" si="0"/>
        <v>-4.619999999999891</v>
      </c>
      <c r="I38" s="11">
        <f t="shared" si="1"/>
        <v>106.53999999999996</v>
      </c>
      <c r="J38" s="13">
        <f t="shared" si="2"/>
        <v>-0.11616796580336664</v>
      </c>
      <c r="K38" s="13">
        <f t="shared" si="3"/>
        <v>2.6820193435673314</v>
      </c>
    </row>
    <row r="39" spans="2:11" ht="15">
      <c r="B39" s="1" t="s">
        <v>71</v>
      </c>
      <c r="C39" s="1"/>
      <c r="D39" s="1" t="s">
        <v>72</v>
      </c>
      <c r="E39" s="10">
        <v>3211</v>
      </c>
      <c r="F39" s="6">
        <v>3201.31</v>
      </c>
      <c r="G39" s="6">
        <v>3225.81</v>
      </c>
      <c r="H39" s="4">
        <f t="shared" si="0"/>
        <v>-9.690000000000055</v>
      </c>
      <c r="I39" s="11">
        <f t="shared" si="1"/>
        <v>24.5</v>
      </c>
      <c r="J39" s="13">
        <f t="shared" si="2"/>
        <v>-0.3017751479289958</v>
      </c>
      <c r="K39" s="13">
        <f t="shared" si="3"/>
        <v>0.7653117005225986</v>
      </c>
    </row>
    <row r="40" spans="2:11" ht="15">
      <c r="B40" s="1" t="s">
        <v>73</v>
      </c>
      <c r="C40" s="1"/>
      <c r="D40" s="1" t="s">
        <v>74</v>
      </c>
      <c r="E40" s="10">
        <v>172</v>
      </c>
      <c r="F40" s="6">
        <v>172.93</v>
      </c>
      <c r="G40" s="6">
        <v>172.2</v>
      </c>
      <c r="H40" s="4">
        <f t="shared" si="0"/>
        <v>0.9300000000000068</v>
      </c>
      <c r="I40" s="11">
        <f t="shared" si="1"/>
        <v>-0.7300000000000182</v>
      </c>
      <c r="J40" s="13">
        <f t="shared" si="2"/>
        <v>0.5406976744186086</v>
      </c>
      <c r="K40" s="13">
        <f t="shared" si="3"/>
        <v>-0.42213612444342696</v>
      </c>
    </row>
    <row r="41" spans="2:11" ht="15">
      <c r="B41" s="1" t="s">
        <v>75</v>
      </c>
      <c r="C41" s="1"/>
      <c r="D41" s="1" t="s">
        <v>76</v>
      </c>
      <c r="E41" s="10">
        <v>592</v>
      </c>
      <c r="F41" s="6">
        <v>591.18</v>
      </c>
      <c r="G41" s="6">
        <v>595.92</v>
      </c>
      <c r="H41" s="4">
        <f t="shared" si="0"/>
        <v>-0.82000000000005</v>
      </c>
      <c r="I41" s="11">
        <f t="shared" si="1"/>
        <v>4.740000000000009</v>
      </c>
      <c r="J41" s="13">
        <f t="shared" si="2"/>
        <v>-0.13851351351352195</v>
      </c>
      <c r="K41" s="13">
        <f t="shared" si="3"/>
        <v>0.8017862579924913</v>
      </c>
    </row>
    <row r="42" spans="2:11" ht="15">
      <c r="B42" s="1" t="s">
        <v>77</v>
      </c>
      <c r="C42" s="1"/>
      <c r="D42" s="1" t="s">
        <v>78</v>
      </c>
      <c r="E42" s="10">
        <v>4</v>
      </c>
      <c r="F42" s="6">
        <v>3.49</v>
      </c>
      <c r="G42" s="6">
        <v>3.52</v>
      </c>
      <c r="H42" s="4">
        <f t="shared" si="0"/>
        <v>-0.5099999999999998</v>
      </c>
      <c r="I42" s="11">
        <f t="shared" si="1"/>
        <v>0.029999999999999805</v>
      </c>
      <c r="J42" s="13">
        <f t="shared" si="2"/>
        <v>-12.749999999999995</v>
      </c>
      <c r="K42" s="13">
        <f t="shared" si="3"/>
        <v>0.8595988538681891</v>
      </c>
    </row>
    <row r="43" spans="2:11" ht="15">
      <c r="B43" s="1" t="s">
        <v>79</v>
      </c>
      <c r="C43" s="1"/>
      <c r="D43" s="1" t="s">
        <v>80</v>
      </c>
      <c r="E43" s="10">
        <v>3901</v>
      </c>
      <c r="F43" s="6">
        <v>3956.32</v>
      </c>
      <c r="G43" s="6">
        <v>3965.3</v>
      </c>
      <c r="H43" s="4">
        <f t="shared" si="0"/>
        <v>55.320000000000164</v>
      </c>
      <c r="I43" s="11">
        <f t="shared" si="1"/>
        <v>8.980000000000018</v>
      </c>
      <c r="J43" s="13">
        <f t="shared" si="2"/>
        <v>1.4180979236093352</v>
      </c>
      <c r="K43" s="13">
        <f t="shared" si="3"/>
        <v>0.22697860638168846</v>
      </c>
    </row>
    <row r="44" spans="2:11" ht="15">
      <c r="B44" s="1" t="s">
        <v>81</v>
      </c>
      <c r="C44" s="1"/>
      <c r="D44" s="1" t="s">
        <v>82</v>
      </c>
      <c r="E44" s="10">
        <v>416</v>
      </c>
      <c r="F44" s="6">
        <v>406.3</v>
      </c>
      <c r="G44" s="6">
        <v>391.39</v>
      </c>
      <c r="H44" s="4">
        <f t="shared" si="0"/>
        <v>-9.699999999999989</v>
      </c>
      <c r="I44" s="11">
        <f t="shared" si="1"/>
        <v>-14.910000000000025</v>
      </c>
      <c r="J44" s="13">
        <f t="shared" si="2"/>
        <v>-2.3317307692307665</v>
      </c>
      <c r="K44" s="13">
        <f t="shared" si="3"/>
        <v>-3.6697021904996365</v>
      </c>
    </row>
  </sheetData>
  <sheetProtection/>
  <mergeCells count="4">
    <mergeCell ref="F2:F3"/>
    <mergeCell ref="G2:G3"/>
    <mergeCell ref="E2:E3"/>
    <mergeCell ref="D1:K1"/>
  </mergeCells>
  <printOptions/>
  <pageMargins left="0.25" right="0.17" top="0.56" bottom="0.75" header="0.3" footer="0.3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2016-09-30T12:13:04Z</dcterms:modified>
  <cp:category/>
  <cp:version/>
  <cp:contentType/>
  <cp:contentStatus/>
</cp:coreProperties>
</file>