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30.2.34\des2\SIOS\SIOS Round 27\DataRelease\"/>
    </mc:Choice>
  </mc:AlternateContent>
  <bookViews>
    <workbookView xWindow="0" yWindow="0" windowWidth="28800" windowHeight="11730" firstSheet="25" activeTab="28"/>
  </bookViews>
  <sheets>
    <sheet name="Sheet1" sheetId="1" state="hidden" r:id="rId1"/>
    <sheet name="Introduction" sheetId="2" r:id="rId2"/>
    <sheet name="No of Responses" sheetId="5" r:id="rId3"/>
    <sheet name="Table S01" sheetId="6" r:id="rId4"/>
    <sheet name="Table S02" sheetId="7" r:id="rId5"/>
    <sheet name="Table S03" sheetId="8" r:id="rId6"/>
    <sheet name="Table S04" sheetId="9" r:id="rId7"/>
    <sheet name="Table S05" sheetId="12" r:id="rId8"/>
    <sheet name="Table S06" sheetId="11" r:id="rId9"/>
    <sheet name="Table S07" sheetId="13" r:id="rId10"/>
    <sheet name="Table S08" sheetId="14" r:id="rId11"/>
    <sheet name="Table S09" sheetId="15" r:id="rId12"/>
    <sheet name="Table S10" sheetId="18" r:id="rId13"/>
    <sheet name="Table S11" sheetId="10" r:id="rId14"/>
    <sheet name="Table S12" sheetId="16" r:id="rId15"/>
    <sheet name="Table S13" sheetId="17" r:id="rId16"/>
    <sheet name="Table I01" sheetId="19" r:id="rId17"/>
    <sheet name="Table I02" sheetId="20" r:id="rId18"/>
    <sheet name="Table I03" sheetId="21" r:id="rId19"/>
    <sheet name="Table I04" sheetId="22" r:id="rId20"/>
    <sheet name="Table I05" sheetId="25" r:id="rId21"/>
    <sheet name="Table I06" sheetId="24" r:id="rId22"/>
    <sheet name="Table I07" sheetId="26" r:id="rId23"/>
    <sheet name="Table I08" sheetId="27" r:id="rId24"/>
    <sheet name="Table I09" sheetId="28" r:id="rId25"/>
    <sheet name="Table I10" sheetId="31" r:id="rId26"/>
    <sheet name="Table I11" sheetId="23" r:id="rId27"/>
    <sheet name="Table I12" sheetId="29" r:id="rId28"/>
    <sheet name="Table I13" sheetId="30" r:id="rId29"/>
    <sheet name="Infrastructure" sheetId="3" state="hidden" r:id="rId30"/>
    <sheet name="Services" sheetId="4" state="hidden" r:id="rId31"/>
  </sheets>
  <externalReferences>
    <externalReference r:id="rId32"/>
  </externalReferences>
  <definedNames>
    <definedName name="_xlnm._FilterDatabase" localSheetId="0" hidden="1">Sheet1!$A$1:$DD$126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C126" i="1" l="1"/>
  <c r="DB126" i="1"/>
  <c r="DA126" i="1"/>
  <c r="CY126" i="1"/>
  <c r="CX126" i="1"/>
  <c r="CW126" i="1"/>
  <c r="CU126" i="1"/>
  <c r="CT126" i="1"/>
  <c r="CS126" i="1"/>
  <c r="CV126" i="1" s="1"/>
  <c r="CQ126" i="1"/>
  <c r="CP126" i="1"/>
  <c r="CO126" i="1"/>
  <c r="CM126" i="1"/>
  <c r="CL126" i="1"/>
  <c r="CK126" i="1"/>
  <c r="CI126" i="1"/>
  <c r="CH126" i="1"/>
  <c r="CG126" i="1"/>
  <c r="CE126" i="1"/>
  <c r="CD126" i="1"/>
  <c r="CC126" i="1"/>
  <c r="CF126" i="1" s="1"/>
  <c r="CA126" i="1"/>
  <c r="BZ126" i="1"/>
  <c r="BY126" i="1"/>
  <c r="BW126" i="1"/>
  <c r="BV126" i="1"/>
  <c r="BU126" i="1"/>
  <c r="BS126" i="1"/>
  <c r="BR126" i="1"/>
  <c r="BQ126" i="1"/>
  <c r="BO126" i="1"/>
  <c r="BN126" i="1"/>
  <c r="BM126" i="1"/>
  <c r="BP126" i="1" s="1"/>
  <c r="BK126" i="1"/>
  <c r="BJ126" i="1"/>
  <c r="BI126" i="1"/>
  <c r="BG126" i="1"/>
  <c r="BF126" i="1"/>
  <c r="BE126" i="1"/>
  <c r="BC126" i="1"/>
  <c r="BB126" i="1"/>
  <c r="BA126" i="1"/>
  <c r="AY126" i="1"/>
  <c r="AX126" i="1"/>
  <c r="AW126" i="1"/>
  <c r="AU126" i="1"/>
  <c r="AT126" i="1"/>
  <c r="AS126" i="1"/>
  <c r="AQ126" i="1"/>
  <c r="AP126" i="1"/>
  <c r="AO126" i="1"/>
  <c r="AM126" i="1"/>
  <c r="AL126" i="1"/>
  <c r="AK126" i="1"/>
  <c r="AI126" i="1"/>
  <c r="AH126" i="1"/>
  <c r="AG126" i="1"/>
  <c r="AE126" i="1"/>
  <c r="AD126" i="1"/>
  <c r="AC126" i="1"/>
  <c r="AA126" i="1"/>
  <c r="Z126" i="1"/>
  <c r="Y126" i="1"/>
  <c r="W126" i="1"/>
  <c r="V126" i="1"/>
  <c r="U126" i="1"/>
  <c r="S126" i="1"/>
  <c r="R126" i="1"/>
  <c r="Q126" i="1"/>
  <c r="O126" i="1"/>
  <c r="N126" i="1"/>
  <c r="M126" i="1"/>
  <c r="K126" i="1"/>
  <c r="J126" i="1"/>
  <c r="I126" i="1"/>
  <c r="G126" i="1"/>
  <c r="F126" i="1"/>
  <c r="E126" i="1"/>
  <c r="DC125" i="1"/>
  <c r="DB125" i="1"/>
  <c r="DA125" i="1"/>
  <c r="CY125" i="1"/>
  <c r="CX125" i="1"/>
  <c r="CW125" i="1"/>
  <c r="CU125" i="1"/>
  <c r="CT125" i="1"/>
  <c r="CS125" i="1"/>
  <c r="CQ125" i="1"/>
  <c r="CP125" i="1"/>
  <c r="CO125" i="1"/>
  <c r="CM125" i="1"/>
  <c r="CL125" i="1"/>
  <c r="CK125" i="1"/>
  <c r="CI125" i="1"/>
  <c r="CH125" i="1"/>
  <c r="CG125" i="1"/>
  <c r="CE125" i="1"/>
  <c r="CD125" i="1"/>
  <c r="CC125" i="1"/>
  <c r="CA125" i="1"/>
  <c r="BZ125" i="1"/>
  <c r="BY125" i="1"/>
  <c r="BW125" i="1"/>
  <c r="BV125" i="1"/>
  <c r="BU125" i="1"/>
  <c r="BS125" i="1"/>
  <c r="BR125" i="1"/>
  <c r="BQ125" i="1"/>
  <c r="BO125" i="1"/>
  <c r="BN125" i="1"/>
  <c r="BM125" i="1"/>
  <c r="BK125" i="1"/>
  <c r="BJ125" i="1"/>
  <c r="BI125" i="1"/>
  <c r="BG125" i="1"/>
  <c r="BF125" i="1"/>
  <c r="BE125" i="1"/>
  <c r="BC125" i="1"/>
  <c r="BB125" i="1"/>
  <c r="BA125" i="1"/>
  <c r="AY125" i="1"/>
  <c r="AX125" i="1"/>
  <c r="AW125" i="1"/>
  <c r="AU125" i="1"/>
  <c r="AT125" i="1"/>
  <c r="AS125" i="1"/>
  <c r="AQ125" i="1"/>
  <c r="AP125" i="1"/>
  <c r="AO125" i="1"/>
  <c r="AM125" i="1"/>
  <c r="AL125" i="1"/>
  <c r="AK125" i="1"/>
  <c r="AI125" i="1"/>
  <c r="AH125" i="1"/>
  <c r="AG125" i="1"/>
  <c r="AE125" i="1"/>
  <c r="AD125" i="1"/>
  <c r="AC125" i="1"/>
  <c r="AA125" i="1"/>
  <c r="Z125" i="1"/>
  <c r="Y125" i="1"/>
  <c r="W125" i="1"/>
  <c r="V125" i="1"/>
  <c r="U125" i="1"/>
  <c r="S125" i="1"/>
  <c r="R125" i="1"/>
  <c r="Q125" i="1"/>
  <c r="O125" i="1"/>
  <c r="N125" i="1"/>
  <c r="M125" i="1"/>
  <c r="K125" i="1"/>
  <c r="J125" i="1"/>
  <c r="I125" i="1"/>
  <c r="G125" i="1"/>
  <c r="F125" i="1"/>
  <c r="E125" i="1"/>
  <c r="D125" i="1"/>
  <c r="DC124" i="1"/>
  <c r="DB124" i="1"/>
  <c r="DA124" i="1"/>
  <c r="CY124" i="1"/>
  <c r="CX124" i="1"/>
  <c r="CW124" i="1"/>
  <c r="CU124" i="1"/>
  <c r="CT124" i="1"/>
  <c r="CS124" i="1"/>
  <c r="CQ124" i="1"/>
  <c r="CP124" i="1"/>
  <c r="CO124" i="1"/>
  <c r="CM124" i="1"/>
  <c r="CL124" i="1"/>
  <c r="CK124" i="1"/>
  <c r="CI124" i="1"/>
  <c r="CH124" i="1"/>
  <c r="CG124" i="1"/>
  <c r="CE124" i="1"/>
  <c r="CD124" i="1"/>
  <c r="CC124" i="1"/>
  <c r="CA124" i="1"/>
  <c r="BZ124" i="1"/>
  <c r="BY124" i="1"/>
  <c r="BW124" i="1"/>
  <c r="BV124" i="1"/>
  <c r="BU124" i="1"/>
  <c r="BS124" i="1"/>
  <c r="BR124" i="1"/>
  <c r="BQ124" i="1"/>
  <c r="BO124" i="1"/>
  <c r="BN124" i="1"/>
  <c r="BM124" i="1"/>
  <c r="BK124" i="1"/>
  <c r="BJ124" i="1"/>
  <c r="BI124" i="1"/>
  <c r="BG124" i="1"/>
  <c r="BF124" i="1"/>
  <c r="BE124" i="1"/>
  <c r="BC124" i="1"/>
  <c r="BB124" i="1"/>
  <c r="BA124" i="1"/>
  <c r="AY124" i="1"/>
  <c r="AX124" i="1"/>
  <c r="AW124" i="1"/>
  <c r="AU124" i="1"/>
  <c r="AT124" i="1"/>
  <c r="AS124" i="1"/>
  <c r="AQ124" i="1"/>
  <c r="AP124" i="1"/>
  <c r="AO124" i="1"/>
  <c r="AM124" i="1"/>
  <c r="AL124" i="1"/>
  <c r="AK124" i="1"/>
  <c r="AI124" i="1"/>
  <c r="AH124" i="1"/>
  <c r="AG124" i="1"/>
  <c r="AE124" i="1"/>
  <c r="AD124" i="1"/>
  <c r="AC124" i="1"/>
  <c r="AA124" i="1"/>
  <c r="Z124" i="1"/>
  <c r="Y124" i="1"/>
  <c r="W124" i="1"/>
  <c r="V124" i="1"/>
  <c r="U124" i="1"/>
  <c r="S124" i="1"/>
  <c r="R124" i="1"/>
  <c r="Q124" i="1"/>
  <c r="O124" i="1"/>
  <c r="N124" i="1"/>
  <c r="M124" i="1"/>
  <c r="K124" i="1"/>
  <c r="J124" i="1"/>
  <c r="I124" i="1"/>
  <c r="G124" i="1"/>
  <c r="F124" i="1"/>
  <c r="E124" i="1"/>
  <c r="D124" i="1"/>
  <c r="DC123" i="1"/>
  <c r="DB123" i="1"/>
  <c r="DA123" i="1"/>
  <c r="CY123" i="1"/>
  <c r="CX123" i="1"/>
  <c r="CW123" i="1"/>
  <c r="CU123" i="1"/>
  <c r="CT123" i="1"/>
  <c r="CS123" i="1"/>
  <c r="CQ123" i="1"/>
  <c r="CP123" i="1"/>
  <c r="CO123" i="1"/>
  <c r="CM123" i="1"/>
  <c r="CL123" i="1"/>
  <c r="CK123" i="1"/>
  <c r="CN123" i="1" s="1"/>
  <c r="CI123" i="1"/>
  <c r="CH123" i="1"/>
  <c r="CG123" i="1"/>
  <c r="CE123" i="1"/>
  <c r="CD123" i="1"/>
  <c r="CC123" i="1"/>
  <c r="CA123" i="1"/>
  <c r="BZ123" i="1"/>
  <c r="BY123" i="1"/>
  <c r="BW123" i="1"/>
  <c r="BV123" i="1"/>
  <c r="BU123" i="1"/>
  <c r="BS123" i="1"/>
  <c r="BR123" i="1"/>
  <c r="BQ123" i="1"/>
  <c r="BO123" i="1"/>
  <c r="BN123" i="1"/>
  <c r="BM123" i="1"/>
  <c r="BK123" i="1"/>
  <c r="BJ123" i="1"/>
  <c r="BI123" i="1"/>
  <c r="BG123" i="1"/>
  <c r="BF123" i="1"/>
  <c r="BE123" i="1"/>
  <c r="BH123" i="1" s="1"/>
  <c r="BC123" i="1"/>
  <c r="BB123" i="1"/>
  <c r="BA123" i="1"/>
  <c r="AY123" i="1"/>
  <c r="AZ123" i="1" s="1"/>
  <c r="AX123" i="1"/>
  <c r="AW123" i="1"/>
  <c r="AU123" i="1"/>
  <c r="AT123" i="1"/>
  <c r="AS123" i="1"/>
  <c r="AQ123" i="1"/>
  <c r="AP123" i="1"/>
  <c r="AO123" i="1"/>
  <c r="AR123" i="1" s="1"/>
  <c r="AM123" i="1"/>
  <c r="AL123" i="1"/>
  <c r="AK123" i="1"/>
  <c r="AI123" i="1"/>
  <c r="AH123" i="1"/>
  <c r="AG123" i="1"/>
  <c r="AE123" i="1"/>
  <c r="AD123" i="1"/>
  <c r="AC123" i="1"/>
  <c r="AA123" i="1"/>
  <c r="Z123" i="1"/>
  <c r="Y123" i="1"/>
  <c r="W123" i="1"/>
  <c r="V123" i="1"/>
  <c r="U123" i="1"/>
  <c r="S123" i="1"/>
  <c r="T123" i="1" s="1"/>
  <c r="R123" i="1"/>
  <c r="Q123" i="1"/>
  <c r="O123" i="1"/>
  <c r="N123" i="1"/>
  <c r="M123" i="1"/>
  <c r="K123" i="1"/>
  <c r="J123" i="1"/>
  <c r="I123" i="1"/>
  <c r="G123" i="1"/>
  <c r="F123" i="1"/>
  <c r="E123" i="1"/>
  <c r="D123" i="1"/>
  <c r="D126" i="1" s="1"/>
  <c r="DC122" i="1"/>
  <c r="DB122" i="1"/>
  <c r="DA122" i="1"/>
  <c r="CY122" i="1"/>
  <c r="CX122" i="1"/>
  <c r="CW122" i="1"/>
  <c r="CU122" i="1"/>
  <c r="CT122" i="1"/>
  <c r="CS122" i="1"/>
  <c r="CV122" i="1" s="1"/>
  <c r="CQ122" i="1"/>
  <c r="CP122" i="1"/>
  <c r="CO122" i="1"/>
  <c r="CR122" i="1" s="1"/>
  <c r="CM122" i="1"/>
  <c r="CL122" i="1"/>
  <c r="CK122" i="1"/>
  <c r="CI122" i="1"/>
  <c r="CH122" i="1"/>
  <c r="CG122" i="1"/>
  <c r="CE122" i="1"/>
  <c r="CD122" i="1"/>
  <c r="CC122" i="1"/>
  <c r="CF122" i="1" s="1"/>
  <c r="CA122" i="1"/>
  <c r="BZ122" i="1"/>
  <c r="BY122" i="1"/>
  <c r="CB122" i="1" s="1"/>
  <c r="BW122" i="1"/>
  <c r="BV122" i="1"/>
  <c r="BU122" i="1"/>
  <c r="BS122" i="1"/>
  <c r="BR122" i="1"/>
  <c r="BQ122" i="1"/>
  <c r="BO122" i="1"/>
  <c r="BN122" i="1"/>
  <c r="BM122" i="1"/>
  <c r="BP122" i="1" s="1"/>
  <c r="BK122" i="1"/>
  <c r="BJ122" i="1"/>
  <c r="BI122" i="1"/>
  <c r="BL122" i="1" s="1"/>
  <c r="BG122" i="1"/>
  <c r="BF122" i="1"/>
  <c r="BE122" i="1"/>
  <c r="BC122" i="1"/>
  <c r="BB122" i="1"/>
  <c r="BA122" i="1"/>
  <c r="AY122" i="1"/>
  <c r="AX122" i="1"/>
  <c r="AW122" i="1"/>
  <c r="AU122" i="1"/>
  <c r="AT122" i="1"/>
  <c r="AS122" i="1"/>
  <c r="AQ122" i="1"/>
  <c r="AP122" i="1"/>
  <c r="AO122" i="1"/>
  <c r="AM122" i="1"/>
  <c r="AL122" i="1"/>
  <c r="AK122" i="1"/>
  <c r="AI122" i="1"/>
  <c r="AH122" i="1"/>
  <c r="AG122" i="1"/>
  <c r="AJ122" i="1" s="1"/>
  <c r="AE122" i="1"/>
  <c r="AD122" i="1"/>
  <c r="AC122" i="1"/>
  <c r="AF122" i="1" s="1"/>
  <c r="AA122" i="1"/>
  <c r="Z122" i="1"/>
  <c r="Y122" i="1"/>
  <c r="W122" i="1"/>
  <c r="V122" i="1"/>
  <c r="U122" i="1"/>
  <c r="S122" i="1"/>
  <c r="R122" i="1"/>
  <c r="Q122" i="1"/>
  <c r="T122" i="1" s="1"/>
  <c r="O122" i="1"/>
  <c r="N122" i="1"/>
  <c r="M122" i="1"/>
  <c r="P122" i="1" s="1"/>
  <c r="K122" i="1"/>
  <c r="J122" i="1"/>
  <c r="I122" i="1"/>
  <c r="G122" i="1"/>
  <c r="F122" i="1"/>
  <c r="E122" i="1"/>
  <c r="D122" i="1"/>
  <c r="DD61" i="1"/>
  <c r="CZ61" i="1"/>
  <c r="CV61" i="1"/>
  <c r="CR61" i="1"/>
  <c r="CN61" i="1"/>
  <c r="CJ61" i="1"/>
  <c r="CF61" i="1"/>
  <c r="CB61" i="1"/>
  <c r="BX61" i="1"/>
  <c r="BT61" i="1"/>
  <c r="BP61" i="1"/>
  <c r="BL61" i="1"/>
  <c r="BH61" i="1"/>
  <c r="BD61" i="1"/>
  <c r="AZ61" i="1"/>
  <c r="AV61" i="1"/>
  <c r="AR61" i="1"/>
  <c r="AN61" i="1"/>
  <c r="AJ61" i="1"/>
  <c r="AF61" i="1"/>
  <c r="AB61" i="1"/>
  <c r="X61" i="1"/>
  <c r="T61" i="1"/>
  <c r="P61" i="1"/>
  <c r="L61" i="1"/>
  <c r="H61" i="1"/>
  <c r="DD60" i="1"/>
  <c r="CZ60" i="1"/>
  <c r="CV60" i="1"/>
  <c r="CR60" i="1"/>
  <c r="CN60" i="1"/>
  <c r="CJ60" i="1"/>
  <c r="CF60" i="1"/>
  <c r="CB60" i="1"/>
  <c r="BX60" i="1"/>
  <c r="BT60" i="1"/>
  <c r="BP60" i="1"/>
  <c r="BL60" i="1"/>
  <c r="BH60" i="1"/>
  <c r="BD60" i="1"/>
  <c r="AZ60" i="1"/>
  <c r="AV60" i="1"/>
  <c r="AR60" i="1"/>
  <c r="AN60" i="1"/>
  <c r="AJ60" i="1"/>
  <c r="AF60" i="1"/>
  <c r="AB60" i="1"/>
  <c r="X60" i="1"/>
  <c r="T60" i="1"/>
  <c r="P60" i="1"/>
  <c r="L60" i="1"/>
  <c r="H60" i="1"/>
  <c r="DD59" i="1"/>
  <c r="CZ59" i="1"/>
  <c r="CV59" i="1"/>
  <c r="CR59" i="1"/>
  <c r="CN59" i="1"/>
  <c r="CJ59" i="1"/>
  <c r="CF59" i="1"/>
  <c r="CB59" i="1"/>
  <c r="BX59" i="1"/>
  <c r="BT59" i="1"/>
  <c r="BP59" i="1"/>
  <c r="BL59" i="1"/>
  <c r="BH59" i="1"/>
  <c r="BD59" i="1"/>
  <c r="AZ59" i="1"/>
  <c r="AV59" i="1"/>
  <c r="AR59" i="1"/>
  <c r="AN59" i="1"/>
  <c r="AJ59" i="1"/>
  <c r="AF59" i="1"/>
  <c r="AB59" i="1"/>
  <c r="X59" i="1"/>
  <c r="T59" i="1"/>
  <c r="P59" i="1"/>
  <c r="L59" i="1"/>
  <c r="H59" i="1"/>
  <c r="DD58" i="1"/>
  <c r="CZ58" i="1"/>
  <c r="CV58" i="1"/>
  <c r="CR58" i="1"/>
  <c r="CN58" i="1"/>
  <c r="CJ58" i="1"/>
  <c r="CF58" i="1"/>
  <c r="CB58" i="1"/>
  <c r="BX58" i="1"/>
  <c r="BT58" i="1"/>
  <c r="BP58" i="1"/>
  <c r="BL58" i="1"/>
  <c r="BH58" i="1"/>
  <c r="BD58" i="1"/>
  <c r="AZ58" i="1"/>
  <c r="AV58" i="1"/>
  <c r="AR58" i="1"/>
  <c r="AN58" i="1"/>
  <c r="AJ58" i="1"/>
  <c r="AF58" i="1"/>
  <c r="AB58" i="1"/>
  <c r="X58" i="1"/>
  <c r="T58" i="1"/>
  <c r="P58" i="1"/>
  <c r="L58" i="1"/>
  <c r="H58" i="1"/>
  <c r="DD57" i="1"/>
  <c r="CZ57" i="1"/>
  <c r="CV57" i="1"/>
  <c r="CR57" i="1"/>
  <c r="CN57" i="1"/>
  <c r="CJ57" i="1"/>
  <c r="CF57" i="1"/>
  <c r="CB57" i="1"/>
  <c r="BX57" i="1"/>
  <c r="BT57" i="1"/>
  <c r="BP57" i="1"/>
  <c r="BL57" i="1"/>
  <c r="BH57" i="1"/>
  <c r="BD57" i="1"/>
  <c r="AZ57" i="1"/>
  <c r="AV57" i="1"/>
  <c r="AR57" i="1"/>
  <c r="AN57" i="1"/>
  <c r="AJ57" i="1"/>
  <c r="AF57" i="1"/>
  <c r="AB57" i="1"/>
  <c r="X57" i="1"/>
  <c r="T57" i="1"/>
  <c r="P57" i="1"/>
  <c r="L57" i="1"/>
  <c r="H57" i="1"/>
  <c r="DD56" i="1"/>
  <c r="CZ56" i="1"/>
  <c r="BX56" i="1"/>
  <c r="BT56" i="1"/>
  <c r="BH56" i="1"/>
  <c r="BD56" i="1"/>
  <c r="AZ56" i="1"/>
  <c r="AV56" i="1"/>
  <c r="AJ56" i="1"/>
  <c r="AF56" i="1"/>
  <c r="T56" i="1"/>
  <c r="P56" i="1"/>
  <c r="L56" i="1"/>
  <c r="H56" i="1"/>
  <c r="DD55" i="1"/>
  <c r="CZ55" i="1"/>
  <c r="BX55" i="1"/>
  <c r="BT55" i="1"/>
  <c r="BH55" i="1"/>
  <c r="BD55" i="1"/>
  <c r="AZ55" i="1"/>
  <c r="AV55" i="1"/>
  <c r="AJ55" i="1"/>
  <c r="AF55" i="1"/>
  <c r="T55" i="1"/>
  <c r="P55" i="1"/>
  <c r="L55" i="1"/>
  <c r="H55" i="1"/>
  <c r="DD54" i="1"/>
  <c r="CZ54" i="1"/>
  <c r="BX54" i="1"/>
  <c r="BT54" i="1"/>
  <c r="BH54" i="1"/>
  <c r="BD54" i="1"/>
  <c r="AZ54" i="1"/>
  <c r="AV54" i="1"/>
  <c r="AJ54" i="1"/>
  <c r="AF54" i="1"/>
  <c r="T54" i="1"/>
  <c r="P54" i="1"/>
  <c r="L54" i="1"/>
  <c r="H54" i="1"/>
  <c r="DD53" i="1"/>
  <c r="CZ53" i="1"/>
  <c r="BX53" i="1"/>
  <c r="BT53" i="1"/>
  <c r="BH53" i="1"/>
  <c r="BD53" i="1"/>
  <c r="AZ53" i="1"/>
  <c r="AV53" i="1"/>
  <c r="AJ53" i="1"/>
  <c r="AF53" i="1"/>
  <c r="T53" i="1"/>
  <c r="P53" i="1"/>
  <c r="L53" i="1"/>
  <c r="H53" i="1"/>
  <c r="DD52" i="1"/>
  <c r="CZ52" i="1"/>
  <c r="BX52" i="1"/>
  <c r="BT52" i="1"/>
  <c r="BH52" i="1"/>
  <c r="BD52" i="1"/>
  <c r="AZ52" i="1"/>
  <c r="AV52" i="1"/>
  <c r="AJ52" i="1"/>
  <c r="AF52" i="1"/>
  <c r="T52" i="1"/>
  <c r="P52" i="1"/>
  <c r="L52" i="1"/>
  <c r="H52" i="1"/>
  <c r="DD51" i="1"/>
  <c r="CZ51" i="1"/>
  <c r="BX51" i="1"/>
  <c r="BT51" i="1"/>
  <c r="BH51" i="1"/>
  <c r="BD51" i="1"/>
  <c r="AZ51" i="1"/>
  <c r="AV51" i="1"/>
  <c r="AJ51" i="1"/>
  <c r="AF51" i="1"/>
  <c r="T51" i="1"/>
  <c r="P51" i="1"/>
  <c r="L51" i="1"/>
  <c r="H51" i="1"/>
  <c r="DD50" i="1"/>
  <c r="CZ50" i="1"/>
  <c r="BX50" i="1"/>
  <c r="BT50" i="1"/>
  <c r="BH50" i="1"/>
  <c r="BD50" i="1"/>
  <c r="AZ50" i="1"/>
  <c r="AV50" i="1"/>
  <c r="AJ50" i="1"/>
  <c r="AF50" i="1"/>
  <c r="T50" i="1"/>
  <c r="P50" i="1"/>
  <c r="L50" i="1"/>
  <c r="H50" i="1"/>
  <c r="DD49" i="1"/>
  <c r="CZ49" i="1"/>
  <c r="BX49" i="1"/>
  <c r="BT49" i="1"/>
  <c r="BH49" i="1"/>
  <c r="BD49" i="1"/>
  <c r="AZ49" i="1"/>
  <c r="AV49" i="1"/>
  <c r="AJ49" i="1"/>
  <c r="AF49" i="1"/>
  <c r="T49" i="1"/>
  <c r="P49" i="1"/>
  <c r="L49" i="1"/>
  <c r="H49" i="1"/>
  <c r="DD48" i="1"/>
  <c r="CZ48" i="1"/>
  <c r="BX48" i="1"/>
  <c r="BT48" i="1"/>
  <c r="BH48" i="1"/>
  <c r="BD48" i="1"/>
  <c r="AZ48" i="1"/>
  <c r="AV48" i="1"/>
  <c r="AJ48" i="1"/>
  <c r="AF48" i="1"/>
  <c r="T48" i="1"/>
  <c r="P48" i="1"/>
  <c r="L48" i="1"/>
  <c r="H48" i="1"/>
  <c r="DD47" i="1"/>
  <c r="CZ47" i="1"/>
  <c r="BX47" i="1"/>
  <c r="BT47" i="1"/>
  <c r="BH47" i="1"/>
  <c r="BD47" i="1"/>
  <c r="AZ47" i="1"/>
  <c r="AV47" i="1"/>
  <c r="AJ47" i="1"/>
  <c r="AF47" i="1"/>
  <c r="T47" i="1"/>
  <c r="P47" i="1"/>
  <c r="L47" i="1"/>
  <c r="H47" i="1"/>
  <c r="DD46" i="1"/>
  <c r="CZ46" i="1"/>
  <c r="BX46" i="1"/>
  <c r="BT46" i="1"/>
  <c r="BH46" i="1"/>
  <c r="BD46" i="1"/>
  <c r="AZ46" i="1"/>
  <c r="AV46" i="1"/>
  <c r="AJ46" i="1"/>
  <c r="AF46" i="1"/>
  <c r="T46" i="1"/>
  <c r="P46" i="1"/>
  <c r="L46" i="1"/>
  <c r="H46" i="1"/>
  <c r="DD45" i="1"/>
  <c r="CZ45" i="1"/>
  <c r="BX45" i="1"/>
  <c r="BT45" i="1"/>
  <c r="BH45" i="1"/>
  <c r="BD45" i="1"/>
  <c r="AZ45" i="1"/>
  <c r="AV45" i="1"/>
  <c r="AJ45" i="1"/>
  <c r="AF45" i="1"/>
  <c r="T45" i="1"/>
  <c r="P45" i="1"/>
  <c r="L45" i="1"/>
  <c r="H45" i="1"/>
  <c r="DD44" i="1"/>
  <c r="CZ44" i="1"/>
  <c r="BX44" i="1"/>
  <c r="BT44" i="1"/>
  <c r="BH44" i="1"/>
  <c r="BD44" i="1"/>
  <c r="AZ44" i="1"/>
  <c r="AV44" i="1"/>
  <c r="AJ44" i="1"/>
  <c r="AF44" i="1"/>
  <c r="T44" i="1"/>
  <c r="P44" i="1"/>
  <c r="L44" i="1"/>
  <c r="H44" i="1"/>
  <c r="DD43" i="1"/>
  <c r="CZ43" i="1"/>
  <c r="BX43" i="1"/>
  <c r="BT43" i="1"/>
  <c r="BH43" i="1"/>
  <c r="BD43" i="1"/>
  <c r="AZ43" i="1"/>
  <c r="AV43" i="1"/>
  <c r="AJ43" i="1"/>
  <c r="AF43" i="1"/>
  <c r="T43" i="1"/>
  <c r="P43" i="1"/>
  <c r="L43" i="1"/>
  <c r="H43" i="1"/>
  <c r="DD42" i="1"/>
  <c r="CZ42" i="1"/>
  <c r="BX42" i="1"/>
  <c r="BT42" i="1"/>
  <c r="BH42" i="1"/>
  <c r="BD42" i="1"/>
  <c r="AZ42" i="1"/>
  <c r="AV42" i="1"/>
  <c r="AJ42" i="1"/>
  <c r="AF42" i="1"/>
  <c r="T42" i="1"/>
  <c r="P42" i="1"/>
  <c r="L42" i="1"/>
  <c r="H42" i="1"/>
  <c r="BH41" i="1"/>
  <c r="AJ41" i="1"/>
  <c r="AF41" i="1"/>
  <c r="T41" i="1"/>
  <c r="P41" i="1"/>
  <c r="L41" i="1"/>
  <c r="H41" i="1"/>
  <c r="DD40" i="1"/>
  <c r="CZ40" i="1"/>
  <c r="BX40" i="1"/>
  <c r="BT40" i="1"/>
  <c r="BH40" i="1"/>
  <c r="BD40" i="1"/>
  <c r="AZ40" i="1"/>
  <c r="AV40" i="1"/>
  <c r="AJ40" i="1"/>
  <c r="AF40" i="1"/>
  <c r="T40" i="1"/>
  <c r="P40" i="1"/>
  <c r="L40" i="1"/>
  <c r="H40" i="1"/>
  <c r="DD39" i="1"/>
  <c r="CZ39" i="1"/>
  <c r="BX39" i="1"/>
  <c r="BT39" i="1"/>
  <c r="BH39" i="1"/>
  <c r="BD39" i="1"/>
  <c r="AZ39" i="1"/>
  <c r="AV39" i="1"/>
  <c r="AJ39" i="1"/>
  <c r="AF39" i="1"/>
  <c r="T39" i="1"/>
  <c r="P39" i="1"/>
  <c r="L39" i="1"/>
  <c r="H39" i="1"/>
  <c r="DD38" i="1"/>
  <c r="CZ38" i="1"/>
  <c r="BX38" i="1"/>
  <c r="BT38" i="1"/>
  <c r="BH38" i="1"/>
  <c r="BD38" i="1"/>
  <c r="AZ38" i="1"/>
  <c r="AV38" i="1"/>
  <c r="AJ38" i="1"/>
  <c r="AF38" i="1"/>
  <c r="T38" i="1"/>
  <c r="P38" i="1"/>
  <c r="L38" i="1"/>
  <c r="H38" i="1"/>
  <c r="DD37" i="1"/>
  <c r="CZ37" i="1"/>
  <c r="BX37" i="1"/>
  <c r="BT37" i="1"/>
  <c r="BH37" i="1"/>
  <c r="BD37" i="1"/>
  <c r="AZ37" i="1"/>
  <c r="AV37" i="1"/>
  <c r="AJ37" i="1"/>
  <c r="AF37" i="1"/>
  <c r="T37" i="1"/>
  <c r="P37" i="1"/>
  <c r="L37" i="1"/>
  <c r="H37" i="1"/>
  <c r="DD36" i="1"/>
  <c r="CZ36" i="1"/>
  <c r="BX36" i="1"/>
  <c r="BT36" i="1"/>
  <c r="BH36" i="1"/>
  <c r="BD36" i="1"/>
  <c r="AZ36" i="1"/>
  <c r="AV36" i="1"/>
  <c r="AJ36" i="1"/>
  <c r="AF36" i="1"/>
  <c r="T36" i="1"/>
  <c r="P36" i="1"/>
  <c r="L36" i="1"/>
  <c r="H36" i="1"/>
  <c r="DD35" i="1"/>
  <c r="CZ35" i="1"/>
  <c r="BX35" i="1"/>
  <c r="BT35" i="1"/>
  <c r="BH35" i="1"/>
  <c r="BD35" i="1"/>
  <c r="AZ35" i="1"/>
  <c r="AV35" i="1"/>
  <c r="AJ35" i="1"/>
  <c r="AF35" i="1"/>
  <c r="T35" i="1"/>
  <c r="P35" i="1"/>
  <c r="L35" i="1"/>
  <c r="H35" i="1"/>
  <c r="DD34" i="1"/>
  <c r="CZ34" i="1"/>
  <c r="BX34" i="1"/>
  <c r="BT34" i="1"/>
  <c r="BH34" i="1"/>
  <c r="BD34" i="1"/>
  <c r="AZ34" i="1"/>
  <c r="AV34" i="1"/>
  <c r="AJ34" i="1"/>
  <c r="AF34" i="1"/>
  <c r="T34" i="1"/>
  <c r="P34" i="1"/>
  <c r="L34" i="1"/>
  <c r="H34" i="1"/>
  <c r="DD33" i="1"/>
  <c r="CZ33" i="1"/>
  <c r="BX33" i="1"/>
  <c r="BT33" i="1"/>
  <c r="BH33" i="1"/>
  <c r="BD33" i="1"/>
  <c r="AZ33" i="1"/>
  <c r="AV33" i="1"/>
  <c r="AJ33" i="1"/>
  <c r="AF33" i="1"/>
  <c r="T33" i="1"/>
  <c r="P33" i="1"/>
  <c r="L33" i="1"/>
  <c r="H33" i="1"/>
  <c r="DD32" i="1"/>
  <c r="CZ32" i="1"/>
  <c r="BX32" i="1"/>
  <c r="BT32" i="1"/>
  <c r="BH32" i="1"/>
  <c r="BD32" i="1"/>
  <c r="AZ32" i="1"/>
  <c r="AV32" i="1"/>
  <c r="AJ32" i="1"/>
  <c r="AF32" i="1"/>
  <c r="T32" i="1"/>
  <c r="P32" i="1"/>
  <c r="L32" i="1"/>
  <c r="H32" i="1"/>
  <c r="DD31" i="1"/>
  <c r="CZ31" i="1"/>
  <c r="BX31" i="1"/>
  <c r="BT31" i="1"/>
  <c r="BH31" i="1"/>
  <c r="BD31" i="1"/>
  <c r="AZ31" i="1"/>
  <c r="AV31" i="1"/>
  <c r="AJ31" i="1"/>
  <c r="AF31" i="1"/>
  <c r="T31" i="1"/>
  <c r="P31" i="1"/>
  <c r="L31" i="1"/>
  <c r="H31" i="1"/>
  <c r="DD30" i="1"/>
  <c r="CZ30" i="1"/>
  <c r="BX30" i="1"/>
  <c r="BT30" i="1"/>
  <c r="BH30" i="1"/>
  <c r="BD30" i="1"/>
  <c r="AZ30" i="1"/>
  <c r="AV30" i="1"/>
  <c r="AJ30" i="1"/>
  <c r="AF30" i="1"/>
  <c r="T30" i="1"/>
  <c r="P30" i="1"/>
  <c r="L30" i="1"/>
  <c r="H30" i="1"/>
  <c r="DD29" i="1"/>
  <c r="CZ29" i="1"/>
  <c r="BX29" i="1"/>
  <c r="BT29" i="1"/>
  <c r="BH29" i="1"/>
  <c r="BD29" i="1"/>
  <c r="AZ29" i="1"/>
  <c r="AV29" i="1"/>
  <c r="AJ29" i="1"/>
  <c r="AF29" i="1"/>
  <c r="T29" i="1"/>
  <c r="P29" i="1"/>
  <c r="L29" i="1"/>
  <c r="H29" i="1"/>
  <c r="DD28" i="1"/>
  <c r="CZ28" i="1"/>
  <c r="BX28" i="1"/>
  <c r="BT28" i="1"/>
  <c r="BH28" i="1"/>
  <c r="BD28" i="1"/>
  <c r="AZ28" i="1"/>
  <c r="AV28" i="1"/>
  <c r="AJ28" i="1"/>
  <c r="AF28" i="1"/>
  <c r="T28" i="1"/>
  <c r="P28" i="1"/>
  <c r="L28" i="1"/>
  <c r="H28" i="1"/>
  <c r="DD27" i="1"/>
  <c r="CZ27" i="1"/>
  <c r="BX27" i="1"/>
  <c r="BT27" i="1"/>
  <c r="BH27" i="1"/>
  <c r="BD27" i="1"/>
  <c r="AZ27" i="1"/>
  <c r="AV27" i="1"/>
  <c r="AJ27" i="1"/>
  <c r="AF27" i="1"/>
  <c r="T27" i="1"/>
  <c r="P27" i="1"/>
  <c r="L27" i="1"/>
  <c r="H27" i="1"/>
  <c r="DD26" i="1"/>
  <c r="CZ26" i="1"/>
  <c r="BX26" i="1"/>
  <c r="BT26" i="1"/>
  <c r="BH26" i="1"/>
  <c r="BD26" i="1"/>
  <c r="AZ26" i="1"/>
  <c r="AV26" i="1"/>
  <c r="AJ26" i="1"/>
  <c r="AF26" i="1"/>
  <c r="T26" i="1"/>
  <c r="P26" i="1"/>
  <c r="L26" i="1"/>
  <c r="H26" i="1"/>
  <c r="DD25" i="1"/>
  <c r="CZ25" i="1"/>
  <c r="BX25" i="1"/>
  <c r="BT25" i="1"/>
  <c r="BH25" i="1"/>
  <c r="BD25" i="1"/>
  <c r="AZ25" i="1"/>
  <c r="AV25" i="1"/>
  <c r="AJ25" i="1"/>
  <c r="AF25" i="1"/>
  <c r="T25" i="1"/>
  <c r="P25" i="1"/>
  <c r="L25" i="1"/>
  <c r="H25" i="1"/>
  <c r="DD24" i="1"/>
  <c r="CZ24" i="1"/>
  <c r="BX24" i="1"/>
  <c r="BT24" i="1"/>
  <c r="BH24" i="1"/>
  <c r="BD24" i="1"/>
  <c r="AZ24" i="1"/>
  <c r="AV24" i="1"/>
  <c r="AJ24" i="1"/>
  <c r="AF24" i="1"/>
  <c r="T24" i="1"/>
  <c r="P24" i="1"/>
  <c r="L24" i="1"/>
  <c r="H24" i="1"/>
  <c r="DD23" i="1"/>
  <c r="CZ23" i="1"/>
  <c r="BX23" i="1"/>
  <c r="BT23" i="1"/>
  <c r="BH23" i="1"/>
  <c r="BD23" i="1"/>
  <c r="AZ23" i="1"/>
  <c r="AV23" i="1"/>
  <c r="AJ23" i="1"/>
  <c r="AF23" i="1"/>
  <c r="T23" i="1"/>
  <c r="P23" i="1"/>
  <c r="L23" i="1"/>
  <c r="H23" i="1"/>
  <c r="DD22" i="1"/>
  <c r="CZ22" i="1"/>
  <c r="BX22" i="1"/>
  <c r="BT22" i="1"/>
  <c r="BH22" i="1"/>
  <c r="BD22" i="1"/>
  <c r="AZ22" i="1"/>
  <c r="AV22" i="1"/>
  <c r="AJ22" i="1"/>
  <c r="AF22" i="1"/>
  <c r="T22" i="1"/>
  <c r="P22" i="1"/>
  <c r="L22" i="1"/>
  <c r="H22" i="1"/>
  <c r="DD21" i="1"/>
  <c r="CZ21" i="1"/>
  <c r="BX21" i="1"/>
  <c r="BT21" i="1"/>
  <c r="BH21" i="1"/>
  <c r="BD21" i="1"/>
  <c r="AZ21" i="1"/>
  <c r="AV21" i="1"/>
  <c r="AJ21" i="1"/>
  <c r="AF21" i="1"/>
  <c r="T21" i="1"/>
  <c r="P21" i="1"/>
  <c r="L21" i="1"/>
  <c r="H21" i="1"/>
  <c r="DD20" i="1"/>
  <c r="CZ20" i="1"/>
  <c r="BX20" i="1"/>
  <c r="BT20" i="1"/>
  <c r="BH20" i="1"/>
  <c r="BD20" i="1"/>
  <c r="AZ20" i="1"/>
  <c r="AV20" i="1"/>
  <c r="AJ20" i="1"/>
  <c r="AF20" i="1"/>
  <c r="T20" i="1"/>
  <c r="P20" i="1"/>
  <c r="L20" i="1"/>
  <c r="H20" i="1"/>
  <c r="DD19" i="1"/>
  <c r="CZ19" i="1"/>
  <c r="BX19" i="1"/>
  <c r="BT19" i="1"/>
  <c r="BH19" i="1"/>
  <c r="BD19" i="1"/>
  <c r="AZ19" i="1"/>
  <c r="AV19" i="1"/>
  <c r="AJ19" i="1"/>
  <c r="AF19" i="1"/>
  <c r="T19" i="1"/>
  <c r="P19" i="1"/>
  <c r="L19" i="1"/>
  <c r="H19" i="1"/>
  <c r="DD18" i="1"/>
  <c r="CZ18" i="1"/>
  <c r="BX18" i="1"/>
  <c r="BT18" i="1"/>
  <c r="BH18" i="1"/>
  <c r="BD18" i="1"/>
  <c r="AZ18" i="1"/>
  <c r="AV18" i="1"/>
  <c r="AJ18" i="1"/>
  <c r="AF18" i="1"/>
  <c r="T18" i="1"/>
  <c r="P18" i="1"/>
  <c r="L18" i="1"/>
  <c r="H18" i="1"/>
  <c r="DD17" i="1"/>
  <c r="CZ17" i="1"/>
  <c r="BX17" i="1"/>
  <c r="BT17" i="1"/>
  <c r="BH17" i="1"/>
  <c r="BD17" i="1"/>
  <c r="AZ17" i="1"/>
  <c r="AV17" i="1"/>
  <c r="AJ17" i="1"/>
  <c r="AF17" i="1"/>
  <c r="T17" i="1"/>
  <c r="P17" i="1"/>
  <c r="L17" i="1"/>
  <c r="H17" i="1"/>
  <c r="DD16" i="1"/>
  <c r="CZ16" i="1"/>
  <c r="BX16" i="1"/>
  <c r="BT16" i="1"/>
  <c r="BH16" i="1"/>
  <c r="BD16" i="1"/>
  <c r="AZ16" i="1"/>
  <c r="AV16" i="1"/>
  <c r="AJ16" i="1"/>
  <c r="AF16" i="1"/>
  <c r="T16" i="1"/>
  <c r="P16" i="1"/>
  <c r="L16" i="1"/>
  <c r="H16" i="1"/>
  <c r="DD15" i="1"/>
  <c r="CZ15" i="1"/>
  <c r="BX15" i="1"/>
  <c r="BT15" i="1"/>
  <c r="BH15" i="1"/>
  <c r="BD15" i="1"/>
  <c r="AZ15" i="1"/>
  <c r="AV15" i="1"/>
  <c r="AJ15" i="1"/>
  <c r="AF15" i="1"/>
  <c r="T15" i="1"/>
  <c r="P15" i="1"/>
  <c r="L15" i="1"/>
  <c r="H15" i="1"/>
  <c r="DD14" i="1"/>
  <c r="CZ14" i="1"/>
  <c r="BX14" i="1"/>
  <c r="BT14" i="1"/>
  <c r="BH14" i="1"/>
  <c r="BD14" i="1"/>
  <c r="AZ14" i="1"/>
  <c r="AV14" i="1"/>
  <c r="AJ14" i="1"/>
  <c r="AF14" i="1"/>
  <c r="T14" i="1"/>
  <c r="P14" i="1"/>
  <c r="L14" i="1"/>
  <c r="H14" i="1"/>
  <c r="DD13" i="1"/>
  <c r="CZ13" i="1"/>
  <c r="BX13" i="1"/>
  <c r="BT13" i="1"/>
  <c r="BH13" i="1"/>
  <c r="BD13" i="1"/>
  <c r="AZ13" i="1"/>
  <c r="AV13" i="1"/>
  <c r="AJ13" i="1"/>
  <c r="AF13" i="1"/>
  <c r="T13" i="1"/>
  <c r="P13" i="1"/>
  <c r="L13" i="1"/>
  <c r="H13" i="1"/>
  <c r="DD12" i="1"/>
  <c r="CZ12" i="1"/>
  <c r="BX12" i="1"/>
  <c r="BT12" i="1"/>
  <c r="BH12" i="1"/>
  <c r="BD12" i="1"/>
  <c r="AZ12" i="1"/>
  <c r="AV12" i="1"/>
  <c r="AJ12" i="1"/>
  <c r="AF12" i="1"/>
  <c r="T12" i="1"/>
  <c r="P12" i="1"/>
  <c r="L12" i="1"/>
  <c r="H12" i="1"/>
  <c r="DD11" i="1"/>
  <c r="CZ11" i="1"/>
  <c r="BX11" i="1"/>
  <c r="BT11" i="1"/>
  <c r="BH11" i="1"/>
  <c r="BD11" i="1"/>
  <c r="AZ11" i="1"/>
  <c r="AV11" i="1"/>
  <c r="AJ11" i="1"/>
  <c r="AF11" i="1"/>
  <c r="T11" i="1"/>
  <c r="P11" i="1"/>
  <c r="L11" i="1"/>
  <c r="H11" i="1"/>
  <c r="DD10" i="1"/>
  <c r="CZ10" i="1"/>
  <c r="BX10" i="1"/>
  <c r="BT10" i="1"/>
  <c r="BH10" i="1"/>
  <c r="BD10" i="1"/>
  <c r="AZ10" i="1"/>
  <c r="AV10" i="1"/>
  <c r="AJ10" i="1"/>
  <c r="AF10" i="1"/>
  <c r="T10" i="1"/>
  <c r="P10" i="1"/>
  <c r="L10" i="1"/>
  <c r="H10" i="1"/>
  <c r="DD9" i="1"/>
  <c r="CZ9" i="1"/>
  <c r="BX9" i="1"/>
  <c r="BT9" i="1"/>
  <c r="BH9" i="1"/>
  <c r="BD9" i="1"/>
  <c r="AZ9" i="1"/>
  <c r="AV9" i="1"/>
  <c r="AJ9" i="1"/>
  <c r="AF9" i="1"/>
  <c r="T9" i="1"/>
  <c r="P9" i="1"/>
  <c r="L9" i="1"/>
  <c r="H9" i="1"/>
  <c r="DD8" i="1"/>
  <c r="CZ8" i="1"/>
  <c r="BX8" i="1"/>
  <c r="BT8" i="1"/>
  <c r="BH8" i="1"/>
  <c r="BD8" i="1"/>
  <c r="AZ8" i="1"/>
  <c r="AV8" i="1"/>
  <c r="AJ8" i="1"/>
  <c r="AF8" i="1"/>
  <c r="T8" i="1"/>
  <c r="P8" i="1"/>
  <c r="L8" i="1"/>
  <c r="H8" i="1"/>
  <c r="DD7" i="1"/>
  <c r="CZ7" i="1"/>
  <c r="BX7" i="1"/>
  <c r="BT7" i="1"/>
  <c r="BH7" i="1"/>
  <c r="BD7" i="1"/>
  <c r="AZ7" i="1"/>
  <c r="AV7" i="1"/>
  <c r="AJ7" i="1"/>
  <c r="AF7" i="1"/>
  <c r="T7" i="1"/>
  <c r="P7" i="1"/>
  <c r="L7" i="1"/>
  <c r="H7" i="1"/>
  <c r="DD6" i="1"/>
  <c r="CZ6" i="1"/>
  <c r="BX6" i="1"/>
  <c r="BT6" i="1"/>
  <c r="BH6" i="1"/>
  <c r="BD6" i="1"/>
  <c r="AZ6" i="1"/>
  <c r="AV6" i="1"/>
  <c r="AJ6" i="1"/>
  <c r="AF6" i="1"/>
  <c r="T6" i="1"/>
  <c r="P6" i="1"/>
  <c r="L6" i="1"/>
  <c r="H6" i="1"/>
  <c r="DD5" i="1"/>
  <c r="CZ5" i="1"/>
  <c r="BX5" i="1"/>
  <c r="BT5" i="1"/>
  <c r="BH5" i="1"/>
  <c r="BD5" i="1"/>
  <c r="AZ5" i="1"/>
  <c r="AV5" i="1"/>
  <c r="AJ5" i="1"/>
  <c r="AF5" i="1"/>
  <c r="T5" i="1"/>
  <c r="P5" i="1"/>
  <c r="L5" i="1"/>
  <c r="H5" i="1"/>
  <c r="DD123" i="1" l="1"/>
  <c r="BT122" i="1"/>
  <c r="BX122" i="1"/>
  <c r="P124" i="1"/>
  <c r="AF124" i="1"/>
  <c r="AV124" i="1"/>
  <c r="BL124" i="1"/>
  <c r="CB124" i="1"/>
  <c r="CR124" i="1"/>
  <c r="L126" i="1"/>
  <c r="AB126" i="1"/>
  <c r="AR126" i="1"/>
  <c r="CZ123" i="1"/>
  <c r="CZ126" i="1"/>
  <c r="L122" i="1"/>
  <c r="AR122" i="1"/>
  <c r="AN123" i="1"/>
  <c r="AV123" i="1"/>
  <c r="BD123" i="1"/>
  <c r="CJ123" i="1"/>
  <c r="P125" i="1"/>
  <c r="BD125" i="1"/>
  <c r="BT125" i="1"/>
  <c r="CJ125" i="1"/>
  <c r="CZ125" i="1"/>
  <c r="H126" i="1"/>
  <c r="X126" i="1"/>
  <c r="AN126" i="1"/>
  <c r="AV126" i="1"/>
  <c r="BD126" i="1"/>
  <c r="CJ126" i="1"/>
  <c r="AB122" i="1"/>
  <c r="AZ122" i="1"/>
  <c r="BH122" i="1"/>
  <c r="CN122" i="1"/>
  <c r="DD122" i="1"/>
  <c r="H122" i="1"/>
  <c r="X122" i="1"/>
  <c r="AN122" i="1"/>
  <c r="AV122" i="1"/>
  <c r="BD122" i="1"/>
  <c r="CJ122" i="1"/>
  <c r="CZ122" i="1"/>
  <c r="L125" i="1"/>
  <c r="T126" i="1"/>
  <c r="AJ126" i="1"/>
  <c r="H123" i="1"/>
  <c r="X123" i="1"/>
  <c r="AF123" i="1"/>
  <c r="BL123" i="1"/>
  <c r="BT123" i="1"/>
  <c r="CB123" i="1"/>
  <c r="CR123" i="1"/>
  <c r="H125" i="1"/>
  <c r="BH126" i="1"/>
  <c r="CN126" i="1"/>
  <c r="AJ123" i="1"/>
  <c r="BP123" i="1"/>
  <c r="BX123" i="1"/>
  <c r="CF123" i="1"/>
  <c r="CV123" i="1"/>
  <c r="T124" i="1"/>
  <c r="AJ124" i="1"/>
  <c r="AZ124" i="1"/>
  <c r="BP124" i="1"/>
  <c r="CF124" i="1"/>
  <c r="CV124" i="1"/>
  <c r="AF125" i="1"/>
  <c r="AV125" i="1"/>
  <c r="BL125" i="1"/>
  <c r="CB125" i="1"/>
  <c r="CR125" i="1"/>
  <c r="P126" i="1"/>
  <c r="AF126" i="1"/>
  <c r="BL126" i="1"/>
  <c r="BT126" i="1"/>
  <c r="CB126" i="1"/>
  <c r="CR126" i="1"/>
  <c r="AB125" i="1"/>
  <c r="AR125" i="1"/>
  <c r="BH125" i="1"/>
  <c r="BX125" i="1"/>
  <c r="CN125" i="1"/>
  <c r="DD125" i="1"/>
  <c r="AZ126" i="1"/>
  <c r="DD126" i="1"/>
  <c r="P123" i="1"/>
  <c r="L124" i="1"/>
  <c r="AB124" i="1"/>
  <c r="AR124" i="1"/>
  <c r="BH124" i="1"/>
  <c r="BX124" i="1"/>
  <c r="CN124" i="1"/>
  <c r="DD124" i="1"/>
  <c r="X125" i="1"/>
  <c r="AN125" i="1"/>
  <c r="L123" i="1"/>
  <c r="AB123" i="1"/>
  <c r="H124" i="1"/>
  <c r="X124" i="1"/>
  <c r="AN124" i="1"/>
  <c r="BD124" i="1"/>
  <c r="BT124" i="1"/>
  <c r="CJ124" i="1"/>
  <c r="CZ124" i="1"/>
  <c r="T125" i="1"/>
  <c r="AJ125" i="1"/>
  <c r="AZ125" i="1"/>
  <c r="BP125" i="1"/>
  <c r="CF125" i="1"/>
  <c r="CV125" i="1"/>
  <c r="BX126" i="1"/>
</calcChain>
</file>

<file path=xl/sharedStrings.xml><?xml version="1.0" encoding="utf-8"?>
<sst xmlns="http://schemas.openxmlformats.org/spreadsheetml/2006/main" count="1999" uniqueCount="207">
  <si>
    <t>Rd No and Sub Sector</t>
  </si>
  <si>
    <t>Survey Quarter</t>
  </si>
  <si>
    <t>Total response</t>
  </si>
  <si>
    <t>3a.(5a)-Overall business situation</t>
  </si>
  <si>
    <t>3b.P(5b)-Turnover</t>
  </si>
  <si>
    <t>3c. Full-time Employees</t>
  </si>
  <si>
    <t>3d.P(5c)-Part-time/Contractual/Outsourced Employees</t>
  </si>
  <si>
    <t>3e.Inventories</t>
  </si>
  <si>
    <t>3f.P(5d)-Cost of Finance (D-I)</t>
  </si>
  <si>
    <t xml:space="preserve">3g.P(5e)-Availability of finance </t>
  </si>
  <si>
    <t xml:space="preserve">3h.Salary/Wages </t>
  </si>
  <si>
    <r>
      <t>3i.P(5f)-Cost of Inputs (D-I)(</t>
    </r>
    <r>
      <rPr>
        <sz val="8"/>
        <color rgb="FF000000"/>
        <rFont val="Arial"/>
        <family val="2"/>
      </rPr>
      <t>Raw material, energy, water, etc.</t>
    </r>
    <r>
      <rPr>
        <b/>
        <sz val="8"/>
        <color rgb="FF000000"/>
        <rFont val="Arial"/>
        <family val="2"/>
      </rPr>
      <t xml:space="preserve"> Other than wages/salary)</t>
    </r>
  </si>
  <si>
    <t>3j.Selling Price, if applicable</t>
  </si>
  <si>
    <t>3k.Technical/Service Capacity, if applicable</t>
  </si>
  <si>
    <t>3l.Physical Investment, if applicable</t>
  </si>
  <si>
    <t>3m.P(5g)-Profit Margin</t>
  </si>
  <si>
    <t>Assessment for current quarter</t>
  </si>
  <si>
    <t>Expectation For next Quarter</t>
  </si>
  <si>
    <t>Better</t>
  </si>
  <si>
    <t>NoChange</t>
  </si>
  <si>
    <t>Worsen</t>
  </si>
  <si>
    <t>NR</t>
  </si>
  <si>
    <t>Increase</t>
  </si>
  <si>
    <t>Decrease</t>
  </si>
  <si>
    <t>Improve</t>
  </si>
  <si>
    <t>Pilot 1</t>
  </si>
  <si>
    <t>Apr-Jun 14</t>
  </si>
  <si>
    <t>Q1: 14-15</t>
  </si>
  <si>
    <t>Services</t>
  </si>
  <si>
    <t>Infrastructure</t>
  </si>
  <si>
    <t>Pilot 2</t>
  </si>
  <si>
    <t>Jul-Sep 14</t>
  </si>
  <si>
    <t>Q2:14-15</t>
  </si>
  <si>
    <t>Pilot 3</t>
  </si>
  <si>
    <t>Oct-Dec 14</t>
  </si>
  <si>
    <t>Q3:14-15</t>
  </si>
  <si>
    <t>Pilot 4</t>
  </si>
  <si>
    <t>Jan-Mar 15</t>
  </si>
  <si>
    <t>Q4: 14-15</t>
  </si>
  <si>
    <t>Pilot 5</t>
  </si>
  <si>
    <t>Apr-Jun 15</t>
  </si>
  <si>
    <t>Q1:15-16</t>
  </si>
  <si>
    <t>IT</t>
  </si>
  <si>
    <t>Pilot 6</t>
  </si>
  <si>
    <t>July -Sep 15</t>
  </si>
  <si>
    <t>Q2:15-16</t>
  </si>
  <si>
    <t>Pilot 7</t>
  </si>
  <si>
    <t>Oct-Dec 15</t>
  </si>
  <si>
    <t>Q3:15-16</t>
  </si>
  <si>
    <t>Pilot 8</t>
  </si>
  <si>
    <t>Jan-March 16</t>
  </si>
  <si>
    <t>Q4:15-16</t>
  </si>
  <si>
    <t>Pilot 9</t>
  </si>
  <si>
    <t>Apr-June 16</t>
  </si>
  <si>
    <t>Q1:16-17</t>
  </si>
  <si>
    <t>Pilot 10</t>
  </si>
  <si>
    <t>Jul-Sep 16</t>
  </si>
  <si>
    <t>Q2:16-17</t>
  </si>
  <si>
    <t>Non IT</t>
  </si>
  <si>
    <t>Pilot 11</t>
  </si>
  <si>
    <t>Oct-Dec 16</t>
  </si>
  <si>
    <t>Q3:16-17</t>
  </si>
  <si>
    <t>Pilot 12</t>
  </si>
  <si>
    <t>Jan-Mar 17</t>
  </si>
  <si>
    <t>Q4:16-17</t>
  </si>
  <si>
    <t>Pilot 13</t>
  </si>
  <si>
    <t>Apr-Jun 17</t>
  </si>
  <si>
    <t>Q1:17-18</t>
  </si>
  <si>
    <t>Round 14</t>
  </si>
  <si>
    <t>Jul-Sep 17</t>
  </si>
  <si>
    <t>Q2:17-18</t>
  </si>
  <si>
    <t>Round 15</t>
  </si>
  <si>
    <t>Oct-Dec 17</t>
  </si>
  <si>
    <t>Q3:17-18</t>
  </si>
  <si>
    <t>Round 16</t>
  </si>
  <si>
    <t>Jan-Mar 18</t>
  </si>
  <si>
    <t>Q4:17-18</t>
  </si>
  <si>
    <t>Round 17</t>
  </si>
  <si>
    <t>Apr-Jun 18</t>
  </si>
  <si>
    <t>Q1:18-19</t>
  </si>
  <si>
    <t>Round 18</t>
  </si>
  <si>
    <t>Jul-Sep 18</t>
  </si>
  <si>
    <t>Q2:18-19</t>
  </si>
  <si>
    <t>Round 19</t>
  </si>
  <si>
    <t>Oct-Dec 18</t>
  </si>
  <si>
    <t>Q3:18-19</t>
  </si>
  <si>
    <t>Round 20</t>
  </si>
  <si>
    <t>Jan-Mar 19</t>
  </si>
  <si>
    <t>Q4:18-19</t>
  </si>
  <si>
    <t>Round 21</t>
  </si>
  <si>
    <t>Apr-Jun 19</t>
  </si>
  <si>
    <t>Q1:19-20</t>
  </si>
  <si>
    <t>Round 22</t>
  </si>
  <si>
    <t>Jul-Sep 19</t>
  </si>
  <si>
    <t>Q2:19-20</t>
  </si>
  <si>
    <t>Round 23</t>
  </si>
  <si>
    <t>Oct-Dec 19</t>
  </si>
  <si>
    <t>Q3: 19-20</t>
  </si>
  <si>
    <t>Round 24</t>
  </si>
  <si>
    <t>Jan-Mar 20</t>
  </si>
  <si>
    <t>Q4: 19-20</t>
  </si>
  <si>
    <t>Round 25</t>
  </si>
  <si>
    <t>Apr-Jun 20</t>
  </si>
  <si>
    <t>Q1:20-21</t>
  </si>
  <si>
    <t>Round 26</t>
  </si>
  <si>
    <t>Jul-Sep 20</t>
  </si>
  <si>
    <t>Q2:20-21</t>
  </si>
  <si>
    <t>Round 27</t>
  </si>
  <si>
    <t>Oct-Dec 20</t>
  </si>
  <si>
    <t>Q3:20-21</t>
  </si>
  <si>
    <t xml:space="preserve"> </t>
  </si>
  <si>
    <t>Table Number</t>
  </si>
  <si>
    <t>Parameters</t>
  </si>
  <si>
    <t>Cost of finance</t>
  </si>
  <si>
    <t>Overall business situation</t>
  </si>
  <si>
    <t>Services and Infrastructure Outlook Survey (SIOS)</t>
  </si>
  <si>
    <t xml:space="preserve">Reserve Bank of India has been conducting quarterly Services and Infrastructure Outlook Survey (SIOS) of the Services and Infrastructure sector since 2014.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</si>
  <si>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Q3:19-20</t>
  </si>
  <si>
    <t>Q4:19-20</t>
  </si>
  <si>
    <t>Q4:14-15</t>
  </si>
  <si>
    <t>Q1:14-15</t>
  </si>
  <si>
    <t>Total No of Responses</t>
  </si>
  <si>
    <t>Survey Round</t>
  </si>
  <si>
    <t>Table S01: Overall business situation</t>
  </si>
  <si>
    <t>Table S01</t>
  </si>
  <si>
    <t>Table S02</t>
  </si>
  <si>
    <t>Table S03</t>
  </si>
  <si>
    <t>Table S04</t>
  </si>
  <si>
    <t>Table S05</t>
  </si>
  <si>
    <t>Table S06</t>
  </si>
  <si>
    <t>Table S07</t>
  </si>
  <si>
    <t>Table S08</t>
  </si>
  <si>
    <t>Table S09</t>
  </si>
  <si>
    <t>Table S10</t>
  </si>
  <si>
    <t>Table S11</t>
  </si>
  <si>
    <t>Table S12</t>
  </si>
  <si>
    <t>Table S13</t>
  </si>
  <si>
    <t>Turnover/Sales</t>
  </si>
  <si>
    <t>Full-Time Employees</t>
  </si>
  <si>
    <t>Part-Time/ Contractural/Outsourced Employees</t>
  </si>
  <si>
    <t>Inventories</t>
  </si>
  <si>
    <t>Availability of Finance</t>
  </si>
  <si>
    <t>Salary/ Wages</t>
  </si>
  <si>
    <t xml:space="preserve">Cost of Inputs </t>
  </si>
  <si>
    <t>Selling Price</t>
  </si>
  <si>
    <t>Technical / Service Capacity</t>
  </si>
  <si>
    <t>Physical Investment</t>
  </si>
  <si>
    <t>Profit Margin</t>
  </si>
  <si>
    <t>Table I01</t>
  </si>
  <si>
    <t>Table I02</t>
  </si>
  <si>
    <t>Table I03</t>
  </si>
  <si>
    <t>Table I04</t>
  </si>
  <si>
    <t>Table I05</t>
  </si>
  <si>
    <t>Table I06</t>
  </si>
  <si>
    <t>Table I07</t>
  </si>
  <si>
    <t>Table I08</t>
  </si>
  <si>
    <t>Table I09</t>
  </si>
  <si>
    <t>Table I10</t>
  </si>
  <si>
    <t>Table I11</t>
  </si>
  <si>
    <t>Table I12</t>
  </si>
  <si>
    <t>Table I13</t>
  </si>
  <si>
    <t>Table S02-Turnover</t>
  </si>
  <si>
    <t>Table S03: Full-time Employees</t>
  </si>
  <si>
    <t>Table S04-Part-time/Contractual/Outsourced Employees</t>
  </si>
  <si>
    <t>Table S06: Cost of Finance (D-I)</t>
  </si>
  <si>
    <t>Table I01: Overall business situation</t>
  </si>
  <si>
    <t>Table I02: Turnover</t>
  </si>
  <si>
    <t>Table I03: Full-time Employees</t>
  </si>
  <si>
    <t>Table I04: Part-time/Contractual/Outsourced Employees</t>
  </si>
  <si>
    <t>Table I06: Cost of Finance (D-I)</t>
  </si>
  <si>
    <t>Note:  This parameter was introduced in Q2:2017-18</t>
  </si>
  <si>
    <t>Note: This parameter was introduced in Q2:2017-18</t>
  </si>
  <si>
    <t>Note: NR (Net Response) = Proportion of optimistic responses minus  proportion of pessimistic responses;    Generally, 'increase' in NR is considered as an 'optimistic' response,  except in cost related parameters where 'decrease' is considered an 'optimistic' response (tables S06, S08, S09, I06, I08 and I09) . Positive value of NR indicates improvement/ expansion while a value below zero indicates deterioration/ contraction.</t>
  </si>
  <si>
    <t>Q4:20-21</t>
  </si>
  <si>
    <t>Assessment</t>
  </si>
  <si>
    <t>Expectation</t>
  </si>
  <si>
    <t>Table S11: Inventories</t>
  </si>
  <si>
    <t xml:space="preserve">Table S05-Availability of finance </t>
  </si>
  <si>
    <r>
      <t>Table S08: Cost of Inputs (D-I)(</t>
    </r>
    <r>
      <rPr>
        <sz val="8"/>
        <color rgb="FF000000"/>
        <rFont val="Arial"/>
        <family val="2"/>
      </rPr>
      <t>Raw material, energy, water, etc.</t>
    </r>
    <r>
      <rPr>
        <b/>
        <sz val="8"/>
        <color rgb="FF000000"/>
        <rFont val="Arial"/>
        <family val="2"/>
      </rPr>
      <t xml:space="preserve"> Other than wages/salary)</t>
    </r>
  </si>
  <si>
    <t>Table S09: Selling Price, if applicable</t>
  </si>
  <si>
    <t>Table S12: Technical/Service Capacity, if applicable</t>
  </si>
  <si>
    <t>Table S10: Profit Margin</t>
  </si>
  <si>
    <t>Table S13: Physical Investment, if applicable</t>
  </si>
  <si>
    <t>Table I10: Profit Margin</t>
  </si>
  <si>
    <t>Table I13: Physical Investment, if applicable</t>
  </si>
  <si>
    <t>Table I12: Technical/Service Capacity, if applicable</t>
  </si>
  <si>
    <t>Table I11: Inventories</t>
  </si>
  <si>
    <t xml:space="preserve">Table I05: Availability of finance </t>
  </si>
  <si>
    <t>Table I09: Selling Price, if applicable</t>
  </si>
  <si>
    <t>Table S07: Salary/Wages  (D-I)</t>
  </si>
  <si>
    <t>Table I07: Salary/Wages (D-I)</t>
  </si>
  <si>
    <t>Round 1</t>
  </si>
  <si>
    <t>Round 2</t>
  </si>
  <si>
    <t>Round 3</t>
  </si>
  <si>
    <t>Round 4</t>
  </si>
  <si>
    <t>Round 5</t>
  </si>
  <si>
    <t>Round 6</t>
  </si>
  <si>
    <t>Round 7</t>
  </si>
  <si>
    <t>Round 8</t>
  </si>
  <si>
    <t>Round 9</t>
  </si>
  <si>
    <t>Round 10</t>
  </si>
  <si>
    <t>Round 11</t>
  </si>
  <si>
    <t>Round 12</t>
  </si>
  <si>
    <t>Round 13</t>
  </si>
  <si>
    <r>
      <t>Table I08: Cost of Inputs (D-I)(</t>
    </r>
    <r>
      <rPr>
        <sz val="11"/>
        <color rgb="FF000000"/>
        <rFont val="Arial"/>
        <family val="2"/>
      </rPr>
      <t>Raw material, energy, water, etc.</t>
    </r>
    <r>
      <rPr>
        <b/>
        <sz val="11"/>
        <color rgb="FF000000"/>
        <rFont val="Arial"/>
        <family val="2"/>
      </rPr>
      <t xml:space="preserve"> Other than wages/salary)</t>
    </r>
  </si>
  <si>
    <t>Q1:21-22</t>
  </si>
  <si>
    <t>Round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</si>
</sst>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b/>
      <i/>
      <sz val="8"/>
      <color rgb="FF000000"/>
      <name val="Arial"/>
      <family val="2"/>
    </font>
    <font>
      <b/>
      <sz val="8"/>
      <name val="Arial"/>
      <family val="2"/>
    </font>
    <font>
      <b/>
      <i/>
      <sz val="8"/>
      <name val="Arial"/>
      <family val="2"/>
    </font>
    <font>
      <sz val="8"/>
      <name val="Arial"/>
      <family val="2"/>
    </font>
    <font>
      <b/>
      <sz val="10"/>
      <color rgb="FF000000"/>
      <name val="Arial"/>
      <family val="2"/>
    </font>
    <font>
      <sz val="10"/>
      <color rgb="FF000000"/>
      <name val="Arial"/>
      <family val="2"/>
    </font>
    <font>
      <b/>
      <i/>
      <sz val="10"/>
      <name val="Arial"/>
      <family val="2"/>
    </font>
    <font>
      <b/>
      <i/>
      <sz val="10"/>
      <name val="Times New Roman"/>
      <family val="1"/>
    </font>
    <font>
      <b/>
      <i/>
      <sz val="10"/>
      <color rgb="FF000000"/>
      <name val="Times New Roman"/>
      <family val="1"/>
    </font>
    <font>
      <sz val="12"/>
      <color theme="1"/>
      <name val="Times New Roman"/>
      <family val="1"/>
    </font>
    <font>
      <b/>
      <sz val="14"/>
      <color theme="1"/>
      <name val="Calibri"/>
      <family val="2"/>
      <scheme val="minor"/>
    </font>
    <font>
      <sz val="8"/>
      <color theme="1"/>
      <name val="Arial"/>
      <family val="2"/>
    </font>
    <font>
      <b/>
      <sz val="11"/>
      <color rgb="FF000000"/>
      <name val="Arial"/>
      <family val="2"/>
    </font>
    <font>
      <b/>
      <i/>
      <sz val="11"/>
      <color rgb="FF000000"/>
      <name val="Arial"/>
      <family val="2"/>
    </font>
    <font>
      <sz val="11"/>
      <color rgb="FF000000"/>
      <name val="Arial"/>
      <family val="2"/>
    </font>
    <font>
      <b/>
      <sz val="11"/>
      <name val="Arial"/>
      <family val="2"/>
    </font>
    <font>
      <sz val="11"/>
      <name val="Arial"/>
      <family val="2"/>
    </font>
  </fonts>
  <fills count="6">
    <fill>
      <patternFill patternType="none"/>
    </fill>
    <fill>
      <patternFill patternType="gray125"/>
    </fill>
    <fill>
      <patternFill patternType="solid">
        <fgColor rgb="FFFFFF00"/>
        <bgColor rgb="FF000000"/>
      </patternFill>
    </fill>
    <fill>
      <patternFill patternType="solid">
        <fgColor rgb="FF8DB4E2"/>
        <bgColor rgb="FF000000"/>
      </patternFill>
    </fill>
    <fill>
      <patternFill patternType="solid">
        <fgColor rgb="FFF2DCDB"/>
        <bgColor rgb="FF000000"/>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ck">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93">
    <xf numFmtId="0" fontId="0" fillId="0" borderId="0" xfId="0"/>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 fontId="4" fillId="0" borderId="12"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4" fillId="0" borderId="13"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1" fontId="4" fillId="2" borderId="14"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 fontId="2" fillId="3" borderId="1" xfId="0" applyNumberFormat="1" applyFont="1" applyFill="1" applyBorder="1" applyAlignment="1">
      <alignment vertical="center"/>
    </xf>
    <xf numFmtId="0" fontId="3" fillId="3" borderId="1" xfId="0" applyFont="1" applyFill="1" applyBorder="1" applyAlignment="1">
      <alignment vertical="center"/>
    </xf>
    <xf numFmtId="1" fontId="3" fillId="3" borderId="2" xfId="0" applyNumberFormat="1" applyFont="1" applyFill="1" applyBorder="1" applyAlignment="1">
      <alignment horizontal="right" vertical="center"/>
    </xf>
    <xf numFmtId="164" fontId="3" fillId="3" borderId="12" xfId="0" applyNumberFormat="1" applyFont="1" applyFill="1" applyBorder="1" applyAlignment="1">
      <alignment vertical="center"/>
    </xf>
    <xf numFmtId="164" fontId="3" fillId="3" borderId="1" xfId="0" applyNumberFormat="1" applyFont="1" applyFill="1" applyBorder="1" applyAlignment="1">
      <alignment vertical="center"/>
    </xf>
    <xf numFmtId="164" fontId="2" fillId="3" borderId="13" xfId="0" applyNumberFormat="1" applyFont="1" applyFill="1" applyBorder="1" applyAlignment="1">
      <alignment vertical="center"/>
    </xf>
    <xf numFmtId="164" fontId="3" fillId="3" borderId="14" xfId="0" applyNumberFormat="1" applyFont="1" applyFill="1" applyBorder="1" applyAlignment="1">
      <alignment vertical="center"/>
    </xf>
    <xf numFmtId="164" fontId="2" fillId="3" borderId="15" xfId="0" applyNumberFormat="1" applyFont="1" applyFill="1" applyBorder="1" applyAlignment="1">
      <alignment vertical="center"/>
    </xf>
    <xf numFmtId="164" fontId="3" fillId="2" borderId="12" xfId="0" applyNumberFormat="1" applyFont="1" applyFill="1" applyBorder="1" applyAlignment="1">
      <alignment vertical="center"/>
    </xf>
    <xf numFmtId="164" fontId="3" fillId="2" borderId="1" xfId="0" applyNumberFormat="1" applyFont="1" applyFill="1" applyBorder="1" applyAlignment="1">
      <alignment vertical="center"/>
    </xf>
    <xf numFmtId="164" fontId="2" fillId="2" borderId="13" xfId="0" applyNumberFormat="1" applyFont="1" applyFill="1" applyBorder="1" applyAlignment="1">
      <alignment vertical="center"/>
    </xf>
    <xf numFmtId="164" fontId="3" fillId="2" borderId="14" xfId="0" applyNumberFormat="1" applyFont="1" applyFill="1" applyBorder="1" applyAlignment="1">
      <alignment vertical="center"/>
    </xf>
    <xf numFmtId="164" fontId="3" fillId="3" borderId="0" xfId="0" applyNumberFormat="1" applyFont="1" applyFill="1" applyBorder="1" applyAlignment="1">
      <alignment horizontal="center" vertical="center"/>
    </xf>
    <xf numFmtId="0" fontId="4" fillId="0" borderId="1" xfId="0" applyFont="1" applyFill="1" applyBorder="1" applyAlignment="1"/>
    <xf numFmtId="0" fontId="3" fillId="0" borderId="1" xfId="0" applyFont="1" applyFill="1" applyBorder="1" applyAlignment="1">
      <alignment vertical="center"/>
    </xf>
    <xf numFmtId="1" fontId="3" fillId="0" borderId="2" xfId="0" applyNumberFormat="1" applyFont="1" applyFill="1" applyBorder="1" applyAlignment="1">
      <alignment horizontal="right" vertical="center"/>
    </xf>
    <xf numFmtId="164" fontId="3" fillId="0" borderId="12" xfId="0" applyNumberFormat="1" applyFont="1" applyFill="1" applyBorder="1" applyAlignment="1">
      <alignment vertical="center"/>
    </xf>
    <xf numFmtId="164" fontId="3" fillId="0" borderId="1" xfId="0" applyNumberFormat="1" applyFont="1" applyFill="1" applyBorder="1" applyAlignment="1">
      <alignment vertical="center"/>
    </xf>
    <xf numFmtId="164" fontId="2" fillId="0" borderId="13" xfId="0" applyNumberFormat="1" applyFont="1" applyFill="1" applyBorder="1" applyAlignment="1">
      <alignment vertical="center"/>
    </xf>
    <xf numFmtId="164" fontId="3" fillId="0" borderId="14" xfId="0" applyNumberFormat="1" applyFont="1" applyFill="1" applyBorder="1" applyAlignment="1">
      <alignment vertical="center"/>
    </xf>
    <xf numFmtId="164" fontId="2" fillId="0" borderId="15" xfId="0" applyNumberFormat="1" applyFont="1" applyFill="1" applyBorder="1" applyAlignment="1">
      <alignment vertical="center"/>
    </xf>
    <xf numFmtId="0" fontId="4" fillId="0" borderId="16" xfId="0" applyFont="1" applyFill="1" applyBorder="1" applyAlignment="1"/>
    <xf numFmtId="0" fontId="3" fillId="0" borderId="16" xfId="0" applyFont="1" applyFill="1" applyBorder="1" applyAlignment="1">
      <alignment vertical="center"/>
    </xf>
    <xf numFmtId="1" fontId="3" fillId="0" borderId="17" xfId="0" applyNumberFormat="1" applyFont="1" applyFill="1" applyBorder="1" applyAlignment="1">
      <alignment horizontal="right" vertical="center"/>
    </xf>
    <xf numFmtId="164" fontId="3" fillId="0" borderId="18" xfId="0" applyNumberFormat="1" applyFont="1" applyFill="1" applyBorder="1" applyAlignment="1">
      <alignment vertical="center"/>
    </xf>
    <xf numFmtId="164" fontId="3" fillId="0" borderId="16" xfId="0" applyNumberFormat="1" applyFont="1" applyFill="1" applyBorder="1" applyAlignment="1">
      <alignment vertical="center"/>
    </xf>
    <xf numFmtId="164" fontId="2" fillId="0" borderId="19" xfId="0" applyNumberFormat="1" applyFont="1" applyFill="1" applyBorder="1" applyAlignment="1">
      <alignment vertical="center"/>
    </xf>
    <xf numFmtId="164" fontId="3" fillId="0" borderId="20" xfId="0" applyNumberFormat="1" applyFont="1" applyFill="1" applyBorder="1" applyAlignment="1">
      <alignment vertical="center"/>
    </xf>
    <xf numFmtId="164" fontId="2" fillId="0" borderId="21" xfId="0" applyNumberFormat="1" applyFont="1" applyFill="1" applyBorder="1" applyAlignment="1">
      <alignment vertical="center"/>
    </xf>
    <xf numFmtId="164" fontId="3" fillId="2" borderId="18" xfId="0" applyNumberFormat="1" applyFont="1" applyFill="1" applyBorder="1" applyAlignment="1">
      <alignment vertical="center"/>
    </xf>
    <xf numFmtId="164" fontId="3" fillId="2" borderId="16" xfId="0" applyNumberFormat="1" applyFont="1" applyFill="1" applyBorder="1" applyAlignment="1">
      <alignment vertical="center"/>
    </xf>
    <xf numFmtId="164" fontId="2" fillId="2" borderId="19" xfId="0" applyNumberFormat="1" applyFont="1" applyFill="1" applyBorder="1" applyAlignment="1">
      <alignment vertical="center"/>
    </xf>
    <xf numFmtId="164" fontId="3" fillId="2" borderId="20" xfId="0" applyNumberFormat="1" applyFont="1" applyFill="1" applyBorder="1" applyAlignment="1">
      <alignment vertical="center"/>
    </xf>
    <xf numFmtId="164" fontId="3" fillId="0" borderId="22" xfId="0" applyNumberFormat="1" applyFont="1" applyFill="1" applyBorder="1" applyAlignment="1">
      <alignment horizontal="center" vertical="center"/>
    </xf>
    <xf numFmtId="1" fontId="2" fillId="3" borderId="7" xfId="0" applyNumberFormat="1" applyFont="1" applyFill="1" applyBorder="1" applyAlignment="1">
      <alignment vertical="center"/>
    </xf>
    <xf numFmtId="0" fontId="3" fillId="3" borderId="7" xfId="0" applyFont="1" applyFill="1" applyBorder="1" applyAlignment="1">
      <alignment vertical="center"/>
    </xf>
    <xf numFmtId="1" fontId="3" fillId="3" borderId="23" xfId="0" applyNumberFormat="1" applyFont="1" applyFill="1" applyBorder="1" applyAlignment="1">
      <alignment horizontal="right" vertical="center"/>
    </xf>
    <xf numFmtId="164" fontId="3" fillId="3" borderId="6" xfId="0" applyNumberFormat="1" applyFont="1" applyFill="1" applyBorder="1" applyAlignment="1">
      <alignment vertical="center"/>
    </xf>
    <xf numFmtId="164" fontId="3" fillId="3" borderId="7" xfId="0" applyNumberFormat="1" applyFont="1" applyFill="1" applyBorder="1" applyAlignment="1">
      <alignment vertical="center"/>
    </xf>
    <xf numFmtId="164" fontId="2" fillId="3" borderId="8" xfId="0" applyNumberFormat="1" applyFont="1" applyFill="1" applyBorder="1" applyAlignment="1">
      <alignment vertical="center"/>
    </xf>
    <xf numFmtId="164" fontId="3" fillId="3" borderId="24" xfId="0" applyNumberFormat="1" applyFont="1" applyFill="1" applyBorder="1" applyAlignment="1">
      <alignment vertical="center"/>
    </xf>
    <xf numFmtId="164" fontId="2" fillId="3" borderId="25" xfId="0" applyNumberFormat="1" applyFont="1" applyFill="1" applyBorder="1" applyAlignment="1">
      <alignment vertical="center"/>
    </xf>
    <xf numFmtId="164" fontId="3" fillId="2" borderId="6" xfId="0" applyNumberFormat="1" applyFont="1" applyFill="1" applyBorder="1" applyAlignment="1">
      <alignment vertical="center"/>
    </xf>
    <xf numFmtId="164" fontId="3" fillId="2" borderId="7" xfId="0" applyNumberFormat="1" applyFont="1" applyFill="1" applyBorder="1" applyAlignment="1">
      <alignment vertical="center"/>
    </xf>
    <xf numFmtId="164" fontId="2" fillId="2" borderId="8" xfId="0" applyNumberFormat="1" applyFont="1" applyFill="1" applyBorder="1" applyAlignment="1">
      <alignment vertical="center"/>
    </xf>
    <xf numFmtId="164" fontId="3" fillId="2" borderId="24" xfId="0" applyNumberFormat="1" applyFont="1" applyFill="1" applyBorder="1" applyAlignment="1">
      <alignment vertical="center"/>
    </xf>
    <xf numFmtId="0" fontId="2" fillId="3" borderId="7" xfId="0" applyFont="1" applyFill="1" applyBorder="1" applyAlignment="1"/>
    <xf numFmtId="0" fontId="3" fillId="3" borderId="7" xfId="0" applyFont="1" applyFill="1" applyBorder="1" applyAlignment="1"/>
    <xf numFmtId="1" fontId="3" fillId="3" borderId="23" xfId="0" applyNumberFormat="1" applyFont="1" applyFill="1" applyBorder="1" applyAlignment="1">
      <alignment horizontal="right"/>
    </xf>
    <xf numFmtId="0" fontId="3" fillId="3" borderId="0" xfId="0" applyFont="1" applyFill="1" applyBorder="1"/>
    <xf numFmtId="0" fontId="3" fillId="0" borderId="1" xfId="0" applyFont="1" applyFill="1" applyBorder="1" applyAlignment="1"/>
    <xf numFmtId="1" fontId="3" fillId="0" borderId="2" xfId="0" applyNumberFormat="1" applyFont="1" applyFill="1" applyBorder="1" applyAlignment="1">
      <alignment horizontal="right"/>
    </xf>
    <xf numFmtId="0" fontId="3" fillId="0" borderId="0" xfId="0" applyFont="1" applyFill="1" applyBorder="1"/>
    <xf numFmtId="0" fontId="3" fillId="0" borderId="16" xfId="0" applyFont="1" applyFill="1" applyBorder="1" applyAlignment="1"/>
    <xf numFmtId="1" fontId="3" fillId="0" borderId="17" xfId="0" applyNumberFormat="1" applyFont="1" applyFill="1" applyBorder="1" applyAlignment="1">
      <alignment horizontal="right"/>
    </xf>
    <xf numFmtId="0" fontId="3" fillId="0" borderId="22" xfId="0" applyFont="1" applyFill="1" applyBorder="1"/>
    <xf numFmtId="0" fontId="2" fillId="3" borderId="7" xfId="0" applyFont="1" applyFill="1" applyBorder="1" applyAlignment="1">
      <alignment horizontal="left"/>
    </xf>
    <xf numFmtId="0" fontId="3" fillId="3" borderId="7" xfId="0" applyFont="1" applyFill="1" applyBorder="1"/>
    <xf numFmtId="0" fontId="3" fillId="3" borderId="23" xfId="0" applyFont="1" applyFill="1" applyBorder="1" applyAlignment="1">
      <alignment horizontal="right"/>
    </xf>
    <xf numFmtId="0" fontId="3" fillId="0" borderId="1" xfId="0" applyFont="1" applyFill="1" applyBorder="1"/>
    <xf numFmtId="0" fontId="3" fillId="0" borderId="2" xfId="0" applyFont="1" applyFill="1" applyBorder="1" applyAlignment="1">
      <alignment horizontal="right"/>
    </xf>
    <xf numFmtId="0" fontId="3" fillId="0" borderId="16" xfId="0" applyFont="1" applyFill="1" applyBorder="1"/>
    <xf numFmtId="0" fontId="3" fillId="0" borderId="17" xfId="0" applyFont="1" applyFill="1" applyBorder="1" applyAlignment="1">
      <alignment horizontal="right"/>
    </xf>
    <xf numFmtId="164" fontId="5" fillId="0" borderId="13" xfId="0" applyNumberFormat="1" applyFont="1" applyFill="1" applyBorder="1" applyAlignment="1">
      <alignment vertical="center"/>
    </xf>
    <xf numFmtId="164" fontId="5" fillId="2" borderId="13" xfId="0" applyNumberFormat="1" applyFont="1" applyFill="1" applyBorder="1" applyAlignment="1">
      <alignment vertical="center"/>
    </xf>
    <xf numFmtId="0" fontId="4" fillId="0" borderId="26" xfId="0" applyFont="1" applyFill="1" applyBorder="1" applyAlignment="1"/>
    <xf numFmtId="164" fontId="5" fillId="0" borderId="19" xfId="0" applyNumberFormat="1" applyFont="1" applyFill="1" applyBorder="1" applyAlignment="1">
      <alignment vertical="center"/>
    </xf>
    <xf numFmtId="164" fontId="5" fillId="2" borderId="19" xfId="0" applyNumberFormat="1" applyFont="1" applyFill="1" applyBorder="1" applyAlignment="1">
      <alignment vertical="center"/>
    </xf>
    <xf numFmtId="1" fontId="3" fillId="3" borderId="23" xfId="0" applyNumberFormat="1" applyFont="1" applyFill="1" applyBorder="1"/>
    <xf numFmtId="164" fontId="3" fillId="3" borderId="6" xfId="0" applyNumberFormat="1" applyFont="1" applyFill="1" applyBorder="1"/>
    <xf numFmtId="164" fontId="3" fillId="3" borderId="7" xfId="0" applyNumberFormat="1" applyFont="1" applyFill="1" applyBorder="1"/>
    <xf numFmtId="164" fontId="3" fillId="3" borderId="24" xfId="0" applyNumberFormat="1" applyFont="1" applyFill="1" applyBorder="1"/>
    <xf numFmtId="164" fontId="3" fillId="2" borderId="6" xfId="0" applyNumberFormat="1" applyFont="1" applyFill="1" applyBorder="1"/>
    <xf numFmtId="164" fontId="3" fillId="2" borderId="7" xfId="0" applyNumberFormat="1" applyFont="1" applyFill="1" applyBorder="1"/>
    <xf numFmtId="164" fontId="3" fillId="2" borderId="24" xfId="0" applyNumberFormat="1" applyFont="1" applyFill="1" applyBorder="1"/>
    <xf numFmtId="0" fontId="6" fillId="0" borderId="1" xfId="0" applyFont="1" applyFill="1" applyBorder="1" applyAlignment="1"/>
    <xf numFmtId="0" fontId="7" fillId="0" borderId="1" xfId="0" applyFont="1" applyFill="1" applyBorder="1"/>
    <xf numFmtId="1" fontId="7" fillId="0" borderId="2" xfId="0" applyNumberFormat="1" applyFont="1" applyFill="1" applyBorder="1"/>
    <xf numFmtId="164" fontId="7" fillId="0" borderId="12"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64" fontId="7" fillId="0" borderId="14" xfId="0" applyNumberFormat="1" applyFont="1" applyFill="1" applyBorder="1" applyAlignment="1">
      <alignment horizontal="right" vertical="center"/>
    </xf>
    <xf numFmtId="164" fontId="5" fillId="0" borderId="15" xfId="0" applyNumberFormat="1" applyFont="1" applyFill="1" applyBorder="1" applyAlignment="1">
      <alignment vertical="center"/>
    </xf>
    <xf numFmtId="164" fontId="7" fillId="2" borderId="12"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4" fontId="7" fillId="2" borderId="14" xfId="0" applyNumberFormat="1" applyFont="1" applyFill="1" applyBorder="1" applyAlignment="1">
      <alignment horizontal="right" vertical="center"/>
    </xf>
    <xf numFmtId="0" fontId="7" fillId="0" borderId="0" xfId="0" applyFont="1" applyFill="1" applyBorder="1"/>
    <xf numFmtId="0" fontId="7" fillId="0" borderId="27" xfId="0" applyFont="1" applyFill="1" applyBorder="1"/>
    <xf numFmtId="1" fontId="7" fillId="0" borderId="28" xfId="0" applyNumberFormat="1" applyFont="1" applyFill="1" applyBorder="1"/>
    <xf numFmtId="164" fontId="7" fillId="0" borderId="29" xfId="0" applyNumberFormat="1" applyFont="1" applyFill="1" applyBorder="1" applyAlignment="1">
      <alignment horizontal="right" vertical="center"/>
    </xf>
    <xf numFmtId="164" fontId="7" fillId="0" borderId="27" xfId="0" applyNumberFormat="1" applyFont="1" applyFill="1" applyBorder="1" applyAlignment="1">
      <alignment horizontal="right" vertical="center"/>
    </xf>
    <xf numFmtId="164" fontId="5" fillId="0" borderId="30" xfId="0" applyNumberFormat="1" applyFont="1" applyFill="1" applyBorder="1" applyAlignment="1">
      <alignment vertical="center"/>
    </xf>
    <xf numFmtId="164" fontId="7" fillId="2" borderId="29" xfId="0" applyNumberFormat="1" applyFont="1" applyFill="1" applyBorder="1" applyAlignment="1">
      <alignment horizontal="right" vertical="center"/>
    </xf>
    <xf numFmtId="164" fontId="7" fillId="2" borderId="27" xfId="0" applyNumberFormat="1" applyFont="1" applyFill="1" applyBorder="1" applyAlignment="1">
      <alignment horizontal="right" vertical="center"/>
    </xf>
    <xf numFmtId="1"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164" fontId="3" fillId="0" borderId="20" xfId="0" applyNumberFormat="1" applyFont="1" applyFill="1" applyBorder="1"/>
    <xf numFmtId="164" fontId="3" fillId="2" borderId="18" xfId="0" applyNumberFormat="1" applyFont="1" applyFill="1" applyBorder="1"/>
    <xf numFmtId="164" fontId="3" fillId="2" borderId="16" xfId="0" applyNumberFormat="1" applyFont="1" applyFill="1" applyBorder="1"/>
    <xf numFmtId="164" fontId="3" fillId="2" borderId="20" xfId="0" applyNumberFormat="1" applyFont="1" applyFill="1" applyBorder="1"/>
    <xf numFmtId="0" fontId="4" fillId="3" borderId="7" xfId="0" applyFont="1" applyFill="1" applyBorder="1" applyAlignment="1"/>
    <xf numFmtId="0" fontId="3" fillId="0" borderId="7" xfId="0" applyFont="1" applyFill="1" applyBorder="1"/>
    <xf numFmtId="1" fontId="3" fillId="0" borderId="23" xfId="0" applyNumberFormat="1" applyFont="1" applyFill="1" applyBorder="1"/>
    <xf numFmtId="164" fontId="3" fillId="0" borderId="6" xfId="0" applyNumberFormat="1" applyFont="1" applyFill="1" applyBorder="1"/>
    <xf numFmtId="164" fontId="3" fillId="0" borderId="7" xfId="0" applyNumberFormat="1" applyFont="1" applyFill="1" applyBorder="1"/>
    <xf numFmtId="164" fontId="3" fillId="0" borderId="14" xfId="0" applyNumberFormat="1" applyFont="1" applyFill="1" applyBorder="1"/>
    <xf numFmtId="164" fontId="3" fillId="0" borderId="1" xfId="0" applyNumberFormat="1" applyFont="1" applyFill="1" applyBorder="1"/>
    <xf numFmtId="164" fontId="2" fillId="0" borderId="8" xfId="0" applyNumberFormat="1" applyFont="1" applyFill="1" applyBorder="1" applyAlignment="1">
      <alignment vertical="center"/>
    </xf>
    <xf numFmtId="164" fontId="3" fillId="2" borderId="14" xfId="0" applyNumberFormat="1" applyFont="1" applyFill="1" applyBorder="1"/>
    <xf numFmtId="164" fontId="3" fillId="2" borderId="1" xfId="0" applyNumberFormat="1" applyFont="1" applyFill="1" applyBorder="1"/>
    <xf numFmtId="0" fontId="3" fillId="0" borderId="31" xfId="0" applyFont="1" applyFill="1" applyBorder="1"/>
    <xf numFmtId="1" fontId="3" fillId="0" borderId="26" xfId="0" applyNumberFormat="1" applyFont="1" applyFill="1" applyBorder="1"/>
    <xf numFmtId="164" fontId="3" fillId="0" borderId="32" xfId="0" applyNumberFormat="1" applyFont="1" applyFill="1" applyBorder="1"/>
    <xf numFmtId="164" fontId="3" fillId="0" borderId="31" xfId="0" applyNumberFormat="1" applyFont="1" applyFill="1" applyBorder="1"/>
    <xf numFmtId="164" fontId="2" fillId="0" borderId="33" xfId="0" applyNumberFormat="1" applyFont="1" applyFill="1" applyBorder="1" applyAlignment="1">
      <alignment vertical="center"/>
    </xf>
    <xf numFmtId="164" fontId="3" fillId="2" borderId="32" xfId="0" applyNumberFormat="1" applyFont="1" applyFill="1" applyBorder="1"/>
    <xf numFmtId="164" fontId="3" fillId="2" borderId="31" xfId="0" applyNumberFormat="1" applyFont="1" applyFill="1" applyBorder="1"/>
    <xf numFmtId="164" fontId="5" fillId="0" borderId="21" xfId="0" applyNumberFormat="1" applyFont="1" applyFill="1" applyBorder="1" applyAlignment="1">
      <alignment vertical="center"/>
    </xf>
    <xf numFmtId="164" fontId="5" fillId="3" borderId="25" xfId="0" applyNumberFormat="1" applyFont="1" applyFill="1" applyBorder="1" applyAlignment="1">
      <alignment vertical="center"/>
    </xf>
    <xf numFmtId="164" fontId="5" fillId="4" borderId="13" xfId="0" applyNumberFormat="1" applyFont="1" applyFill="1" applyBorder="1" applyAlignment="1">
      <alignment vertical="center"/>
    </xf>
    <xf numFmtId="164" fontId="5" fillId="4" borderId="15" xfId="0" applyNumberFormat="1" applyFont="1" applyFill="1" applyBorder="1" applyAlignment="1">
      <alignment vertical="center"/>
    </xf>
    <xf numFmtId="0" fontId="4" fillId="0" borderId="27" xfId="0" applyFont="1" applyFill="1" applyBorder="1" applyAlignment="1"/>
    <xf numFmtId="0" fontId="3" fillId="0" borderId="27" xfId="0" applyFont="1" applyFill="1" applyBorder="1"/>
    <xf numFmtId="1" fontId="3" fillId="0" borderId="28" xfId="0" applyNumberFormat="1" applyFont="1" applyFill="1" applyBorder="1"/>
    <xf numFmtId="164" fontId="3" fillId="0" borderId="29" xfId="0" applyNumberFormat="1" applyFont="1" applyFill="1" applyBorder="1"/>
    <xf numFmtId="164" fontId="3" fillId="0" borderId="27" xfId="0" applyNumberFormat="1" applyFont="1" applyFill="1" applyBorder="1"/>
    <xf numFmtId="164" fontId="3" fillId="0" borderId="34" xfId="0" applyNumberFormat="1" applyFont="1" applyFill="1" applyBorder="1"/>
    <xf numFmtId="164" fontId="5" fillId="0" borderId="35" xfId="0" applyNumberFormat="1" applyFont="1" applyFill="1" applyBorder="1" applyAlignment="1">
      <alignment vertical="center"/>
    </xf>
    <xf numFmtId="164" fontId="3" fillId="2" borderId="29" xfId="0" applyNumberFormat="1" applyFont="1" applyFill="1" applyBorder="1"/>
    <xf numFmtId="164" fontId="3" fillId="2" borderId="27" xfId="0" applyNumberFormat="1" applyFont="1" applyFill="1" applyBorder="1"/>
    <xf numFmtId="164" fontId="5" fillId="2" borderId="30" xfId="0" applyNumberFormat="1" applyFont="1" applyFill="1" applyBorder="1" applyAlignment="1">
      <alignment vertical="center"/>
    </xf>
    <xf numFmtId="164" fontId="3" fillId="2" borderId="34" xfId="0" applyNumberFormat="1" applyFont="1" applyFill="1" applyBorder="1"/>
    <xf numFmtId="164" fontId="5" fillId="2" borderId="21" xfId="0" applyNumberFormat="1" applyFont="1" applyFill="1" applyBorder="1" applyAlignment="1">
      <alignment vertical="center"/>
    </xf>
    <xf numFmtId="0" fontId="3" fillId="0" borderId="36" xfId="0" applyFont="1" applyFill="1" applyBorder="1"/>
    <xf numFmtId="164" fontId="5" fillId="2" borderId="25" xfId="0" applyNumberFormat="1" applyFont="1" applyFill="1" applyBorder="1" applyAlignment="1">
      <alignment vertical="center"/>
    </xf>
    <xf numFmtId="164" fontId="5" fillId="2" borderId="15" xfId="0" applyNumberFormat="1" applyFont="1" applyFill="1" applyBorder="1" applyAlignment="1">
      <alignment vertical="center"/>
    </xf>
    <xf numFmtId="1" fontId="3" fillId="0" borderId="2" xfId="0" applyNumberFormat="1" applyFont="1" applyFill="1" applyBorder="1"/>
    <xf numFmtId="164" fontId="3" fillId="0" borderId="12" xfId="0" applyNumberFormat="1" applyFont="1" applyFill="1" applyBorder="1"/>
    <xf numFmtId="164" fontId="3" fillId="2" borderId="12" xfId="0" applyNumberFormat="1" applyFont="1" applyFill="1" applyBorder="1"/>
    <xf numFmtId="0" fontId="2" fillId="3" borderId="7" xfId="0" applyFont="1" applyFill="1" applyBorder="1" applyAlignment="1">
      <alignment horizontal="right"/>
    </xf>
    <xf numFmtId="164" fontId="2" fillId="3" borderId="7" xfId="0" applyNumberFormat="1" applyFont="1" applyFill="1" applyBorder="1" applyAlignment="1">
      <alignment horizontal="right"/>
    </xf>
    <xf numFmtId="0" fontId="4" fillId="0" borderId="37" xfId="0" applyFont="1" applyFill="1" applyBorder="1" applyAlignment="1"/>
    <xf numFmtId="0" fontId="3" fillId="0" borderId="37" xfId="0" applyFont="1" applyFill="1" applyBorder="1"/>
    <xf numFmtId="1" fontId="3" fillId="0" borderId="0" xfId="0" applyNumberFormat="1" applyFont="1" applyFill="1" applyBorder="1"/>
    <xf numFmtId="164" fontId="3" fillId="0" borderId="0" xfId="0" applyNumberFormat="1" applyFont="1" applyFill="1" applyBorder="1"/>
    <xf numFmtId="164" fontId="5" fillId="0" borderId="38" xfId="0" applyNumberFormat="1" applyFont="1" applyFill="1" applyBorder="1" applyAlignment="1">
      <alignment vertical="center"/>
    </xf>
    <xf numFmtId="164" fontId="5" fillId="0" borderId="39" xfId="0" applyNumberFormat="1" applyFont="1" applyFill="1" applyBorder="1" applyAlignment="1">
      <alignment vertical="center"/>
    </xf>
    <xf numFmtId="164" fontId="5" fillId="0" borderId="40" xfId="0" applyNumberFormat="1" applyFont="1" applyFill="1" applyBorder="1" applyAlignment="1">
      <alignment vertical="center"/>
    </xf>
    <xf numFmtId="164" fontId="3" fillId="2" borderId="0" xfId="0" applyNumberFormat="1" applyFont="1" applyFill="1" applyBorder="1"/>
    <xf numFmtId="164" fontId="5" fillId="2" borderId="38" xfId="0" applyNumberFormat="1" applyFont="1" applyFill="1" applyBorder="1" applyAlignment="1">
      <alignment vertical="center"/>
    </xf>
    <xf numFmtId="164" fontId="5" fillId="2" borderId="39" xfId="0" applyNumberFormat="1" applyFont="1" applyFill="1" applyBorder="1" applyAlignment="1">
      <alignment vertical="center"/>
    </xf>
    <xf numFmtId="0" fontId="3" fillId="3" borderId="0" xfId="0" applyFont="1" applyFill="1" applyBorder="1" applyAlignment="1">
      <alignment horizontal="right"/>
    </xf>
    <xf numFmtId="164" fontId="3" fillId="3" borderId="0" xfId="0" applyNumberFormat="1" applyFont="1" applyFill="1" applyBorder="1" applyAlignment="1">
      <alignment horizontal="right"/>
    </xf>
    <xf numFmtId="164" fontId="2" fillId="3" borderId="8" xfId="0" applyNumberFormat="1" applyFont="1" applyFill="1" applyBorder="1" applyAlignment="1">
      <alignment horizontal="right" vertical="center"/>
    </xf>
    <xf numFmtId="164" fontId="5" fillId="3" borderId="25" xfId="0" applyNumberFormat="1" applyFont="1" applyFill="1" applyBorder="1" applyAlignment="1">
      <alignment horizontal="right" vertical="center"/>
    </xf>
    <xf numFmtId="164" fontId="3" fillId="3" borderId="0" xfId="0" applyNumberFormat="1" applyFont="1" applyFill="1" applyBorder="1" applyAlignment="1">
      <alignment horizontal="right" vertical="center"/>
    </xf>
    <xf numFmtId="0" fontId="3" fillId="0" borderId="0" xfId="0" applyFont="1" applyFill="1" applyBorder="1" applyAlignment="1">
      <alignment horizontal="right"/>
    </xf>
    <xf numFmtId="164" fontId="3" fillId="0" borderId="0" xfId="0" applyNumberFormat="1" applyFont="1" applyFill="1" applyBorder="1" applyAlignment="1">
      <alignment horizontal="right"/>
    </xf>
    <xf numFmtId="164" fontId="5" fillId="0" borderId="13" xfId="0" applyNumberFormat="1" applyFont="1" applyFill="1" applyBorder="1" applyAlignment="1">
      <alignment horizontal="right" vertical="center"/>
    </xf>
    <xf numFmtId="164" fontId="5" fillId="0" borderId="15"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164" fontId="5" fillId="0" borderId="19" xfId="0" applyNumberFormat="1" applyFont="1" applyFill="1" applyBorder="1" applyAlignment="1">
      <alignment horizontal="right" vertical="center"/>
    </xf>
    <xf numFmtId="164" fontId="5" fillId="0" borderId="21" xfId="0" applyNumberFormat="1" applyFont="1" applyFill="1" applyBorder="1" applyAlignment="1">
      <alignment horizontal="right" vertical="center"/>
    </xf>
    <xf numFmtId="164" fontId="5" fillId="2" borderId="19" xfId="0" applyNumberFormat="1" applyFont="1" applyFill="1" applyBorder="1" applyAlignment="1">
      <alignment horizontal="right" vertical="center"/>
    </xf>
    <xf numFmtId="0" fontId="4" fillId="3" borderId="37" xfId="0" applyFont="1" applyFill="1" applyBorder="1" applyAlignment="1"/>
    <xf numFmtId="164" fontId="5" fillId="3" borderId="38" xfId="0" applyNumberFormat="1" applyFont="1" applyFill="1" applyBorder="1" applyAlignment="1">
      <alignment horizontal="right" vertical="center"/>
    </xf>
    <xf numFmtId="164" fontId="5" fillId="3" borderId="40" xfId="0" applyNumberFormat="1" applyFont="1" applyFill="1" applyBorder="1" applyAlignment="1">
      <alignment horizontal="right" vertical="center"/>
    </xf>
    <xf numFmtId="164" fontId="5" fillId="0" borderId="38" xfId="0" applyNumberFormat="1" applyFont="1" applyFill="1" applyBorder="1" applyAlignment="1">
      <alignment horizontal="right" vertical="center"/>
    </xf>
    <xf numFmtId="164" fontId="5" fillId="0" borderId="40" xfId="0" applyNumberFormat="1" applyFont="1" applyFill="1" applyBorder="1" applyAlignment="1">
      <alignment horizontal="right" vertical="center"/>
    </xf>
    <xf numFmtId="164" fontId="5" fillId="2" borderId="38" xfId="0" applyNumberFormat="1" applyFont="1" applyFill="1" applyBorder="1" applyAlignment="1">
      <alignment horizontal="right" vertical="center"/>
    </xf>
    <xf numFmtId="0" fontId="8" fillId="3" borderId="7" xfId="0" applyFont="1" applyFill="1" applyBorder="1" applyAlignment="1">
      <alignment horizontal="left"/>
    </xf>
    <xf numFmtId="0" fontId="9" fillId="3" borderId="7" xfId="0" applyFont="1" applyFill="1" applyBorder="1"/>
    <xf numFmtId="0" fontId="10" fillId="0" borderId="1" xfId="0" applyFont="1" applyFill="1" applyBorder="1" applyAlignment="1"/>
    <xf numFmtId="0" fontId="9" fillId="0" borderId="7" xfId="0" applyFont="1" applyFill="1" applyBorder="1"/>
    <xf numFmtId="0" fontId="11" fillId="0" borderId="1" xfId="0" applyFont="1" applyFill="1" applyBorder="1" applyAlignment="1"/>
    <xf numFmtId="0" fontId="12" fillId="0" borderId="1" xfId="0" applyFont="1" applyFill="1" applyBorder="1" applyAlignment="1"/>
    <xf numFmtId="0" fontId="12" fillId="0" borderId="16" xfId="0" applyFont="1" applyFill="1" applyBorder="1" applyAlignment="1"/>
    <xf numFmtId="0" fontId="3" fillId="0" borderId="0" xfId="0" applyFont="1" applyFill="1" applyBorder="1" applyAlignment="1">
      <alignment horizontal="left"/>
    </xf>
    <xf numFmtId="0" fontId="3" fillId="0" borderId="0" xfId="0" applyNumberFormat="1" applyFont="1" applyFill="1" applyBorder="1"/>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0" fillId="0" borderId="0" xfId="0"/>
    <xf numFmtId="164" fontId="0" fillId="0" borderId="0" xfId="0" applyNumberFormat="1"/>
    <xf numFmtId="0" fontId="0" fillId="0" borderId="1" xfId="0" applyBorder="1"/>
    <xf numFmtId="0" fontId="1" fillId="0" borderId="1" xfId="0" applyFont="1" applyBorder="1"/>
    <xf numFmtId="0" fontId="0" fillId="0" borderId="1" xfId="0" applyFill="1" applyBorder="1"/>
    <xf numFmtId="0" fontId="13" fillId="0" borderId="0" xfId="0" applyFont="1" applyAlignment="1">
      <alignment wrapText="1"/>
    </xf>
    <xf numFmtId="0" fontId="0" fillId="0" borderId="0" xfId="0" applyAlignment="1">
      <alignment wrapText="1"/>
    </xf>
    <xf numFmtId="0" fontId="1" fillId="0" borderId="0" xfId="0" applyFont="1" applyAlignment="1"/>
    <xf numFmtId="1" fontId="3"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xf>
    <xf numFmtId="1" fontId="3" fillId="0" borderId="1" xfId="0" applyNumberFormat="1" applyFont="1" applyFill="1" applyBorder="1" applyAlignment="1">
      <alignment horizontal="right"/>
    </xf>
    <xf numFmtId="0" fontId="3" fillId="0" borderId="1" xfId="0" applyFont="1" applyFill="1" applyBorder="1" applyAlignment="1">
      <alignment horizontal="right"/>
    </xf>
    <xf numFmtId="164" fontId="5" fillId="0" borderId="1" xfId="0" applyNumberFormat="1" applyFont="1" applyFill="1" applyBorder="1" applyAlignment="1">
      <alignment vertical="center"/>
    </xf>
    <xf numFmtId="1" fontId="7" fillId="0" borderId="1" xfId="0" applyNumberFormat="1" applyFont="1" applyFill="1" applyBorder="1"/>
    <xf numFmtId="1" fontId="3" fillId="0" borderId="1" xfId="0" applyNumberFormat="1" applyFont="1" applyFill="1" applyBorder="1"/>
    <xf numFmtId="164" fontId="3" fillId="0" borderId="1" xfId="0" applyNumberFormat="1" applyFont="1" applyFill="1" applyBorder="1" applyAlignment="1">
      <alignment horizontal="right"/>
    </xf>
    <xf numFmtId="164" fontId="5"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0" fontId="9" fillId="0" borderId="1" xfId="0" applyFont="1" applyFill="1" applyBorder="1"/>
    <xf numFmtId="0" fontId="0" fillId="0" borderId="0" xfId="0"/>
    <xf numFmtId="1" fontId="15" fillId="0" borderId="1" xfId="0" applyNumberFormat="1" applyFont="1" applyFill="1" applyBorder="1" applyAlignment="1">
      <alignment vertical="center"/>
    </xf>
    <xf numFmtId="0" fontId="3" fillId="0" borderId="37" xfId="0" applyFont="1" applyFill="1" applyBorder="1" applyAlignment="1">
      <alignment vertical="center"/>
    </xf>
    <xf numFmtId="0" fontId="3" fillId="0" borderId="0" xfId="0" applyFont="1" applyFill="1" applyBorder="1" applyAlignment="1">
      <alignment vertical="center"/>
    </xf>
    <xf numFmtId="164" fontId="5" fillId="0" borderId="0" xfId="0" applyNumberFormat="1" applyFont="1" applyFill="1" applyBorder="1" applyAlignment="1">
      <alignment horizontal="right" vertical="center"/>
    </xf>
    <xf numFmtId="0" fontId="0" fillId="0" borderId="0" xfId="0" applyFont="1"/>
    <xf numFmtId="0" fontId="16" fillId="0" borderId="1" xfId="0" applyFont="1" applyFill="1" applyBorder="1" applyAlignment="1">
      <alignment horizontal="center" vertical="center" wrapText="1"/>
    </xf>
    <xf numFmtId="1" fontId="17" fillId="0" borderId="1" xfId="0" applyNumberFormat="1" applyFont="1" applyFill="1" applyBorder="1" applyAlignment="1">
      <alignment horizontal="center" vertical="center"/>
    </xf>
    <xf numFmtId="0" fontId="18" fillId="0" borderId="1" xfId="0" applyFont="1" applyFill="1" applyBorder="1" applyAlignment="1">
      <alignment vertical="center"/>
    </xf>
    <xf numFmtId="164" fontId="18" fillId="0" borderId="1" xfId="0" applyNumberFormat="1" applyFont="1" applyFill="1" applyBorder="1" applyAlignment="1">
      <alignment vertical="center"/>
    </xf>
    <xf numFmtId="164" fontId="16" fillId="0" borderId="1" xfId="0" applyNumberFormat="1" applyFont="1" applyFill="1" applyBorder="1" applyAlignment="1">
      <alignment vertical="center"/>
    </xf>
    <xf numFmtId="164" fontId="19" fillId="0" borderId="1" xfId="0" applyNumberFormat="1" applyFont="1" applyFill="1" applyBorder="1" applyAlignment="1">
      <alignment vertical="center"/>
    </xf>
    <xf numFmtId="164" fontId="20" fillId="0" borderId="1" xfId="0" applyNumberFormat="1" applyFont="1" applyFill="1" applyBorder="1" applyAlignment="1">
      <alignment horizontal="right" vertical="center"/>
    </xf>
    <xf numFmtId="164" fontId="18" fillId="0" borderId="1" xfId="0" applyNumberFormat="1" applyFont="1" applyFill="1" applyBorder="1"/>
    <xf numFmtId="164" fontId="18" fillId="0" borderId="1" xfId="0" applyNumberFormat="1" applyFont="1" applyFill="1" applyBorder="1" applyAlignment="1">
      <alignment horizontal="right"/>
    </xf>
    <xf numFmtId="164" fontId="19" fillId="0" borderId="1" xfId="0" applyNumberFormat="1" applyFont="1" applyFill="1" applyBorder="1" applyAlignment="1">
      <alignment horizontal="right" vertical="center"/>
    </xf>
    <xf numFmtId="164" fontId="18" fillId="0" borderId="1" xfId="0" applyNumberFormat="1" applyFont="1" applyFill="1" applyBorder="1" applyAlignment="1">
      <alignment horizontal="right" vertical="center"/>
    </xf>
    <xf numFmtId="164" fontId="18" fillId="0" borderId="0" xfId="0" applyNumberFormat="1" applyFont="1" applyFill="1" applyBorder="1" applyAlignment="1">
      <alignment horizontal="right" vertical="center"/>
    </xf>
    <xf numFmtId="164" fontId="19" fillId="0" borderId="0" xfId="0" applyNumberFormat="1" applyFont="1" applyFill="1" applyBorder="1" applyAlignment="1">
      <alignment horizontal="righ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4" fillId="0" borderId="39" xfId="0" applyFont="1" applyFill="1" applyBorder="1" applyAlignment="1">
      <alignment horizontal="center"/>
    </xf>
    <xf numFmtId="0" fontId="14" fillId="0" borderId="0" xfId="0" applyFont="1" applyFill="1" applyBorder="1" applyAlignment="1">
      <alignment horizontal="center"/>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 fillId="0" borderId="1" xfId="0" applyFont="1" applyBorder="1" applyAlignment="1">
      <alignment horizontal="center"/>
    </xf>
    <xf numFmtId="0" fontId="0" fillId="5" borderId="2" xfId="0" applyFill="1" applyBorder="1" applyAlignment="1">
      <alignment horizontal="left" vertical="center" wrapText="1"/>
    </xf>
    <xf numFmtId="0" fontId="0" fillId="5" borderId="43" xfId="0" applyFill="1" applyBorder="1" applyAlignment="1">
      <alignment horizontal="left" vertical="center" wrapText="1"/>
    </xf>
    <xf numFmtId="0" fontId="0" fillId="5" borderId="41" xfId="0"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4" xfId="0" applyFont="1" applyBorder="1" applyAlignment="1">
      <alignment horizontal="center"/>
    </xf>
    <xf numFmtId="0" fontId="2" fillId="0" borderId="1" xfId="0" applyFont="1" applyFill="1" applyBorder="1" applyAlignment="1">
      <alignment horizontal="center" vertical="center"/>
    </xf>
    <xf numFmtId="0" fontId="0" fillId="5" borderId="42" xfId="0" applyFill="1" applyBorder="1" applyAlignment="1">
      <alignment horizontal="left" vertical="center" wrapText="1"/>
    </xf>
    <xf numFmtId="0" fontId="0" fillId="5" borderId="0" xfId="0"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0" fillId="5" borderId="42" xfId="0" applyFont="1" applyFill="1" applyBorder="1" applyAlignment="1">
      <alignment horizontal="left" vertical="center" wrapText="1"/>
    </xf>
    <xf numFmtId="0" fontId="0" fillId="5" borderId="0" xfId="0" applyFont="1" applyFill="1" applyBorder="1" applyAlignment="1">
      <alignment horizontal="left" vertical="center" wrapText="1"/>
    </xf>
    <xf numFmtId="0" fontId="16" fillId="0" borderId="27"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UNBHANGI/d%20drive/01SIOS/SIOS%20Round%2027/Analysis/analysisRd27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 Output"/>
      <sheetName val="Infra-sizewise (2)"/>
      <sheetName val="Data Release Tbls"/>
      <sheetName val="data"/>
      <sheetName val="Statement Block3"/>
      <sheetName val="Sheet1"/>
      <sheetName val="DataRelease2"/>
      <sheetName val="Serv Sector_Blk3"/>
      <sheetName val="Infra Sector _Blk3"/>
      <sheetName val="ServSectorewise "/>
      <sheetName val="Serv-sizewise"/>
      <sheetName val="InfraSectorwise"/>
      <sheetName val="Infra-sizewise"/>
      <sheetName val="Factors"/>
      <sheetName val="Statement Block5"/>
      <sheetName val="Block5-graph"/>
      <sheetName val="Correlation"/>
      <sheetName val="DataRelease"/>
      <sheetName val="TimeSeries"/>
    </sheetNames>
    <sheetDataSet>
      <sheetData sheetId="0"/>
      <sheetData sheetId="1"/>
      <sheetData sheetId="2"/>
      <sheetData sheetId="3">
        <row r="1">
          <cell r="B1" t="str">
            <v>Company_name</v>
          </cell>
          <cell r="L1" t="str">
            <v>Services</v>
          </cell>
          <cell r="M1" t="str">
            <v>Infrastructure</v>
          </cell>
          <cell r="P1" t="str">
            <v>Q2B1Code</v>
          </cell>
          <cell r="V1" t="str">
            <v>Q3ACURR</v>
          </cell>
          <cell r="W1" t="str">
            <v>Q3ANEXT</v>
          </cell>
          <cell r="X1" t="str">
            <v>Q3BCURR</v>
          </cell>
          <cell r="Y1" t="str">
            <v>Q3BNEXT</v>
          </cell>
          <cell r="Z1" t="str">
            <v>Q3CCURR</v>
          </cell>
          <cell r="AA1" t="str">
            <v>Q3CNEXT</v>
          </cell>
          <cell r="AB1" t="str">
            <v>Q3DCURR</v>
          </cell>
          <cell r="AC1" t="str">
            <v>Q3DNEXT</v>
          </cell>
          <cell r="AD1" t="str">
            <v>Q3ECURR</v>
          </cell>
          <cell r="AE1" t="str">
            <v>Q3ENEXT</v>
          </cell>
          <cell r="AF1" t="str">
            <v>Q3FCURR</v>
          </cell>
          <cell r="AG1" t="str">
            <v>Q3FNEXT</v>
          </cell>
          <cell r="AH1" t="str">
            <v>Q3GCURR</v>
          </cell>
          <cell r="AI1" t="str">
            <v>Q3GNEXT</v>
          </cell>
          <cell r="AJ1" t="str">
            <v>Q3HCURR</v>
          </cell>
          <cell r="AK1" t="str">
            <v>Q3HNEXT</v>
          </cell>
          <cell r="AL1" t="str">
            <v>Q3ICURR</v>
          </cell>
          <cell r="AM1" t="str">
            <v>Q3INEXT</v>
          </cell>
          <cell r="AN1" t="str">
            <v>Q3JCURR</v>
          </cell>
          <cell r="AO1" t="str">
            <v>Q3JNEXT</v>
          </cell>
          <cell r="AP1" t="str">
            <v>Q3KCURR</v>
          </cell>
          <cell r="AQ1" t="str">
            <v>Q3KNEXT</v>
          </cell>
          <cell r="AR1" t="str">
            <v>Q3LCURR</v>
          </cell>
          <cell r="AS1" t="str">
            <v>Q3LNEXT</v>
          </cell>
          <cell r="AT1" t="str">
            <v>Q3MCURR</v>
          </cell>
          <cell r="AU1" t="str">
            <v>Q3MNEXT</v>
          </cell>
        </row>
        <row r="2">
          <cell r="B2" t="str">
            <v>THOMAS COOK (INDIA) LIMITED</v>
          </cell>
          <cell r="L2" t="str">
            <v>S</v>
          </cell>
          <cell r="M2">
            <v>0</v>
          </cell>
          <cell r="P2">
            <v>204</v>
          </cell>
          <cell r="V2">
            <v>2</v>
          </cell>
          <cell r="W2">
            <v>1</v>
          </cell>
          <cell r="X2">
            <v>1</v>
          </cell>
          <cell r="Y2">
            <v>1</v>
          </cell>
          <cell r="Z2">
            <v>2</v>
          </cell>
          <cell r="AA2">
            <v>2</v>
          </cell>
          <cell r="AB2">
            <v>2</v>
          </cell>
          <cell r="AC2">
            <v>3</v>
          </cell>
          <cell r="AD2">
            <v>2</v>
          </cell>
          <cell r="AE2">
            <v>2</v>
          </cell>
          <cell r="AF2">
            <v>1</v>
          </cell>
          <cell r="AG2">
            <v>2</v>
          </cell>
          <cell r="AH2">
            <v>2</v>
          </cell>
          <cell r="AI2">
            <v>2</v>
          </cell>
          <cell r="AJ2">
            <v>2</v>
          </cell>
          <cell r="AK2">
            <v>2</v>
          </cell>
          <cell r="AL2">
            <v>2</v>
          </cell>
          <cell r="AM2">
            <v>2</v>
          </cell>
          <cell r="AN2">
            <v>0</v>
          </cell>
          <cell r="AO2">
            <v>0</v>
          </cell>
          <cell r="AP2">
            <v>0</v>
          </cell>
          <cell r="AQ2">
            <v>0</v>
          </cell>
          <cell r="AR2">
            <v>0</v>
          </cell>
          <cell r="AS2">
            <v>0</v>
          </cell>
          <cell r="AT2">
            <v>1</v>
          </cell>
          <cell r="AU2">
            <v>2</v>
          </cell>
        </row>
        <row r="3">
          <cell r="B3" t="str">
            <v>LANCO KONDAPALLI POWER LIMITED</v>
          </cell>
          <cell r="L3">
            <v>0</v>
          </cell>
          <cell r="M3" t="str">
            <v>I</v>
          </cell>
          <cell r="P3" t="str">
            <v>210a</v>
          </cell>
          <cell r="V3">
            <v>2</v>
          </cell>
          <cell r="W3">
            <v>2</v>
          </cell>
          <cell r="X3">
            <v>3</v>
          </cell>
          <cell r="Y3">
            <v>2</v>
          </cell>
          <cell r="Z3">
            <v>3</v>
          </cell>
          <cell r="AA3">
            <v>2</v>
          </cell>
          <cell r="AB3">
            <v>2</v>
          </cell>
          <cell r="AC3">
            <v>3</v>
          </cell>
          <cell r="AD3">
            <v>2</v>
          </cell>
          <cell r="AE3">
            <v>2</v>
          </cell>
          <cell r="AF3">
            <v>2</v>
          </cell>
          <cell r="AG3">
            <v>2</v>
          </cell>
          <cell r="AH3">
            <v>2</v>
          </cell>
          <cell r="AI3">
            <v>2</v>
          </cell>
          <cell r="AJ3">
            <v>2</v>
          </cell>
          <cell r="AK3">
            <v>2</v>
          </cell>
          <cell r="AL3">
            <v>2</v>
          </cell>
          <cell r="AM3">
            <v>2</v>
          </cell>
          <cell r="AN3">
            <v>2</v>
          </cell>
          <cell r="AO3">
            <v>2</v>
          </cell>
          <cell r="AP3">
            <v>0</v>
          </cell>
          <cell r="AQ3">
            <v>0</v>
          </cell>
          <cell r="AR3">
            <v>0</v>
          </cell>
          <cell r="AS3" t="str">
            <v xml:space="preserve"> </v>
          </cell>
          <cell r="AT3">
            <v>3</v>
          </cell>
          <cell r="AU3">
            <v>3</v>
          </cell>
        </row>
        <row r="4">
          <cell r="B4" t="str">
            <v>B L KASHYAP &amp; SONS LTD</v>
          </cell>
          <cell r="L4">
            <v>0</v>
          </cell>
          <cell r="M4" t="str">
            <v>I</v>
          </cell>
          <cell r="P4" t="str">
            <v>209a</v>
          </cell>
          <cell r="V4">
            <v>1</v>
          </cell>
          <cell r="W4">
            <v>1</v>
          </cell>
          <cell r="X4">
            <v>1</v>
          </cell>
          <cell r="Y4">
            <v>1</v>
          </cell>
          <cell r="Z4">
            <v>2</v>
          </cell>
          <cell r="AA4">
            <v>2</v>
          </cell>
          <cell r="AB4">
            <v>1</v>
          </cell>
          <cell r="AC4">
            <v>1</v>
          </cell>
          <cell r="AD4">
            <v>2</v>
          </cell>
          <cell r="AE4">
            <v>2</v>
          </cell>
          <cell r="AF4">
            <v>1</v>
          </cell>
          <cell r="AG4">
            <v>1</v>
          </cell>
          <cell r="AH4">
            <v>3</v>
          </cell>
          <cell r="AI4">
            <v>3</v>
          </cell>
          <cell r="AJ4">
            <v>1</v>
          </cell>
          <cell r="AK4">
            <v>1</v>
          </cell>
          <cell r="AL4">
            <v>1</v>
          </cell>
          <cell r="AM4">
            <v>1</v>
          </cell>
          <cell r="AN4">
            <v>1</v>
          </cell>
          <cell r="AO4">
            <v>1</v>
          </cell>
          <cell r="AP4" t="str">
            <v xml:space="preserve"> </v>
          </cell>
          <cell r="AQ4" t="str">
            <v xml:space="preserve"> </v>
          </cell>
          <cell r="AR4" t="str">
            <v xml:space="preserve"> </v>
          </cell>
          <cell r="AS4" t="str">
            <v xml:space="preserve"> </v>
          </cell>
          <cell r="AT4">
            <v>2</v>
          </cell>
          <cell r="AU4">
            <v>2</v>
          </cell>
        </row>
        <row r="5">
          <cell r="B5" t="str">
            <v>JAGRAN PRAKASHAN ltd</v>
          </cell>
          <cell r="L5" t="str">
            <v>S</v>
          </cell>
          <cell r="M5" t="str">
            <v xml:space="preserve"> </v>
          </cell>
          <cell r="P5" t="str">
            <v>205a</v>
          </cell>
          <cell r="V5">
            <v>1</v>
          </cell>
          <cell r="W5">
            <v>3</v>
          </cell>
          <cell r="X5">
            <v>1</v>
          </cell>
          <cell r="Y5">
            <v>3</v>
          </cell>
          <cell r="Z5">
            <v>2</v>
          </cell>
          <cell r="AA5">
            <v>2</v>
          </cell>
          <cell r="AB5">
            <v>2</v>
          </cell>
          <cell r="AC5">
            <v>2</v>
          </cell>
          <cell r="AD5">
            <v>2</v>
          </cell>
          <cell r="AE5">
            <v>3</v>
          </cell>
          <cell r="AF5">
            <v>2</v>
          </cell>
          <cell r="AG5">
            <v>3</v>
          </cell>
          <cell r="AH5">
            <v>1</v>
          </cell>
          <cell r="AI5">
            <v>1</v>
          </cell>
          <cell r="AJ5">
            <v>2</v>
          </cell>
          <cell r="AK5">
            <v>2</v>
          </cell>
          <cell r="AL5">
            <v>3</v>
          </cell>
          <cell r="AM5">
            <v>3</v>
          </cell>
          <cell r="AN5">
            <v>2</v>
          </cell>
          <cell r="AO5">
            <v>2</v>
          </cell>
          <cell r="AP5">
            <v>2</v>
          </cell>
          <cell r="AQ5">
            <v>2</v>
          </cell>
          <cell r="AR5">
            <v>2</v>
          </cell>
          <cell r="AS5">
            <v>2</v>
          </cell>
          <cell r="AT5">
            <v>1</v>
          </cell>
          <cell r="AU5">
            <v>1</v>
          </cell>
        </row>
        <row r="6">
          <cell r="B6" t="str">
            <v>TATA CONSULTANCY SERVICES LTD (TCS)</v>
          </cell>
          <cell r="L6" t="str">
            <v>S</v>
          </cell>
          <cell r="M6">
            <v>0</v>
          </cell>
          <cell r="P6">
            <v>206</v>
          </cell>
          <cell r="V6">
            <v>1</v>
          </cell>
          <cell r="W6">
            <v>1</v>
          </cell>
          <cell r="X6">
            <v>1</v>
          </cell>
          <cell r="Y6">
            <v>1</v>
          </cell>
          <cell r="Z6">
            <v>1</v>
          </cell>
          <cell r="AA6">
            <v>1</v>
          </cell>
          <cell r="AB6">
            <v>3</v>
          </cell>
          <cell r="AC6">
            <v>2</v>
          </cell>
          <cell r="AD6">
            <v>3</v>
          </cell>
          <cell r="AE6">
            <v>3</v>
          </cell>
          <cell r="AF6">
            <v>3</v>
          </cell>
          <cell r="AG6">
            <v>3</v>
          </cell>
          <cell r="AH6">
            <v>1</v>
          </cell>
          <cell r="AI6">
            <v>1</v>
          </cell>
          <cell r="AJ6">
            <v>1</v>
          </cell>
          <cell r="AK6">
            <v>1</v>
          </cell>
          <cell r="AL6">
            <v>1</v>
          </cell>
          <cell r="AM6">
            <v>1</v>
          </cell>
          <cell r="AN6">
            <v>3</v>
          </cell>
          <cell r="AO6">
            <v>2</v>
          </cell>
          <cell r="AP6">
            <v>1</v>
          </cell>
          <cell r="AQ6">
            <v>1</v>
          </cell>
          <cell r="AR6">
            <v>2</v>
          </cell>
          <cell r="AS6">
            <v>2</v>
          </cell>
          <cell r="AT6">
            <v>3</v>
          </cell>
          <cell r="AU6">
            <v>3</v>
          </cell>
        </row>
        <row r="7">
          <cell r="B7" t="str">
            <v>BLACKSTONE GROUP TECHNOLOGIES PVT LTD</v>
          </cell>
          <cell r="L7">
            <v>0</v>
          </cell>
          <cell r="M7" t="str">
            <v>I</v>
          </cell>
          <cell r="P7">
            <v>209</v>
          </cell>
          <cell r="V7">
            <v>2</v>
          </cell>
          <cell r="W7">
            <v>1</v>
          </cell>
          <cell r="X7">
            <v>2</v>
          </cell>
          <cell r="Y7">
            <v>1</v>
          </cell>
          <cell r="Z7">
            <v>2</v>
          </cell>
          <cell r="AA7">
            <v>1</v>
          </cell>
          <cell r="AB7">
            <v>3</v>
          </cell>
          <cell r="AC7">
            <v>2</v>
          </cell>
          <cell r="AD7">
            <v>2</v>
          </cell>
          <cell r="AE7">
            <v>2</v>
          </cell>
          <cell r="AF7">
            <v>2</v>
          </cell>
          <cell r="AG7">
            <v>2</v>
          </cell>
          <cell r="AH7">
            <v>2</v>
          </cell>
          <cell r="AI7">
            <v>1</v>
          </cell>
          <cell r="AJ7">
            <v>2</v>
          </cell>
          <cell r="AK7">
            <v>1</v>
          </cell>
          <cell r="AL7">
            <v>3</v>
          </cell>
          <cell r="AM7">
            <v>1</v>
          </cell>
          <cell r="AN7">
            <v>2</v>
          </cell>
          <cell r="AO7">
            <v>1</v>
          </cell>
          <cell r="AP7">
            <v>2</v>
          </cell>
          <cell r="AQ7">
            <v>2</v>
          </cell>
          <cell r="AR7">
            <v>2</v>
          </cell>
          <cell r="AS7">
            <v>1</v>
          </cell>
          <cell r="AT7">
            <v>2</v>
          </cell>
          <cell r="AU7">
            <v>1</v>
          </cell>
        </row>
        <row r="8">
          <cell r="B8" t="str">
            <v>PAHARPUR-PRAGNYA TECH PARK PVT LTD</v>
          </cell>
          <cell r="L8">
            <v>0</v>
          </cell>
          <cell r="M8" t="str">
            <v>I</v>
          </cell>
          <cell r="P8" t="str">
            <v>208b</v>
          </cell>
          <cell r="V8">
            <v>2</v>
          </cell>
          <cell r="W8">
            <v>2</v>
          </cell>
          <cell r="X8">
            <v>2</v>
          </cell>
          <cell r="Y8">
            <v>2</v>
          </cell>
          <cell r="Z8">
            <v>2</v>
          </cell>
          <cell r="AA8">
            <v>2</v>
          </cell>
          <cell r="AB8">
            <v>2</v>
          </cell>
          <cell r="AC8">
            <v>2</v>
          </cell>
          <cell r="AD8">
            <v>2</v>
          </cell>
          <cell r="AE8">
            <v>2</v>
          </cell>
          <cell r="AF8">
            <v>2</v>
          </cell>
          <cell r="AG8">
            <v>2</v>
          </cell>
          <cell r="AH8">
            <v>2</v>
          </cell>
          <cell r="AI8">
            <v>2</v>
          </cell>
          <cell r="AJ8">
            <v>2</v>
          </cell>
          <cell r="AK8">
            <v>2</v>
          </cell>
          <cell r="AL8">
            <v>1</v>
          </cell>
          <cell r="AM8">
            <v>1</v>
          </cell>
          <cell r="AN8">
            <v>2</v>
          </cell>
          <cell r="AO8">
            <v>2</v>
          </cell>
          <cell r="AP8">
            <v>2</v>
          </cell>
          <cell r="AQ8">
            <v>2</v>
          </cell>
          <cell r="AR8">
            <v>2</v>
          </cell>
          <cell r="AS8">
            <v>2</v>
          </cell>
          <cell r="AT8">
            <v>2</v>
          </cell>
          <cell r="AU8">
            <v>2</v>
          </cell>
        </row>
        <row r="9">
          <cell r="B9" t="str">
            <v>SMIFS CAPITAL MARKETS LTD</v>
          </cell>
          <cell r="L9" t="str">
            <v>S</v>
          </cell>
          <cell r="M9" t="str">
            <v xml:space="preserve"> </v>
          </cell>
          <cell r="P9">
            <v>0</v>
          </cell>
          <cell r="V9">
            <v>2</v>
          </cell>
          <cell r="W9">
            <v>1</v>
          </cell>
          <cell r="X9">
            <v>2</v>
          </cell>
          <cell r="Y9">
            <v>1</v>
          </cell>
          <cell r="Z9">
            <v>2</v>
          </cell>
          <cell r="AA9">
            <v>2</v>
          </cell>
          <cell r="AB9">
            <v>2</v>
          </cell>
          <cell r="AC9">
            <v>2</v>
          </cell>
          <cell r="AD9">
            <v>2</v>
          </cell>
          <cell r="AE9">
            <v>2</v>
          </cell>
          <cell r="AF9">
            <v>2</v>
          </cell>
          <cell r="AG9">
            <v>2</v>
          </cell>
          <cell r="AH9">
            <v>2</v>
          </cell>
          <cell r="AI9">
            <v>2</v>
          </cell>
          <cell r="AJ9">
            <v>2</v>
          </cell>
          <cell r="AK9">
            <v>2</v>
          </cell>
          <cell r="AL9" t="str">
            <v xml:space="preserve"> </v>
          </cell>
          <cell r="AM9" t="str">
            <v xml:space="preserve"> </v>
          </cell>
          <cell r="AN9" t="str">
            <v xml:space="preserve"> </v>
          </cell>
          <cell r="AO9" t="str">
            <v xml:space="preserve"> </v>
          </cell>
          <cell r="AP9" t="str">
            <v xml:space="preserve"> </v>
          </cell>
          <cell r="AQ9" t="str">
            <v xml:space="preserve"> </v>
          </cell>
          <cell r="AR9" t="str">
            <v xml:space="preserve"> </v>
          </cell>
          <cell r="AS9" t="str">
            <v xml:space="preserve"> </v>
          </cell>
          <cell r="AT9">
            <v>1</v>
          </cell>
          <cell r="AU9">
            <v>2</v>
          </cell>
        </row>
        <row r="10">
          <cell r="B10" t="str">
            <v>AQUADIAGNOSTICS WATER RESEARCH &amp; TECHNOLOGY CENTRE LTD.</v>
          </cell>
          <cell r="L10">
            <v>0</v>
          </cell>
          <cell r="M10" t="str">
            <v>I</v>
          </cell>
          <cell r="P10">
            <v>212</v>
          </cell>
          <cell r="V10" t="str">
            <v xml:space="preserve"> </v>
          </cell>
          <cell r="W10">
            <v>2</v>
          </cell>
          <cell r="X10">
            <v>3</v>
          </cell>
          <cell r="Y10">
            <v>2</v>
          </cell>
          <cell r="Z10">
            <v>3</v>
          </cell>
          <cell r="AA10">
            <v>2</v>
          </cell>
          <cell r="AB10">
            <v>2</v>
          </cell>
          <cell r="AC10">
            <v>2</v>
          </cell>
          <cell r="AD10">
            <v>1</v>
          </cell>
          <cell r="AE10">
            <v>2</v>
          </cell>
          <cell r="AF10">
            <v>1</v>
          </cell>
          <cell r="AG10">
            <v>1</v>
          </cell>
          <cell r="AH10">
            <v>1</v>
          </cell>
          <cell r="AI10">
            <v>1</v>
          </cell>
          <cell r="AJ10">
            <v>2</v>
          </cell>
          <cell r="AK10">
            <v>2</v>
          </cell>
          <cell r="AL10">
            <v>1</v>
          </cell>
          <cell r="AM10">
            <v>1</v>
          </cell>
          <cell r="AN10">
            <v>2</v>
          </cell>
          <cell r="AO10">
            <v>2</v>
          </cell>
          <cell r="AP10">
            <v>2</v>
          </cell>
          <cell r="AQ10">
            <v>2</v>
          </cell>
          <cell r="AR10">
            <v>1</v>
          </cell>
          <cell r="AS10">
            <v>2</v>
          </cell>
          <cell r="AT10">
            <v>3</v>
          </cell>
          <cell r="AU10">
            <v>2</v>
          </cell>
        </row>
        <row r="11">
          <cell r="B11" t="str">
            <v>BHARTIYA INTERNATIONAL SEZ LTD.</v>
          </cell>
          <cell r="L11">
            <v>0</v>
          </cell>
          <cell r="M11" t="str">
            <v>I</v>
          </cell>
          <cell r="P11">
            <v>208</v>
          </cell>
          <cell r="V11">
            <v>2</v>
          </cell>
          <cell r="W11">
            <v>2</v>
          </cell>
          <cell r="X11">
            <v>2</v>
          </cell>
          <cell r="Y11">
            <v>2</v>
          </cell>
          <cell r="Z11">
            <v>2</v>
          </cell>
          <cell r="AA11">
            <v>2</v>
          </cell>
          <cell r="AB11">
            <v>2</v>
          </cell>
          <cell r="AC11">
            <v>2</v>
          </cell>
          <cell r="AD11">
            <v>2</v>
          </cell>
          <cell r="AE11">
            <v>2</v>
          </cell>
          <cell r="AF11">
            <v>2</v>
          </cell>
          <cell r="AG11">
            <v>2</v>
          </cell>
          <cell r="AH11">
            <v>2</v>
          </cell>
          <cell r="AI11">
            <v>2</v>
          </cell>
          <cell r="AJ11">
            <v>2</v>
          </cell>
          <cell r="AK11">
            <v>2</v>
          </cell>
          <cell r="AL11">
            <v>2</v>
          </cell>
          <cell r="AM11">
            <v>2</v>
          </cell>
          <cell r="AN11">
            <v>2</v>
          </cell>
          <cell r="AO11">
            <v>2</v>
          </cell>
          <cell r="AP11">
            <v>2</v>
          </cell>
          <cell r="AQ11">
            <v>2</v>
          </cell>
          <cell r="AR11">
            <v>2</v>
          </cell>
          <cell r="AS11">
            <v>2</v>
          </cell>
          <cell r="AT11">
            <v>2</v>
          </cell>
          <cell r="AU11">
            <v>2</v>
          </cell>
        </row>
        <row r="12">
          <cell r="B12" t="str">
            <v>ALE India Private Limited</v>
          </cell>
          <cell r="L12" t="str">
            <v>S</v>
          </cell>
          <cell r="M12">
            <v>0</v>
          </cell>
          <cell r="P12">
            <v>206</v>
          </cell>
          <cell r="V12">
            <v>2</v>
          </cell>
          <cell r="W12">
            <v>2</v>
          </cell>
          <cell r="X12">
            <v>2</v>
          </cell>
          <cell r="Y12">
            <v>2</v>
          </cell>
          <cell r="Z12">
            <v>1</v>
          </cell>
          <cell r="AA12">
            <v>2</v>
          </cell>
          <cell r="AB12">
            <v>2</v>
          </cell>
          <cell r="AC12">
            <v>2</v>
          </cell>
          <cell r="AD12" t="str">
            <v xml:space="preserve"> </v>
          </cell>
          <cell r="AE12" t="str">
            <v xml:space="preserve"> </v>
          </cell>
          <cell r="AF12" t="str">
            <v xml:space="preserve"> </v>
          </cell>
          <cell r="AG12" t="str">
            <v xml:space="preserve"> </v>
          </cell>
          <cell r="AH12" t="str">
            <v xml:space="preserve"> </v>
          </cell>
          <cell r="AI12" t="str">
            <v xml:space="preserve"> </v>
          </cell>
          <cell r="AJ12">
            <v>2</v>
          </cell>
          <cell r="AK12">
            <v>2</v>
          </cell>
          <cell r="AL12" t="str">
            <v xml:space="preserve"> </v>
          </cell>
          <cell r="AM12" t="str">
            <v xml:space="preserve"> </v>
          </cell>
          <cell r="AN12" t="str">
            <v xml:space="preserve"> </v>
          </cell>
          <cell r="AO12" t="str">
            <v xml:space="preserve"> </v>
          </cell>
          <cell r="AP12" t="str">
            <v xml:space="preserve"> </v>
          </cell>
          <cell r="AQ12" t="str">
            <v xml:space="preserve"> </v>
          </cell>
          <cell r="AR12" t="str">
            <v xml:space="preserve"> </v>
          </cell>
          <cell r="AS12" t="str">
            <v xml:space="preserve"> </v>
          </cell>
          <cell r="AT12">
            <v>2</v>
          </cell>
          <cell r="AU12">
            <v>2</v>
          </cell>
        </row>
        <row r="13">
          <cell r="B13" t="str">
            <v>Alacrity corporate solutions pvt.  Ltd.</v>
          </cell>
          <cell r="L13" t="str">
            <v>S</v>
          </cell>
          <cell r="M13">
            <v>0</v>
          </cell>
          <cell r="P13">
            <v>206</v>
          </cell>
          <cell r="V13">
            <v>2</v>
          </cell>
          <cell r="W13">
            <v>1</v>
          </cell>
          <cell r="X13">
            <v>2</v>
          </cell>
          <cell r="Y13">
            <v>1</v>
          </cell>
          <cell r="Z13">
            <v>2</v>
          </cell>
          <cell r="AA13">
            <v>1</v>
          </cell>
          <cell r="AB13">
            <v>2</v>
          </cell>
          <cell r="AC13">
            <v>1</v>
          </cell>
          <cell r="AD13">
            <v>2</v>
          </cell>
          <cell r="AE13">
            <v>2</v>
          </cell>
          <cell r="AF13">
            <v>2</v>
          </cell>
          <cell r="AG13">
            <v>2</v>
          </cell>
          <cell r="AH13">
            <v>2</v>
          </cell>
          <cell r="AI13">
            <v>2</v>
          </cell>
          <cell r="AJ13">
            <v>1</v>
          </cell>
          <cell r="AK13">
            <v>1</v>
          </cell>
          <cell r="AL13">
            <v>2</v>
          </cell>
          <cell r="AM13">
            <v>2</v>
          </cell>
          <cell r="AN13">
            <v>2</v>
          </cell>
          <cell r="AO13">
            <v>2</v>
          </cell>
          <cell r="AP13">
            <v>2</v>
          </cell>
          <cell r="AQ13">
            <v>1</v>
          </cell>
          <cell r="AR13">
            <v>1</v>
          </cell>
          <cell r="AS13">
            <v>1</v>
          </cell>
          <cell r="AT13">
            <v>3</v>
          </cell>
          <cell r="AU13">
            <v>2</v>
          </cell>
        </row>
        <row r="14">
          <cell r="B14" t="str">
            <v>IMC Limited</v>
          </cell>
          <cell r="L14">
            <v>0</v>
          </cell>
          <cell r="M14" t="str">
            <v>I</v>
          </cell>
          <cell r="P14">
            <v>203</v>
          </cell>
          <cell r="V14">
            <v>2</v>
          </cell>
          <cell r="W14">
            <v>1</v>
          </cell>
          <cell r="X14">
            <v>2</v>
          </cell>
          <cell r="Y14">
            <v>1</v>
          </cell>
          <cell r="Z14">
            <v>2</v>
          </cell>
          <cell r="AA14">
            <v>1</v>
          </cell>
          <cell r="AB14">
            <v>2</v>
          </cell>
          <cell r="AC14">
            <v>1</v>
          </cell>
          <cell r="AD14">
            <v>2</v>
          </cell>
          <cell r="AE14">
            <v>2</v>
          </cell>
          <cell r="AF14">
            <v>1</v>
          </cell>
          <cell r="AG14">
            <v>1</v>
          </cell>
          <cell r="AH14">
            <v>2</v>
          </cell>
          <cell r="AI14">
            <v>1</v>
          </cell>
          <cell r="AJ14">
            <v>2</v>
          </cell>
          <cell r="AK14">
            <v>1</v>
          </cell>
          <cell r="AL14">
            <v>2</v>
          </cell>
          <cell r="AM14">
            <v>2</v>
          </cell>
          <cell r="AN14">
            <v>2</v>
          </cell>
          <cell r="AO14">
            <v>1</v>
          </cell>
          <cell r="AP14">
            <v>2</v>
          </cell>
          <cell r="AQ14">
            <v>2</v>
          </cell>
          <cell r="AR14">
            <v>1</v>
          </cell>
          <cell r="AS14">
            <v>1</v>
          </cell>
          <cell r="AT14">
            <v>2</v>
          </cell>
          <cell r="AU14">
            <v>1</v>
          </cell>
        </row>
        <row r="15">
          <cell r="B15" t="str">
            <v>Kohinoor CTNL Infrastructure Company Private Limited</v>
          </cell>
          <cell r="L15">
            <v>0</v>
          </cell>
          <cell r="M15" t="str">
            <v>I</v>
          </cell>
          <cell r="P15" t="str">
            <v>209a</v>
          </cell>
          <cell r="V15">
            <v>2</v>
          </cell>
          <cell r="W15">
            <v>1</v>
          </cell>
          <cell r="X15">
            <v>2</v>
          </cell>
          <cell r="Y15">
            <v>1</v>
          </cell>
          <cell r="Z15">
            <v>2</v>
          </cell>
          <cell r="AA15">
            <v>2</v>
          </cell>
          <cell r="AB15" t="str">
            <v xml:space="preserve"> </v>
          </cell>
          <cell r="AC15" t="str">
            <v xml:space="preserve"> </v>
          </cell>
          <cell r="AD15" t="str">
            <v xml:space="preserve"> </v>
          </cell>
          <cell r="AE15" t="str">
            <v xml:space="preserve"> </v>
          </cell>
          <cell r="AF15">
            <v>1</v>
          </cell>
          <cell r="AG15">
            <v>2</v>
          </cell>
          <cell r="AH15">
            <v>1</v>
          </cell>
          <cell r="AI15">
            <v>2</v>
          </cell>
          <cell r="AJ15">
            <v>3</v>
          </cell>
          <cell r="AK15">
            <v>2</v>
          </cell>
          <cell r="AL15" t="str">
            <v xml:space="preserve"> </v>
          </cell>
          <cell r="AM15" t="str">
            <v xml:space="preserve"> </v>
          </cell>
          <cell r="AN15">
            <v>2</v>
          </cell>
          <cell r="AO15">
            <v>2</v>
          </cell>
          <cell r="AP15" t="str">
            <v xml:space="preserve"> </v>
          </cell>
          <cell r="AQ15" t="str">
            <v xml:space="preserve"> </v>
          </cell>
          <cell r="AR15" t="str">
            <v xml:space="preserve"> </v>
          </cell>
          <cell r="AS15" t="str">
            <v xml:space="preserve"> </v>
          </cell>
          <cell r="AT15">
            <v>2</v>
          </cell>
          <cell r="AU15">
            <v>1</v>
          </cell>
        </row>
        <row r="16">
          <cell r="B16" t="str">
            <v>ADITI STAFFING INDIA PRIVATE LIMITED</v>
          </cell>
          <cell r="L16" t="str">
            <v>S</v>
          </cell>
          <cell r="M16">
            <v>0</v>
          </cell>
          <cell r="P16">
            <v>206</v>
          </cell>
          <cell r="V16">
            <v>1</v>
          </cell>
          <cell r="W16">
            <v>1</v>
          </cell>
          <cell r="X16">
            <v>1</v>
          </cell>
          <cell r="Y16">
            <v>1</v>
          </cell>
          <cell r="Z16">
            <v>1</v>
          </cell>
          <cell r="AA16">
            <v>1</v>
          </cell>
          <cell r="AB16">
            <v>3</v>
          </cell>
          <cell r="AC16">
            <v>1</v>
          </cell>
          <cell r="AD16">
            <v>2</v>
          </cell>
          <cell r="AE16">
            <v>2</v>
          </cell>
          <cell r="AF16">
            <v>2</v>
          </cell>
          <cell r="AG16">
            <v>2</v>
          </cell>
          <cell r="AH16" t="str">
            <v xml:space="preserve"> </v>
          </cell>
          <cell r="AI16" t="str">
            <v xml:space="preserve"> </v>
          </cell>
          <cell r="AJ16">
            <v>1</v>
          </cell>
          <cell r="AK16">
            <v>1</v>
          </cell>
          <cell r="AL16">
            <v>3</v>
          </cell>
          <cell r="AM16">
            <v>1</v>
          </cell>
          <cell r="AN16" t="str">
            <v xml:space="preserve"> </v>
          </cell>
          <cell r="AO16" t="str">
            <v xml:space="preserve"> </v>
          </cell>
          <cell r="AP16" t="str">
            <v xml:space="preserve"> </v>
          </cell>
          <cell r="AQ16" t="str">
            <v xml:space="preserve"> </v>
          </cell>
          <cell r="AR16" t="str">
            <v xml:space="preserve"> </v>
          </cell>
          <cell r="AS16" t="str">
            <v xml:space="preserve"> </v>
          </cell>
          <cell r="AT16">
            <v>2</v>
          </cell>
          <cell r="AU16">
            <v>2</v>
          </cell>
        </row>
        <row r="17">
          <cell r="B17" t="str">
            <v>M&amp;V Marketing and Sales Private Limited</v>
          </cell>
          <cell r="L17" t="str">
            <v>S</v>
          </cell>
          <cell r="M17">
            <v>0</v>
          </cell>
          <cell r="P17">
            <v>0</v>
          </cell>
          <cell r="V17">
            <v>1</v>
          </cell>
          <cell r="W17">
            <v>1</v>
          </cell>
          <cell r="X17">
            <v>1</v>
          </cell>
          <cell r="Y17">
            <v>1</v>
          </cell>
          <cell r="Z17">
            <v>1</v>
          </cell>
          <cell r="AA17">
            <v>1</v>
          </cell>
          <cell r="AB17">
            <v>2</v>
          </cell>
          <cell r="AC17">
            <v>2</v>
          </cell>
          <cell r="AD17">
            <v>1</v>
          </cell>
          <cell r="AE17">
            <v>1</v>
          </cell>
          <cell r="AF17">
            <v>2</v>
          </cell>
          <cell r="AG17">
            <v>2</v>
          </cell>
          <cell r="AH17">
            <v>2</v>
          </cell>
          <cell r="AI17">
            <v>2</v>
          </cell>
          <cell r="AJ17">
            <v>2</v>
          </cell>
          <cell r="AK17">
            <v>2</v>
          </cell>
          <cell r="AL17">
            <v>2</v>
          </cell>
          <cell r="AM17">
            <v>2</v>
          </cell>
          <cell r="AN17">
            <v>2</v>
          </cell>
          <cell r="AO17">
            <v>2</v>
          </cell>
          <cell r="AP17">
            <v>2</v>
          </cell>
          <cell r="AQ17">
            <v>2</v>
          </cell>
          <cell r="AR17">
            <v>2</v>
          </cell>
          <cell r="AS17">
            <v>2</v>
          </cell>
          <cell r="AT17">
            <v>1</v>
          </cell>
          <cell r="AU17">
            <v>1</v>
          </cell>
        </row>
        <row r="18">
          <cell r="B18" t="str">
            <v>PETROFAC ENGINEERING SERVICES INDIA PVT LTD</v>
          </cell>
          <cell r="L18" t="str">
            <v>S</v>
          </cell>
          <cell r="M18">
            <v>0</v>
          </cell>
          <cell r="P18">
            <v>206</v>
          </cell>
          <cell r="V18">
            <v>1</v>
          </cell>
          <cell r="W18">
            <v>2</v>
          </cell>
          <cell r="X18">
            <v>2</v>
          </cell>
          <cell r="Y18">
            <v>2</v>
          </cell>
          <cell r="Z18">
            <v>3</v>
          </cell>
          <cell r="AA18">
            <v>2</v>
          </cell>
          <cell r="AB18">
            <v>3</v>
          </cell>
          <cell r="AC18">
            <v>3</v>
          </cell>
          <cell r="AD18" t="str">
            <v xml:space="preserve"> </v>
          </cell>
          <cell r="AE18" t="str">
            <v xml:space="preserve"> </v>
          </cell>
          <cell r="AF18">
            <v>2</v>
          </cell>
          <cell r="AG18">
            <v>2</v>
          </cell>
          <cell r="AH18">
            <v>1</v>
          </cell>
          <cell r="AI18">
            <v>1</v>
          </cell>
          <cell r="AJ18">
            <v>2</v>
          </cell>
          <cell r="AK18">
            <v>2</v>
          </cell>
          <cell r="AL18">
            <v>2</v>
          </cell>
          <cell r="AM18">
            <v>2</v>
          </cell>
          <cell r="AN18">
            <v>2</v>
          </cell>
          <cell r="AO18">
            <v>2</v>
          </cell>
          <cell r="AP18">
            <v>2</v>
          </cell>
          <cell r="AQ18">
            <v>2</v>
          </cell>
          <cell r="AR18">
            <v>2</v>
          </cell>
          <cell r="AS18">
            <v>2</v>
          </cell>
          <cell r="AT18">
            <v>2</v>
          </cell>
          <cell r="AU18">
            <v>2</v>
          </cell>
        </row>
        <row r="19">
          <cell r="B19" t="str">
            <v>Onmobile Global Limited</v>
          </cell>
          <cell r="L19">
            <v>0</v>
          </cell>
          <cell r="M19" t="str">
            <v>I</v>
          </cell>
          <cell r="P19">
            <v>213</v>
          </cell>
          <cell r="V19">
            <v>2</v>
          </cell>
          <cell r="W19" t="str">
            <v xml:space="preserve"> </v>
          </cell>
          <cell r="X19">
            <v>2</v>
          </cell>
          <cell r="Y19">
            <v>2</v>
          </cell>
          <cell r="Z19">
            <v>1</v>
          </cell>
          <cell r="AA19">
            <v>3</v>
          </cell>
          <cell r="AB19">
            <v>2</v>
          </cell>
          <cell r="AC19">
            <v>2</v>
          </cell>
          <cell r="AD19" t="str">
            <v xml:space="preserve"> </v>
          </cell>
          <cell r="AE19" t="str">
            <v xml:space="preserve"> </v>
          </cell>
          <cell r="AF19">
            <v>2</v>
          </cell>
          <cell r="AG19">
            <v>2</v>
          </cell>
          <cell r="AH19">
            <v>2</v>
          </cell>
          <cell r="AI19">
            <v>2</v>
          </cell>
          <cell r="AJ19">
            <v>2</v>
          </cell>
          <cell r="AK19">
            <v>2</v>
          </cell>
          <cell r="AL19">
            <v>2</v>
          </cell>
          <cell r="AM19">
            <v>2</v>
          </cell>
          <cell r="AN19">
            <v>2</v>
          </cell>
          <cell r="AO19">
            <v>2</v>
          </cell>
          <cell r="AP19">
            <v>2</v>
          </cell>
          <cell r="AQ19">
            <v>2</v>
          </cell>
          <cell r="AR19" t="str">
            <v xml:space="preserve"> </v>
          </cell>
          <cell r="AS19" t="str">
            <v xml:space="preserve"> </v>
          </cell>
          <cell r="AT19">
            <v>2</v>
          </cell>
          <cell r="AU19">
            <v>2</v>
          </cell>
        </row>
        <row r="20">
          <cell r="B20" t="str">
            <v>SUNSHINE CAPITAL LIMITED</v>
          </cell>
          <cell r="L20" t="str">
            <v>S</v>
          </cell>
          <cell r="M20">
            <v>0</v>
          </cell>
          <cell r="P20">
            <v>0</v>
          </cell>
          <cell r="V20">
            <v>1</v>
          </cell>
          <cell r="W20">
            <v>1</v>
          </cell>
          <cell r="X20">
            <v>2</v>
          </cell>
          <cell r="Y20">
            <v>1</v>
          </cell>
          <cell r="Z20">
            <v>2</v>
          </cell>
          <cell r="AA20">
            <v>2</v>
          </cell>
          <cell r="AB20">
            <v>2</v>
          </cell>
          <cell r="AC20">
            <v>2</v>
          </cell>
          <cell r="AD20">
            <v>2</v>
          </cell>
          <cell r="AE20">
            <v>2</v>
          </cell>
          <cell r="AF20">
            <v>1</v>
          </cell>
          <cell r="AG20">
            <v>2</v>
          </cell>
          <cell r="AH20">
            <v>1</v>
          </cell>
          <cell r="AI20">
            <v>2</v>
          </cell>
          <cell r="AJ20">
            <v>2</v>
          </cell>
          <cell r="AK20">
            <v>2</v>
          </cell>
          <cell r="AL20">
            <v>2</v>
          </cell>
          <cell r="AM20">
            <v>2</v>
          </cell>
          <cell r="AN20">
            <v>2</v>
          </cell>
          <cell r="AO20">
            <v>2</v>
          </cell>
          <cell r="AP20">
            <v>2</v>
          </cell>
          <cell r="AQ20">
            <v>2</v>
          </cell>
          <cell r="AR20">
            <v>2</v>
          </cell>
          <cell r="AS20">
            <v>2</v>
          </cell>
          <cell r="AT20">
            <v>3</v>
          </cell>
          <cell r="AU20">
            <v>2</v>
          </cell>
        </row>
        <row r="21">
          <cell r="B21" t="str">
            <v>UNISYS INDIA PRIVATE LIMITED</v>
          </cell>
          <cell r="L21" t="str">
            <v>S</v>
          </cell>
          <cell r="M21">
            <v>0</v>
          </cell>
          <cell r="P21">
            <v>206</v>
          </cell>
          <cell r="V21">
            <v>2</v>
          </cell>
          <cell r="W21">
            <v>2</v>
          </cell>
          <cell r="X21">
            <v>2</v>
          </cell>
          <cell r="Y21">
            <v>2</v>
          </cell>
          <cell r="Z21">
            <v>2</v>
          </cell>
          <cell r="AA21">
            <v>2</v>
          </cell>
          <cell r="AB21">
            <v>2</v>
          </cell>
          <cell r="AC21">
            <v>2</v>
          </cell>
          <cell r="AD21">
            <v>2</v>
          </cell>
          <cell r="AE21">
            <v>2</v>
          </cell>
          <cell r="AF21">
            <v>2</v>
          </cell>
          <cell r="AG21">
            <v>2</v>
          </cell>
          <cell r="AH21">
            <v>2</v>
          </cell>
          <cell r="AI21">
            <v>2</v>
          </cell>
          <cell r="AJ21">
            <v>2</v>
          </cell>
          <cell r="AK21">
            <v>2</v>
          </cell>
          <cell r="AL21">
            <v>2</v>
          </cell>
          <cell r="AM21">
            <v>2</v>
          </cell>
          <cell r="AN21">
            <v>2</v>
          </cell>
          <cell r="AO21">
            <v>2</v>
          </cell>
          <cell r="AP21">
            <v>2</v>
          </cell>
          <cell r="AQ21">
            <v>2</v>
          </cell>
          <cell r="AR21">
            <v>2</v>
          </cell>
          <cell r="AS21">
            <v>2</v>
          </cell>
          <cell r="AT21">
            <v>2</v>
          </cell>
          <cell r="AU21">
            <v>2</v>
          </cell>
        </row>
        <row r="22">
          <cell r="B22" t="str">
            <v>Softcell Technologies Limited</v>
          </cell>
          <cell r="L22" t="str">
            <v>S</v>
          </cell>
          <cell r="M22">
            <v>0</v>
          </cell>
          <cell r="P22">
            <v>206</v>
          </cell>
          <cell r="V22">
            <v>2</v>
          </cell>
          <cell r="W22">
            <v>2</v>
          </cell>
          <cell r="X22">
            <v>1</v>
          </cell>
          <cell r="Y22">
            <v>1</v>
          </cell>
          <cell r="Z22">
            <v>1</v>
          </cell>
          <cell r="AA22">
            <v>1</v>
          </cell>
          <cell r="AB22">
            <v>2</v>
          </cell>
          <cell r="AC22">
            <v>2</v>
          </cell>
          <cell r="AD22">
            <v>2</v>
          </cell>
          <cell r="AE22">
            <v>2</v>
          </cell>
          <cell r="AF22">
            <v>2</v>
          </cell>
          <cell r="AG22">
            <v>2</v>
          </cell>
          <cell r="AH22">
            <v>2</v>
          </cell>
          <cell r="AI22">
            <v>2</v>
          </cell>
          <cell r="AJ22">
            <v>2</v>
          </cell>
          <cell r="AK22">
            <v>2</v>
          </cell>
          <cell r="AL22">
            <v>2</v>
          </cell>
          <cell r="AM22">
            <v>2</v>
          </cell>
          <cell r="AN22">
            <v>2</v>
          </cell>
          <cell r="AO22">
            <v>2</v>
          </cell>
          <cell r="AP22">
            <v>2</v>
          </cell>
          <cell r="AQ22">
            <v>2</v>
          </cell>
          <cell r="AR22">
            <v>2</v>
          </cell>
          <cell r="AS22">
            <v>2</v>
          </cell>
          <cell r="AT22">
            <v>2</v>
          </cell>
          <cell r="AU22">
            <v>2</v>
          </cell>
        </row>
        <row r="23">
          <cell r="B23" t="str">
            <v>Northern Operating Services Private Ltd</v>
          </cell>
          <cell r="L23" t="str">
            <v>S</v>
          </cell>
          <cell r="M23">
            <v>0</v>
          </cell>
          <cell r="P23">
            <v>206</v>
          </cell>
          <cell r="V23">
            <v>1</v>
          </cell>
          <cell r="W23">
            <v>1</v>
          </cell>
          <cell r="X23">
            <v>1</v>
          </cell>
          <cell r="Y23">
            <v>1</v>
          </cell>
          <cell r="Z23">
            <v>1</v>
          </cell>
          <cell r="AA23">
            <v>1</v>
          </cell>
          <cell r="AB23">
            <v>2</v>
          </cell>
          <cell r="AC23">
            <v>2</v>
          </cell>
          <cell r="AD23" t="str">
            <v xml:space="preserve"> </v>
          </cell>
          <cell r="AE23" t="str">
            <v xml:space="preserve"> </v>
          </cell>
          <cell r="AF23">
            <v>2</v>
          </cell>
          <cell r="AG23">
            <v>2</v>
          </cell>
          <cell r="AH23">
            <v>2</v>
          </cell>
          <cell r="AI23">
            <v>1</v>
          </cell>
          <cell r="AJ23">
            <v>2</v>
          </cell>
          <cell r="AK23">
            <v>2</v>
          </cell>
          <cell r="AL23" t="str">
            <v xml:space="preserve"> </v>
          </cell>
          <cell r="AM23" t="str">
            <v xml:space="preserve"> </v>
          </cell>
          <cell r="AN23" t="str">
            <v xml:space="preserve"> </v>
          </cell>
          <cell r="AO23" t="str">
            <v xml:space="preserve"> </v>
          </cell>
          <cell r="AP23">
            <v>1</v>
          </cell>
          <cell r="AQ23">
            <v>1</v>
          </cell>
          <cell r="AR23" t="str">
            <v xml:space="preserve"> </v>
          </cell>
          <cell r="AS23" t="str">
            <v xml:space="preserve"> </v>
          </cell>
          <cell r="AT23">
            <v>2</v>
          </cell>
          <cell r="AU23">
            <v>2</v>
          </cell>
        </row>
        <row r="24">
          <cell r="B24" t="str">
            <v>ARIHANT SHELTERS INDIA LIMITED</v>
          </cell>
          <cell r="L24">
            <v>0</v>
          </cell>
          <cell r="M24" t="str">
            <v>I</v>
          </cell>
          <cell r="P24" t="str">
            <v>209,201d</v>
          </cell>
          <cell r="V24">
            <v>2</v>
          </cell>
          <cell r="W24">
            <v>1</v>
          </cell>
          <cell r="X24">
            <v>2</v>
          </cell>
          <cell r="Y24">
            <v>1</v>
          </cell>
          <cell r="Z24">
            <v>2</v>
          </cell>
          <cell r="AA24">
            <v>2</v>
          </cell>
          <cell r="AB24">
            <v>2</v>
          </cell>
          <cell r="AC24">
            <v>2</v>
          </cell>
          <cell r="AD24">
            <v>2</v>
          </cell>
          <cell r="AE24">
            <v>2</v>
          </cell>
          <cell r="AF24">
            <v>2</v>
          </cell>
          <cell r="AG24">
            <v>1</v>
          </cell>
          <cell r="AH24">
            <v>1</v>
          </cell>
          <cell r="AI24">
            <v>1</v>
          </cell>
          <cell r="AJ24">
            <v>2</v>
          </cell>
          <cell r="AK24">
            <v>2</v>
          </cell>
          <cell r="AL24">
            <v>1</v>
          </cell>
          <cell r="AM24">
            <v>1</v>
          </cell>
          <cell r="AN24">
            <v>2</v>
          </cell>
          <cell r="AO24">
            <v>1</v>
          </cell>
          <cell r="AP24" t="str">
            <v xml:space="preserve"> </v>
          </cell>
          <cell r="AQ24" t="str">
            <v xml:space="preserve"> </v>
          </cell>
          <cell r="AR24" t="str">
            <v xml:space="preserve"> </v>
          </cell>
          <cell r="AS24" t="str">
            <v xml:space="preserve"> </v>
          </cell>
          <cell r="AT24">
            <v>2</v>
          </cell>
          <cell r="AU24">
            <v>1</v>
          </cell>
        </row>
        <row r="25">
          <cell r="B25" t="str">
            <v>Microchip Technology India Pvt LTD</v>
          </cell>
          <cell r="L25" t="str">
            <v>S</v>
          </cell>
          <cell r="M25">
            <v>0</v>
          </cell>
          <cell r="P25">
            <v>206</v>
          </cell>
          <cell r="V25">
            <v>1</v>
          </cell>
          <cell r="W25">
            <v>2</v>
          </cell>
          <cell r="X25">
            <v>1</v>
          </cell>
          <cell r="Y25">
            <v>2</v>
          </cell>
          <cell r="Z25">
            <v>1</v>
          </cell>
          <cell r="AA25">
            <v>2</v>
          </cell>
          <cell r="AB25">
            <v>2</v>
          </cell>
          <cell r="AC25">
            <v>2</v>
          </cell>
          <cell r="AD25" t="str">
            <v xml:space="preserve"> </v>
          </cell>
          <cell r="AE25" t="str">
            <v xml:space="preserve"> </v>
          </cell>
          <cell r="AF25" t="str">
            <v xml:space="preserve"> </v>
          </cell>
          <cell r="AG25" t="str">
            <v xml:space="preserve"> </v>
          </cell>
          <cell r="AH25" t="str">
            <v xml:space="preserve"> </v>
          </cell>
          <cell r="AI25" t="str">
            <v xml:space="preserve"> </v>
          </cell>
          <cell r="AJ25">
            <v>2</v>
          </cell>
          <cell r="AK25">
            <v>2</v>
          </cell>
          <cell r="AL25" t="str">
            <v xml:space="preserve"> </v>
          </cell>
          <cell r="AM25" t="str">
            <v xml:space="preserve"> </v>
          </cell>
          <cell r="AN25" t="str">
            <v xml:space="preserve"> </v>
          </cell>
          <cell r="AO25" t="str">
            <v xml:space="preserve"> </v>
          </cell>
          <cell r="AP25" t="str">
            <v xml:space="preserve"> </v>
          </cell>
          <cell r="AQ25" t="str">
            <v xml:space="preserve"> </v>
          </cell>
          <cell r="AR25" t="str">
            <v xml:space="preserve"> </v>
          </cell>
          <cell r="AS25" t="str">
            <v xml:space="preserve"> </v>
          </cell>
          <cell r="AT25">
            <v>2</v>
          </cell>
          <cell r="AU25">
            <v>2</v>
          </cell>
        </row>
        <row r="26">
          <cell r="B26" t="str">
            <v>Verizon Communications India Pvt. Ltd.</v>
          </cell>
          <cell r="L26">
            <v>0</v>
          </cell>
          <cell r="M26" t="str">
            <v>I</v>
          </cell>
          <cell r="P26">
            <v>213</v>
          </cell>
          <cell r="V26">
            <v>2</v>
          </cell>
          <cell r="W26">
            <v>2</v>
          </cell>
          <cell r="X26">
            <v>2</v>
          </cell>
          <cell r="Y26">
            <v>2</v>
          </cell>
          <cell r="Z26">
            <v>2</v>
          </cell>
          <cell r="AA26">
            <v>2</v>
          </cell>
          <cell r="AB26">
            <v>2</v>
          </cell>
          <cell r="AC26">
            <v>2</v>
          </cell>
          <cell r="AD26">
            <v>2</v>
          </cell>
          <cell r="AE26">
            <v>2</v>
          </cell>
          <cell r="AF26">
            <v>2</v>
          </cell>
          <cell r="AG26">
            <v>2</v>
          </cell>
          <cell r="AH26">
            <v>2</v>
          </cell>
          <cell r="AI26">
            <v>2</v>
          </cell>
          <cell r="AJ26">
            <v>2</v>
          </cell>
          <cell r="AK26">
            <v>2</v>
          </cell>
          <cell r="AL26">
            <v>2</v>
          </cell>
          <cell r="AM26">
            <v>2</v>
          </cell>
          <cell r="AN26">
            <v>2</v>
          </cell>
          <cell r="AO26">
            <v>2</v>
          </cell>
          <cell r="AP26">
            <v>2</v>
          </cell>
          <cell r="AQ26">
            <v>2</v>
          </cell>
          <cell r="AR26">
            <v>2</v>
          </cell>
          <cell r="AS26">
            <v>2</v>
          </cell>
          <cell r="AT26">
            <v>2</v>
          </cell>
          <cell r="AU26">
            <v>2</v>
          </cell>
        </row>
        <row r="27">
          <cell r="B27" t="str">
            <v>SODEXO INDIA SERVICES PRIVATE LIMITED</v>
          </cell>
          <cell r="L27" t="str">
            <v>S</v>
          </cell>
          <cell r="M27">
            <v>0</v>
          </cell>
          <cell r="P27">
            <v>0</v>
          </cell>
          <cell r="V27">
            <v>2</v>
          </cell>
          <cell r="W27">
            <v>1</v>
          </cell>
          <cell r="X27">
            <v>2</v>
          </cell>
          <cell r="Y27">
            <v>1</v>
          </cell>
          <cell r="Z27">
            <v>2</v>
          </cell>
          <cell r="AA27">
            <v>1</v>
          </cell>
          <cell r="AB27">
            <v>2</v>
          </cell>
          <cell r="AC27">
            <v>1</v>
          </cell>
          <cell r="AD27">
            <v>2</v>
          </cell>
          <cell r="AE27">
            <v>1</v>
          </cell>
          <cell r="AF27">
            <v>2</v>
          </cell>
          <cell r="AG27">
            <v>2</v>
          </cell>
          <cell r="AH27">
            <v>2</v>
          </cell>
          <cell r="AI27">
            <v>1</v>
          </cell>
          <cell r="AJ27">
            <v>2</v>
          </cell>
          <cell r="AK27">
            <v>2</v>
          </cell>
          <cell r="AL27">
            <v>2</v>
          </cell>
          <cell r="AM27">
            <v>2</v>
          </cell>
          <cell r="AN27">
            <v>2</v>
          </cell>
          <cell r="AO27">
            <v>2</v>
          </cell>
          <cell r="AP27" t="str">
            <v xml:space="preserve"> </v>
          </cell>
          <cell r="AQ27" t="str">
            <v xml:space="preserve"> </v>
          </cell>
          <cell r="AR27" t="str">
            <v xml:space="preserve"> </v>
          </cell>
          <cell r="AS27" t="str">
            <v xml:space="preserve"> </v>
          </cell>
          <cell r="AT27">
            <v>2</v>
          </cell>
          <cell r="AU27">
            <v>2</v>
          </cell>
        </row>
        <row r="28">
          <cell r="B28" t="str">
            <v>Fare Portal India Private Limited</v>
          </cell>
          <cell r="L28" t="str">
            <v>S</v>
          </cell>
          <cell r="M28">
            <v>0</v>
          </cell>
          <cell r="P28">
            <v>206</v>
          </cell>
          <cell r="V28">
            <v>1</v>
          </cell>
          <cell r="W28">
            <v>1</v>
          </cell>
          <cell r="X28">
            <v>2</v>
          </cell>
          <cell r="Y28">
            <v>1</v>
          </cell>
          <cell r="Z28">
            <v>1</v>
          </cell>
          <cell r="AA28">
            <v>1</v>
          </cell>
          <cell r="AB28">
            <v>2</v>
          </cell>
          <cell r="AC28">
            <v>1</v>
          </cell>
          <cell r="AD28">
            <v>2</v>
          </cell>
          <cell r="AE28" t="str">
            <v xml:space="preserve"> </v>
          </cell>
          <cell r="AF28" t="str">
            <v xml:space="preserve"> </v>
          </cell>
          <cell r="AG28" t="str">
            <v xml:space="preserve"> </v>
          </cell>
          <cell r="AH28" t="str">
            <v xml:space="preserve"> </v>
          </cell>
          <cell r="AI28" t="str">
            <v xml:space="preserve"> </v>
          </cell>
          <cell r="AJ28">
            <v>2</v>
          </cell>
          <cell r="AK28">
            <v>1</v>
          </cell>
          <cell r="AL28" t="str">
            <v xml:space="preserve"> </v>
          </cell>
          <cell r="AM28" t="str">
            <v xml:space="preserve"> </v>
          </cell>
          <cell r="AN28" t="str">
            <v xml:space="preserve"> </v>
          </cell>
          <cell r="AO28" t="str">
            <v xml:space="preserve"> </v>
          </cell>
          <cell r="AP28" t="str">
            <v xml:space="preserve"> </v>
          </cell>
          <cell r="AQ28" t="str">
            <v xml:space="preserve"> </v>
          </cell>
          <cell r="AR28" t="str">
            <v xml:space="preserve"> </v>
          </cell>
          <cell r="AS28" t="str">
            <v xml:space="preserve"> </v>
          </cell>
          <cell r="AT28">
            <v>2</v>
          </cell>
          <cell r="AU28">
            <v>2</v>
          </cell>
        </row>
        <row r="29">
          <cell r="B29" t="str">
            <v>JINDAL CAPITAL LIMITED</v>
          </cell>
          <cell r="L29" t="str">
            <v>S</v>
          </cell>
          <cell r="M29">
            <v>0</v>
          </cell>
          <cell r="P29">
            <v>201</v>
          </cell>
          <cell r="V29">
            <v>1</v>
          </cell>
          <cell r="W29">
            <v>1</v>
          </cell>
          <cell r="X29">
            <v>1</v>
          </cell>
          <cell r="Y29">
            <v>1</v>
          </cell>
          <cell r="Z29">
            <v>2</v>
          </cell>
          <cell r="AA29">
            <v>2</v>
          </cell>
          <cell r="AB29">
            <v>2</v>
          </cell>
          <cell r="AC29">
            <v>2</v>
          </cell>
          <cell r="AD29">
            <v>2</v>
          </cell>
          <cell r="AE29">
            <v>2</v>
          </cell>
          <cell r="AF29">
            <v>2</v>
          </cell>
          <cell r="AG29">
            <v>2</v>
          </cell>
          <cell r="AH29">
            <v>2</v>
          </cell>
          <cell r="AI29">
            <v>2</v>
          </cell>
          <cell r="AJ29">
            <v>2</v>
          </cell>
          <cell r="AK29">
            <v>2</v>
          </cell>
          <cell r="AL29">
            <v>1</v>
          </cell>
          <cell r="AM29">
            <v>1</v>
          </cell>
          <cell r="AN29" t="str">
            <v xml:space="preserve"> </v>
          </cell>
          <cell r="AO29" t="str">
            <v xml:space="preserve"> </v>
          </cell>
          <cell r="AP29" t="str">
            <v xml:space="preserve"> </v>
          </cell>
          <cell r="AQ29" t="str">
            <v xml:space="preserve"> </v>
          </cell>
          <cell r="AR29" t="str">
            <v xml:space="preserve"> </v>
          </cell>
          <cell r="AS29" t="str">
            <v xml:space="preserve"> </v>
          </cell>
          <cell r="AT29">
            <v>1</v>
          </cell>
          <cell r="AU29">
            <v>1</v>
          </cell>
        </row>
        <row r="30">
          <cell r="B30" t="str">
            <v>Mentor Graphics Sales &amp; Services Private Limited</v>
          </cell>
          <cell r="L30" t="str">
            <v>S</v>
          </cell>
          <cell r="M30">
            <v>0</v>
          </cell>
          <cell r="P30">
            <v>206</v>
          </cell>
          <cell r="V30">
            <v>1</v>
          </cell>
          <cell r="W30">
            <v>1</v>
          </cell>
          <cell r="X30">
            <v>3</v>
          </cell>
          <cell r="Y30">
            <v>1</v>
          </cell>
          <cell r="Z30">
            <v>2</v>
          </cell>
          <cell r="AA30">
            <v>2</v>
          </cell>
          <cell r="AB30">
            <v>2</v>
          </cell>
          <cell r="AC30">
            <v>2</v>
          </cell>
          <cell r="AD30">
            <v>2</v>
          </cell>
          <cell r="AE30">
            <v>2</v>
          </cell>
          <cell r="AF30">
            <v>2</v>
          </cell>
          <cell r="AG30">
            <v>2</v>
          </cell>
          <cell r="AH30">
            <v>2</v>
          </cell>
          <cell r="AI30">
            <v>2</v>
          </cell>
          <cell r="AJ30">
            <v>2</v>
          </cell>
          <cell r="AK30">
            <v>1</v>
          </cell>
          <cell r="AL30">
            <v>2</v>
          </cell>
          <cell r="AM30">
            <v>2</v>
          </cell>
          <cell r="AN30">
            <v>2</v>
          </cell>
          <cell r="AO30">
            <v>2</v>
          </cell>
          <cell r="AP30">
            <v>2</v>
          </cell>
          <cell r="AQ30">
            <v>2</v>
          </cell>
          <cell r="AR30">
            <v>2</v>
          </cell>
          <cell r="AS30">
            <v>2</v>
          </cell>
          <cell r="AT30">
            <v>2</v>
          </cell>
          <cell r="AU30">
            <v>2</v>
          </cell>
        </row>
        <row r="31">
          <cell r="B31" t="str">
            <v>MANDO SOFTTECH INDIA PRIVATE LIMITED</v>
          </cell>
          <cell r="L31" t="str">
            <v>S</v>
          </cell>
          <cell r="M31">
            <v>0</v>
          </cell>
          <cell r="P31">
            <v>206</v>
          </cell>
          <cell r="V31">
            <v>2</v>
          </cell>
          <cell r="W31">
            <v>2</v>
          </cell>
          <cell r="X31">
            <v>1</v>
          </cell>
          <cell r="Y31">
            <v>1</v>
          </cell>
          <cell r="Z31">
            <v>1</v>
          </cell>
          <cell r="AA31">
            <v>1</v>
          </cell>
          <cell r="AB31">
            <v>2</v>
          </cell>
          <cell r="AC31">
            <v>2</v>
          </cell>
          <cell r="AD31">
            <v>2</v>
          </cell>
          <cell r="AE31">
            <v>2</v>
          </cell>
          <cell r="AF31">
            <v>2</v>
          </cell>
          <cell r="AG31">
            <v>2</v>
          </cell>
          <cell r="AH31">
            <v>1</v>
          </cell>
          <cell r="AI31">
            <v>1</v>
          </cell>
          <cell r="AJ31">
            <v>1</v>
          </cell>
          <cell r="AK31">
            <v>1</v>
          </cell>
          <cell r="AL31">
            <v>1</v>
          </cell>
          <cell r="AM31">
            <v>1</v>
          </cell>
          <cell r="AN31">
            <v>2</v>
          </cell>
          <cell r="AO31">
            <v>2</v>
          </cell>
          <cell r="AP31">
            <v>2</v>
          </cell>
          <cell r="AQ31">
            <v>2</v>
          </cell>
          <cell r="AR31">
            <v>2</v>
          </cell>
          <cell r="AS31">
            <v>2</v>
          </cell>
          <cell r="AT31">
            <v>2</v>
          </cell>
          <cell r="AU31">
            <v>2</v>
          </cell>
        </row>
        <row r="32">
          <cell r="B32" t="str">
            <v>TERADATA INDIA PRIVATE LIMITED</v>
          </cell>
          <cell r="L32" t="str">
            <v>S</v>
          </cell>
          <cell r="M32">
            <v>0</v>
          </cell>
          <cell r="P32">
            <v>206</v>
          </cell>
          <cell r="V32">
            <v>2</v>
          </cell>
          <cell r="W32">
            <v>2</v>
          </cell>
          <cell r="X32">
            <v>2</v>
          </cell>
          <cell r="Y32">
            <v>2</v>
          </cell>
          <cell r="Z32">
            <v>2</v>
          </cell>
          <cell r="AA32">
            <v>2</v>
          </cell>
          <cell r="AB32">
            <v>2</v>
          </cell>
          <cell r="AC32">
            <v>2</v>
          </cell>
          <cell r="AD32">
            <v>2</v>
          </cell>
          <cell r="AE32">
            <v>2</v>
          </cell>
          <cell r="AF32">
            <v>2</v>
          </cell>
          <cell r="AG32">
            <v>2</v>
          </cell>
          <cell r="AH32">
            <v>2</v>
          </cell>
          <cell r="AI32">
            <v>2</v>
          </cell>
          <cell r="AJ32">
            <v>2</v>
          </cell>
          <cell r="AK32">
            <v>2</v>
          </cell>
          <cell r="AL32">
            <v>2</v>
          </cell>
          <cell r="AM32">
            <v>2</v>
          </cell>
          <cell r="AN32">
            <v>2</v>
          </cell>
          <cell r="AO32">
            <v>2</v>
          </cell>
          <cell r="AP32">
            <v>2</v>
          </cell>
          <cell r="AQ32">
            <v>2</v>
          </cell>
          <cell r="AR32">
            <v>2</v>
          </cell>
          <cell r="AS32">
            <v>2</v>
          </cell>
          <cell r="AT32">
            <v>2</v>
          </cell>
          <cell r="AU32">
            <v>2</v>
          </cell>
        </row>
        <row r="33">
          <cell r="B33" t="str">
            <v>Maccaferri Environmental Solutions Pvt. Ltd.</v>
          </cell>
          <cell r="L33">
            <v>0</v>
          </cell>
          <cell r="M33" t="str">
            <v>I</v>
          </cell>
          <cell r="P33" t="str">
            <v>209a</v>
          </cell>
          <cell r="V33">
            <v>1</v>
          </cell>
          <cell r="W33" t="str">
            <v xml:space="preserve"> </v>
          </cell>
          <cell r="X33">
            <v>2</v>
          </cell>
          <cell r="Y33" t="str">
            <v xml:space="preserve"> </v>
          </cell>
          <cell r="Z33">
            <v>2</v>
          </cell>
          <cell r="AA33" t="str">
            <v xml:space="preserve"> </v>
          </cell>
          <cell r="AB33">
            <v>2</v>
          </cell>
          <cell r="AC33" t="str">
            <v xml:space="preserve"> </v>
          </cell>
          <cell r="AD33">
            <v>2</v>
          </cell>
          <cell r="AE33" t="str">
            <v xml:space="preserve"> </v>
          </cell>
          <cell r="AF33">
            <v>2</v>
          </cell>
          <cell r="AG33" t="str">
            <v xml:space="preserve"> </v>
          </cell>
          <cell r="AH33">
            <v>2</v>
          </cell>
          <cell r="AI33" t="str">
            <v xml:space="preserve"> </v>
          </cell>
          <cell r="AJ33">
            <v>3</v>
          </cell>
          <cell r="AK33" t="str">
            <v xml:space="preserve"> </v>
          </cell>
          <cell r="AL33">
            <v>2</v>
          </cell>
          <cell r="AM33" t="str">
            <v xml:space="preserve"> </v>
          </cell>
          <cell r="AN33">
            <v>2</v>
          </cell>
          <cell r="AO33" t="str">
            <v xml:space="preserve"> </v>
          </cell>
          <cell r="AP33">
            <v>2</v>
          </cell>
          <cell r="AQ33" t="str">
            <v xml:space="preserve"> </v>
          </cell>
          <cell r="AR33">
            <v>2</v>
          </cell>
          <cell r="AS33" t="str">
            <v xml:space="preserve"> </v>
          </cell>
          <cell r="AT33">
            <v>3</v>
          </cell>
          <cell r="AU33" t="str">
            <v xml:space="preserve"> </v>
          </cell>
        </row>
        <row r="34">
          <cell r="B34" t="str">
            <v>KSH Distriparks Private Limited</v>
          </cell>
          <cell r="L34" t="str">
            <v>S</v>
          </cell>
          <cell r="M34">
            <v>0</v>
          </cell>
          <cell r="P34">
            <v>202</v>
          </cell>
          <cell r="V34">
            <v>1</v>
          </cell>
          <cell r="W34">
            <v>2</v>
          </cell>
          <cell r="X34">
            <v>2</v>
          </cell>
          <cell r="Y34">
            <v>2</v>
          </cell>
          <cell r="Z34">
            <v>2</v>
          </cell>
          <cell r="AA34">
            <v>2</v>
          </cell>
          <cell r="AB34">
            <v>2</v>
          </cell>
          <cell r="AC34">
            <v>2</v>
          </cell>
          <cell r="AD34">
            <v>2</v>
          </cell>
          <cell r="AE34">
            <v>2</v>
          </cell>
          <cell r="AF34">
            <v>2</v>
          </cell>
          <cell r="AG34">
            <v>2</v>
          </cell>
          <cell r="AH34">
            <v>2</v>
          </cell>
          <cell r="AI34">
            <v>2</v>
          </cell>
          <cell r="AJ34">
            <v>2</v>
          </cell>
          <cell r="AK34">
            <v>2</v>
          </cell>
          <cell r="AL34">
            <v>2</v>
          </cell>
          <cell r="AM34">
            <v>2</v>
          </cell>
          <cell r="AN34">
            <v>2</v>
          </cell>
          <cell r="AO34">
            <v>2</v>
          </cell>
          <cell r="AP34">
            <v>2</v>
          </cell>
          <cell r="AQ34">
            <v>2</v>
          </cell>
          <cell r="AR34">
            <v>2</v>
          </cell>
          <cell r="AS34">
            <v>2</v>
          </cell>
          <cell r="AT34">
            <v>2</v>
          </cell>
          <cell r="AU34">
            <v>2</v>
          </cell>
        </row>
        <row r="35">
          <cell r="B35" t="str">
            <v>Allegis Services (India) Private Limited</v>
          </cell>
          <cell r="L35" t="str">
            <v>S</v>
          </cell>
          <cell r="M35">
            <v>0</v>
          </cell>
          <cell r="P35">
            <v>206</v>
          </cell>
          <cell r="V35">
            <v>2</v>
          </cell>
          <cell r="W35">
            <v>2</v>
          </cell>
          <cell r="X35">
            <v>3</v>
          </cell>
          <cell r="Y35">
            <v>2</v>
          </cell>
          <cell r="Z35">
            <v>2</v>
          </cell>
          <cell r="AA35">
            <v>2</v>
          </cell>
          <cell r="AB35">
            <v>2</v>
          </cell>
          <cell r="AC35">
            <v>2</v>
          </cell>
          <cell r="AD35" t="str">
            <v xml:space="preserve"> </v>
          </cell>
          <cell r="AE35" t="str">
            <v xml:space="preserve"> </v>
          </cell>
          <cell r="AF35" t="str">
            <v xml:space="preserve"> </v>
          </cell>
          <cell r="AG35" t="str">
            <v xml:space="preserve"> </v>
          </cell>
          <cell r="AH35" t="str">
            <v xml:space="preserve"> </v>
          </cell>
          <cell r="AI35" t="str">
            <v xml:space="preserve"> </v>
          </cell>
          <cell r="AJ35">
            <v>2</v>
          </cell>
          <cell r="AK35">
            <v>3</v>
          </cell>
          <cell r="AL35" t="str">
            <v xml:space="preserve"> </v>
          </cell>
          <cell r="AM35" t="str">
            <v xml:space="preserve"> </v>
          </cell>
          <cell r="AN35" t="str">
            <v xml:space="preserve"> </v>
          </cell>
          <cell r="AO35" t="str">
            <v xml:space="preserve"> </v>
          </cell>
          <cell r="AP35" t="str">
            <v xml:space="preserve"> </v>
          </cell>
          <cell r="AQ35" t="str">
            <v xml:space="preserve"> </v>
          </cell>
          <cell r="AR35" t="str">
            <v xml:space="preserve"> </v>
          </cell>
          <cell r="AS35" t="str">
            <v xml:space="preserve"> </v>
          </cell>
          <cell r="AT35">
            <v>2</v>
          </cell>
          <cell r="AU35">
            <v>2</v>
          </cell>
        </row>
        <row r="36">
          <cell r="B36" t="str">
            <v>Persistent Systems Limited</v>
          </cell>
          <cell r="L36" t="str">
            <v>S</v>
          </cell>
          <cell r="M36">
            <v>0</v>
          </cell>
          <cell r="P36">
            <v>206</v>
          </cell>
          <cell r="V36">
            <v>1</v>
          </cell>
          <cell r="W36">
            <v>2</v>
          </cell>
          <cell r="X36">
            <v>1</v>
          </cell>
          <cell r="Y36">
            <v>2</v>
          </cell>
          <cell r="Z36">
            <v>1</v>
          </cell>
          <cell r="AA36">
            <v>2</v>
          </cell>
          <cell r="AB36">
            <v>2</v>
          </cell>
          <cell r="AC36">
            <v>2</v>
          </cell>
          <cell r="AD36" t="str">
            <v xml:space="preserve"> </v>
          </cell>
          <cell r="AE36" t="str">
            <v xml:space="preserve"> </v>
          </cell>
          <cell r="AF36">
            <v>2</v>
          </cell>
          <cell r="AG36">
            <v>2</v>
          </cell>
          <cell r="AH36">
            <v>1</v>
          </cell>
          <cell r="AI36">
            <v>2</v>
          </cell>
          <cell r="AJ36">
            <v>1</v>
          </cell>
          <cell r="AK36">
            <v>2</v>
          </cell>
          <cell r="AL36" t="str">
            <v xml:space="preserve"> </v>
          </cell>
          <cell r="AM36" t="str">
            <v xml:space="preserve"> </v>
          </cell>
          <cell r="AN36">
            <v>2</v>
          </cell>
          <cell r="AO36">
            <v>2</v>
          </cell>
          <cell r="AP36">
            <v>1</v>
          </cell>
          <cell r="AQ36">
            <v>2</v>
          </cell>
          <cell r="AR36">
            <v>1</v>
          </cell>
          <cell r="AS36">
            <v>1</v>
          </cell>
          <cell r="AT36">
            <v>1</v>
          </cell>
          <cell r="AU36">
            <v>2</v>
          </cell>
        </row>
        <row r="37">
          <cell r="B37" t="str">
            <v>Petronet MHB Limited</v>
          </cell>
          <cell r="L37" t="str">
            <v>S</v>
          </cell>
          <cell r="M37">
            <v>0</v>
          </cell>
          <cell r="P37">
            <v>202</v>
          </cell>
          <cell r="V37">
            <v>1</v>
          </cell>
          <cell r="W37">
            <v>1</v>
          </cell>
          <cell r="X37">
            <v>1</v>
          </cell>
          <cell r="Y37">
            <v>1</v>
          </cell>
          <cell r="Z37">
            <v>2</v>
          </cell>
          <cell r="AA37">
            <v>2</v>
          </cell>
          <cell r="AB37">
            <v>3</v>
          </cell>
          <cell r="AC37">
            <v>3</v>
          </cell>
          <cell r="AD37">
            <v>2</v>
          </cell>
          <cell r="AE37">
            <v>2</v>
          </cell>
          <cell r="AF37">
            <v>3</v>
          </cell>
          <cell r="AG37">
            <v>3</v>
          </cell>
          <cell r="AH37">
            <v>1</v>
          </cell>
          <cell r="AI37">
            <v>1</v>
          </cell>
          <cell r="AJ37">
            <v>1</v>
          </cell>
          <cell r="AK37">
            <v>1</v>
          </cell>
          <cell r="AL37">
            <v>1</v>
          </cell>
          <cell r="AM37">
            <v>1</v>
          </cell>
          <cell r="AN37">
            <v>2</v>
          </cell>
          <cell r="AO37">
            <v>2</v>
          </cell>
          <cell r="AP37">
            <v>2</v>
          </cell>
          <cell r="AQ37">
            <v>2</v>
          </cell>
          <cell r="AR37">
            <v>2</v>
          </cell>
          <cell r="AS37">
            <v>2</v>
          </cell>
          <cell r="AT37">
            <v>1</v>
          </cell>
          <cell r="AU37">
            <v>1</v>
          </cell>
        </row>
        <row r="38">
          <cell r="B38" t="str">
            <v>SUTHERLAND HEALTHCARE SOLUTIONS PRIVATE LIMITED</v>
          </cell>
          <cell r="L38" t="str">
            <v>S</v>
          </cell>
          <cell r="M38">
            <v>0</v>
          </cell>
          <cell r="P38">
            <v>206</v>
          </cell>
          <cell r="V38">
            <v>1</v>
          </cell>
          <cell r="W38" t="str">
            <v xml:space="preserve"> </v>
          </cell>
          <cell r="X38">
            <v>1</v>
          </cell>
          <cell r="Y38" t="str">
            <v xml:space="preserve"> </v>
          </cell>
          <cell r="Z38">
            <v>1</v>
          </cell>
          <cell r="AA38" t="str">
            <v xml:space="preserve"> </v>
          </cell>
          <cell r="AB38">
            <v>2</v>
          </cell>
          <cell r="AC38" t="str">
            <v xml:space="preserve"> </v>
          </cell>
          <cell r="AD38">
            <v>2</v>
          </cell>
          <cell r="AE38" t="str">
            <v xml:space="preserve"> </v>
          </cell>
          <cell r="AF38">
            <v>2</v>
          </cell>
          <cell r="AG38" t="str">
            <v xml:space="preserve"> </v>
          </cell>
          <cell r="AH38">
            <v>2</v>
          </cell>
          <cell r="AI38" t="str">
            <v xml:space="preserve"> </v>
          </cell>
          <cell r="AJ38">
            <v>1</v>
          </cell>
          <cell r="AK38" t="str">
            <v xml:space="preserve"> </v>
          </cell>
          <cell r="AL38">
            <v>2</v>
          </cell>
          <cell r="AM38" t="str">
            <v xml:space="preserve"> </v>
          </cell>
          <cell r="AN38">
            <v>1</v>
          </cell>
          <cell r="AO38" t="str">
            <v xml:space="preserve"> </v>
          </cell>
          <cell r="AP38">
            <v>2</v>
          </cell>
          <cell r="AQ38" t="str">
            <v xml:space="preserve"> </v>
          </cell>
          <cell r="AR38">
            <v>2</v>
          </cell>
          <cell r="AS38" t="str">
            <v xml:space="preserve"> </v>
          </cell>
          <cell r="AT38">
            <v>1</v>
          </cell>
          <cell r="AU38" t="str">
            <v xml:space="preserve"> </v>
          </cell>
        </row>
        <row r="39">
          <cell r="B39" t="str">
            <v>Esprit India Private Limited</v>
          </cell>
          <cell r="L39" t="str">
            <v>S</v>
          </cell>
          <cell r="M39">
            <v>0</v>
          </cell>
          <cell r="P39">
            <v>201</v>
          </cell>
          <cell r="V39">
            <v>3</v>
          </cell>
          <cell r="W39">
            <v>2</v>
          </cell>
          <cell r="X39">
            <v>3</v>
          </cell>
          <cell r="Y39">
            <v>2</v>
          </cell>
          <cell r="Z39">
            <v>3</v>
          </cell>
          <cell r="AA39">
            <v>2</v>
          </cell>
          <cell r="AB39">
            <v>3</v>
          </cell>
          <cell r="AC39">
            <v>2</v>
          </cell>
          <cell r="AD39">
            <v>2</v>
          </cell>
          <cell r="AE39">
            <v>2</v>
          </cell>
          <cell r="AF39">
            <v>2</v>
          </cell>
          <cell r="AG39">
            <v>2</v>
          </cell>
          <cell r="AH39">
            <v>2</v>
          </cell>
          <cell r="AI39">
            <v>2</v>
          </cell>
          <cell r="AJ39">
            <v>2</v>
          </cell>
          <cell r="AK39">
            <v>2</v>
          </cell>
          <cell r="AL39">
            <v>2</v>
          </cell>
          <cell r="AM39">
            <v>2</v>
          </cell>
          <cell r="AN39">
            <v>3</v>
          </cell>
          <cell r="AO39">
            <v>3</v>
          </cell>
          <cell r="AP39">
            <v>2</v>
          </cell>
          <cell r="AQ39">
            <v>2</v>
          </cell>
          <cell r="AR39">
            <v>2</v>
          </cell>
          <cell r="AS39">
            <v>2</v>
          </cell>
          <cell r="AT39">
            <v>2</v>
          </cell>
          <cell r="AU39">
            <v>2</v>
          </cell>
        </row>
        <row r="40">
          <cell r="B40" t="str">
            <v>NYK Auto Logistics (India) Private Limited</v>
          </cell>
          <cell r="L40" t="str">
            <v>S</v>
          </cell>
          <cell r="M40">
            <v>0</v>
          </cell>
          <cell r="P40" t="str">
            <v>202a,202d</v>
          </cell>
          <cell r="V40">
            <v>1</v>
          </cell>
          <cell r="W40">
            <v>3</v>
          </cell>
          <cell r="X40">
            <v>1</v>
          </cell>
          <cell r="Y40">
            <v>3</v>
          </cell>
          <cell r="Z40">
            <v>2</v>
          </cell>
          <cell r="AA40">
            <v>2</v>
          </cell>
          <cell r="AB40">
            <v>2</v>
          </cell>
          <cell r="AC40">
            <v>2</v>
          </cell>
          <cell r="AD40">
            <v>2</v>
          </cell>
          <cell r="AE40">
            <v>2</v>
          </cell>
          <cell r="AF40">
            <v>2</v>
          </cell>
          <cell r="AG40">
            <v>2</v>
          </cell>
          <cell r="AH40">
            <v>2</v>
          </cell>
          <cell r="AI40">
            <v>2</v>
          </cell>
          <cell r="AJ40">
            <v>2</v>
          </cell>
          <cell r="AK40">
            <v>2</v>
          </cell>
          <cell r="AL40">
            <v>2</v>
          </cell>
          <cell r="AM40">
            <v>2</v>
          </cell>
          <cell r="AN40">
            <v>2</v>
          </cell>
          <cell r="AO40">
            <v>2</v>
          </cell>
          <cell r="AP40">
            <v>2</v>
          </cell>
          <cell r="AQ40">
            <v>2</v>
          </cell>
          <cell r="AR40">
            <v>2</v>
          </cell>
          <cell r="AS40">
            <v>2</v>
          </cell>
          <cell r="AT40">
            <v>3</v>
          </cell>
          <cell r="AU40">
            <v>1</v>
          </cell>
        </row>
        <row r="41">
          <cell r="B41" t="str">
            <v>Vinyl Chemicals (india) Ltd</v>
          </cell>
          <cell r="L41" t="str">
            <v>S</v>
          </cell>
          <cell r="M41">
            <v>0</v>
          </cell>
          <cell r="P41" t="str">
            <v>201a</v>
          </cell>
          <cell r="V41">
            <v>1</v>
          </cell>
          <cell r="W41">
            <v>1</v>
          </cell>
          <cell r="X41">
            <v>1</v>
          </cell>
          <cell r="Y41">
            <v>1</v>
          </cell>
          <cell r="Z41">
            <v>2</v>
          </cell>
          <cell r="AA41">
            <v>2</v>
          </cell>
          <cell r="AB41" t="str">
            <v xml:space="preserve"> </v>
          </cell>
          <cell r="AC41" t="str">
            <v xml:space="preserve"> </v>
          </cell>
          <cell r="AD41">
            <v>1</v>
          </cell>
          <cell r="AE41">
            <v>1</v>
          </cell>
          <cell r="AF41">
            <v>2</v>
          </cell>
          <cell r="AG41">
            <v>2</v>
          </cell>
          <cell r="AH41">
            <v>2</v>
          </cell>
          <cell r="AI41">
            <v>2</v>
          </cell>
          <cell r="AJ41">
            <v>1</v>
          </cell>
          <cell r="AK41">
            <v>1</v>
          </cell>
          <cell r="AL41">
            <v>1</v>
          </cell>
          <cell r="AM41">
            <v>1</v>
          </cell>
          <cell r="AN41">
            <v>2</v>
          </cell>
          <cell r="AO41">
            <v>2</v>
          </cell>
          <cell r="AP41" t="str">
            <v xml:space="preserve"> </v>
          </cell>
          <cell r="AQ41" t="str">
            <v xml:space="preserve"> </v>
          </cell>
          <cell r="AR41" t="str">
            <v xml:space="preserve"> </v>
          </cell>
          <cell r="AS41" t="str">
            <v xml:space="preserve"> </v>
          </cell>
          <cell r="AT41">
            <v>2</v>
          </cell>
          <cell r="AU41">
            <v>2</v>
          </cell>
        </row>
        <row r="42">
          <cell r="B42" t="str">
            <v>Manappuram Finance Limited</v>
          </cell>
          <cell r="L42" t="str">
            <v>S</v>
          </cell>
          <cell r="M42">
            <v>0</v>
          </cell>
          <cell r="P42" t="str">
            <v>201f</v>
          </cell>
          <cell r="V42">
            <v>1</v>
          </cell>
          <cell r="W42">
            <v>2</v>
          </cell>
          <cell r="X42">
            <v>1</v>
          </cell>
          <cell r="Y42">
            <v>1</v>
          </cell>
          <cell r="Z42">
            <v>2</v>
          </cell>
          <cell r="AA42">
            <v>2</v>
          </cell>
          <cell r="AB42">
            <v>2</v>
          </cell>
          <cell r="AC42">
            <v>2</v>
          </cell>
          <cell r="AD42" t="str">
            <v xml:space="preserve"> </v>
          </cell>
          <cell r="AE42" t="str">
            <v xml:space="preserve"> </v>
          </cell>
          <cell r="AF42">
            <v>1</v>
          </cell>
          <cell r="AG42">
            <v>1</v>
          </cell>
          <cell r="AH42">
            <v>2</v>
          </cell>
          <cell r="AI42">
            <v>2</v>
          </cell>
          <cell r="AJ42">
            <v>1</v>
          </cell>
          <cell r="AK42">
            <v>2</v>
          </cell>
          <cell r="AL42">
            <v>1</v>
          </cell>
          <cell r="AM42">
            <v>1</v>
          </cell>
          <cell r="AN42" t="str">
            <v xml:space="preserve"> </v>
          </cell>
          <cell r="AO42" t="str">
            <v xml:space="preserve"> </v>
          </cell>
          <cell r="AP42">
            <v>2</v>
          </cell>
          <cell r="AQ42">
            <v>1</v>
          </cell>
          <cell r="AR42" t="str">
            <v xml:space="preserve"> </v>
          </cell>
          <cell r="AS42" t="str">
            <v xml:space="preserve"> </v>
          </cell>
          <cell r="AT42">
            <v>1</v>
          </cell>
          <cell r="AU42">
            <v>1</v>
          </cell>
        </row>
        <row r="43">
          <cell r="B43" t="str">
            <v>PULIKKAL MEDICAL FOUNDATION</v>
          </cell>
          <cell r="L43" t="str">
            <v>S</v>
          </cell>
          <cell r="M43">
            <v>0</v>
          </cell>
          <cell r="P43">
            <v>207</v>
          </cell>
          <cell r="V43">
            <v>1</v>
          </cell>
          <cell r="W43">
            <v>1</v>
          </cell>
          <cell r="X43">
            <v>1</v>
          </cell>
          <cell r="Y43">
            <v>1</v>
          </cell>
          <cell r="Z43">
            <v>2</v>
          </cell>
          <cell r="AA43">
            <v>1</v>
          </cell>
          <cell r="AB43">
            <v>2</v>
          </cell>
          <cell r="AC43">
            <v>1</v>
          </cell>
          <cell r="AD43">
            <v>2</v>
          </cell>
          <cell r="AE43">
            <v>1</v>
          </cell>
          <cell r="AF43">
            <v>2</v>
          </cell>
          <cell r="AG43">
            <v>2</v>
          </cell>
          <cell r="AH43">
            <v>1</v>
          </cell>
          <cell r="AI43">
            <v>1</v>
          </cell>
          <cell r="AJ43">
            <v>2</v>
          </cell>
          <cell r="AK43">
            <v>2</v>
          </cell>
          <cell r="AL43">
            <v>1</v>
          </cell>
          <cell r="AM43">
            <v>1</v>
          </cell>
          <cell r="AN43">
            <v>2</v>
          </cell>
          <cell r="AO43">
            <v>2</v>
          </cell>
          <cell r="AP43">
            <v>2</v>
          </cell>
          <cell r="AQ43">
            <v>1</v>
          </cell>
          <cell r="AR43">
            <v>1</v>
          </cell>
          <cell r="AS43" t="str">
            <v xml:space="preserve"> </v>
          </cell>
          <cell r="AT43">
            <v>3</v>
          </cell>
          <cell r="AU43">
            <v>3</v>
          </cell>
        </row>
        <row r="44">
          <cell r="B44" t="str">
            <v>TOTO INDIA INDUSTRIES PRIVATE LIMITED</v>
          </cell>
          <cell r="L44" t="str">
            <v>S</v>
          </cell>
          <cell r="M44">
            <v>0</v>
          </cell>
          <cell r="P44" t="str">
            <v>201a</v>
          </cell>
          <cell r="V44">
            <v>3</v>
          </cell>
          <cell r="W44">
            <v>1</v>
          </cell>
          <cell r="X44">
            <v>3</v>
          </cell>
          <cell r="Y44">
            <v>1</v>
          </cell>
          <cell r="Z44">
            <v>2</v>
          </cell>
          <cell r="AA44">
            <v>2</v>
          </cell>
          <cell r="AB44">
            <v>2</v>
          </cell>
          <cell r="AC44">
            <v>2</v>
          </cell>
          <cell r="AD44">
            <v>1</v>
          </cell>
          <cell r="AE44">
            <v>1</v>
          </cell>
          <cell r="AF44">
            <v>1</v>
          </cell>
          <cell r="AG44">
            <v>1</v>
          </cell>
          <cell r="AH44">
            <v>2</v>
          </cell>
          <cell r="AI44">
            <v>1</v>
          </cell>
          <cell r="AJ44">
            <v>2</v>
          </cell>
          <cell r="AK44">
            <v>1</v>
          </cell>
          <cell r="AL44">
            <v>1</v>
          </cell>
          <cell r="AM44">
            <v>1</v>
          </cell>
          <cell r="AN44">
            <v>3</v>
          </cell>
          <cell r="AO44">
            <v>1</v>
          </cell>
          <cell r="AP44">
            <v>1</v>
          </cell>
          <cell r="AQ44">
            <v>1</v>
          </cell>
          <cell r="AR44">
            <v>1</v>
          </cell>
          <cell r="AS44">
            <v>1</v>
          </cell>
          <cell r="AT44">
            <v>1</v>
          </cell>
          <cell r="AU44">
            <v>1</v>
          </cell>
        </row>
        <row r="45">
          <cell r="B45" t="str">
            <v>JANUS GLOBAL TRADE PRIVATE LIMITED</v>
          </cell>
          <cell r="L45" t="str">
            <v>S</v>
          </cell>
          <cell r="M45">
            <v>0</v>
          </cell>
          <cell r="P45">
            <v>201</v>
          </cell>
          <cell r="V45">
            <v>1</v>
          </cell>
          <cell r="W45">
            <v>1</v>
          </cell>
          <cell r="X45">
            <v>1</v>
          </cell>
          <cell r="Y45">
            <v>1</v>
          </cell>
          <cell r="Z45">
            <v>2</v>
          </cell>
          <cell r="AA45">
            <v>1</v>
          </cell>
          <cell r="AB45">
            <v>1</v>
          </cell>
          <cell r="AC45">
            <v>1</v>
          </cell>
          <cell r="AD45">
            <v>1</v>
          </cell>
          <cell r="AE45">
            <v>1</v>
          </cell>
          <cell r="AF45">
            <v>2</v>
          </cell>
          <cell r="AG45">
            <v>2</v>
          </cell>
          <cell r="AH45">
            <v>2</v>
          </cell>
          <cell r="AI45">
            <v>2</v>
          </cell>
          <cell r="AJ45">
            <v>2</v>
          </cell>
          <cell r="AK45">
            <v>1</v>
          </cell>
          <cell r="AL45">
            <v>1</v>
          </cell>
          <cell r="AM45">
            <v>2</v>
          </cell>
          <cell r="AN45">
            <v>0</v>
          </cell>
          <cell r="AO45">
            <v>0</v>
          </cell>
          <cell r="AP45">
            <v>1</v>
          </cell>
          <cell r="AQ45">
            <v>1</v>
          </cell>
          <cell r="AR45" t="str">
            <v xml:space="preserve"> </v>
          </cell>
          <cell r="AS45" t="str">
            <v xml:space="preserve"> </v>
          </cell>
          <cell r="AT45">
            <v>1</v>
          </cell>
          <cell r="AU45">
            <v>1</v>
          </cell>
        </row>
        <row r="46">
          <cell r="B46" t="str">
            <v>INFINITE COMPUTER SOLUTIONS (INDIA) LTD</v>
          </cell>
          <cell r="L46" t="str">
            <v>S</v>
          </cell>
          <cell r="M46">
            <v>0</v>
          </cell>
          <cell r="P46">
            <v>206</v>
          </cell>
          <cell r="V46">
            <v>2</v>
          </cell>
          <cell r="W46">
            <v>2</v>
          </cell>
          <cell r="X46">
            <v>2</v>
          </cell>
          <cell r="Y46">
            <v>2</v>
          </cell>
          <cell r="Z46">
            <v>1</v>
          </cell>
          <cell r="AA46">
            <v>2</v>
          </cell>
          <cell r="AB46">
            <v>2</v>
          </cell>
          <cell r="AC46">
            <v>2</v>
          </cell>
          <cell r="AD46">
            <v>2</v>
          </cell>
          <cell r="AE46">
            <v>2</v>
          </cell>
          <cell r="AF46">
            <v>2</v>
          </cell>
          <cell r="AG46">
            <v>2</v>
          </cell>
          <cell r="AH46">
            <v>2</v>
          </cell>
          <cell r="AI46">
            <v>2</v>
          </cell>
          <cell r="AJ46">
            <v>2</v>
          </cell>
          <cell r="AK46">
            <v>2</v>
          </cell>
          <cell r="AL46">
            <v>2</v>
          </cell>
          <cell r="AM46">
            <v>2</v>
          </cell>
          <cell r="AN46">
            <v>2</v>
          </cell>
          <cell r="AO46">
            <v>2</v>
          </cell>
          <cell r="AP46">
            <v>2</v>
          </cell>
          <cell r="AQ46">
            <v>2</v>
          </cell>
          <cell r="AR46">
            <v>2</v>
          </cell>
          <cell r="AS46">
            <v>2</v>
          </cell>
          <cell r="AT46">
            <v>2</v>
          </cell>
          <cell r="AU46">
            <v>2</v>
          </cell>
        </row>
        <row r="47">
          <cell r="B47" t="str">
            <v>WALCHAND PEOPLEFIRST LTD</v>
          </cell>
          <cell r="L47" t="str">
            <v>S</v>
          </cell>
          <cell r="M47">
            <v>0</v>
          </cell>
          <cell r="P47" t="str">
            <v>207b</v>
          </cell>
          <cell r="V47">
            <v>1</v>
          </cell>
          <cell r="W47">
            <v>0</v>
          </cell>
          <cell r="X47">
            <v>1</v>
          </cell>
          <cell r="Y47">
            <v>0</v>
          </cell>
          <cell r="Z47">
            <v>3</v>
          </cell>
          <cell r="AA47">
            <v>0</v>
          </cell>
          <cell r="AB47">
            <v>3</v>
          </cell>
          <cell r="AC47">
            <v>0</v>
          </cell>
          <cell r="AD47">
            <v>2</v>
          </cell>
          <cell r="AE47">
            <v>0</v>
          </cell>
          <cell r="AF47">
            <v>2</v>
          </cell>
          <cell r="AG47">
            <v>0</v>
          </cell>
          <cell r="AH47">
            <v>2</v>
          </cell>
          <cell r="AI47">
            <v>0</v>
          </cell>
          <cell r="AJ47">
            <v>3</v>
          </cell>
          <cell r="AK47">
            <v>0</v>
          </cell>
          <cell r="AL47">
            <v>2</v>
          </cell>
          <cell r="AM47">
            <v>0</v>
          </cell>
          <cell r="AN47">
            <v>3</v>
          </cell>
          <cell r="AO47">
            <v>0</v>
          </cell>
          <cell r="AP47">
            <v>2</v>
          </cell>
          <cell r="AQ47">
            <v>0</v>
          </cell>
          <cell r="AR47">
            <v>3</v>
          </cell>
          <cell r="AS47">
            <v>0</v>
          </cell>
          <cell r="AT47">
            <v>3</v>
          </cell>
          <cell r="AU47">
            <v>0</v>
          </cell>
        </row>
        <row r="48">
          <cell r="B48" t="str">
            <v>GENESYS INTERNATIONAL CORPN LTD</v>
          </cell>
          <cell r="L48" t="str">
            <v>S</v>
          </cell>
          <cell r="M48">
            <v>0</v>
          </cell>
          <cell r="P48">
            <v>206</v>
          </cell>
          <cell r="V48">
            <v>2</v>
          </cell>
          <cell r="W48">
            <v>1</v>
          </cell>
          <cell r="X48">
            <v>2</v>
          </cell>
          <cell r="Y48">
            <v>1</v>
          </cell>
          <cell r="Z48">
            <v>2</v>
          </cell>
          <cell r="AA48">
            <v>2</v>
          </cell>
          <cell r="AB48">
            <v>2</v>
          </cell>
          <cell r="AC48">
            <v>2</v>
          </cell>
          <cell r="AD48">
            <v>2</v>
          </cell>
          <cell r="AE48">
            <v>2</v>
          </cell>
          <cell r="AF48">
            <v>2</v>
          </cell>
          <cell r="AG48">
            <v>2</v>
          </cell>
          <cell r="AH48">
            <v>2</v>
          </cell>
          <cell r="AI48">
            <v>2</v>
          </cell>
          <cell r="AJ48">
            <v>2</v>
          </cell>
          <cell r="AK48">
            <v>2</v>
          </cell>
          <cell r="AL48">
            <v>2</v>
          </cell>
          <cell r="AM48">
            <v>2</v>
          </cell>
          <cell r="AN48">
            <v>2</v>
          </cell>
          <cell r="AO48">
            <v>2</v>
          </cell>
          <cell r="AP48">
            <v>2</v>
          </cell>
          <cell r="AQ48">
            <v>2</v>
          </cell>
          <cell r="AR48">
            <v>2</v>
          </cell>
          <cell r="AS48">
            <v>1</v>
          </cell>
          <cell r="AT48">
            <v>2</v>
          </cell>
          <cell r="AU48">
            <v>2</v>
          </cell>
        </row>
        <row r="49">
          <cell r="B49" t="str">
            <v>INFINITE INFOCOMPLEX PVT LTD</v>
          </cell>
          <cell r="L49" t="str">
            <v>S</v>
          </cell>
          <cell r="M49">
            <v>0</v>
          </cell>
          <cell r="P49">
            <v>206</v>
          </cell>
          <cell r="V49">
            <v>2</v>
          </cell>
          <cell r="W49">
            <v>2</v>
          </cell>
          <cell r="X49">
            <v>2</v>
          </cell>
          <cell r="Y49">
            <v>2</v>
          </cell>
          <cell r="Z49">
            <v>2</v>
          </cell>
          <cell r="AA49">
            <v>2</v>
          </cell>
          <cell r="AB49">
            <v>2</v>
          </cell>
          <cell r="AC49">
            <v>2</v>
          </cell>
          <cell r="AD49">
            <v>2</v>
          </cell>
          <cell r="AE49">
            <v>2</v>
          </cell>
          <cell r="AF49">
            <v>2</v>
          </cell>
          <cell r="AG49">
            <v>2</v>
          </cell>
          <cell r="AH49">
            <v>2</v>
          </cell>
          <cell r="AI49">
            <v>2</v>
          </cell>
          <cell r="AJ49">
            <v>2</v>
          </cell>
          <cell r="AK49">
            <v>0</v>
          </cell>
          <cell r="AL49">
            <v>2</v>
          </cell>
          <cell r="AM49">
            <v>2</v>
          </cell>
          <cell r="AN49">
            <v>2</v>
          </cell>
          <cell r="AO49">
            <v>2</v>
          </cell>
          <cell r="AP49">
            <v>2</v>
          </cell>
          <cell r="AQ49">
            <v>2</v>
          </cell>
          <cell r="AR49">
            <v>2</v>
          </cell>
          <cell r="AS49">
            <v>2</v>
          </cell>
          <cell r="AT49">
            <v>2</v>
          </cell>
          <cell r="AU49">
            <v>2</v>
          </cell>
        </row>
        <row r="50">
          <cell r="B50" t="str">
            <v>INFINITE TECHWORLD LTD.</v>
          </cell>
          <cell r="L50" t="str">
            <v>S</v>
          </cell>
          <cell r="M50">
            <v>0</v>
          </cell>
          <cell r="P50">
            <v>206</v>
          </cell>
          <cell r="V50">
            <v>2</v>
          </cell>
          <cell r="W50">
            <v>2</v>
          </cell>
          <cell r="X50">
            <v>2</v>
          </cell>
          <cell r="Y50">
            <v>2</v>
          </cell>
          <cell r="Z50">
            <v>2</v>
          </cell>
          <cell r="AA50">
            <v>2</v>
          </cell>
          <cell r="AB50">
            <v>2</v>
          </cell>
          <cell r="AC50">
            <v>2</v>
          </cell>
          <cell r="AD50">
            <v>2</v>
          </cell>
          <cell r="AE50">
            <v>2</v>
          </cell>
          <cell r="AF50">
            <v>2</v>
          </cell>
          <cell r="AG50">
            <v>2</v>
          </cell>
          <cell r="AH50">
            <v>2</v>
          </cell>
          <cell r="AI50">
            <v>2</v>
          </cell>
          <cell r="AJ50">
            <v>2</v>
          </cell>
          <cell r="AK50">
            <v>2</v>
          </cell>
          <cell r="AL50">
            <v>2</v>
          </cell>
          <cell r="AM50">
            <v>2</v>
          </cell>
          <cell r="AN50">
            <v>2</v>
          </cell>
          <cell r="AO50">
            <v>2</v>
          </cell>
          <cell r="AP50">
            <v>2</v>
          </cell>
          <cell r="AQ50">
            <v>2</v>
          </cell>
          <cell r="AR50">
            <v>2</v>
          </cell>
          <cell r="AS50">
            <v>2</v>
          </cell>
          <cell r="AT50">
            <v>2</v>
          </cell>
          <cell r="AU50">
            <v>2</v>
          </cell>
        </row>
        <row r="51">
          <cell r="B51" t="str">
            <v>INFINITE INFOWORLD LTD</v>
          </cell>
          <cell r="L51" t="str">
            <v>S</v>
          </cell>
          <cell r="M51">
            <v>0</v>
          </cell>
          <cell r="P51">
            <v>206</v>
          </cell>
          <cell r="V51">
            <v>2</v>
          </cell>
          <cell r="W51">
            <v>2</v>
          </cell>
          <cell r="X51">
            <v>2</v>
          </cell>
          <cell r="Y51">
            <v>2</v>
          </cell>
          <cell r="Z51">
            <v>2</v>
          </cell>
          <cell r="AA51">
            <v>2</v>
          </cell>
          <cell r="AB51">
            <v>2</v>
          </cell>
          <cell r="AC51">
            <v>2</v>
          </cell>
          <cell r="AD51">
            <v>2</v>
          </cell>
          <cell r="AE51">
            <v>2</v>
          </cell>
          <cell r="AF51">
            <v>2</v>
          </cell>
          <cell r="AG51">
            <v>2</v>
          </cell>
          <cell r="AH51">
            <v>2</v>
          </cell>
          <cell r="AI51">
            <v>2</v>
          </cell>
          <cell r="AJ51">
            <v>2</v>
          </cell>
          <cell r="AK51">
            <v>2</v>
          </cell>
          <cell r="AL51">
            <v>2</v>
          </cell>
          <cell r="AM51">
            <v>2</v>
          </cell>
          <cell r="AN51">
            <v>2</v>
          </cell>
          <cell r="AO51">
            <v>2</v>
          </cell>
          <cell r="AP51">
            <v>2</v>
          </cell>
          <cell r="AQ51">
            <v>2</v>
          </cell>
          <cell r="AR51">
            <v>2</v>
          </cell>
          <cell r="AS51">
            <v>2</v>
          </cell>
          <cell r="AT51">
            <v>2</v>
          </cell>
          <cell r="AU51">
            <v>2</v>
          </cell>
        </row>
        <row r="52">
          <cell r="B52" t="str">
            <v>INFINITE TECHHUB LTD</v>
          </cell>
          <cell r="L52" t="str">
            <v>S</v>
          </cell>
          <cell r="M52">
            <v>0</v>
          </cell>
          <cell r="P52">
            <v>206</v>
          </cell>
          <cell r="V52">
            <v>2</v>
          </cell>
          <cell r="W52">
            <v>2</v>
          </cell>
          <cell r="X52">
            <v>2</v>
          </cell>
          <cell r="Y52">
            <v>2</v>
          </cell>
          <cell r="Z52">
            <v>2</v>
          </cell>
          <cell r="AA52">
            <v>2</v>
          </cell>
          <cell r="AB52">
            <v>2</v>
          </cell>
          <cell r="AC52">
            <v>2</v>
          </cell>
          <cell r="AD52">
            <v>2</v>
          </cell>
          <cell r="AE52">
            <v>2</v>
          </cell>
          <cell r="AF52">
            <v>2</v>
          </cell>
          <cell r="AG52">
            <v>2</v>
          </cell>
          <cell r="AH52">
            <v>2</v>
          </cell>
          <cell r="AI52">
            <v>2</v>
          </cell>
          <cell r="AJ52">
            <v>2</v>
          </cell>
          <cell r="AK52">
            <v>2</v>
          </cell>
          <cell r="AL52">
            <v>2</v>
          </cell>
          <cell r="AM52">
            <v>2</v>
          </cell>
          <cell r="AN52">
            <v>2</v>
          </cell>
          <cell r="AO52">
            <v>2</v>
          </cell>
          <cell r="AP52">
            <v>2</v>
          </cell>
          <cell r="AQ52">
            <v>2</v>
          </cell>
          <cell r="AR52">
            <v>2</v>
          </cell>
          <cell r="AS52">
            <v>2</v>
          </cell>
          <cell r="AT52">
            <v>2</v>
          </cell>
          <cell r="AU52">
            <v>2</v>
          </cell>
        </row>
        <row r="53">
          <cell r="B53" t="str">
            <v>INFINITE INFOCITY LTD</v>
          </cell>
          <cell r="L53" t="str">
            <v>S</v>
          </cell>
          <cell r="M53">
            <v>0</v>
          </cell>
          <cell r="P53">
            <v>206</v>
          </cell>
          <cell r="V53">
            <v>2</v>
          </cell>
          <cell r="W53">
            <v>2</v>
          </cell>
          <cell r="X53">
            <v>2</v>
          </cell>
          <cell r="Y53">
            <v>2</v>
          </cell>
          <cell r="Z53">
            <v>2</v>
          </cell>
          <cell r="AA53">
            <v>2</v>
          </cell>
          <cell r="AB53">
            <v>2</v>
          </cell>
          <cell r="AC53">
            <v>2</v>
          </cell>
          <cell r="AD53">
            <v>2</v>
          </cell>
          <cell r="AE53">
            <v>2</v>
          </cell>
          <cell r="AF53">
            <v>2</v>
          </cell>
          <cell r="AG53">
            <v>2</v>
          </cell>
          <cell r="AH53">
            <v>2</v>
          </cell>
          <cell r="AI53">
            <v>2</v>
          </cell>
          <cell r="AJ53">
            <v>2</v>
          </cell>
          <cell r="AK53">
            <v>2</v>
          </cell>
          <cell r="AL53">
            <v>2</v>
          </cell>
          <cell r="AM53">
            <v>2</v>
          </cell>
          <cell r="AN53">
            <v>2</v>
          </cell>
          <cell r="AO53">
            <v>2</v>
          </cell>
          <cell r="AP53">
            <v>2</v>
          </cell>
          <cell r="AQ53">
            <v>2</v>
          </cell>
          <cell r="AR53">
            <v>2</v>
          </cell>
          <cell r="AS53">
            <v>2</v>
          </cell>
          <cell r="AT53">
            <v>2</v>
          </cell>
          <cell r="AU53">
            <v>2</v>
          </cell>
        </row>
        <row r="54">
          <cell r="B54" t="str">
            <v>ARRINA EDUCATION SERVICES PRIVATE LIMITED</v>
          </cell>
          <cell r="L54" t="str">
            <v>S</v>
          </cell>
          <cell r="M54">
            <v>0</v>
          </cell>
          <cell r="P54">
            <v>207</v>
          </cell>
          <cell r="V54">
            <v>1</v>
          </cell>
          <cell r="W54">
            <v>1</v>
          </cell>
          <cell r="X54">
            <v>1</v>
          </cell>
          <cell r="Y54">
            <v>1</v>
          </cell>
          <cell r="Z54">
            <v>1</v>
          </cell>
          <cell r="AA54">
            <v>1</v>
          </cell>
          <cell r="AB54">
            <v>1</v>
          </cell>
          <cell r="AC54">
            <v>2</v>
          </cell>
          <cell r="AD54">
            <v>2</v>
          </cell>
          <cell r="AE54">
            <v>2</v>
          </cell>
          <cell r="AF54">
            <v>2</v>
          </cell>
          <cell r="AG54">
            <v>2</v>
          </cell>
          <cell r="AH54">
            <v>1</v>
          </cell>
          <cell r="AI54">
            <v>1</v>
          </cell>
          <cell r="AJ54">
            <v>1</v>
          </cell>
          <cell r="AK54">
            <v>2</v>
          </cell>
          <cell r="AL54">
            <v>2</v>
          </cell>
          <cell r="AM54">
            <v>2</v>
          </cell>
          <cell r="AN54">
            <v>2</v>
          </cell>
          <cell r="AO54">
            <v>2</v>
          </cell>
          <cell r="AP54">
            <v>2</v>
          </cell>
          <cell r="AQ54">
            <v>2</v>
          </cell>
          <cell r="AR54">
            <v>2</v>
          </cell>
          <cell r="AS54">
            <v>2</v>
          </cell>
          <cell r="AT54">
            <v>1</v>
          </cell>
          <cell r="AU54">
            <v>2</v>
          </cell>
        </row>
        <row r="55">
          <cell r="B55" t="str">
            <v>GLOBAL ENGLISH INDIAPRIVATE LIMITED</v>
          </cell>
          <cell r="L55" t="str">
            <v>S</v>
          </cell>
          <cell r="M55">
            <v>0</v>
          </cell>
          <cell r="P55">
            <v>206</v>
          </cell>
          <cell r="V55">
            <v>3</v>
          </cell>
          <cell r="W55">
            <v>3</v>
          </cell>
          <cell r="X55">
            <v>3</v>
          </cell>
          <cell r="Y55">
            <v>3</v>
          </cell>
          <cell r="Z55">
            <v>2</v>
          </cell>
          <cell r="AA55">
            <v>2</v>
          </cell>
          <cell r="AB55">
            <v>2</v>
          </cell>
          <cell r="AC55">
            <v>2</v>
          </cell>
          <cell r="AD55">
            <v>2</v>
          </cell>
          <cell r="AE55">
            <v>2</v>
          </cell>
          <cell r="AF55">
            <v>2</v>
          </cell>
          <cell r="AG55">
            <v>2</v>
          </cell>
          <cell r="AH55">
            <v>2</v>
          </cell>
          <cell r="AI55">
            <v>2</v>
          </cell>
          <cell r="AJ55">
            <v>2</v>
          </cell>
          <cell r="AK55">
            <v>2</v>
          </cell>
          <cell r="AL55">
            <v>1</v>
          </cell>
          <cell r="AM55">
            <v>1</v>
          </cell>
          <cell r="AN55">
            <v>2</v>
          </cell>
          <cell r="AO55">
            <v>2</v>
          </cell>
          <cell r="AP55">
            <v>2</v>
          </cell>
          <cell r="AQ55">
            <v>2</v>
          </cell>
          <cell r="AR55">
            <v>2</v>
          </cell>
          <cell r="AS55">
            <v>2</v>
          </cell>
          <cell r="AT55">
            <v>3</v>
          </cell>
          <cell r="AU55">
            <v>3</v>
          </cell>
        </row>
        <row r="56">
          <cell r="B56" t="str">
            <v>MULBERRY SILKS LIMITED</v>
          </cell>
          <cell r="L56" t="str">
            <v>S</v>
          </cell>
          <cell r="M56">
            <v>0</v>
          </cell>
          <cell r="P56">
            <v>0</v>
          </cell>
          <cell r="V56">
            <v>3</v>
          </cell>
          <cell r="W56">
            <v>3</v>
          </cell>
          <cell r="X56">
            <v>3</v>
          </cell>
          <cell r="Y56">
            <v>3</v>
          </cell>
          <cell r="Z56">
            <v>3</v>
          </cell>
          <cell r="AA56">
            <v>3</v>
          </cell>
          <cell r="AB56">
            <v>3</v>
          </cell>
          <cell r="AC56">
            <v>3</v>
          </cell>
          <cell r="AD56">
            <v>3</v>
          </cell>
          <cell r="AE56">
            <v>3</v>
          </cell>
          <cell r="AF56">
            <v>2</v>
          </cell>
          <cell r="AG56">
            <v>2</v>
          </cell>
          <cell r="AH56">
            <v>2</v>
          </cell>
          <cell r="AI56">
            <v>2</v>
          </cell>
          <cell r="AJ56">
            <v>3</v>
          </cell>
          <cell r="AK56" t="str">
            <v xml:space="preserve"> </v>
          </cell>
          <cell r="AL56">
            <v>1</v>
          </cell>
          <cell r="AM56">
            <v>1</v>
          </cell>
          <cell r="AN56">
            <v>3</v>
          </cell>
          <cell r="AO56">
            <v>3</v>
          </cell>
          <cell r="AP56">
            <v>2</v>
          </cell>
          <cell r="AQ56">
            <v>2</v>
          </cell>
          <cell r="AR56">
            <v>2</v>
          </cell>
          <cell r="AS56">
            <v>2</v>
          </cell>
          <cell r="AT56">
            <v>3</v>
          </cell>
          <cell r="AU56">
            <v>3</v>
          </cell>
        </row>
        <row r="57">
          <cell r="B57" t="str">
            <v>SRICHAITANYA STUDENTS FACILITY MANAGEMENT PRIVATE LIMITED</v>
          </cell>
          <cell r="L57" t="str">
            <v>S</v>
          </cell>
          <cell r="M57">
            <v>0</v>
          </cell>
          <cell r="P57">
            <v>207</v>
          </cell>
          <cell r="V57">
            <v>2</v>
          </cell>
          <cell r="W57">
            <v>2</v>
          </cell>
          <cell r="X57">
            <v>2</v>
          </cell>
          <cell r="Y57">
            <v>2</v>
          </cell>
          <cell r="Z57">
            <v>3</v>
          </cell>
          <cell r="AA57">
            <v>3</v>
          </cell>
          <cell r="AB57">
            <v>3</v>
          </cell>
          <cell r="AC57">
            <v>3</v>
          </cell>
          <cell r="AD57">
            <v>3</v>
          </cell>
          <cell r="AE57">
            <v>3</v>
          </cell>
          <cell r="AF57">
            <v>3</v>
          </cell>
          <cell r="AG57">
            <v>3</v>
          </cell>
          <cell r="AH57">
            <v>2</v>
          </cell>
          <cell r="AI57">
            <v>2</v>
          </cell>
          <cell r="AJ57">
            <v>3</v>
          </cell>
          <cell r="AK57">
            <v>3</v>
          </cell>
          <cell r="AL57">
            <v>3</v>
          </cell>
          <cell r="AM57">
            <v>3</v>
          </cell>
          <cell r="AN57">
            <v>2</v>
          </cell>
          <cell r="AO57">
            <v>3</v>
          </cell>
          <cell r="AP57">
            <v>1</v>
          </cell>
          <cell r="AQ57">
            <v>3</v>
          </cell>
          <cell r="AR57">
            <v>2</v>
          </cell>
          <cell r="AS57">
            <v>3</v>
          </cell>
          <cell r="AT57">
            <v>3</v>
          </cell>
          <cell r="AU57">
            <v>3</v>
          </cell>
        </row>
        <row r="58">
          <cell r="B58" t="str">
            <v>INFOSYS BPO LIMITED</v>
          </cell>
          <cell r="L58" t="str">
            <v>S</v>
          </cell>
          <cell r="M58">
            <v>0</v>
          </cell>
          <cell r="P58">
            <v>206</v>
          </cell>
          <cell r="V58">
            <v>1</v>
          </cell>
          <cell r="W58">
            <v>1</v>
          </cell>
          <cell r="X58">
            <v>1</v>
          </cell>
          <cell r="Y58">
            <v>1</v>
          </cell>
          <cell r="Z58">
            <v>1</v>
          </cell>
          <cell r="AA58">
            <v>1</v>
          </cell>
          <cell r="AB58">
            <v>1</v>
          </cell>
          <cell r="AC58">
            <v>1</v>
          </cell>
          <cell r="AD58">
            <v>2</v>
          </cell>
          <cell r="AE58">
            <v>2</v>
          </cell>
          <cell r="AF58">
            <v>2</v>
          </cell>
          <cell r="AG58">
            <v>2</v>
          </cell>
          <cell r="AH58">
            <v>2</v>
          </cell>
          <cell r="AI58">
            <v>2</v>
          </cell>
          <cell r="AJ58">
            <v>1</v>
          </cell>
          <cell r="AK58">
            <v>1</v>
          </cell>
          <cell r="AL58">
            <v>1</v>
          </cell>
          <cell r="AM58">
            <v>1</v>
          </cell>
          <cell r="AN58">
            <v>2</v>
          </cell>
          <cell r="AO58">
            <v>2</v>
          </cell>
          <cell r="AP58">
            <v>2</v>
          </cell>
          <cell r="AQ58">
            <v>2</v>
          </cell>
          <cell r="AR58">
            <v>2</v>
          </cell>
          <cell r="AS58">
            <v>2</v>
          </cell>
          <cell r="AT58">
            <v>3</v>
          </cell>
          <cell r="AU58">
            <v>1</v>
          </cell>
        </row>
        <row r="59">
          <cell r="B59" t="str">
            <v>DELOITTE CONSULTING INDIA PRIVATE LIMITED</v>
          </cell>
          <cell r="L59" t="str">
            <v>S</v>
          </cell>
          <cell r="M59">
            <v>0</v>
          </cell>
          <cell r="P59">
            <v>206</v>
          </cell>
          <cell r="V59">
            <v>2</v>
          </cell>
          <cell r="W59">
            <v>1</v>
          </cell>
          <cell r="X59">
            <v>2</v>
          </cell>
          <cell r="Y59">
            <v>1</v>
          </cell>
          <cell r="Z59">
            <v>2</v>
          </cell>
          <cell r="AA59">
            <v>2</v>
          </cell>
          <cell r="AB59">
            <v>2</v>
          </cell>
          <cell r="AC59">
            <v>2</v>
          </cell>
          <cell r="AD59">
            <v>0</v>
          </cell>
          <cell r="AE59">
            <v>0</v>
          </cell>
          <cell r="AF59">
            <v>0</v>
          </cell>
          <cell r="AG59">
            <v>0</v>
          </cell>
          <cell r="AH59">
            <v>0</v>
          </cell>
          <cell r="AI59">
            <v>0</v>
          </cell>
          <cell r="AJ59">
            <v>1</v>
          </cell>
          <cell r="AK59">
            <v>1</v>
          </cell>
          <cell r="AL59">
            <v>2</v>
          </cell>
          <cell r="AM59">
            <v>2</v>
          </cell>
          <cell r="AN59">
            <v>2</v>
          </cell>
          <cell r="AO59">
            <v>2</v>
          </cell>
          <cell r="AP59">
            <v>2</v>
          </cell>
          <cell r="AQ59">
            <v>2</v>
          </cell>
          <cell r="AR59">
            <v>2</v>
          </cell>
          <cell r="AS59">
            <v>2</v>
          </cell>
          <cell r="AT59">
            <v>2</v>
          </cell>
          <cell r="AU59">
            <v>2</v>
          </cell>
        </row>
        <row r="60">
          <cell r="B60" t="str">
            <v>DANLAW TECHNOLOGIES INDIA LIMITED</v>
          </cell>
          <cell r="L60" t="str">
            <v>S</v>
          </cell>
          <cell r="M60">
            <v>0</v>
          </cell>
          <cell r="P60">
            <v>206</v>
          </cell>
          <cell r="V60">
            <v>1</v>
          </cell>
          <cell r="W60">
            <v>1</v>
          </cell>
          <cell r="X60">
            <v>1</v>
          </cell>
          <cell r="Y60">
            <v>1</v>
          </cell>
          <cell r="Z60">
            <v>2</v>
          </cell>
          <cell r="AA60">
            <v>2</v>
          </cell>
          <cell r="AB60">
            <v>3</v>
          </cell>
          <cell r="AC60">
            <v>3</v>
          </cell>
          <cell r="AD60">
            <v>0</v>
          </cell>
          <cell r="AE60">
            <v>0</v>
          </cell>
          <cell r="AF60">
            <v>0</v>
          </cell>
          <cell r="AG60">
            <v>0</v>
          </cell>
          <cell r="AH60">
            <v>3</v>
          </cell>
          <cell r="AI60">
            <v>3</v>
          </cell>
          <cell r="AJ60">
            <v>2</v>
          </cell>
          <cell r="AK60">
            <v>2</v>
          </cell>
          <cell r="AL60">
            <v>0</v>
          </cell>
          <cell r="AM60">
            <v>0</v>
          </cell>
          <cell r="AN60">
            <v>0</v>
          </cell>
          <cell r="AO60">
            <v>0</v>
          </cell>
          <cell r="AP60">
            <v>0</v>
          </cell>
          <cell r="AQ60">
            <v>0</v>
          </cell>
          <cell r="AR60">
            <v>0</v>
          </cell>
          <cell r="AS60">
            <v>0</v>
          </cell>
          <cell r="AT60">
            <v>2</v>
          </cell>
          <cell r="AU60">
            <v>2</v>
          </cell>
        </row>
        <row r="61">
          <cell r="B61" t="str">
            <v>BIGTEE PRIVATE LIMITED</v>
          </cell>
          <cell r="L61" t="str">
            <v>S</v>
          </cell>
          <cell r="M61">
            <v>0</v>
          </cell>
          <cell r="P61">
            <v>207</v>
          </cell>
          <cell r="V61">
            <v>1</v>
          </cell>
          <cell r="W61">
            <v>1</v>
          </cell>
          <cell r="X61">
            <v>2</v>
          </cell>
          <cell r="Y61">
            <v>1</v>
          </cell>
          <cell r="Z61">
            <v>1</v>
          </cell>
          <cell r="AA61">
            <v>1</v>
          </cell>
          <cell r="AB61">
            <v>2</v>
          </cell>
          <cell r="AC61">
            <v>2</v>
          </cell>
          <cell r="AD61">
            <v>1</v>
          </cell>
          <cell r="AE61">
            <v>1</v>
          </cell>
          <cell r="AF61">
            <v>3</v>
          </cell>
          <cell r="AG61">
            <v>2</v>
          </cell>
          <cell r="AH61">
            <v>2</v>
          </cell>
          <cell r="AI61">
            <v>1</v>
          </cell>
          <cell r="AJ61">
            <v>1</v>
          </cell>
          <cell r="AK61">
            <v>1</v>
          </cell>
          <cell r="AL61">
            <v>1</v>
          </cell>
          <cell r="AM61">
            <v>1</v>
          </cell>
          <cell r="AN61">
            <v>2</v>
          </cell>
          <cell r="AO61">
            <v>2</v>
          </cell>
          <cell r="AP61">
            <v>2</v>
          </cell>
          <cell r="AQ61">
            <v>2</v>
          </cell>
          <cell r="AR61">
            <v>2</v>
          </cell>
          <cell r="AS61">
            <v>2</v>
          </cell>
          <cell r="AT61">
            <v>2</v>
          </cell>
          <cell r="AU61">
            <v>2</v>
          </cell>
        </row>
        <row r="62">
          <cell r="B62" t="str">
            <v>NATIONAL FILM DEVP CORPN LTD</v>
          </cell>
          <cell r="L62" t="str">
            <v>S</v>
          </cell>
          <cell r="M62">
            <v>0</v>
          </cell>
          <cell r="P62" t="str">
            <v>205a,205c</v>
          </cell>
          <cell r="V62">
            <v>1</v>
          </cell>
          <cell r="W62">
            <v>1</v>
          </cell>
          <cell r="X62">
            <v>1</v>
          </cell>
          <cell r="Y62">
            <v>1</v>
          </cell>
          <cell r="Z62">
            <v>3</v>
          </cell>
          <cell r="AA62">
            <v>3</v>
          </cell>
          <cell r="AB62">
            <v>3</v>
          </cell>
          <cell r="AC62">
            <v>3</v>
          </cell>
          <cell r="AD62">
            <v>2</v>
          </cell>
          <cell r="AE62">
            <v>2</v>
          </cell>
          <cell r="AF62">
            <v>2</v>
          </cell>
          <cell r="AG62">
            <v>2</v>
          </cell>
          <cell r="AH62">
            <v>1</v>
          </cell>
          <cell r="AI62">
            <v>1</v>
          </cell>
          <cell r="AJ62">
            <v>3</v>
          </cell>
          <cell r="AK62">
            <v>3</v>
          </cell>
          <cell r="AL62">
            <v>2</v>
          </cell>
          <cell r="AM62">
            <v>2</v>
          </cell>
          <cell r="AN62">
            <v>0</v>
          </cell>
          <cell r="AO62">
            <v>0</v>
          </cell>
          <cell r="AP62">
            <v>0</v>
          </cell>
          <cell r="AQ62">
            <v>0</v>
          </cell>
          <cell r="AR62">
            <v>0</v>
          </cell>
          <cell r="AS62">
            <v>0</v>
          </cell>
          <cell r="AT62">
            <v>2</v>
          </cell>
          <cell r="AU62">
            <v>2</v>
          </cell>
        </row>
        <row r="63">
          <cell r="B63" t="str">
            <v>R SYSTEMS INTERNATIONAL LTD</v>
          </cell>
          <cell r="L63" t="str">
            <v>S</v>
          </cell>
          <cell r="M63">
            <v>0</v>
          </cell>
          <cell r="P63">
            <v>206</v>
          </cell>
          <cell r="V63">
            <v>1</v>
          </cell>
          <cell r="W63">
            <v>1</v>
          </cell>
          <cell r="X63">
            <v>1</v>
          </cell>
          <cell r="Y63">
            <v>1</v>
          </cell>
          <cell r="Z63">
            <v>1</v>
          </cell>
          <cell r="AA63">
            <v>1</v>
          </cell>
          <cell r="AB63">
            <v>2</v>
          </cell>
          <cell r="AC63">
            <v>2</v>
          </cell>
          <cell r="AD63">
            <v>0</v>
          </cell>
          <cell r="AE63">
            <v>0</v>
          </cell>
          <cell r="AF63">
            <v>3</v>
          </cell>
          <cell r="AG63">
            <v>2</v>
          </cell>
          <cell r="AH63">
            <v>1</v>
          </cell>
          <cell r="AI63">
            <v>2</v>
          </cell>
          <cell r="AJ63">
            <v>1</v>
          </cell>
          <cell r="AK63">
            <v>1</v>
          </cell>
          <cell r="AL63">
            <v>2</v>
          </cell>
          <cell r="AM63">
            <v>2</v>
          </cell>
          <cell r="AN63">
            <v>3</v>
          </cell>
          <cell r="AO63">
            <v>2</v>
          </cell>
          <cell r="AP63">
            <v>1</v>
          </cell>
          <cell r="AQ63">
            <v>1</v>
          </cell>
          <cell r="AR63">
            <v>2</v>
          </cell>
          <cell r="AS63">
            <v>2</v>
          </cell>
          <cell r="AT63">
            <v>1</v>
          </cell>
          <cell r="AU63">
            <v>1</v>
          </cell>
        </row>
        <row r="64">
          <cell r="B64" t="str">
            <v>K H L PROPERTIES LTD</v>
          </cell>
          <cell r="L64">
            <v>0</v>
          </cell>
          <cell r="M64" t="str">
            <v>I</v>
          </cell>
          <cell r="P64">
            <v>208</v>
          </cell>
          <cell r="V64">
            <v>2</v>
          </cell>
          <cell r="W64">
            <v>2</v>
          </cell>
          <cell r="X64">
            <v>2</v>
          </cell>
          <cell r="Y64">
            <v>2</v>
          </cell>
          <cell r="Z64">
            <v>2</v>
          </cell>
          <cell r="AA64">
            <v>2</v>
          </cell>
          <cell r="AB64">
            <v>2</v>
          </cell>
          <cell r="AC64">
            <v>2</v>
          </cell>
          <cell r="AD64">
            <v>2</v>
          </cell>
          <cell r="AE64">
            <v>2</v>
          </cell>
          <cell r="AF64">
            <v>2</v>
          </cell>
          <cell r="AG64">
            <v>2</v>
          </cell>
          <cell r="AH64">
            <v>2</v>
          </cell>
          <cell r="AI64">
            <v>2</v>
          </cell>
          <cell r="AJ64">
            <v>2</v>
          </cell>
          <cell r="AK64">
            <v>2</v>
          </cell>
          <cell r="AL64">
            <v>2</v>
          </cell>
          <cell r="AM64">
            <v>2</v>
          </cell>
          <cell r="AN64">
            <v>2</v>
          </cell>
          <cell r="AO64">
            <v>2</v>
          </cell>
          <cell r="AP64">
            <v>2</v>
          </cell>
          <cell r="AQ64">
            <v>2</v>
          </cell>
          <cell r="AR64">
            <v>2</v>
          </cell>
          <cell r="AS64">
            <v>2</v>
          </cell>
          <cell r="AT64">
            <v>2</v>
          </cell>
          <cell r="AU64">
            <v>2</v>
          </cell>
        </row>
        <row r="65">
          <cell r="B65" t="str">
            <v>KEJRIWAL ENTERPRISES LTD</v>
          </cell>
          <cell r="L65" t="str">
            <v>S</v>
          </cell>
          <cell r="M65" t="str">
            <v xml:space="preserve"> </v>
          </cell>
          <cell r="P65">
            <v>0</v>
          </cell>
          <cell r="V65">
            <v>2</v>
          </cell>
          <cell r="W65">
            <v>2</v>
          </cell>
          <cell r="X65">
            <v>2</v>
          </cell>
          <cell r="Y65">
            <v>2</v>
          </cell>
          <cell r="Z65">
            <v>2</v>
          </cell>
          <cell r="AA65">
            <v>2</v>
          </cell>
          <cell r="AB65">
            <v>2</v>
          </cell>
          <cell r="AC65">
            <v>2</v>
          </cell>
          <cell r="AD65">
            <v>2</v>
          </cell>
          <cell r="AE65">
            <v>2</v>
          </cell>
          <cell r="AF65">
            <v>2</v>
          </cell>
          <cell r="AG65">
            <v>2</v>
          </cell>
          <cell r="AH65">
            <v>2</v>
          </cell>
          <cell r="AI65">
            <v>2</v>
          </cell>
          <cell r="AJ65">
            <v>2</v>
          </cell>
          <cell r="AK65">
            <v>2</v>
          </cell>
          <cell r="AL65">
            <v>2</v>
          </cell>
          <cell r="AM65">
            <v>2</v>
          </cell>
          <cell r="AN65">
            <v>2</v>
          </cell>
          <cell r="AO65">
            <v>2</v>
          </cell>
          <cell r="AP65">
            <v>2</v>
          </cell>
          <cell r="AQ65">
            <v>2</v>
          </cell>
          <cell r="AR65">
            <v>2</v>
          </cell>
          <cell r="AS65">
            <v>2</v>
          </cell>
          <cell r="AT65">
            <v>2</v>
          </cell>
          <cell r="AU65">
            <v>2</v>
          </cell>
        </row>
        <row r="66">
          <cell r="B66" t="str">
            <v>SHAPOORJI PALLONJI INFRASTRUCTURE CAPITAL COMPANY pvt ltd</v>
          </cell>
          <cell r="L66">
            <v>0</v>
          </cell>
          <cell r="M66" t="str">
            <v>I</v>
          </cell>
          <cell r="P66">
            <v>0</v>
          </cell>
          <cell r="V66">
            <v>2</v>
          </cell>
          <cell r="W66">
            <v>2</v>
          </cell>
          <cell r="X66">
            <v>2</v>
          </cell>
          <cell r="Y66">
            <v>2</v>
          </cell>
          <cell r="Z66">
            <v>2</v>
          </cell>
          <cell r="AA66">
            <v>2</v>
          </cell>
          <cell r="AB66">
            <v>2</v>
          </cell>
          <cell r="AC66">
            <v>2</v>
          </cell>
          <cell r="AD66">
            <v>2</v>
          </cell>
          <cell r="AE66">
            <v>2</v>
          </cell>
          <cell r="AF66">
            <v>2</v>
          </cell>
          <cell r="AG66">
            <v>2</v>
          </cell>
          <cell r="AH66">
            <v>2</v>
          </cell>
          <cell r="AI66">
            <v>2</v>
          </cell>
          <cell r="AJ66">
            <v>2</v>
          </cell>
          <cell r="AK66">
            <v>2</v>
          </cell>
          <cell r="AL66">
            <v>2</v>
          </cell>
          <cell r="AM66">
            <v>2</v>
          </cell>
          <cell r="AN66">
            <v>2</v>
          </cell>
          <cell r="AO66">
            <v>2</v>
          </cell>
          <cell r="AP66">
            <v>2</v>
          </cell>
          <cell r="AQ66">
            <v>2</v>
          </cell>
          <cell r="AR66">
            <v>2</v>
          </cell>
          <cell r="AS66">
            <v>2</v>
          </cell>
          <cell r="AT66">
            <v>2</v>
          </cell>
          <cell r="AU66">
            <v>2</v>
          </cell>
        </row>
        <row r="67">
          <cell r="B67" t="str">
            <v>PERMASTEELISA (INDIA) pvt ltd</v>
          </cell>
          <cell r="L67">
            <v>0</v>
          </cell>
          <cell r="M67" t="str">
            <v>I</v>
          </cell>
          <cell r="P67">
            <v>208</v>
          </cell>
          <cell r="V67">
            <v>2</v>
          </cell>
          <cell r="W67">
            <v>2</v>
          </cell>
          <cell r="X67">
            <v>2</v>
          </cell>
          <cell r="Y67">
            <v>2</v>
          </cell>
          <cell r="Z67">
            <v>2</v>
          </cell>
          <cell r="AA67">
            <v>2</v>
          </cell>
          <cell r="AB67">
            <v>2</v>
          </cell>
          <cell r="AC67">
            <v>2</v>
          </cell>
          <cell r="AD67">
            <v>2</v>
          </cell>
          <cell r="AE67">
            <v>2</v>
          </cell>
          <cell r="AF67">
            <v>2</v>
          </cell>
          <cell r="AG67">
            <v>2</v>
          </cell>
          <cell r="AH67">
            <v>2</v>
          </cell>
          <cell r="AI67">
            <v>2</v>
          </cell>
          <cell r="AJ67">
            <v>2</v>
          </cell>
          <cell r="AK67">
            <v>2</v>
          </cell>
          <cell r="AL67">
            <v>2</v>
          </cell>
          <cell r="AM67">
            <v>2</v>
          </cell>
          <cell r="AN67">
            <v>2</v>
          </cell>
          <cell r="AO67">
            <v>2</v>
          </cell>
          <cell r="AP67">
            <v>2</v>
          </cell>
          <cell r="AQ67">
            <v>2</v>
          </cell>
          <cell r="AR67">
            <v>2</v>
          </cell>
          <cell r="AS67">
            <v>2</v>
          </cell>
          <cell r="AT67">
            <v>2</v>
          </cell>
          <cell r="AU67">
            <v>2</v>
          </cell>
        </row>
        <row r="68">
          <cell r="B68" t="str">
            <v>AEON CREDIT SERVICE INDIA pvt LIMTED</v>
          </cell>
          <cell r="L68" t="str">
            <v>S</v>
          </cell>
          <cell r="M68">
            <v>0</v>
          </cell>
          <cell r="P68">
            <v>0</v>
          </cell>
          <cell r="V68">
            <v>1</v>
          </cell>
          <cell r="W68">
            <v>1</v>
          </cell>
          <cell r="X68">
            <v>1</v>
          </cell>
          <cell r="Y68">
            <v>1</v>
          </cell>
          <cell r="Z68">
            <v>3</v>
          </cell>
          <cell r="AA68">
            <v>3</v>
          </cell>
          <cell r="AB68">
            <v>3</v>
          </cell>
          <cell r="AC68">
            <v>3</v>
          </cell>
          <cell r="AD68">
            <v>0</v>
          </cell>
          <cell r="AE68">
            <v>0</v>
          </cell>
          <cell r="AF68">
            <v>2</v>
          </cell>
          <cell r="AG68">
            <v>2</v>
          </cell>
          <cell r="AH68">
            <v>2</v>
          </cell>
          <cell r="AI68">
            <v>2</v>
          </cell>
          <cell r="AJ68">
            <v>3</v>
          </cell>
          <cell r="AK68">
            <v>3</v>
          </cell>
          <cell r="AL68">
            <v>0</v>
          </cell>
          <cell r="AM68">
            <v>0</v>
          </cell>
          <cell r="AN68">
            <v>0</v>
          </cell>
          <cell r="AO68">
            <v>0</v>
          </cell>
          <cell r="AP68">
            <v>0</v>
          </cell>
          <cell r="AQ68">
            <v>0</v>
          </cell>
          <cell r="AR68">
            <v>0</v>
          </cell>
          <cell r="AS68">
            <v>0</v>
          </cell>
          <cell r="AT68">
            <v>3</v>
          </cell>
          <cell r="AU68">
            <v>3</v>
          </cell>
        </row>
        <row r="69">
          <cell r="B69" t="str">
            <v>MANGALORE INTERNET CITY pvt ltd</v>
          </cell>
          <cell r="L69">
            <v>0</v>
          </cell>
          <cell r="M69" t="str">
            <v>I</v>
          </cell>
          <cell r="P69" t="str">
            <v>208b</v>
          </cell>
          <cell r="V69">
            <v>3</v>
          </cell>
          <cell r="W69">
            <v>3</v>
          </cell>
          <cell r="X69">
            <v>3</v>
          </cell>
          <cell r="Y69">
            <v>3</v>
          </cell>
          <cell r="Z69">
            <v>2</v>
          </cell>
          <cell r="AA69">
            <v>3</v>
          </cell>
          <cell r="AB69">
            <v>2</v>
          </cell>
          <cell r="AC69">
            <v>2</v>
          </cell>
          <cell r="AD69">
            <v>2</v>
          </cell>
          <cell r="AE69">
            <v>2</v>
          </cell>
          <cell r="AF69">
            <v>2</v>
          </cell>
          <cell r="AG69">
            <v>2</v>
          </cell>
          <cell r="AH69">
            <v>1</v>
          </cell>
          <cell r="AI69">
            <v>2</v>
          </cell>
          <cell r="AJ69">
            <v>2</v>
          </cell>
          <cell r="AK69">
            <v>2</v>
          </cell>
          <cell r="AL69">
            <v>2</v>
          </cell>
          <cell r="AM69">
            <v>2</v>
          </cell>
          <cell r="AN69">
            <v>2</v>
          </cell>
          <cell r="AO69">
            <v>2</v>
          </cell>
          <cell r="AP69">
            <v>2</v>
          </cell>
          <cell r="AQ69">
            <v>2</v>
          </cell>
          <cell r="AR69">
            <v>2</v>
          </cell>
          <cell r="AS69">
            <v>2</v>
          </cell>
          <cell r="AT69">
            <v>3</v>
          </cell>
          <cell r="AU69">
            <v>3</v>
          </cell>
        </row>
        <row r="70">
          <cell r="B70" t="str">
            <v>ALPHA CORP DEVELOPMENT pvt ltd</v>
          </cell>
          <cell r="L70">
            <v>0</v>
          </cell>
          <cell r="M70" t="str">
            <v>I</v>
          </cell>
          <cell r="P70">
            <v>208</v>
          </cell>
          <cell r="V70">
            <v>3</v>
          </cell>
          <cell r="W70">
            <v>3</v>
          </cell>
          <cell r="X70">
            <v>3</v>
          </cell>
          <cell r="Y70">
            <v>3</v>
          </cell>
          <cell r="Z70">
            <v>3</v>
          </cell>
          <cell r="AA70">
            <v>3</v>
          </cell>
          <cell r="AB70">
            <v>3</v>
          </cell>
          <cell r="AC70">
            <v>3</v>
          </cell>
          <cell r="AD70">
            <v>1</v>
          </cell>
          <cell r="AE70">
            <v>1</v>
          </cell>
          <cell r="AF70">
            <v>1</v>
          </cell>
          <cell r="AG70">
            <v>1</v>
          </cell>
          <cell r="AH70">
            <v>3</v>
          </cell>
          <cell r="AI70">
            <v>3</v>
          </cell>
          <cell r="AJ70">
            <v>1</v>
          </cell>
          <cell r="AK70">
            <v>1</v>
          </cell>
          <cell r="AL70">
            <v>1</v>
          </cell>
          <cell r="AM70">
            <v>1</v>
          </cell>
          <cell r="AN70">
            <v>3</v>
          </cell>
          <cell r="AO70">
            <v>3</v>
          </cell>
          <cell r="AP70">
            <v>3</v>
          </cell>
          <cell r="AQ70">
            <v>3</v>
          </cell>
          <cell r="AR70">
            <v>2</v>
          </cell>
          <cell r="AS70">
            <v>2</v>
          </cell>
          <cell r="AT70">
            <v>2</v>
          </cell>
          <cell r="AU70">
            <v>2</v>
          </cell>
        </row>
        <row r="71">
          <cell r="B71" t="str">
            <v>ASTER DM HEALTHCARE ltd</v>
          </cell>
          <cell r="L71" t="str">
            <v>S</v>
          </cell>
          <cell r="M71">
            <v>0</v>
          </cell>
          <cell r="P71" t="str">
            <v>207e</v>
          </cell>
          <cell r="V71">
            <v>1</v>
          </cell>
          <cell r="W71">
            <v>1</v>
          </cell>
          <cell r="X71">
            <v>1</v>
          </cell>
          <cell r="Y71">
            <v>1</v>
          </cell>
          <cell r="Z71">
            <v>2</v>
          </cell>
          <cell r="AA71">
            <v>2</v>
          </cell>
          <cell r="AB71">
            <v>2</v>
          </cell>
          <cell r="AC71">
            <v>2</v>
          </cell>
          <cell r="AD71">
            <v>2</v>
          </cell>
          <cell r="AE71">
            <v>2</v>
          </cell>
          <cell r="AF71">
            <v>2</v>
          </cell>
          <cell r="AG71">
            <v>3</v>
          </cell>
          <cell r="AH71">
            <v>1</v>
          </cell>
          <cell r="AI71">
            <v>1</v>
          </cell>
          <cell r="AJ71">
            <v>2</v>
          </cell>
          <cell r="AK71">
            <v>2</v>
          </cell>
          <cell r="AL71">
            <v>2</v>
          </cell>
          <cell r="AM71">
            <v>2</v>
          </cell>
          <cell r="AN71">
            <v>2</v>
          </cell>
          <cell r="AO71">
            <v>2</v>
          </cell>
          <cell r="AP71">
            <v>2</v>
          </cell>
          <cell r="AQ71">
            <v>2</v>
          </cell>
          <cell r="AR71">
            <v>2</v>
          </cell>
          <cell r="AS71">
            <v>2</v>
          </cell>
          <cell r="AT71">
            <v>1</v>
          </cell>
          <cell r="AU71">
            <v>1</v>
          </cell>
        </row>
        <row r="72">
          <cell r="B72" t="str">
            <v>WIDEX INDIA pvt ltd</v>
          </cell>
          <cell r="L72" t="str">
            <v>S</v>
          </cell>
          <cell r="M72">
            <v>0</v>
          </cell>
          <cell r="P72">
            <v>207</v>
          </cell>
          <cell r="V72">
            <v>1</v>
          </cell>
          <cell r="W72">
            <v>1</v>
          </cell>
          <cell r="X72">
            <v>1</v>
          </cell>
          <cell r="Y72">
            <v>1</v>
          </cell>
          <cell r="Z72">
            <v>2</v>
          </cell>
          <cell r="AA72">
            <v>2</v>
          </cell>
          <cell r="AB72">
            <v>2</v>
          </cell>
          <cell r="AC72">
            <v>2</v>
          </cell>
          <cell r="AD72">
            <v>2</v>
          </cell>
          <cell r="AE72">
            <v>2</v>
          </cell>
          <cell r="AF72">
            <v>1</v>
          </cell>
          <cell r="AG72">
            <v>2</v>
          </cell>
          <cell r="AH72">
            <v>1</v>
          </cell>
          <cell r="AI72">
            <v>1</v>
          </cell>
          <cell r="AJ72">
            <v>2</v>
          </cell>
          <cell r="AK72">
            <v>1</v>
          </cell>
          <cell r="AL72">
            <v>2</v>
          </cell>
          <cell r="AM72">
            <v>1</v>
          </cell>
          <cell r="AN72">
            <v>2</v>
          </cell>
          <cell r="AO72">
            <v>2</v>
          </cell>
          <cell r="AP72">
            <v>2</v>
          </cell>
          <cell r="AQ72">
            <v>2</v>
          </cell>
          <cell r="AR72">
            <v>2</v>
          </cell>
          <cell r="AS72">
            <v>2</v>
          </cell>
          <cell r="AT72">
            <v>1</v>
          </cell>
          <cell r="AU72">
            <v>1</v>
          </cell>
        </row>
        <row r="73">
          <cell r="B73" t="str">
            <v>DELHI AIRPORT PARKING SERVICES pvt ltd</v>
          </cell>
          <cell r="L73">
            <v>0</v>
          </cell>
          <cell r="M73" t="str">
            <v>I</v>
          </cell>
          <cell r="P73">
            <v>0</v>
          </cell>
          <cell r="V73">
            <v>1</v>
          </cell>
          <cell r="W73">
            <v>1</v>
          </cell>
          <cell r="X73">
            <v>1</v>
          </cell>
          <cell r="Y73">
            <v>1</v>
          </cell>
          <cell r="Z73">
            <v>3</v>
          </cell>
          <cell r="AA73">
            <v>1</v>
          </cell>
          <cell r="AB73">
            <v>2</v>
          </cell>
          <cell r="AC73">
            <v>2</v>
          </cell>
          <cell r="AD73">
            <v>2</v>
          </cell>
          <cell r="AE73">
            <v>2</v>
          </cell>
          <cell r="AF73">
            <v>2</v>
          </cell>
          <cell r="AG73">
            <v>2</v>
          </cell>
          <cell r="AH73">
            <v>1</v>
          </cell>
          <cell r="AI73">
            <v>1</v>
          </cell>
          <cell r="AJ73">
            <v>2</v>
          </cell>
          <cell r="AK73">
            <v>2</v>
          </cell>
          <cell r="AL73">
            <v>2</v>
          </cell>
          <cell r="AM73">
            <v>2</v>
          </cell>
          <cell r="AN73">
            <v>2</v>
          </cell>
          <cell r="AO73">
            <v>2</v>
          </cell>
          <cell r="AP73">
            <v>2</v>
          </cell>
          <cell r="AQ73">
            <v>2</v>
          </cell>
          <cell r="AR73">
            <v>0</v>
          </cell>
          <cell r="AS73">
            <v>3</v>
          </cell>
          <cell r="AT73">
            <v>2</v>
          </cell>
          <cell r="AU73">
            <v>0</v>
          </cell>
        </row>
        <row r="74">
          <cell r="B74" t="str">
            <v>FUSE+MEDIA pvt ltd</v>
          </cell>
          <cell r="L74" t="str">
            <v>S</v>
          </cell>
          <cell r="M74">
            <v>0</v>
          </cell>
          <cell r="P74">
            <v>207</v>
          </cell>
          <cell r="V74">
            <v>2</v>
          </cell>
          <cell r="W74">
            <v>2</v>
          </cell>
          <cell r="X74">
            <v>2</v>
          </cell>
          <cell r="Y74">
            <v>2</v>
          </cell>
          <cell r="Z74">
            <v>2</v>
          </cell>
          <cell r="AA74">
            <v>2</v>
          </cell>
          <cell r="AB74">
            <v>2</v>
          </cell>
          <cell r="AC74">
            <v>2</v>
          </cell>
          <cell r="AD74">
            <v>2</v>
          </cell>
          <cell r="AE74">
            <v>2</v>
          </cell>
          <cell r="AF74">
            <v>2</v>
          </cell>
          <cell r="AG74">
            <v>2</v>
          </cell>
          <cell r="AH74">
            <v>2</v>
          </cell>
          <cell r="AI74">
            <v>2</v>
          </cell>
          <cell r="AJ74">
            <v>2</v>
          </cell>
          <cell r="AK74">
            <v>2</v>
          </cell>
          <cell r="AL74">
            <v>2</v>
          </cell>
          <cell r="AM74">
            <v>2</v>
          </cell>
          <cell r="AN74">
            <v>2</v>
          </cell>
          <cell r="AO74">
            <v>2</v>
          </cell>
          <cell r="AP74">
            <v>2</v>
          </cell>
          <cell r="AQ74">
            <v>2</v>
          </cell>
          <cell r="AR74">
            <v>2</v>
          </cell>
          <cell r="AS74">
            <v>2</v>
          </cell>
          <cell r="AT74">
            <v>2</v>
          </cell>
          <cell r="AU74">
            <v>2</v>
          </cell>
        </row>
        <row r="75">
          <cell r="B75" t="str">
            <v>ANZ SUPPORT SERVICES INDIA pvt ltd</v>
          </cell>
          <cell r="L75" t="str">
            <v>S</v>
          </cell>
          <cell r="M75">
            <v>0</v>
          </cell>
          <cell r="P75">
            <v>206</v>
          </cell>
          <cell r="V75">
            <v>2</v>
          </cell>
          <cell r="W75">
            <v>2</v>
          </cell>
          <cell r="X75">
            <v>1</v>
          </cell>
          <cell r="Y75">
            <v>1</v>
          </cell>
          <cell r="Z75">
            <v>2</v>
          </cell>
          <cell r="AA75">
            <v>3</v>
          </cell>
          <cell r="AB75">
            <v>2</v>
          </cell>
          <cell r="AC75">
            <v>2</v>
          </cell>
          <cell r="AD75">
            <v>2</v>
          </cell>
          <cell r="AE75">
            <v>2</v>
          </cell>
          <cell r="AF75">
            <v>2</v>
          </cell>
          <cell r="AG75">
            <v>2</v>
          </cell>
          <cell r="AH75">
            <v>2</v>
          </cell>
          <cell r="AI75">
            <v>2</v>
          </cell>
          <cell r="AJ75">
            <v>2</v>
          </cell>
          <cell r="AK75">
            <v>3</v>
          </cell>
          <cell r="AL75">
            <v>2</v>
          </cell>
          <cell r="AM75">
            <v>2</v>
          </cell>
          <cell r="AN75">
            <v>2</v>
          </cell>
          <cell r="AO75">
            <v>2</v>
          </cell>
          <cell r="AP75">
            <v>2</v>
          </cell>
          <cell r="AQ75">
            <v>2</v>
          </cell>
          <cell r="AR75">
            <v>2</v>
          </cell>
          <cell r="AS75">
            <v>1</v>
          </cell>
          <cell r="AT75">
            <v>2</v>
          </cell>
          <cell r="AU75">
            <v>2</v>
          </cell>
        </row>
        <row r="76">
          <cell r="B76" t="str">
            <v>ANZ OPERATIONS &amp; TECHNOLOGY</v>
          </cell>
          <cell r="L76" t="str">
            <v>S</v>
          </cell>
          <cell r="M76">
            <v>0</v>
          </cell>
          <cell r="P76">
            <v>206</v>
          </cell>
          <cell r="V76">
            <v>2</v>
          </cell>
          <cell r="W76">
            <v>2</v>
          </cell>
          <cell r="X76">
            <v>1</v>
          </cell>
          <cell r="Y76">
            <v>1</v>
          </cell>
          <cell r="Z76">
            <v>2</v>
          </cell>
          <cell r="AA76">
            <v>3</v>
          </cell>
          <cell r="AB76">
            <v>2</v>
          </cell>
          <cell r="AC76">
            <v>2</v>
          </cell>
          <cell r="AD76">
            <v>2</v>
          </cell>
          <cell r="AE76">
            <v>2</v>
          </cell>
          <cell r="AF76">
            <v>2</v>
          </cell>
          <cell r="AG76">
            <v>2</v>
          </cell>
          <cell r="AH76">
            <v>2</v>
          </cell>
          <cell r="AI76">
            <v>2</v>
          </cell>
          <cell r="AJ76">
            <v>2</v>
          </cell>
          <cell r="AK76">
            <v>3</v>
          </cell>
          <cell r="AL76">
            <v>2</v>
          </cell>
          <cell r="AM76">
            <v>2</v>
          </cell>
          <cell r="AN76">
            <v>2</v>
          </cell>
          <cell r="AO76">
            <v>2</v>
          </cell>
          <cell r="AP76">
            <v>2</v>
          </cell>
          <cell r="AQ76">
            <v>2</v>
          </cell>
          <cell r="AR76">
            <v>2</v>
          </cell>
          <cell r="AS76">
            <v>1</v>
          </cell>
          <cell r="AT76">
            <v>2</v>
          </cell>
          <cell r="AU76">
            <v>2</v>
          </cell>
        </row>
        <row r="77">
          <cell r="B77" t="str">
            <v>INFINITE SKYTECH LIMITED</v>
          </cell>
          <cell r="L77" t="str">
            <v>S</v>
          </cell>
          <cell r="M77">
            <v>0</v>
          </cell>
          <cell r="P77">
            <v>206</v>
          </cell>
          <cell r="V77">
            <v>2</v>
          </cell>
          <cell r="W77">
            <v>2</v>
          </cell>
          <cell r="X77">
            <v>2</v>
          </cell>
          <cell r="Y77">
            <v>2</v>
          </cell>
          <cell r="Z77">
            <v>2</v>
          </cell>
          <cell r="AA77">
            <v>2</v>
          </cell>
          <cell r="AB77">
            <v>2</v>
          </cell>
          <cell r="AC77">
            <v>2</v>
          </cell>
          <cell r="AD77">
            <v>2</v>
          </cell>
          <cell r="AE77">
            <v>2</v>
          </cell>
          <cell r="AF77">
            <v>2</v>
          </cell>
          <cell r="AG77">
            <v>2</v>
          </cell>
          <cell r="AH77">
            <v>2</v>
          </cell>
          <cell r="AI77">
            <v>2</v>
          </cell>
          <cell r="AJ77">
            <v>2</v>
          </cell>
          <cell r="AK77">
            <v>2</v>
          </cell>
          <cell r="AL77">
            <v>2</v>
          </cell>
          <cell r="AM77">
            <v>2</v>
          </cell>
          <cell r="AN77">
            <v>2</v>
          </cell>
          <cell r="AO77">
            <v>2</v>
          </cell>
          <cell r="AP77">
            <v>2</v>
          </cell>
          <cell r="AQ77">
            <v>2</v>
          </cell>
          <cell r="AR77">
            <v>2</v>
          </cell>
          <cell r="AS77">
            <v>2</v>
          </cell>
          <cell r="AT77">
            <v>2</v>
          </cell>
          <cell r="AU77">
            <v>2</v>
          </cell>
        </row>
        <row r="78">
          <cell r="B78" t="str">
            <v>INFINITE TECH VENTURES LIMITED</v>
          </cell>
          <cell r="L78" t="str">
            <v>S</v>
          </cell>
          <cell r="M78">
            <v>0</v>
          </cell>
          <cell r="P78">
            <v>206</v>
          </cell>
          <cell r="V78">
            <v>2</v>
          </cell>
          <cell r="W78">
            <v>2</v>
          </cell>
          <cell r="X78">
            <v>2</v>
          </cell>
          <cell r="Y78">
            <v>2</v>
          </cell>
          <cell r="Z78">
            <v>2</v>
          </cell>
          <cell r="AA78">
            <v>2</v>
          </cell>
          <cell r="AB78">
            <v>2</v>
          </cell>
          <cell r="AC78">
            <v>2</v>
          </cell>
          <cell r="AD78">
            <v>2</v>
          </cell>
          <cell r="AE78">
            <v>2</v>
          </cell>
          <cell r="AF78">
            <v>2</v>
          </cell>
          <cell r="AG78">
            <v>2</v>
          </cell>
          <cell r="AH78">
            <v>2</v>
          </cell>
          <cell r="AI78">
            <v>2</v>
          </cell>
          <cell r="AJ78">
            <v>2</v>
          </cell>
          <cell r="AK78">
            <v>2</v>
          </cell>
          <cell r="AL78">
            <v>2</v>
          </cell>
          <cell r="AM78">
            <v>2</v>
          </cell>
          <cell r="AN78">
            <v>2</v>
          </cell>
          <cell r="AO78">
            <v>2</v>
          </cell>
          <cell r="AP78">
            <v>2</v>
          </cell>
          <cell r="AQ78">
            <v>2</v>
          </cell>
          <cell r="AR78">
            <v>2</v>
          </cell>
          <cell r="AS78">
            <v>2</v>
          </cell>
          <cell r="AT78">
            <v>2</v>
          </cell>
          <cell r="AU78">
            <v>2</v>
          </cell>
        </row>
        <row r="79">
          <cell r="B79" t="str">
            <v>INFINITE THINKSOFT LIMITED</v>
          </cell>
          <cell r="L79" t="str">
            <v>S</v>
          </cell>
          <cell r="M79">
            <v>0</v>
          </cell>
          <cell r="P79">
            <v>206</v>
          </cell>
          <cell r="V79">
            <v>2</v>
          </cell>
          <cell r="W79">
            <v>2</v>
          </cell>
          <cell r="X79">
            <v>2</v>
          </cell>
          <cell r="Y79">
            <v>2</v>
          </cell>
          <cell r="Z79">
            <v>2</v>
          </cell>
          <cell r="AA79">
            <v>2</v>
          </cell>
          <cell r="AB79">
            <v>2</v>
          </cell>
          <cell r="AC79">
            <v>2</v>
          </cell>
          <cell r="AD79">
            <v>2</v>
          </cell>
          <cell r="AE79">
            <v>2</v>
          </cell>
          <cell r="AF79">
            <v>2</v>
          </cell>
          <cell r="AG79">
            <v>2</v>
          </cell>
          <cell r="AH79">
            <v>2</v>
          </cell>
          <cell r="AI79">
            <v>2</v>
          </cell>
          <cell r="AJ79">
            <v>2</v>
          </cell>
          <cell r="AK79">
            <v>2</v>
          </cell>
          <cell r="AL79">
            <v>2</v>
          </cell>
          <cell r="AM79">
            <v>2</v>
          </cell>
          <cell r="AN79">
            <v>2</v>
          </cell>
          <cell r="AO79">
            <v>2</v>
          </cell>
          <cell r="AP79">
            <v>2</v>
          </cell>
          <cell r="AQ79">
            <v>2</v>
          </cell>
          <cell r="AR79">
            <v>2</v>
          </cell>
          <cell r="AS79">
            <v>2</v>
          </cell>
          <cell r="AT79">
            <v>2</v>
          </cell>
          <cell r="AU79">
            <v>2</v>
          </cell>
        </row>
        <row r="80">
          <cell r="B80" t="str">
            <v>INFINITE TECHSOFT LIMITED</v>
          </cell>
          <cell r="L80" t="str">
            <v>S</v>
          </cell>
          <cell r="M80">
            <v>0</v>
          </cell>
          <cell r="P80">
            <v>206</v>
          </cell>
          <cell r="V80">
            <v>2</v>
          </cell>
          <cell r="W80">
            <v>2</v>
          </cell>
          <cell r="X80">
            <v>2</v>
          </cell>
          <cell r="Y80">
            <v>2</v>
          </cell>
          <cell r="Z80">
            <v>2</v>
          </cell>
          <cell r="AA80">
            <v>2</v>
          </cell>
          <cell r="AB80">
            <v>2</v>
          </cell>
          <cell r="AC80">
            <v>2</v>
          </cell>
          <cell r="AD80">
            <v>2</v>
          </cell>
          <cell r="AE80">
            <v>2</v>
          </cell>
          <cell r="AF80">
            <v>2</v>
          </cell>
          <cell r="AG80">
            <v>2</v>
          </cell>
          <cell r="AH80">
            <v>2</v>
          </cell>
          <cell r="AI80">
            <v>2</v>
          </cell>
          <cell r="AJ80">
            <v>2</v>
          </cell>
          <cell r="AK80">
            <v>2</v>
          </cell>
          <cell r="AL80">
            <v>2</v>
          </cell>
          <cell r="AM80">
            <v>2</v>
          </cell>
          <cell r="AN80">
            <v>2</v>
          </cell>
          <cell r="AO80">
            <v>2</v>
          </cell>
          <cell r="AP80">
            <v>2</v>
          </cell>
          <cell r="AQ80">
            <v>2</v>
          </cell>
          <cell r="AR80">
            <v>2</v>
          </cell>
          <cell r="AS80">
            <v>2</v>
          </cell>
          <cell r="AT80">
            <v>2</v>
          </cell>
          <cell r="AU80">
            <v>2</v>
          </cell>
        </row>
        <row r="81">
          <cell r="B81" t="str">
            <v>INFINITE TECHCITY Ltd</v>
          </cell>
          <cell r="L81" t="str">
            <v>S</v>
          </cell>
          <cell r="M81">
            <v>0</v>
          </cell>
          <cell r="P81">
            <v>206</v>
          </cell>
          <cell r="V81">
            <v>2</v>
          </cell>
          <cell r="W81">
            <v>2</v>
          </cell>
          <cell r="X81">
            <v>2</v>
          </cell>
          <cell r="Y81">
            <v>2</v>
          </cell>
          <cell r="Z81">
            <v>2</v>
          </cell>
          <cell r="AA81">
            <v>2</v>
          </cell>
          <cell r="AB81">
            <v>2</v>
          </cell>
          <cell r="AC81">
            <v>2</v>
          </cell>
          <cell r="AD81">
            <v>2</v>
          </cell>
          <cell r="AE81">
            <v>2</v>
          </cell>
          <cell r="AF81">
            <v>2</v>
          </cell>
          <cell r="AG81">
            <v>2</v>
          </cell>
          <cell r="AH81">
            <v>2</v>
          </cell>
          <cell r="AI81">
            <v>2</v>
          </cell>
          <cell r="AJ81">
            <v>2</v>
          </cell>
          <cell r="AK81">
            <v>2</v>
          </cell>
          <cell r="AL81">
            <v>2</v>
          </cell>
          <cell r="AM81">
            <v>2</v>
          </cell>
          <cell r="AN81">
            <v>2</v>
          </cell>
          <cell r="AO81">
            <v>2</v>
          </cell>
          <cell r="AP81">
            <v>2</v>
          </cell>
          <cell r="AQ81">
            <v>2</v>
          </cell>
          <cell r="AR81">
            <v>2</v>
          </cell>
          <cell r="AS81">
            <v>2</v>
          </cell>
          <cell r="AT81">
            <v>2</v>
          </cell>
          <cell r="AU81">
            <v>2</v>
          </cell>
        </row>
        <row r="82">
          <cell r="B82" t="str">
            <v>AIRTEL PAYMENTS BANK LIMITED</v>
          </cell>
          <cell r="L82" t="str">
            <v>S</v>
          </cell>
          <cell r="M82">
            <v>0</v>
          </cell>
          <cell r="P82">
            <v>0</v>
          </cell>
          <cell r="V82">
            <v>1</v>
          </cell>
          <cell r="W82">
            <v>1</v>
          </cell>
          <cell r="X82">
            <v>1</v>
          </cell>
          <cell r="Y82">
            <v>1</v>
          </cell>
          <cell r="Z82">
            <v>1</v>
          </cell>
          <cell r="AA82">
            <v>1</v>
          </cell>
          <cell r="AB82">
            <v>2</v>
          </cell>
          <cell r="AC82">
            <v>2</v>
          </cell>
          <cell r="AD82">
            <v>0</v>
          </cell>
          <cell r="AE82">
            <v>0</v>
          </cell>
          <cell r="AF82">
            <v>0</v>
          </cell>
          <cell r="AG82">
            <v>0</v>
          </cell>
          <cell r="AH82">
            <v>2</v>
          </cell>
          <cell r="AI82">
            <v>2</v>
          </cell>
          <cell r="AJ82">
            <v>2</v>
          </cell>
          <cell r="AK82">
            <v>2</v>
          </cell>
          <cell r="AL82">
            <v>0</v>
          </cell>
          <cell r="AM82">
            <v>0</v>
          </cell>
          <cell r="AN82">
            <v>0</v>
          </cell>
          <cell r="AO82">
            <v>0</v>
          </cell>
          <cell r="AP82">
            <v>0</v>
          </cell>
          <cell r="AQ82">
            <v>0</v>
          </cell>
          <cell r="AR82">
            <v>0</v>
          </cell>
          <cell r="AS82">
            <v>0</v>
          </cell>
          <cell r="AT82">
            <v>2</v>
          </cell>
          <cell r="AU82">
            <v>0</v>
          </cell>
        </row>
        <row r="83">
          <cell r="B83" t="str">
            <v>NORTHERN POWER DISTRIBUTION COMPANY OF ANDHRA PRADESH ltd ( Telangana ltd. )</v>
          </cell>
          <cell r="L83">
            <v>0</v>
          </cell>
          <cell r="M83" t="str">
            <v>I</v>
          </cell>
          <cell r="P83" t="str">
            <v>210c</v>
          </cell>
          <cell r="V83">
            <v>1</v>
          </cell>
          <cell r="W83">
            <v>1</v>
          </cell>
          <cell r="X83">
            <v>1</v>
          </cell>
          <cell r="Y83">
            <v>1</v>
          </cell>
          <cell r="Z83">
            <v>2</v>
          </cell>
          <cell r="AA83">
            <v>2</v>
          </cell>
          <cell r="AB83">
            <v>2</v>
          </cell>
          <cell r="AC83">
            <v>2</v>
          </cell>
          <cell r="AD83">
            <v>2</v>
          </cell>
          <cell r="AE83">
            <v>2</v>
          </cell>
          <cell r="AF83">
            <v>3</v>
          </cell>
          <cell r="AG83">
            <v>3</v>
          </cell>
          <cell r="AH83">
            <v>1</v>
          </cell>
          <cell r="AI83">
            <v>1</v>
          </cell>
          <cell r="AJ83">
            <v>2</v>
          </cell>
          <cell r="AK83">
            <v>2</v>
          </cell>
          <cell r="AL83">
            <v>1</v>
          </cell>
          <cell r="AM83">
            <v>1</v>
          </cell>
          <cell r="AN83">
            <v>2</v>
          </cell>
          <cell r="AO83">
            <v>2</v>
          </cell>
          <cell r="AP83">
            <v>1</v>
          </cell>
          <cell r="AQ83">
            <v>1</v>
          </cell>
          <cell r="AR83">
            <v>1</v>
          </cell>
          <cell r="AS83">
            <v>1</v>
          </cell>
          <cell r="AT83">
            <v>3</v>
          </cell>
          <cell r="AU83">
            <v>3</v>
          </cell>
        </row>
        <row r="84">
          <cell r="B84" t="str">
            <v>India Comnet International Private Limited</v>
          </cell>
          <cell r="L84" t="str">
            <v>S</v>
          </cell>
          <cell r="M84">
            <v>0</v>
          </cell>
          <cell r="P84">
            <v>206</v>
          </cell>
          <cell r="V84">
            <v>2</v>
          </cell>
          <cell r="W84">
            <v>2</v>
          </cell>
          <cell r="X84">
            <v>2</v>
          </cell>
          <cell r="Y84">
            <v>2</v>
          </cell>
          <cell r="Z84">
            <v>1</v>
          </cell>
          <cell r="AA84">
            <v>2</v>
          </cell>
          <cell r="AB84">
            <v>2</v>
          </cell>
          <cell r="AC84">
            <v>2</v>
          </cell>
          <cell r="AD84">
            <v>2</v>
          </cell>
          <cell r="AE84">
            <v>2</v>
          </cell>
          <cell r="AF84">
            <v>2</v>
          </cell>
          <cell r="AG84">
            <v>2</v>
          </cell>
          <cell r="AH84">
            <v>2</v>
          </cell>
          <cell r="AI84">
            <v>2</v>
          </cell>
          <cell r="AJ84">
            <v>2</v>
          </cell>
          <cell r="AK84">
            <v>2</v>
          </cell>
          <cell r="AL84">
            <v>2</v>
          </cell>
          <cell r="AM84">
            <v>2</v>
          </cell>
          <cell r="AN84">
            <v>2</v>
          </cell>
          <cell r="AO84">
            <v>2</v>
          </cell>
          <cell r="AP84">
            <v>2</v>
          </cell>
          <cell r="AQ84">
            <v>2</v>
          </cell>
          <cell r="AR84">
            <v>2</v>
          </cell>
          <cell r="AS84">
            <v>2</v>
          </cell>
          <cell r="AT84">
            <v>2</v>
          </cell>
          <cell r="AU84">
            <v>2</v>
          </cell>
        </row>
        <row r="85">
          <cell r="B85" t="str">
            <v>Infinite Infopark Limited</v>
          </cell>
          <cell r="L85" t="str">
            <v>S</v>
          </cell>
          <cell r="M85">
            <v>0</v>
          </cell>
          <cell r="P85">
            <v>206</v>
          </cell>
          <cell r="V85">
            <v>2</v>
          </cell>
          <cell r="W85">
            <v>2</v>
          </cell>
          <cell r="X85">
            <v>2</v>
          </cell>
          <cell r="Y85">
            <v>2</v>
          </cell>
          <cell r="Z85">
            <v>2</v>
          </cell>
          <cell r="AA85">
            <v>2</v>
          </cell>
          <cell r="AB85">
            <v>2</v>
          </cell>
          <cell r="AC85">
            <v>2</v>
          </cell>
          <cell r="AD85">
            <v>2</v>
          </cell>
          <cell r="AE85">
            <v>2</v>
          </cell>
          <cell r="AF85">
            <v>2</v>
          </cell>
          <cell r="AG85">
            <v>2</v>
          </cell>
          <cell r="AH85">
            <v>2</v>
          </cell>
          <cell r="AI85">
            <v>2</v>
          </cell>
          <cell r="AJ85">
            <v>2</v>
          </cell>
          <cell r="AK85">
            <v>2</v>
          </cell>
          <cell r="AL85">
            <v>2</v>
          </cell>
          <cell r="AM85">
            <v>2</v>
          </cell>
          <cell r="AN85">
            <v>2</v>
          </cell>
          <cell r="AO85">
            <v>2</v>
          </cell>
          <cell r="AP85">
            <v>2</v>
          </cell>
          <cell r="AQ85">
            <v>2</v>
          </cell>
          <cell r="AR85">
            <v>2</v>
          </cell>
          <cell r="AS85">
            <v>2</v>
          </cell>
          <cell r="AT85">
            <v>2</v>
          </cell>
          <cell r="AU85">
            <v>2</v>
          </cell>
        </row>
        <row r="86">
          <cell r="B86" t="str">
            <v>Infinite Techdata Limited</v>
          </cell>
          <cell r="L86" t="str">
            <v>S</v>
          </cell>
          <cell r="M86">
            <v>0</v>
          </cell>
          <cell r="P86">
            <v>206</v>
          </cell>
          <cell r="V86">
            <v>2</v>
          </cell>
          <cell r="W86">
            <v>2</v>
          </cell>
          <cell r="X86">
            <v>2</v>
          </cell>
          <cell r="Y86">
            <v>2</v>
          </cell>
          <cell r="Z86">
            <v>2</v>
          </cell>
          <cell r="AA86">
            <v>2</v>
          </cell>
          <cell r="AB86">
            <v>2</v>
          </cell>
          <cell r="AC86">
            <v>2</v>
          </cell>
          <cell r="AD86">
            <v>2</v>
          </cell>
          <cell r="AE86">
            <v>2</v>
          </cell>
          <cell r="AF86">
            <v>2</v>
          </cell>
          <cell r="AG86">
            <v>2</v>
          </cell>
          <cell r="AH86">
            <v>2</v>
          </cell>
          <cell r="AI86">
            <v>2</v>
          </cell>
          <cell r="AJ86">
            <v>2</v>
          </cell>
          <cell r="AK86">
            <v>2</v>
          </cell>
          <cell r="AL86">
            <v>2</v>
          </cell>
          <cell r="AM86">
            <v>2</v>
          </cell>
          <cell r="AN86">
            <v>2</v>
          </cell>
          <cell r="AO86">
            <v>2</v>
          </cell>
          <cell r="AP86">
            <v>2</v>
          </cell>
          <cell r="AQ86">
            <v>2</v>
          </cell>
          <cell r="AR86">
            <v>2</v>
          </cell>
          <cell r="AS86">
            <v>2</v>
          </cell>
          <cell r="AT86">
            <v>2</v>
          </cell>
          <cell r="AU86">
            <v>2</v>
          </cell>
        </row>
        <row r="87">
          <cell r="B87" t="str">
            <v>Infinite Techmind Limited</v>
          </cell>
          <cell r="L87" t="str">
            <v>S</v>
          </cell>
          <cell r="M87">
            <v>0</v>
          </cell>
          <cell r="P87">
            <v>206</v>
          </cell>
          <cell r="V87">
            <v>2</v>
          </cell>
          <cell r="W87">
            <v>2</v>
          </cell>
          <cell r="X87">
            <v>2</v>
          </cell>
          <cell r="Y87">
            <v>2</v>
          </cell>
          <cell r="Z87">
            <v>2</v>
          </cell>
          <cell r="AA87">
            <v>2</v>
          </cell>
          <cell r="AB87">
            <v>2</v>
          </cell>
          <cell r="AC87">
            <v>2</v>
          </cell>
          <cell r="AD87">
            <v>2</v>
          </cell>
          <cell r="AE87">
            <v>2</v>
          </cell>
          <cell r="AF87">
            <v>2</v>
          </cell>
          <cell r="AG87">
            <v>2</v>
          </cell>
          <cell r="AH87">
            <v>2</v>
          </cell>
          <cell r="AI87">
            <v>2</v>
          </cell>
          <cell r="AJ87">
            <v>2</v>
          </cell>
          <cell r="AK87">
            <v>2</v>
          </cell>
          <cell r="AL87">
            <v>2</v>
          </cell>
          <cell r="AM87">
            <v>2</v>
          </cell>
          <cell r="AN87">
            <v>2</v>
          </cell>
          <cell r="AO87">
            <v>2</v>
          </cell>
          <cell r="AP87">
            <v>2</v>
          </cell>
          <cell r="AQ87">
            <v>2</v>
          </cell>
          <cell r="AR87">
            <v>2</v>
          </cell>
          <cell r="AS87">
            <v>2</v>
          </cell>
          <cell r="AT87">
            <v>2</v>
          </cell>
          <cell r="AU87">
            <v>2</v>
          </cell>
        </row>
        <row r="88">
          <cell r="B88" t="str">
            <v>RISO INDIA PVT. LTD.</v>
          </cell>
          <cell r="L88" t="str">
            <v>S</v>
          </cell>
          <cell r="M88">
            <v>0</v>
          </cell>
          <cell r="P88">
            <v>0</v>
          </cell>
          <cell r="V88">
            <v>1</v>
          </cell>
          <cell r="W88">
            <v>1</v>
          </cell>
          <cell r="X88">
            <v>1</v>
          </cell>
          <cell r="Y88">
            <v>1</v>
          </cell>
          <cell r="Z88">
            <v>2</v>
          </cell>
          <cell r="AA88">
            <v>2</v>
          </cell>
          <cell r="AB88">
            <v>2</v>
          </cell>
          <cell r="AC88">
            <v>2</v>
          </cell>
          <cell r="AD88">
            <v>3</v>
          </cell>
          <cell r="AE88">
            <v>1</v>
          </cell>
          <cell r="AF88">
            <v>2</v>
          </cell>
          <cell r="AG88">
            <v>1</v>
          </cell>
          <cell r="AH88">
            <v>2</v>
          </cell>
          <cell r="AI88">
            <v>3</v>
          </cell>
          <cell r="AJ88">
            <v>3</v>
          </cell>
          <cell r="AK88">
            <v>2</v>
          </cell>
          <cell r="AL88">
            <v>1</v>
          </cell>
          <cell r="AM88">
            <v>2</v>
          </cell>
          <cell r="AN88">
            <v>1</v>
          </cell>
          <cell r="AO88">
            <v>2</v>
          </cell>
          <cell r="AP88">
            <v>2</v>
          </cell>
          <cell r="AQ88">
            <v>2</v>
          </cell>
          <cell r="AR88">
            <v>2</v>
          </cell>
          <cell r="AS88">
            <v>2</v>
          </cell>
          <cell r="AT88">
            <v>1</v>
          </cell>
          <cell r="AU88">
            <v>1</v>
          </cell>
        </row>
        <row r="89">
          <cell r="B89" t="str">
            <v>LIBERTY INDIA DESTINATION MANAGEMENT COMPANY pvt ltd</v>
          </cell>
          <cell r="L89" t="str">
            <v>S</v>
          </cell>
          <cell r="M89">
            <v>0</v>
          </cell>
          <cell r="P89" t="str">
            <v>204d</v>
          </cell>
          <cell r="V89">
            <v>2</v>
          </cell>
          <cell r="W89">
            <v>2</v>
          </cell>
          <cell r="X89">
            <v>2</v>
          </cell>
          <cell r="Y89">
            <v>2</v>
          </cell>
          <cell r="Z89">
            <v>2</v>
          </cell>
          <cell r="AA89">
            <v>2</v>
          </cell>
          <cell r="AB89">
            <v>2</v>
          </cell>
          <cell r="AC89">
            <v>2</v>
          </cell>
          <cell r="AD89">
            <v>2</v>
          </cell>
          <cell r="AE89">
            <v>2</v>
          </cell>
          <cell r="AF89">
            <v>2</v>
          </cell>
          <cell r="AG89">
            <v>2</v>
          </cell>
          <cell r="AH89">
            <v>2</v>
          </cell>
          <cell r="AI89">
            <v>2</v>
          </cell>
          <cell r="AJ89">
            <v>2</v>
          </cell>
          <cell r="AK89">
            <v>2</v>
          </cell>
          <cell r="AL89">
            <v>2</v>
          </cell>
          <cell r="AM89">
            <v>2</v>
          </cell>
          <cell r="AN89">
            <v>2</v>
          </cell>
          <cell r="AO89">
            <v>2</v>
          </cell>
          <cell r="AP89">
            <v>2</v>
          </cell>
          <cell r="AQ89">
            <v>2</v>
          </cell>
          <cell r="AR89">
            <v>2</v>
          </cell>
          <cell r="AS89">
            <v>2</v>
          </cell>
          <cell r="AT89">
            <v>2</v>
          </cell>
          <cell r="AU89">
            <v>2</v>
          </cell>
        </row>
        <row r="90">
          <cell r="B90" t="str">
            <v>IDP EDUCATION INDIA PRIVATE LIMITED</v>
          </cell>
          <cell r="L90" t="str">
            <v>S</v>
          </cell>
          <cell r="M90">
            <v>0</v>
          </cell>
          <cell r="P90">
            <v>0</v>
          </cell>
          <cell r="V90">
            <v>2</v>
          </cell>
          <cell r="W90">
            <v>1</v>
          </cell>
          <cell r="X90">
            <v>2</v>
          </cell>
          <cell r="Y90">
            <v>1</v>
          </cell>
          <cell r="Z90">
            <v>2</v>
          </cell>
          <cell r="AA90">
            <v>2</v>
          </cell>
          <cell r="AB90">
            <v>2</v>
          </cell>
          <cell r="AC90">
            <v>2</v>
          </cell>
          <cell r="AD90">
            <v>2</v>
          </cell>
          <cell r="AE90">
            <v>2</v>
          </cell>
          <cell r="AF90">
            <v>2</v>
          </cell>
          <cell r="AG90">
            <v>2</v>
          </cell>
          <cell r="AH90">
            <v>3</v>
          </cell>
          <cell r="AI90">
            <v>1</v>
          </cell>
          <cell r="AJ90">
            <v>3</v>
          </cell>
          <cell r="AK90">
            <v>1</v>
          </cell>
          <cell r="AL90">
            <v>2</v>
          </cell>
          <cell r="AM90">
            <v>2</v>
          </cell>
          <cell r="AN90">
            <v>2</v>
          </cell>
          <cell r="AO90">
            <v>2</v>
          </cell>
          <cell r="AP90">
            <v>2</v>
          </cell>
          <cell r="AQ90">
            <v>2</v>
          </cell>
          <cell r="AR90">
            <v>3</v>
          </cell>
          <cell r="AS90">
            <v>2</v>
          </cell>
          <cell r="AT90">
            <v>3</v>
          </cell>
          <cell r="AU90">
            <v>1</v>
          </cell>
        </row>
        <row r="91">
          <cell r="B91" t="str">
            <v>SIBIS MONEY EXCHANGE CENTRE PRIVATELIMITED</v>
          </cell>
          <cell r="L91" t="str">
            <v>S</v>
          </cell>
          <cell r="M91">
            <v>0</v>
          </cell>
          <cell r="P91" t="str">
            <v>201f</v>
          </cell>
          <cell r="V91">
            <v>3</v>
          </cell>
          <cell r="W91">
            <v>1</v>
          </cell>
          <cell r="X91">
            <v>3</v>
          </cell>
          <cell r="Y91">
            <v>1</v>
          </cell>
          <cell r="Z91">
            <v>2</v>
          </cell>
          <cell r="AA91">
            <v>2</v>
          </cell>
          <cell r="AB91">
            <v>2</v>
          </cell>
          <cell r="AC91">
            <v>2</v>
          </cell>
          <cell r="AD91">
            <v>2</v>
          </cell>
          <cell r="AE91">
            <v>2</v>
          </cell>
          <cell r="AF91">
            <v>1</v>
          </cell>
          <cell r="AG91">
            <v>1</v>
          </cell>
          <cell r="AH91">
            <v>3</v>
          </cell>
          <cell r="AI91">
            <v>1</v>
          </cell>
          <cell r="AJ91">
            <v>2</v>
          </cell>
          <cell r="AK91">
            <v>1</v>
          </cell>
          <cell r="AL91">
            <v>1</v>
          </cell>
          <cell r="AM91">
            <v>1</v>
          </cell>
          <cell r="AN91">
            <v>1</v>
          </cell>
          <cell r="AO91">
            <v>1</v>
          </cell>
          <cell r="AP91">
            <v>2</v>
          </cell>
          <cell r="AQ91">
            <v>2</v>
          </cell>
          <cell r="AR91">
            <v>2</v>
          </cell>
          <cell r="AS91">
            <v>2</v>
          </cell>
          <cell r="AT91">
            <v>1</v>
          </cell>
          <cell r="AU91">
            <v>1</v>
          </cell>
        </row>
        <row r="92">
          <cell r="B92" t="str">
            <v>MWH RESOURCENET (INDIA) PRIVATE LIMITED (STANTEC RESOURCENET (I) PVT LTD</v>
          </cell>
          <cell r="L92" t="str">
            <v>S</v>
          </cell>
          <cell r="M92">
            <v>0</v>
          </cell>
          <cell r="P92">
            <v>206</v>
          </cell>
          <cell r="V92">
            <v>2</v>
          </cell>
          <cell r="W92">
            <v>2</v>
          </cell>
          <cell r="X92">
            <v>1</v>
          </cell>
          <cell r="Y92">
            <v>2</v>
          </cell>
          <cell r="Z92">
            <v>1</v>
          </cell>
          <cell r="AA92">
            <v>1</v>
          </cell>
          <cell r="AB92">
            <v>2</v>
          </cell>
          <cell r="AC92">
            <v>2</v>
          </cell>
          <cell r="AD92">
            <v>0</v>
          </cell>
          <cell r="AE92">
            <v>0</v>
          </cell>
          <cell r="AF92">
            <v>0</v>
          </cell>
          <cell r="AG92">
            <v>0</v>
          </cell>
          <cell r="AH92">
            <v>1</v>
          </cell>
          <cell r="AI92">
            <v>1</v>
          </cell>
          <cell r="AJ92">
            <v>2</v>
          </cell>
          <cell r="AK92">
            <v>2</v>
          </cell>
          <cell r="AL92">
            <v>2</v>
          </cell>
          <cell r="AM92">
            <v>2</v>
          </cell>
          <cell r="AN92">
            <v>2</v>
          </cell>
          <cell r="AO92">
            <v>2</v>
          </cell>
          <cell r="AP92">
            <v>2</v>
          </cell>
          <cell r="AQ92">
            <v>2</v>
          </cell>
          <cell r="AR92">
            <v>2</v>
          </cell>
          <cell r="AS92">
            <v>2</v>
          </cell>
          <cell r="AT92">
            <v>2</v>
          </cell>
          <cell r="AU92">
            <v>2</v>
          </cell>
        </row>
        <row r="93">
          <cell r="B93" t="str">
            <v>TRIDENT INFOSOL PRIVATE LIMITED.</v>
          </cell>
          <cell r="L93" t="str">
            <v>S</v>
          </cell>
          <cell r="M93">
            <v>0</v>
          </cell>
          <cell r="P93">
            <v>206</v>
          </cell>
          <cell r="V93">
            <v>1</v>
          </cell>
          <cell r="W93">
            <v>2</v>
          </cell>
          <cell r="X93">
            <v>1</v>
          </cell>
          <cell r="Y93">
            <v>2</v>
          </cell>
          <cell r="Z93">
            <v>1</v>
          </cell>
          <cell r="AA93">
            <v>2</v>
          </cell>
          <cell r="AB93">
            <v>2</v>
          </cell>
          <cell r="AC93">
            <v>2</v>
          </cell>
          <cell r="AD93">
            <v>2</v>
          </cell>
          <cell r="AE93">
            <v>2</v>
          </cell>
          <cell r="AF93">
            <v>2</v>
          </cell>
          <cell r="AG93">
            <v>2</v>
          </cell>
          <cell r="AH93">
            <v>2</v>
          </cell>
          <cell r="AI93">
            <v>2</v>
          </cell>
          <cell r="AJ93">
            <v>1</v>
          </cell>
          <cell r="AK93">
            <v>2</v>
          </cell>
          <cell r="AL93">
            <v>1</v>
          </cell>
          <cell r="AM93">
            <v>2</v>
          </cell>
          <cell r="AN93">
            <v>2</v>
          </cell>
          <cell r="AO93">
            <v>2</v>
          </cell>
          <cell r="AP93">
            <v>2</v>
          </cell>
          <cell r="AQ93">
            <v>2</v>
          </cell>
          <cell r="AR93">
            <v>2</v>
          </cell>
          <cell r="AS93">
            <v>2</v>
          </cell>
          <cell r="AT93">
            <v>2</v>
          </cell>
          <cell r="AU93">
            <v>2</v>
          </cell>
        </row>
        <row r="94">
          <cell r="B94" t="str">
            <v>NEXT EDUCATION INDIA PRIVATE LIMITED</v>
          </cell>
          <cell r="L94" t="str">
            <v>S</v>
          </cell>
          <cell r="M94">
            <v>0</v>
          </cell>
          <cell r="P94">
            <v>206</v>
          </cell>
          <cell r="V94">
            <v>2</v>
          </cell>
          <cell r="W94">
            <v>1</v>
          </cell>
          <cell r="X94">
            <v>2</v>
          </cell>
          <cell r="Y94">
            <v>2</v>
          </cell>
          <cell r="Z94">
            <v>3</v>
          </cell>
          <cell r="AA94">
            <v>2</v>
          </cell>
          <cell r="AB94">
            <v>3</v>
          </cell>
          <cell r="AC94">
            <v>2</v>
          </cell>
          <cell r="AD94">
            <v>1</v>
          </cell>
          <cell r="AE94">
            <v>3</v>
          </cell>
          <cell r="AF94">
            <v>2</v>
          </cell>
          <cell r="AG94">
            <v>2</v>
          </cell>
          <cell r="AH94">
            <v>3</v>
          </cell>
          <cell r="AI94">
            <v>2</v>
          </cell>
          <cell r="AJ94">
            <v>1</v>
          </cell>
          <cell r="AK94">
            <v>2</v>
          </cell>
          <cell r="AL94">
            <v>2</v>
          </cell>
          <cell r="AM94">
            <v>2</v>
          </cell>
          <cell r="AN94">
            <v>2</v>
          </cell>
          <cell r="AO94">
            <v>2</v>
          </cell>
          <cell r="AP94">
            <v>2</v>
          </cell>
          <cell r="AQ94">
            <v>2</v>
          </cell>
          <cell r="AR94">
            <v>2</v>
          </cell>
          <cell r="AS94">
            <v>2</v>
          </cell>
          <cell r="AT94">
            <v>2</v>
          </cell>
          <cell r="AU94">
            <v>2</v>
          </cell>
        </row>
        <row r="95">
          <cell r="B95" t="str">
            <v>OBC SHIPPING AND CHARTERING PRIVATELIMITED</v>
          </cell>
          <cell r="L95" t="str">
            <v>S</v>
          </cell>
          <cell r="M95">
            <v>0</v>
          </cell>
          <cell r="P95" t="str">
            <v>202c</v>
          </cell>
          <cell r="V95">
            <v>2</v>
          </cell>
          <cell r="W95">
            <v>2</v>
          </cell>
          <cell r="X95">
            <v>2</v>
          </cell>
          <cell r="Y95">
            <v>2</v>
          </cell>
          <cell r="Z95">
            <v>2</v>
          </cell>
          <cell r="AA95">
            <v>2</v>
          </cell>
          <cell r="AB95">
            <v>2</v>
          </cell>
          <cell r="AC95">
            <v>2</v>
          </cell>
          <cell r="AD95">
            <v>2</v>
          </cell>
          <cell r="AE95">
            <v>2</v>
          </cell>
          <cell r="AF95">
            <v>2</v>
          </cell>
          <cell r="AG95">
            <v>2</v>
          </cell>
          <cell r="AH95">
            <v>2</v>
          </cell>
          <cell r="AI95">
            <v>2</v>
          </cell>
          <cell r="AJ95">
            <v>2</v>
          </cell>
          <cell r="AK95">
            <v>2</v>
          </cell>
          <cell r="AL95">
            <v>2</v>
          </cell>
          <cell r="AM95">
            <v>2</v>
          </cell>
          <cell r="AN95">
            <v>2</v>
          </cell>
          <cell r="AO95">
            <v>2</v>
          </cell>
          <cell r="AP95">
            <v>2</v>
          </cell>
          <cell r="AQ95">
            <v>2</v>
          </cell>
          <cell r="AR95">
            <v>2</v>
          </cell>
          <cell r="AS95">
            <v>2</v>
          </cell>
          <cell r="AT95">
            <v>2</v>
          </cell>
          <cell r="AU95">
            <v>2</v>
          </cell>
        </row>
        <row r="96">
          <cell r="B96" t="str">
            <v>VRL LOGISTICS LIMITED</v>
          </cell>
          <cell r="L96" t="str">
            <v>S</v>
          </cell>
          <cell r="M96" t="str">
            <v xml:space="preserve"> </v>
          </cell>
          <cell r="P96">
            <v>202</v>
          </cell>
          <cell r="V96">
            <v>1</v>
          </cell>
          <cell r="W96">
            <v>1</v>
          </cell>
          <cell r="X96">
            <v>1</v>
          </cell>
          <cell r="Y96">
            <v>2</v>
          </cell>
          <cell r="Z96">
            <v>3</v>
          </cell>
          <cell r="AA96">
            <v>2</v>
          </cell>
          <cell r="AB96">
            <v>2</v>
          </cell>
          <cell r="AC96">
            <v>2</v>
          </cell>
          <cell r="AD96">
            <v>2</v>
          </cell>
          <cell r="AE96">
            <v>2</v>
          </cell>
          <cell r="AF96">
            <v>2</v>
          </cell>
          <cell r="AG96">
            <v>2</v>
          </cell>
          <cell r="AH96">
            <v>2</v>
          </cell>
          <cell r="AI96">
            <v>2</v>
          </cell>
          <cell r="AJ96">
            <v>1</v>
          </cell>
          <cell r="AK96">
            <v>2</v>
          </cell>
          <cell r="AL96">
            <v>1</v>
          </cell>
          <cell r="AM96">
            <v>1</v>
          </cell>
          <cell r="AN96">
            <v>1</v>
          </cell>
          <cell r="AO96">
            <v>1</v>
          </cell>
          <cell r="AP96">
            <v>2</v>
          </cell>
          <cell r="AQ96">
            <v>2</v>
          </cell>
          <cell r="AR96">
            <v>0</v>
          </cell>
          <cell r="AS96">
            <v>0</v>
          </cell>
          <cell r="AT96">
            <v>1</v>
          </cell>
          <cell r="AU96">
            <v>1</v>
          </cell>
        </row>
        <row r="97">
          <cell r="B97" t="str">
            <v>AMBUTHIRTHA POWER PRIVATE LIMITED</v>
          </cell>
          <cell r="L97">
            <v>0</v>
          </cell>
          <cell r="M97" t="str">
            <v>I</v>
          </cell>
          <cell r="P97" t="str">
            <v>210a</v>
          </cell>
          <cell r="V97">
            <v>2</v>
          </cell>
          <cell r="W97">
            <v>3</v>
          </cell>
          <cell r="X97">
            <v>2</v>
          </cell>
          <cell r="Y97">
            <v>3</v>
          </cell>
          <cell r="Z97">
            <v>2</v>
          </cell>
          <cell r="AA97">
            <v>2</v>
          </cell>
          <cell r="AB97">
            <v>2</v>
          </cell>
          <cell r="AC97">
            <v>2</v>
          </cell>
          <cell r="AD97">
            <v>2</v>
          </cell>
          <cell r="AE97">
            <v>2</v>
          </cell>
          <cell r="AF97">
            <v>2</v>
          </cell>
          <cell r="AG97">
            <v>2</v>
          </cell>
          <cell r="AH97">
            <v>2</v>
          </cell>
          <cell r="AI97">
            <v>2</v>
          </cell>
          <cell r="AJ97">
            <v>1</v>
          </cell>
          <cell r="AK97">
            <v>2</v>
          </cell>
          <cell r="AL97">
            <v>2</v>
          </cell>
          <cell r="AM97">
            <v>2</v>
          </cell>
          <cell r="AN97">
            <v>3</v>
          </cell>
          <cell r="AO97">
            <v>3</v>
          </cell>
          <cell r="AP97">
            <v>2</v>
          </cell>
          <cell r="AQ97">
            <v>2</v>
          </cell>
          <cell r="AR97">
            <v>2</v>
          </cell>
          <cell r="AS97">
            <v>2</v>
          </cell>
          <cell r="AT97">
            <v>2</v>
          </cell>
          <cell r="AU97">
            <v>3</v>
          </cell>
        </row>
        <row r="98">
          <cell r="B98" t="str">
            <v>INDOWIND ENERGY LIMITED</v>
          </cell>
          <cell r="L98">
            <v>0</v>
          </cell>
          <cell r="M98" t="str">
            <v>I</v>
          </cell>
          <cell r="P98">
            <v>210</v>
          </cell>
          <cell r="V98">
            <v>2</v>
          </cell>
          <cell r="W98">
            <v>1</v>
          </cell>
          <cell r="X98">
            <v>3</v>
          </cell>
          <cell r="Y98">
            <v>1</v>
          </cell>
          <cell r="Z98">
            <v>2</v>
          </cell>
          <cell r="AA98">
            <v>2</v>
          </cell>
          <cell r="AB98">
            <v>2</v>
          </cell>
          <cell r="AC98">
            <v>2</v>
          </cell>
          <cell r="AD98">
            <v>2</v>
          </cell>
          <cell r="AE98">
            <v>1</v>
          </cell>
          <cell r="AF98">
            <v>2</v>
          </cell>
          <cell r="AG98">
            <v>2</v>
          </cell>
          <cell r="AH98">
            <v>2</v>
          </cell>
          <cell r="AI98">
            <v>1</v>
          </cell>
          <cell r="AJ98">
            <v>2</v>
          </cell>
          <cell r="AK98">
            <v>1</v>
          </cell>
          <cell r="AL98">
            <v>2</v>
          </cell>
          <cell r="AM98">
            <v>2</v>
          </cell>
          <cell r="AN98">
            <v>2</v>
          </cell>
          <cell r="AO98">
            <v>2</v>
          </cell>
          <cell r="AP98">
            <v>2</v>
          </cell>
          <cell r="AQ98">
            <v>2</v>
          </cell>
          <cell r="AR98">
            <v>2</v>
          </cell>
          <cell r="AS98">
            <v>2</v>
          </cell>
          <cell r="AT98">
            <v>2</v>
          </cell>
          <cell r="AU98">
            <v>1</v>
          </cell>
        </row>
        <row r="99">
          <cell r="B99" t="str">
            <v>ONGC TRIPURA POWER COMPANY LIMITED</v>
          </cell>
          <cell r="L99">
            <v>0</v>
          </cell>
          <cell r="M99" t="str">
            <v>I</v>
          </cell>
          <cell r="P99" t="str">
            <v>210a</v>
          </cell>
          <cell r="V99">
            <v>1</v>
          </cell>
          <cell r="W99">
            <v>1</v>
          </cell>
          <cell r="X99">
            <v>1</v>
          </cell>
          <cell r="Y99">
            <v>2</v>
          </cell>
          <cell r="Z99">
            <v>3</v>
          </cell>
          <cell r="AA99">
            <v>2</v>
          </cell>
          <cell r="AB99">
            <v>2</v>
          </cell>
          <cell r="AC99">
            <v>2</v>
          </cell>
          <cell r="AD99">
            <v>2</v>
          </cell>
          <cell r="AE99">
            <v>2</v>
          </cell>
          <cell r="AF99">
            <v>2</v>
          </cell>
          <cell r="AG99">
            <v>2</v>
          </cell>
          <cell r="AH99">
            <v>2</v>
          </cell>
          <cell r="AI99">
            <v>2</v>
          </cell>
          <cell r="AJ99">
            <v>2</v>
          </cell>
          <cell r="AK99">
            <v>2</v>
          </cell>
          <cell r="AL99">
            <v>2</v>
          </cell>
          <cell r="AM99">
            <v>2</v>
          </cell>
          <cell r="AN99">
            <v>3</v>
          </cell>
          <cell r="AO99">
            <v>2</v>
          </cell>
          <cell r="AP99">
            <v>2</v>
          </cell>
          <cell r="AQ99">
            <v>2</v>
          </cell>
          <cell r="AR99">
            <v>2</v>
          </cell>
          <cell r="AS99">
            <v>2</v>
          </cell>
          <cell r="AT99">
            <v>2</v>
          </cell>
          <cell r="AU99">
            <v>2</v>
          </cell>
        </row>
        <row r="100">
          <cell r="B100" t="str">
            <v>HIMACHAL FUTURISTIC COMMUNICATIONS LIMITED (HFCL LIMITED)</v>
          </cell>
          <cell r="L100">
            <v>0</v>
          </cell>
          <cell r="M100" t="str">
            <v>I</v>
          </cell>
          <cell r="P100" t="str">
            <v>213c</v>
          </cell>
          <cell r="V100">
            <v>2</v>
          </cell>
          <cell r="W100">
            <v>1</v>
          </cell>
          <cell r="X100">
            <v>1</v>
          </cell>
          <cell r="Y100">
            <v>1</v>
          </cell>
          <cell r="Z100">
            <v>3</v>
          </cell>
          <cell r="AA100">
            <v>2</v>
          </cell>
          <cell r="AB100">
            <v>3</v>
          </cell>
          <cell r="AC100">
            <v>2</v>
          </cell>
          <cell r="AD100">
            <v>2</v>
          </cell>
          <cell r="AE100">
            <v>2</v>
          </cell>
          <cell r="AF100">
            <v>1</v>
          </cell>
          <cell r="AG100">
            <v>1</v>
          </cell>
          <cell r="AH100">
            <v>1</v>
          </cell>
          <cell r="AI100">
            <v>1</v>
          </cell>
          <cell r="AJ100">
            <v>1</v>
          </cell>
          <cell r="AK100">
            <v>2</v>
          </cell>
          <cell r="AL100">
            <v>1</v>
          </cell>
          <cell r="AM100">
            <v>1</v>
          </cell>
          <cell r="AN100">
            <v>2</v>
          </cell>
          <cell r="AO100">
            <v>2</v>
          </cell>
          <cell r="AP100">
            <v>0</v>
          </cell>
          <cell r="AQ100">
            <v>0</v>
          </cell>
          <cell r="AR100">
            <v>0</v>
          </cell>
          <cell r="AS100">
            <v>0</v>
          </cell>
          <cell r="AT100">
            <v>3</v>
          </cell>
          <cell r="AU100">
            <v>3</v>
          </cell>
        </row>
        <row r="101">
          <cell r="B101" t="str">
            <v>RAS RESORTS &amp; APART HOTELS LTD</v>
          </cell>
          <cell r="L101" t="str">
            <v>S</v>
          </cell>
          <cell r="M101">
            <v>0</v>
          </cell>
          <cell r="P101" t="str">
            <v>204a,204b</v>
          </cell>
          <cell r="V101">
            <v>3</v>
          </cell>
          <cell r="W101">
            <v>1</v>
          </cell>
          <cell r="X101">
            <v>3</v>
          </cell>
          <cell r="Y101">
            <v>1</v>
          </cell>
          <cell r="Z101">
            <v>3</v>
          </cell>
          <cell r="AA101">
            <v>1</v>
          </cell>
          <cell r="AB101">
            <v>3</v>
          </cell>
          <cell r="AC101">
            <v>1</v>
          </cell>
          <cell r="AD101">
            <v>3</v>
          </cell>
          <cell r="AE101">
            <v>1</v>
          </cell>
          <cell r="AF101">
            <v>3</v>
          </cell>
          <cell r="AG101">
            <v>1</v>
          </cell>
          <cell r="AH101">
            <v>3</v>
          </cell>
          <cell r="AI101">
            <v>1</v>
          </cell>
          <cell r="AJ101">
            <v>3</v>
          </cell>
          <cell r="AK101">
            <v>1</v>
          </cell>
          <cell r="AL101">
            <v>1</v>
          </cell>
          <cell r="AM101">
            <v>1</v>
          </cell>
          <cell r="AN101">
            <v>3</v>
          </cell>
          <cell r="AO101">
            <v>1</v>
          </cell>
          <cell r="AP101">
            <v>3</v>
          </cell>
          <cell r="AQ101">
            <v>1</v>
          </cell>
          <cell r="AR101">
            <v>3</v>
          </cell>
          <cell r="AS101">
            <v>1</v>
          </cell>
          <cell r="AT101">
            <v>3</v>
          </cell>
          <cell r="AU101">
            <v>1</v>
          </cell>
        </row>
        <row r="102">
          <cell r="B102" t="str">
            <v>EDAC ENGINEERING LTD</v>
          </cell>
          <cell r="L102">
            <v>0</v>
          </cell>
          <cell r="M102" t="str">
            <v>I</v>
          </cell>
          <cell r="P102" t="str">
            <v>209a</v>
          </cell>
          <cell r="V102">
            <v>2</v>
          </cell>
          <cell r="W102">
            <v>2</v>
          </cell>
          <cell r="X102">
            <v>1</v>
          </cell>
          <cell r="Y102">
            <v>2</v>
          </cell>
          <cell r="Z102">
            <v>3</v>
          </cell>
          <cell r="AA102">
            <v>2</v>
          </cell>
          <cell r="AB102">
            <v>3</v>
          </cell>
          <cell r="AC102">
            <v>2</v>
          </cell>
          <cell r="AD102">
            <v>1</v>
          </cell>
          <cell r="AE102">
            <v>2</v>
          </cell>
          <cell r="AF102">
            <v>2</v>
          </cell>
          <cell r="AG102">
            <v>2</v>
          </cell>
          <cell r="AH102">
            <v>3</v>
          </cell>
          <cell r="AI102">
            <v>2</v>
          </cell>
          <cell r="AJ102">
            <v>3</v>
          </cell>
          <cell r="AK102">
            <v>1</v>
          </cell>
          <cell r="AL102">
            <v>2</v>
          </cell>
          <cell r="AM102">
            <v>2</v>
          </cell>
          <cell r="AN102">
            <v>2</v>
          </cell>
          <cell r="AO102">
            <v>2</v>
          </cell>
          <cell r="AP102">
            <v>2</v>
          </cell>
          <cell r="AQ102">
            <v>2</v>
          </cell>
          <cell r="AR102">
            <v>3</v>
          </cell>
          <cell r="AS102">
            <v>3</v>
          </cell>
          <cell r="AT102">
            <v>3</v>
          </cell>
          <cell r="AU102">
            <v>3</v>
          </cell>
        </row>
        <row r="103">
          <cell r="B103" t="str">
            <v>NXP INDIA PRIVATE LIMITED</v>
          </cell>
          <cell r="L103" t="str">
            <v>S</v>
          </cell>
          <cell r="M103">
            <v>0</v>
          </cell>
          <cell r="P103">
            <v>206</v>
          </cell>
          <cell r="V103">
            <v>1</v>
          </cell>
          <cell r="W103">
            <v>1</v>
          </cell>
          <cell r="X103">
            <v>1</v>
          </cell>
          <cell r="Y103">
            <v>1</v>
          </cell>
          <cell r="Z103">
            <v>1</v>
          </cell>
          <cell r="AA103">
            <v>1</v>
          </cell>
          <cell r="AB103">
            <v>2</v>
          </cell>
          <cell r="AC103">
            <v>1</v>
          </cell>
          <cell r="AD103">
            <v>2</v>
          </cell>
          <cell r="AE103">
            <v>2</v>
          </cell>
          <cell r="AF103">
            <v>2</v>
          </cell>
          <cell r="AG103">
            <v>2</v>
          </cell>
          <cell r="AH103">
            <v>2</v>
          </cell>
          <cell r="AI103">
            <v>2</v>
          </cell>
          <cell r="AJ103">
            <v>1</v>
          </cell>
          <cell r="AK103">
            <v>1</v>
          </cell>
          <cell r="AL103">
            <v>3</v>
          </cell>
          <cell r="AM103">
            <v>1</v>
          </cell>
          <cell r="AN103">
            <v>2</v>
          </cell>
          <cell r="AO103">
            <v>2</v>
          </cell>
          <cell r="AP103">
            <v>1</v>
          </cell>
          <cell r="AQ103">
            <v>1</v>
          </cell>
          <cell r="AR103">
            <v>2</v>
          </cell>
          <cell r="AS103">
            <v>2</v>
          </cell>
          <cell r="AT103">
            <v>2</v>
          </cell>
          <cell r="AU103">
            <v>2</v>
          </cell>
        </row>
        <row r="104">
          <cell r="B104" t="str">
            <v>Graduate Management Global Connection India Pvt Ltd</v>
          </cell>
          <cell r="L104" t="str">
            <v>S</v>
          </cell>
          <cell r="M104">
            <v>0</v>
          </cell>
          <cell r="P104">
            <v>0</v>
          </cell>
          <cell r="V104">
            <v>1</v>
          </cell>
          <cell r="W104">
            <v>1</v>
          </cell>
          <cell r="X104">
            <v>1</v>
          </cell>
          <cell r="Y104">
            <v>1</v>
          </cell>
          <cell r="Z104">
            <v>2</v>
          </cell>
          <cell r="AA104">
            <v>2</v>
          </cell>
          <cell r="AB104">
            <v>2</v>
          </cell>
          <cell r="AC104">
            <v>2</v>
          </cell>
          <cell r="AD104">
            <v>2</v>
          </cell>
          <cell r="AE104">
            <v>2</v>
          </cell>
          <cell r="AF104">
            <v>2</v>
          </cell>
          <cell r="AG104">
            <v>2</v>
          </cell>
          <cell r="AH104">
            <v>2</v>
          </cell>
          <cell r="AI104">
            <v>2</v>
          </cell>
          <cell r="AJ104">
            <v>3</v>
          </cell>
          <cell r="AK104">
            <v>2</v>
          </cell>
          <cell r="AL104">
            <v>2</v>
          </cell>
          <cell r="AM104">
            <v>2</v>
          </cell>
          <cell r="AN104">
            <v>2</v>
          </cell>
          <cell r="AO104">
            <v>2</v>
          </cell>
          <cell r="AP104">
            <v>2</v>
          </cell>
          <cell r="AQ104">
            <v>2</v>
          </cell>
          <cell r="AR104">
            <v>2</v>
          </cell>
          <cell r="AS104">
            <v>2</v>
          </cell>
          <cell r="AT104" t="str">
            <v xml:space="preserve"> </v>
          </cell>
          <cell r="AU104" t="str">
            <v xml:space="preserve"> </v>
          </cell>
        </row>
        <row r="105">
          <cell r="B105" t="str">
            <v>LIC HFL CARE HOMES LTD</v>
          </cell>
          <cell r="L105">
            <v>0</v>
          </cell>
          <cell r="M105" t="str">
            <v>I</v>
          </cell>
          <cell r="P105">
            <v>208</v>
          </cell>
          <cell r="V105">
            <v>2</v>
          </cell>
          <cell r="W105">
            <v>2</v>
          </cell>
          <cell r="X105">
            <v>1</v>
          </cell>
          <cell r="Y105">
            <v>1</v>
          </cell>
          <cell r="Z105">
            <v>2</v>
          </cell>
          <cell r="AA105">
            <v>2</v>
          </cell>
          <cell r="AB105">
            <v>2</v>
          </cell>
          <cell r="AC105">
            <v>2</v>
          </cell>
          <cell r="AD105">
            <v>2</v>
          </cell>
          <cell r="AE105">
            <v>2</v>
          </cell>
          <cell r="AF105">
            <v>2</v>
          </cell>
          <cell r="AG105">
            <v>2</v>
          </cell>
          <cell r="AH105">
            <v>1</v>
          </cell>
          <cell r="AI105">
            <v>1</v>
          </cell>
          <cell r="AJ105">
            <v>2</v>
          </cell>
          <cell r="AK105">
            <v>2</v>
          </cell>
          <cell r="AL105">
            <v>2</v>
          </cell>
          <cell r="AM105">
            <v>2</v>
          </cell>
          <cell r="AN105">
            <v>2</v>
          </cell>
          <cell r="AO105" t="str">
            <v xml:space="preserve"> </v>
          </cell>
          <cell r="AP105">
            <v>2</v>
          </cell>
          <cell r="AQ105">
            <v>2</v>
          </cell>
          <cell r="AR105">
            <v>1</v>
          </cell>
          <cell r="AS105">
            <v>1</v>
          </cell>
          <cell r="AT105">
            <v>2</v>
          </cell>
          <cell r="AU105">
            <v>2</v>
          </cell>
        </row>
        <row r="106">
          <cell r="B106" t="str">
            <v>EVALUESERVE.COM PRIVATE LIMITED</v>
          </cell>
          <cell r="L106" t="str">
            <v>S</v>
          </cell>
          <cell r="M106">
            <v>0</v>
          </cell>
          <cell r="P106">
            <v>206</v>
          </cell>
          <cell r="V106">
            <v>2</v>
          </cell>
          <cell r="W106">
            <v>2</v>
          </cell>
          <cell r="X106">
            <v>1</v>
          </cell>
          <cell r="Y106">
            <v>2</v>
          </cell>
          <cell r="Z106">
            <v>1</v>
          </cell>
          <cell r="AA106">
            <v>2</v>
          </cell>
          <cell r="AB106" t="str">
            <v xml:space="preserve"> </v>
          </cell>
          <cell r="AC106" t="str">
            <v xml:space="preserve"> </v>
          </cell>
          <cell r="AD106" t="str">
            <v xml:space="preserve"> </v>
          </cell>
          <cell r="AE106" t="str">
            <v xml:space="preserve"> </v>
          </cell>
          <cell r="AF106" t="str">
            <v xml:space="preserve"> </v>
          </cell>
          <cell r="AG106" t="str">
            <v xml:space="preserve"> </v>
          </cell>
          <cell r="AH106" t="str">
            <v xml:space="preserve"> </v>
          </cell>
          <cell r="AI106" t="str">
            <v xml:space="preserve"> </v>
          </cell>
          <cell r="AJ106">
            <v>1</v>
          </cell>
          <cell r="AK106">
            <v>2</v>
          </cell>
          <cell r="AL106" t="str">
            <v xml:space="preserve"> </v>
          </cell>
          <cell r="AM106" t="str">
            <v xml:space="preserve"> </v>
          </cell>
          <cell r="AN106" t="str">
            <v xml:space="preserve"> </v>
          </cell>
          <cell r="AO106" t="str">
            <v xml:space="preserve"> </v>
          </cell>
          <cell r="AP106" t="str">
            <v xml:space="preserve"> </v>
          </cell>
          <cell r="AQ106" t="str">
            <v xml:space="preserve"> </v>
          </cell>
          <cell r="AR106" t="str">
            <v xml:space="preserve"> </v>
          </cell>
          <cell r="AS106" t="str">
            <v xml:space="preserve"> </v>
          </cell>
          <cell r="AT106">
            <v>2</v>
          </cell>
          <cell r="AU106">
            <v>2</v>
          </cell>
        </row>
        <row r="107">
          <cell r="B107" t="str">
            <v>Foundation for Reproductive Health Services India</v>
          </cell>
          <cell r="L107" t="str">
            <v>S</v>
          </cell>
          <cell r="M107">
            <v>0</v>
          </cell>
          <cell r="P107" t="str">
            <v>204d</v>
          </cell>
          <cell r="V107">
            <v>1</v>
          </cell>
          <cell r="W107">
            <v>1</v>
          </cell>
          <cell r="X107">
            <v>1</v>
          </cell>
          <cell r="Y107">
            <v>1</v>
          </cell>
          <cell r="Z107">
            <v>1</v>
          </cell>
          <cell r="AA107">
            <v>2</v>
          </cell>
          <cell r="AB107">
            <v>1</v>
          </cell>
          <cell r="AC107">
            <v>2</v>
          </cell>
          <cell r="AD107">
            <v>1</v>
          </cell>
          <cell r="AE107">
            <v>3</v>
          </cell>
          <cell r="AF107">
            <v>2</v>
          </cell>
          <cell r="AG107">
            <v>2</v>
          </cell>
          <cell r="AH107">
            <v>1</v>
          </cell>
          <cell r="AI107">
            <v>1</v>
          </cell>
          <cell r="AJ107">
            <v>1</v>
          </cell>
          <cell r="AK107">
            <v>2</v>
          </cell>
          <cell r="AL107">
            <v>1</v>
          </cell>
          <cell r="AM107">
            <v>2</v>
          </cell>
          <cell r="AN107">
            <v>2</v>
          </cell>
          <cell r="AO107">
            <v>2</v>
          </cell>
          <cell r="AP107">
            <v>2</v>
          </cell>
          <cell r="AQ107">
            <v>2</v>
          </cell>
          <cell r="AR107">
            <v>2</v>
          </cell>
          <cell r="AS107">
            <v>2</v>
          </cell>
          <cell r="AT107">
            <v>3</v>
          </cell>
          <cell r="AU107">
            <v>2</v>
          </cell>
        </row>
        <row r="108">
          <cell r="B108" t="str">
            <v>EVALUESERVE.SEZ (GURGAON) PRIVATE LIMITED</v>
          </cell>
          <cell r="L108" t="str">
            <v>S</v>
          </cell>
          <cell r="M108">
            <v>0</v>
          </cell>
          <cell r="P108">
            <v>206</v>
          </cell>
          <cell r="V108">
            <v>2</v>
          </cell>
          <cell r="W108" t="str">
            <v xml:space="preserve"> </v>
          </cell>
          <cell r="X108">
            <v>3</v>
          </cell>
          <cell r="Y108">
            <v>2</v>
          </cell>
          <cell r="Z108">
            <v>1</v>
          </cell>
          <cell r="AA108">
            <v>2</v>
          </cell>
          <cell r="AB108">
            <v>2</v>
          </cell>
          <cell r="AC108">
            <v>2</v>
          </cell>
          <cell r="AD108" t="str">
            <v xml:space="preserve"> </v>
          </cell>
          <cell r="AE108" t="str">
            <v xml:space="preserve"> </v>
          </cell>
          <cell r="AF108" t="str">
            <v xml:space="preserve"> </v>
          </cell>
          <cell r="AG108" t="str">
            <v xml:space="preserve"> </v>
          </cell>
          <cell r="AH108" t="str">
            <v xml:space="preserve"> </v>
          </cell>
          <cell r="AI108" t="str">
            <v xml:space="preserve"> </v>
          </cell>
          <cell r="AJ108">
            <v>1</v>
          </cell>
          <cell r="AK108">
            <v>2</v>
          </cell>
          <cell r="AL108" t="str">
            <v xml:space="preserve"> </v>
          </cell>
          <cell r="AM108" t="str">
            <v xml:space="preserve"> </v>
          </cell>
          <cell r="AN108" t="str">
            <v xml:space="preserve"> </v>
          </cell>
          <cell r="AO108" t="str">
            <v xml:space="preserve"> </v>
          </cell>
          <cell r="AP108">
            <v>2</v>
          </cell>
          <cell r="AQ108">
            <v>2</v>
          </cell>
          <cell r="AR108">
            <v>2</v>
          </cell>
          <cell r="AS108">
            <v>2</v>
          </cell>
          <cell r="AT108">
            <v>2</v>
          </cell>
          <cell r="AU108">
            <v>2</v>
          </cell>
        </row>
        <row r="109">
          <cell r="B109" t="str">
            <v>Aryaka Networks India Private Limited</v>
          </cell>
          <cell r="L109">
            <v>0</v>
          </cell>
          <cell r="M109" t="str">
            <v>I</v>
          </cell>
          <cell r="P109" t="str">
            <v>213c</v>
          </cell>
          <cell r="V109">
            <v>1</v>
          </cell>
          <cell r="W109">
            <v>1</v>
          </cell>
          <cell r="X109">
            <v>2</v>
          </cell>
          <cell r="Y109">
            <v>2</v>
          </cell>
          <cell r="Z109">
            <v>1</v>
          </cell>
          <cell r="AA109">
            <v>1</v>
          </cell>
          <cell r="AB109">
            <v>2</v>
          </cell>
          <cell r="AC109">
            <v>2</v>
          </cell>
          <cell r="AD109">
            <v>1</v>
          </cell>
          <cell r="AE109">
            <v>1</v>
          </cell>
          <cell r="AF109">
            <v>1</v>
          </cell>
          <cell r="AG109">
            <v>1</v>
          </cell>
          <cell r="AH109">
            <v>1</v>
          </cell>
          <cell r="AI109">
            <v>1</v>
          </cell>
          <cell r="AJ109">
            <v>1</v>
          </cell>
          <cell r="AK109">
            <v>1</v>
          </cell>
          <cell r="AL109">
            <v>1</v>
          </cell>
          <cell r="AM109">
            <v>1</v>
          </cell>
          <cell r="AN109">
            <v>2</v>
          </cell>
          <cell r="AO109">
            <v>2</v>
          </cell>
          <cell r="AP109">
            <v>2</v>
          </cell>
          <cell r="AQ109">
            <v>2</v>
          </cell>
          <cell r="AR109">
            <v>2</v>
          </cell>
          <cell r="AS109">
            <v>2</v>
          </cell>
          <cell r="AT109">
            <v>1</v>
          </cell>
          <cell r="AU109">
            <v>1</v>
          </cell>
        </row>
        <row r="110">
          <cell r="B110" t="str">
            <v>IHHR Hospitality Private Limited</v>
          </cell>
          <cell r="L110" t="str">
            <v>S</v>
          </cell>
          <cell r="M110">
            <v>0</v>
          </cell>
          <cell r="P110" t="str">
            <v>204a</v>
          </cell>
          <cell r="V110">
            <v>1</v>
          </cell>
          <cell r="W110">
            <v>1</v>
          </cell>
          <cell r="X110">
            <v>1</v>
          </cell>
          <cell r="Y110">
            <v>1</v>
          </cell>
          <cell r="Z110">
            <v>2</v>
          </cell>
          <cell r="AA110">
            <v>2</v>
          </cell>
          <cell r="AB110">
            <v>2</v>
          </cell>
          <cell r="AC110">
            <v>2</v>
          </cell>
          <cell r="AD110">
            <v>2</v>
          </cell>
          <cell r="AE110">
            <v>2</v>
          </cell>
          <cell r="AF110">
            <v>3</v>
          </cell>
          <cell r="AG110">
            <v>3</v>
          </cell>
          <cell r="AH110">
            <v>2</v>
          </cell>
          <cell r="AI110">
            <v>2</v>
          </cell>
          <cell r="AJ110">
            <v>2</v>
          </cell>
          <cell r="AK110">
            <v>2</v>
          </cell>
          <cell r="AL110">
            <v>1</v>
          </cell>
          <cell r="AM110">
            <v>1</v>
          </cell>
          <cell r="AN110">
            <v>2</v>
          </cell>
          <cell r="AO110">
            <v>2</v>
          </cell>
          <cell r="AP110">
            <v>2</v>
          </cell>
          <cell r="AQ110">
            <v>2</v>
          </cell>
          <cell r="AR110">
            <v>2</v>
          </cell>
          <cell r="AS110">
            <v>2</v>
          </cell>
          <cell r="AT110">
            <v>3</v>
          </cell>
          <cell r="AU110">
            <v>3</v>
          </cell>
        </row>
        <row r="111">
          <cell r="B111" t="str">
            <v>Newgen Software Technologies Limited</v>
          </cell>
          <cell r="L111" t="str">
            <v>S</v>
          </cell>
          <cell r="M111">
            <v>0</v>
          </cell>
          <cell r="P111">
            <v>206</v>
          </cell>
          <cell r="V111">
            <v>1</v>
          </cell>
          <cell r="W111">
            <v>1</v>
          </cell>
          <cell r="X111">
            <v>1</v>
          </cell>
          <cell r="Y111">
            <v>1</v>
          </cell>
          <cell r="Z111">
            <v>1</v>
          </cell>
          <cell r="AA111">
            <v>1</v>
          </cell>
          <cell r="AB111">
            <v>2</v>
          </cell>
          <cell r="AC111">
            <v>2</v>
          </cell>
          <cell r="AD111">
            <v>2</v>
          </cell>
          <cell r="AE111">
            <v>2</v>
          </cell>
          <cell r="AF111">
            <v>1</v>
          </cell>
          <cell r="AG111">
            <v>1</v>
          </cell>
          <cell r="AH111">
            <v>1</v>
          </cell>
          <cell r="AI111">
            <v>1</v>
          </cell>
          <cell r="AJ111">
            <v>1</v>
          </cell>
          <cell r="AK111">
            <v>2</v>
          </cell>
          <cell r="AL111">
            <v>2</v>
          </cell>
          <cell r="AM111">
            <v>1</v>
          </cell>
          <cell r="AN111">
            <v>1</v>
          </cell>
          <cell r="AO111">
            <v>2</v>
          </cell>
          <cell r="AP111">
            <v>1</v>
          </cell>
          <cell r="AQ111">
            <v>1</v>
          </cell>
          <cell r="AR111">
            <v>1</v>
          </cell>
          <cell r="AS111">
            <v>2</v>
          </cell>
          <cell r="AT111">
            <v>1</v>
          </cell>
          <cell r="AU111">
            <v>1</v>
          </cell>
        </row>
        <row r="112">
          <cell r="B112" t="str">
            <v>GAMES2WIN INDIA PRIVATE LIMITED</v>
          </cell>
          <cell r="L112" t="str">
            <v>S</v>
          </cell>
          <cell r="M112">
            <v>0</v>
          </cell>
          <cell r="P112">
            <v>206</v>
          </cell>
          <cell r="V112">
            <v>1</v>
          </cell>
          <cell r="W112">
            <v>1</v>
          </cell>
          <cell r="X112">
            <v>1</v>
          </cell>
          <cell r="Y112">
            <v>1</v>
          </cell>
          <cell r="Z112">
            <v>1</v>
          </cell>
          <cell r="AA112">
            <v>1</v>
          </cell>
          <cell r="AB112">
            <v>2</v>
          </cell>
          <cell r="AC112">
            <v>2</v>
          </cell>
          <cell r="AD112" t="str">
            <v xml:space="preserve"> </v>
          </cell>
          <cell r="AE112" t="str">
            <v xml:space="preserve"> </v>
          </cell>
          <cell r="AF112" t="str">
            <v xml:space="preserve"> </v>
          </cell>
          <cell r="AG112" t="str">
            <v xml:space="preserve"> </v>
          </cell>
          <cell r="AH112" t="str">
            <v xml:space="preserve"> </v>
          </cell>
          <cell r="AI112" t="str">
            <v xml:space="preserve"> </v>
          </cell>
          <cell r="AJ112">
            <v>1</v>
          </cell>
          <cell r="AK112">
            <v>1</v>
          </cell>
          <cell r="AL112">
            <v>1</v>
          </cell>
          <cell r="AM112">
            <v>1</v>
          </cell>
          <cell r="AN112">
            <v>2</v>
          </cell>
          <cell r="AO112">
            <v>2</v>
          </cell>
          <cell r="AP112">
            <v>1</v>
          </cell>
          <cell r="AQ112">
            <v>1</v>
          </cell>
          <cell r="AR112">
            <v>1</v>
          </cell>
          <cell r="AS112">
            <v>1</v>
          </cell>
          <cell r="AT112">
            <v>1</v>
          </cell>
          <cell r="AU112">
            <v>1</v>
          </cell>
        </row>
        <row r="113">
          <cell r="B113" t="str">
            <v>VISHWANATH PROJECTS LIMITED (PART IX )</v>
          </cell>
          <cell r="L113">
            <v>0</v>
          </cell>
          <cell r="M113" t="str">
            <v>I</v>
          </cell>
          <cell r="P113">
            <v>209</v>
          </cell>
          <cell r="V113">
            <v>3</v>
          </cell>
          <cell r="W113">
            <v>3</v>
          </cell>
          <cell r="X113">
            <v>3</v>
          </cell>
          <cell r="Y113">
            <v>3</v>
          </cell>
          <cell r="Z113">
            <v>2</v>
          </cell>
          <cell r="AA113">
            <v>2</v>
          </cell>
          <cell r="AB113">
            <v>3</v>
          </cell>
          <cell r="AC113">
            <v>3</v>
          </cell>
          <cell r="AD113">
            <v>3</v>
          </cell>
          <cell r="AE113">
            <v>3</v>
          </cell>
          <cell r="AF113">
            <v>1</v>
          </cell>
          <cell r="AG113">
            <v>1</v>
          </cell>
          <cell r="AH113">
            <v>3</v>
          </cell>
          <cell r="AI113">
            <v>3</v>
          </cell>
          <cell r="AJ113">
            <v>2</v>
          </cell>
          <cell r="AK113">
            <v>2</v>
          </cell>
          <cell r="AL113">
            <v>1</v>
          </cell>
          <cell r="AM113">
            <v>1</v>
          </cell>
          <cell r="AN113">
            <v>2</v>
          </cell>
          <cell r="AO113">
            <v>3</v>
          </cell>
          <cell r="AP113">
            <v>1</v>
          </cell>
          <cell r="AQ113">
            <v>2</v>
          </cell>
          <cell r="AR113">
            <v>1</v>
          </cell>
          <cell r="AS113">
            <v>1</v>
          </cell>
          <cell r="AT113">
            <v>3</v>
          </cell>
          <cell r="AU113">
            <v>3</v>
          </cell>
        </row>
        <row r="114">
          <cell r="B114" t="str">
            <v>NIDRA HOSPITALITY GUJARAT PRIVATE LIMITED</v>
          </cell>
          <cell r="L114" t="str">
            <v>S</v>
          </cell>
          <cell r="M114">
            <v>0</v>
          </cell>
          <cell r="P114" t="str">
            <v>204a</v>
          </cell>
          <cell r="V114">
            <v>3</v>
          </cell>
          <cell r="W114">
            <v>2</v>
          </cell>
          <cell r="X114">
            <v>3</v>
          </cell>
          <cell r="Y114">
            <v>3</v>
          </cell>
          <cell r="Z114">
            <v>3</v>
          </cell>
          <cell r="AA114">
            <v>2</v>
          </cell>
          <cell r="AB114">
            <v>3</v>
          </cell>
          <cell r="AC114">
            <v>3</v>
          </cell>
          <cell r="AD114">
            <v>2</v>
          </cell>
          <cell r="AE114">
            <v>2</v>
          </cell>
          <cell r="AF114">
            <v>1</v>
          </cell>
          <cell r="AG114">
            <v>1</v>
          </cell>
          <cell r="AH114">
            <v>2</v>
          </cell>
          <cell r="AI114">
            <v>2</v>
          </cell>
          <cell r="AJ114">
            <v>3</v>
          </cell>
          <cell r="AK114">
            <v>3</v>
          </cell>
          <cell r="AL114">
            <v>1</v>
          </cell>
          <cell r="AM114">
            <v>1</v>
          </cell>
          <cell r="AN114">
            <v>3</v>
          </cell>
          <cell r="AO114">
            <v>3</v>
          </cell>
          <cell r="AP114">
            <v>2</v>
          </cell>
          <cell r="AQ114">
            <v>2</v>
          </cell>
          <cell r="AR114">
            <v>2</v>
          </cell>
          <cell r="AS114">
            <v>2</v>
          </cell>
          <cell r="AT114">
            <v>3</v>
          </cell>
          <cell r="AU114">
            <v>3</v>
          </cell>
        </row>
        <row r="115">
          <cell r="B115" t="str">
            <v>Market Simplified India Limited</v>
          </cell>
          <cell r="L115" t="str">
            <v>S</v>
          </cell>
          <cell r="M115">
            <v>0</v>
          </cell>
          <cell r="P115">
            <v>206</v>
          </cell>
          <cell r="V115">
            <v>1</v>
          </cell>
          <cell r="W115">
            <v>1</v>
          </cell>
          <cell r="X115">
            <v>1</v>
          </cell>
          <cell r="Y115">
            <v>1</v>
          </cell>
          <cell r="Z115">
            <v>1</v>
          </cell>
          <cell r="AA115">
            <v>1</v>
          </cell>
          <cell r="AB115">
            <v>2</v>
          </cell>
          <cell r="AC115">
            <v>1</v>
          </cell>
          <cell r="AD115">
            <v>2</v>
          </cell>
          <cell r="AE115">
            <v>2</v>
          </cell>
          <cell r="AF115">
            <v>1</v>
          </cell>
          <cell r="AG115">
            <v>1</v>
          </cell>
          <cell r="AH115">
            <v>1</v>
          </cell>
          <cell r="AI115">
            <v>1</v>
          </cell>
          <cell r="AJ115">
            <v>1</v>
          </cell>
          <cell r="AK115">
            <v>1</v>
          </cell>
          <cell r="AL115">
            <v>2</v>
          </cell>
          <cell r="AM115">
            <v>2</v>
          </cell>
          <cell r="AN115">
            <v>2</v>
          </cell>
          <cell r="AO115">
            <v>2</v>
          </cell>
          <cell r="AP115">
            <v>2</v>
          </cell>
          <cell r="AQ115">
            <v>2</v>
          </cell>
          <cell r="AR115">
            <v>2</v>
          </cell>
          <cell r="AS115">
            <v>2</v>
          </cell>
          <cell r="AT115">
            <v>3</v>
          </cell>
          <cell r="AU115">
            <v>3</v>
          </cell>
        </row>
        <row r="116">
          <cell r="B116" t="str">
            <v>Vintech Electronic Systems Pvt.ltd.</v>
          </cell>
          <cell r="L116" t="str">
            <v>S</v>
          </cell>
          <cell r="M116">
            <v>0</v>
          </cell>
          <cell r="P116">
            <v>201</v>
          </cell>
          <cell r="V116">
            <v>3</v>
          </cell>
          <cell r="W116">
            <v>3</v>
          </cell>
          <cell r="X116">
            <v>3</v>
          </cell>
          <cell r="Y116">
            <v>3</v>
          </cell>
          <cell r="Z116">
            <v>1</v>
          </cell>
          <cell r="AA116">
            <v>1</v>
          </cell>
          <cell r="AB116">
            <v>2</v>
          </cell>
          <cell r="AC116">
            <v>2</v>
          </cell>
          <cell r="AD116">
            <v>1</v>
          </cell>
          <cell r="AE116">
            <v>1</v>
          </cell>
          <cell r="AF116">
            <v>1</v>
          </cell>
          <cell r="AG116">
            <v>1</v>
          </cell>
          <cell r="AH116">
            <v>2</v>
          </cell>
          <cell r="AI116">
            <v>2</v>
          </cell>
          <cell r="AJ116">
            <v>1</v>
          </cell>
          <cell r="AK116">
            <v>1</v>
          </cell>
          <cell r="AL116">
            <v>2</v>
          </cell>
          <cell r="AM116">
            <v>2</v>
          </cell>
          <cell r="AN116" t="str">
            <v xml:space="preserve"> </v>
          </cell>
          <cell r="AO116" t="str">
            <v xml:space="preserve"> </v>
          </cell>
          <cell r="AP116">
            <v>3</v>
          </cell>
          <cell r="AQ116">
            <v>3</v>
          </cell>
          <cell r="AR116">
            <v>2</v>
          </cell>
          <cell r="AS116">
            <v>2</v>
          </cell>
          <cell r="AT116">
            <v>3</v>
          </cell>
          <cell r="AU116">
            <v>3</v>
          </cell>
        </row>
        <row r="117">
          <cell r="B117" t="str">
            <v>Lakeshore Hospital and Research Centre Ltd</v>
          </cell>
          <cell r="L117" t="str">
            <v>S</v>
          </cell>
          <cell r="M117">
            <v>0</v>
          </cell>
          <cell r="P117" t="str">
            <v>207e</v>
          </cell>
          <cell r="V117">
            <v>1</v>
          </cell>
          <cell r="W117">
            <v>1</v>
          </cell>
          <cell r="X117">
            <v>1</v>
          </cell>
          <cell r="Y117">
            <v>1</v>
          </cell>
          <cell r="Z117">
            <v>1</v>
          </cell>
          <cell r="AA117">
            <v>1</v>
          </cell>
          <cell r="AB117">
            <v>1</v>
          </cell>
          <cell r="AC117">
            <v>1</v>
          </cell>
          <cell r="AD117">
            <v>2</v>
          </cell>
          <cell r="AE117">
            <v>1</v>
          </cell>
          <cell r="AF117">
            <v>2</v>
          </cell>
          <cell r="AG117">
            <v>2</v>
          </cell>
          <cell r="AH117">
            <v>1</v>
          </cell>
          <cell r="AI117">
            <v>1</v>
          </cell>
          <cell r="AJ117">
            <v>2</v>
          </cell>
          <cell r="AK117">
            <v>2</v>
          </cell>
          <cell r="AL117">
            <v>1</v>
          </cell>
          <cell r="AM117">
            <v>1</v>
          </cell>
          <cell r="AN117">
            <v>1</v>
          </cell>
          <cell r="AO117">
            <v>1</v>
          </cell>
          <cell r="AP117">
            <v>2</v>
          </cell>
          <cell r="AQ117">
            <v>2</v>
          </cell>
          <cell r="AR117">
            <v>1</v>
          </cell>
          <cell r="AS117">
            <v>1</v>
          </cell>
          <cell r="AT117">
            <v>2</v>
          </cell>
          <cell r="AU117">
            <v>1</v>
          </cell>
        </row>
        <row r="118">
          <cell r="B118" t="str">
            <v>CAPRICON REALTY LIMITED</v>
          </cell>
          <cell r="L118">
            <v>0</v>
          </cell>
          <cell r="M118" t="str">
            <v>I</v>
          </cell>
          <cell r="P118">
            <v>0</v>
          </cell>
          <cell r="V118">
            <v>2</v>
          </cell>
          <cell r="W118">
            <v>2</v>
          </cell>
          <cell r="X118">
            <v>2</v>
          </cell>
          <cell r="Y118">
            <v>2</v>
          </cell>
          <cell r="Z118">
            <v>2</v>
          </cell>
          <cell r="AA118">
            <v>2</v>
          </cell>
          <cell r="AB118">
            <v>2</v>
          </cell>
          <cell r="AC118">
            <v>2</v>
          </cell>
          <cell r="AD118">
            <v>2</v>
          </cell>
          <cell r="AE118">
            <v>2</v>
          </cell>
          <cell r="AF118">
            <v>2</v>
          </cell>
          <cell r="AG118">
            <v>2</v>
          </cell>
          <cell r="AH118">
            <v>1</v>
          </cell>
          <cell r="AI118">
            <v>2</v>
          </cell>
          <cell r="AJ118">
            <v>1</v>
          </cell>
          <cell r="AK118">
            <v>2</v>
          </cell>
          <cell r="AL118">
            <v>2</v>
          </cell>
          <cell r="AM118">
            <v>2</v>
          </cell>
          <cell r="AN118">
            <v>2</v>
          </cell>
          <cell r="AO118">
            <v>2</v>
          </cell>
          <cell r="AP118">
            <v>2</v>
          </cell>
          <cell r="AQ118">
            <v>2</v>
          </cell>
          <cell r="AR118">
            <v>2</v>
          </cell>
          <cell r="AS118">
            <v>2</v>
          </cell>
          <cell r="AT118">
            <v>1</v>
          </cell>
          <cell r="AU118">
            <v>2</v>
          </cell>
        </row>
        <row r="119">
          <cell r="B119" t="str">
            <v>STRATEGIC HUMAN RESOURCE MANAGEMENT INDIA PRIVATE LIMITED</v>
          </cell>
          <cell r="L119" t="str">
            <v>S</v>
          </cell>
          <cell r="M119">
            <v>0</v>
          </cell>
          <cell r="P119">
            <v>0</v>
          </cell>
          <cell r="V119">
            <v>2</v>
          </cell>
          <cell r="W119">
            <v>1</v>
          </cell>
          <cell r="X119">
            <v>1</v>
          </cell>
          <cell r="Y119">
            <v>1</v>
          </cell>
          <cell r="Z119">
            <v>1</v>
          </cell>
          <cell r="AA119">
            <v>1</v>
          </cell>
          <cell r="AB119">
            <v>2</v>
          </cell>
          <cell r="AC119">
            <v>1</v>
          </cell>
          <cell r="AD119" t="str">
            <v xml:space="preserve"> </v>
          </cell>
          <cell r="AE119">
            <v>2</v>
          </cell>
          <cell r="AF119">
            <v>2</v>
          </cell>
          <cell r="AG119">
            <v>2</v>
          </cell>
          <cell r="AH119">
            <v>2</v>
          </cell>
          <cell r="AI119">
            <v>2</v>
          </cell>
          <cell r="AJ119">
            <v>1</v>
          </cell>
          <cell r="AK119">
            <v>1</v>
          </cell>
          <cell r="AL119">
            <v>2</v>
          </cell>
          <cell r="AM119">
            <v>2</v>
          </cell>
          <cell r="AN119">
            <v>2</v>
          </cell>
          <cell r="AO119">
            <v>2</v>
          </cell>
          <cell r="AP119">
            <v>2</v>
          </cell>
          <cell r="AQ119">
            <v>2</v>
          </cell>
          <cell r="AR119">
            <v>2</v>
          </cell>
          <cell r="AS119">
            <v>2</v>
          </cell>
          <cell r="AT119">
            <v>1</v>
          </cell>
          <cell r="AU119">
            <v>1</v>
          </cell>
        </row>
        <row r="120">
          <cell r="B120" t="str">
            <v>TEAMLEASE SERVICES LIMITED</v>
          </cell>
          <cell r="L120" t="str">
            <v>S</v>
          </cell>
          <cell r="M120">
            <v>0</v>
          </cell>
          <cell r="P120">
            <v>207</v>
          </cell>
          <cell r="V120">
            <v>1</v>
          </cell>
          <cell r="W120">
            <v>1</v>
          </cell>
          <cell r="X120">
            <v>1</v>
          </cell>
          <cell r="Y120">
            <v>1</v>
          </cell>
          <cell r="Z120">
            <v>2</v>
          </cell>
          <cell r="AA120">
            <v>2</v>
          </cell>
          <cell r="AB120">
            <v>1</v>
          </cell>
          <cell r="AC120">
            <v>1</v>
          </cell>
          <cell r="AD120">
            <v>2</v>
          </cell>
          <cell r="AE120">
            <v>2</v>
          </cell>
          <cell r="AF120">
            <v>3</v>
          </cell>
          <cell r="AG120">
            <v>3</v>
          </cell>
          <cell r="AH120">
            <v>1</v>
          </cell>
          <cell r="AI120">
            <v>1</v>
          </cell>
          <cell r="AJ120">
            <v>1</v>
          </cell>
          <cell r="AK120">
            <v>1</v>
          </cell>
          <cell r="AL120">
            <v>1</v>
          </cell>
          <cell r="AM120">
            <v>1</v>
          </cell>
          <cell r="AN120">
            <v>1</v>
          </cell>
          <cell r="AO120">
            <v>1</v>
          </cell>
          <cell r="AP120">
            <v>1</v>
          </cell>
          <cell r="AQ120">
            <v>1</v>
          </cell>
          <cell r="AR120">
            <v>2</v>
          </cell>
          <cell r="AS120">
            <v>2</v>
          </cell>
          <cell r="AT120">
            <v>1</v>
          </cell>
          <cell r="AU120">
            <v>1</v>
          </cell>
        </row>
        <row r="121">
          <cell r="B121" t="str">
            <v>SUPERCOMP ELECTRONICS PRIVATE LIMITED</v>
          </cell>
          <cell r="L121" t="str">
            <v>S</v>
          </cell>
          <cell r="M121">
            <v>0</v>
          </cell>
          <cell r="P121" t="str">
            <v>201d</v>
          </cell>
          <cell r="V121">
            <v>3</v>
          </cell>
          <cell r="W121">
            <v>3</v>
          </cell>
          <cell r="X121">
            <v>3</v>
          </cell>
          <cell r="Y121">
            <v>3</v>
          </cell>
          <cell r="Z121">
            <v>2</v>
          </cell>
          <cell r="AA121">
            <v>2</v>
          </cell>
          <cell r="AB121">
            <v>2</v>
          </cell>
          <cell r="AC121">
            <v>2</v>
          </cell>
          <cell r="AD121">
            <v>2</v>
          </cell>
          <cell r="AE121">
            <v>2</v>
          </cell>
          <cell r="AF121">
            <v>2</v>
          </cell>
          <cell r="AG121">
            <v>2</v>
          </cell>
          <cell r="AH121" t="str">
            <v xml:space="preserve"> </v>
          </cell>
          <cell r="AI121">
            <v>2</v>
          </cell>
          <cell r="AJ121">
            <v>2</v>
          </cell>
          <cell r="AK121">
            <v>2</v>
          </cell>
          <cell r="AL121">
            <v>2</v>
          </cell>
          <cell r="AM121">
            <v>2</v>
          </cell>
          <cell r="AN121">
            <v>2</v>
          </cell>
          <cell r="AO121">
            <v>2</v>
          </cell>
          <cell r="AP121">
            <v>2</v>
          </cell>
          <cell r="AQ121">
            <v>2</v>
          </cell>
          <cell r="AR121">
            <v>2</v>
          </cell>
          <cell r="AS121">
            <v>2</v>
          </cell>
          <cell r="AT121">
            <v>3</v>
          </cell>
          <cell r="AU121">
            <v>2</v>
          </cell>
        </row>
        <row r="122">
          <cell r="B122" t="str">
            <v>Accelya Solutions India Limited</v>
          </cell>
          <cell r="L122" t="str">
            <v>S</v>
          </cell>
          <cell r="M122">
            <v>0</v>
          </cell>
          <cell r="P122">
            <v>206</v>
          </cell>
          <cell r="V122">
            <v>2</v>
          </cell>
          <cell r="W122">
            <v>1</v>
          </cell>
          <cell r="X122">
            <v>2</v>
          </cell>
          <cell r="Y122">
            <v>1</v>
          </cell>
          <cell r="Z122">
            <v>3</v>
          </cell>
          <cell r="AA122">
            <v>2</v>
          </cell>
          <cell r="AB122">
            <v>2</v>
          </cell>
          <cell r="AC122">
            <v>2</v>
          </cell>
          <cell r="AD122">
            <v>2</v>
          </cell>
          <cell r="AE122">
            <v>2</v>
          </cell>
          <cell r="AF122">
            <v>2</v>
          </cell>
          <cell r="AG122">
            <v>2</v>
          </cell>
          <cell r="AH122">
            <v>2</v>
          </cell>
          <cell r="AI122">
            <v>2</v>
          </cell>
          <cell r="AJ122">
            <v>1</v>
          </cell>
          <cell r="AK122">
            <v>2</v>
          </cell>
          <cell r="AL122">
            <v>2</v>
          </cell>
          <cell r="AM122">
            <v>2</v>
          </cell>
          <cell r="AN122">
            <v>2</v>
          </cell>
          <cell r="AO122">
            <v>2</v>
          </cell>
          <cell r="AP122">
            <v>2</v>
          </cell>
          <cell r="AQ122">
            <v>2</v>
          </cell>
          <cell r="AR122">
            <v>2</v>
          </cell>
          <cell r="AS122">
            <v>1</v>
          </cell>
          <cell r="AT122">
            <v>2</v>
          </cell>
          <cell r="AU122">
            <v>2</v>
          </cell>
        </row>
        <row r="123">
          <cell r="B123" t="str">
            <v>Dar Al Handasah Consultants (Shair &amp; Partners) India Pvt Ltd.</v>
          </cell>
          <cell r="L123" t="str">
            <v>S</v>
          </cell>
          <cell r="M123">
            <v>0</v>
          </cell>
          <cell r="P123">
            <v>0</v>
          </cell>
          <cell r="V123">
            <v>2</v>
          </cell>
          <cell r="W123">
            <v>2</v>
          </cell>
          <cell r="X123">
            <v>2</v>
          </cell>
          <cell r="Y123">
            <v>2</v>
          </cell>
          <cell r="Z123">
            <v>2</v>
          </cell>
          <cell r="AA123">
            <v>2</v>
          </cell>
          <cell r="AB123">
            <v>2</v>
          </cell>
          <cell r="AC123">
            <v>2</v>
          </cell>
          <cell r="AD123">
            <v>2</v>
          </cell>
          <cell r="AE123">
            <v>2</v>
          </cell>
          <cell r="AF123">
            <v>2</v>
          </cell>
          <cell r="AG123">
            <v>2</v>
          </cell>
          <cell r="AH123">
            <v>2</v>
          </cell>
          <cell r="AI123">
            <v>2</v>
          </cell>
          <cell r="AJ123">
            <v>2</v>
          </cell>
          <cell r="AK123">
            <v>2</v>
          </cell>
          <cell r="AL123">
            <v>2</v>
          </cell>
          <cell r="AM123">
            <v>2</v>
          </cell>
          <cell r="AN123" t="str">
            <v xml:space="preserve"> </v>
          </cell>
          <cell r="AO123" t="str">
            <v xml:space="preserve"> </v>
          </cell>
          <cell r="AP123" t="str">
            <v xml:space="preserve"> </v>
          </cell>
          <cell r="AQ123" t="str">
            <v xml:space="preserve"> </v>
          </cell>
          <cell r="AR123" t="str">
            <v xml:space="preserve"> </v>
          </cell>
          <cell r="AS123" t="str">
            <v xml:space="preserve"> </v>
          </cell>
          <cell r="AT123">
            <v>2</v>
          </cell>
          <cell r="AU123">
            <v>2</v>
          </cell>
        </row>
        <row r="124">
          <cell r="B124" t="str">
            <v>SOFT CIRCUIT.COM (INDIA) PVT LTD</v>
          </cell>
          <cell r="L124" t="str">
            <v>S</v>
          </cell>
          <cell r="M124">
            <v>0</v>
          </cell>
          <cell r="P124">
            <v>206</v>
          </cell>
          <cell r="V124">
            <v>2</v>
          </cell>
          <cell r="W124">
            <v>1</v>
          </cell>
          <cell r="X124">
            <v>3</v>
          </cell>
          <cell r="Y124">
            <v>1</v>
          </cell>
          <cell r="Z124">
            <v>2</v>
          </cell>
          <cell r="AA124">
            <v>2</v>
          </cell>
          <cell r="AB124">
            <v>2</v>
          </cell>
          <cell r="AC124">
            <v>2</v>
          </cell>
          <cell r="AD124">
            <v>2</v>
          </cell>
          <cell r="AE124">
            <v>2</v>
          </cell>
          <cell r="AF124">
            <v>2</v>
          </cell>
          <cell r="AG124">
            <v>2</v>
          </cell>
          <cell r="AH124">
            <v>2</v>
          </cell>
          <cell r="AI124">
            <v>2</v>
          </cell>
          <cell r="AJ124">
            <v>2</v>
          </cell>
          <cell r="AK124">
            <v>2</v>
          </cell>
          <cell r="AL124">
            <v>2</v>
          </cell>
          <cell r="AM124">
            <v>2</v>
          </cell>
          <cell r="AN124">
            <v>2</v>
          </cell>
          <cell r="AO124">
            <v>2</v>
          </cell>
          <cell r="AP124">
            <v>2</v>
          </cell>
          <cell r="AQ124">
            <v>2</v>
          </cell>
          <cell r="AR124">
            <v>2</v>
          </cell>
          <cell r="AS124">
            <v>2</v>
          </cell>
          <cell r="AT124">
            <v>2</v>
          </cell>
          <cell r="AU124">
            <v>1</v>
          </cell>
        </row>
        <row r="125">
          <cell r="B125" t="str">
            <v>Birlasoft Limited</v>
          </cell>
          <cell r="L125" t="str">
            <v>S</v>
          </cell>
          <cell r="M125">
            <v>0</v>
          </cell>
          <cell r="P125">
            <v>206</v>
          </cell>
          <cell r="V125">
            <v>1</v>
          </cell>
          <cell r="W125">
            <v>1</v>
          </cell>
          <cell r="X125">
            <v>1</v>
          </cell>
          <cell r="Y125">
            <v>1</v>
          </cell>
          <cell r="Z125">
            <v>3</v>
          </cell>
          <cell r="AA125">
            <v>1</v>
          </cell>
          <cell r="AB125">
            <v>1</v>
          </cell>
          <cell r="AC125">
            <v>1</v>
          </cell>
          <cell r="AD125">
            <v>2</v>
          </cell>
          <cell r="AE125">
            <v>2</v>
          </cell>
          <cell r="AF125">
            <v>2</v>
          </cell>
          <cell r="AG125">
            <v>2</v>
          </cell>
          <cell r="AH125">
            <v>1</v>
          </cell>
          <cell r="AI125">
            <v>1</v>
          </cell>
          <cell r="AJ125">
            <v>2</v>
          </cell>
          <cell r="AK125">
            <v>1</v>
          </cell>
          <cell r="AL125">
            <v>1</v>
          </cell>
          <cell r="AM125">
            <v>1</v>
          </cell>
          <cell r="AN125">
            <v>2</v>
          </cell>
          <cell r="AO125">
            <v>2</v>
          </cell>
          <cell r="AP125">
            <v>1</v>
          </cell>
          <cell r="AQ125">
            <v>1</v>
          </cell>
          <cell r="AR125">
            <v>2</v>
          </cell>
          <cell r="AS125">
            <v>2</v>
          </cell>
          <cell r="AT125">
            <v>1</v>
          </cell>
          <cell r="AU125">
            <v>1</v>
          </cell>
        </row>
        <row r="126">
          <cell r="B126" t="str">
            <v>OPTIMUS INFORMATION INDIA PRIVATE LIMITED</v>
          </cell>
          <cell r="L126" t="str">
            <v>S</v>
          </cell>
          <cell r="M126">
            <v>0</v>
          </cell>
          <cell r="P126">
            <v>206</v>
          </cell>
          <cell r="V126">
            <v>2</v>
          </cell>
          <cell r="W126" t="str">
            <v xml:space="preserve"> </v>
          </cell>
          <cell r="X126">
            <v>3</v>
          </cell>
          <cell r="Y126" t="str">
            <v xml:space="preserve"> </v>
          </cell>
          <cell r="Z126">
            <v>3</v>
          </cell>
          <cell r="AA126" t="str">
            <v xml:space="preserve"> </v>
          </cell>
          <cell r="AB126" t="str">
            <v xml:space="preserve"> </v>
          </cell>
          <cell r="AC126" t="str">
            <v xml:space="preserve"> </v>
          </cell>
          <cell r="AD126" t="str">
            <v xml:space="preserve"> </v>
          </cell>
          <cell r="AE126" t="str">
            <v xml:space="preserve"> </v>
          </cell>
          <cell r="AF126" t="str">
            <v xml:space="preserve"> </v>
          </cell>
          <cell r="AG126" t="str">
            <v xml:space="preserve"> </v>
          </cell>
          <cell r="AH126">
            <v>2</v>
          </cell>
          <cell r="AI126" t="str">
            <v xml:space="preserve"> </v>
          </cell>
          <cell r="AJ126">
            <v>3</v>
          </cell>
          <cell r="AK126" t="str">
            <v xml:space="preserve"> </v>
          </cell>
          <cell r="AL126" t="str">
            <v xml:space="preserve"> </v>
          </cell>
          <cell r="AM126" t="str">
            <v xml:space="preserve"> </v>
          </cell>
          <cell r="AN126" t="str">
            <v xml:space="preserve"> </v>
          </cell>
          <cell r="AO126" t="str">
            <v xml:space="preserve"> </v>
          </cell>
          <cell r="AP126" t="str">
            <v xml:space="preserve"> </v>
          </cell>
          <cell r="AQ126" t="str">
            <v xml:space="preserve"> </v>
          </cell>
          <cell r="AR126" t="str">
            <v xml:space="preserve"> </v>
          </cell>
          <cell r="AS126" t="str">
            <v xml:space="preserve"> </v>
          </cell>
          <cell r="AT126">
            <v>3</v>
          </cell>
          <cell r="AU126" t="str">
            <v xml:space="preserve"> </v>
          </cell>
        </row>
        <row r="127">
          <cell r="B127" t="str">
            <v>Izmo Limited</v>
          </cell>
          <cell r="L127" t="str">
            <v>S</v>
          </cell>
          <cell r="M127">
            <v>0</v>
          </cell>
          <cell r="P127">
            <v>206</v>
          </cell>
          <cell r="V127">
            <v>1</v>
          </cell>
          <cell r="W127">
            <v>1</v>
          </cell>
          <cell r="X127">
            <v>1</v>
          </cell>
          <cell r="Y127">
            <v>1</v>
          </cell>
          <cell r="Z127">
            <v>1</v>
          </cell>
          <cell r="AA127">
            <v>1</v>
          </cell>
          <cell r="AB127">
            <v>2</v>
          </cell>
          <cell r="AC127">
            <v>2</v>
          </cell>
          <cell r="AD127">
            <v>2</v>
          </cell>
          <cell r="AE127">
            <v>2</v>
          </cell>
          <cell r="AF127">
            <v>1</v>
          </cell>
          <cell r="AG127">
            <v>1</v>
          </cell>
          <cell r="AH127">
            <v>1</v>
          </cell>
          <cell r="AI127">
            <v>1</v>
          </cell>
          <cell r="AJ127">
            <v>2</v>
          </cell>
          <cell r="AK127">
            <v>2</v>
          </cell>
          <cell r="AL127">
            <v>2</v>
          </cell>
          <cell r="AM127">
            <v>2</v>
          </cell>
          <cell r="AN127">
            <v>1</v>
          </cell>
          <cell r="AO127">
            <v>1</v>
          </cell>
          <cell r="AP127">
            <v>2</v>
          </cell>
          <cell r="AQ127">
            <v>2</v>
          </cell>
          <cell r="AR127">
            <v>2</v>
          </cell>
          <cell r="AS127">
            <v>2</v>
          </cell>
          <cell r="AT127">
            <v>1</v>
          </cell>
          <cell r="AU127">
            <v>1</v>
          </cell>
        </row>
        <row r="128">
          <cell r="B128" t="str">
            <v>Aavas Financiers Limited</v>
          </cell>
          <cell r="L128" t="str">
            <v>S</v>
          </cell>
          <cell r="M128">
            <v>0</v>
          </cell>
          <cell r="P128">
            <v>0</v>
          </cell>
          <cell r="V128">
            <v>1</v>
          </cell>
          <cell r="W128">
            <v>1</v>
          </cell>
          <cell r="X128">
            <v>1</v>
          </cell>
          <cell r="Y128">
            <v>1</v>
          </cell>
          <cell r="Z128">
            <v>1</v>
          </cell>
          <cell r="AA128">
            <v>1</v>
          </cell>
          <cell r="AB128">
            <v>1</v>
          </cell>
          <cell r="AC128">
            <v>1</v>
          </cell>
          <cell r="AD128">
            <v>2</v>
          </cell>
          <cell r="AE128">
            <v>2</v>
          </cell>
          <cell r="AF128">
            <v>1</v>
          </cell>
          <cell r="AG128">
            <v>1</v>
          </cell>
          <cell r="AH128">
            <v>1</v>
          </cell>
          <cell r="AI128">
            <v>1</v>
          </cell>
          <cell r="AJ128">
            <v>2</v>
          </cell>
          <cell r="AK128">
            <v>1</v>
          </cell>
          <cell r="AL128">
            <v>1</v>
          </cell>
          <cell r="AM128">
            <v>1</v>
          </cell>
          <cell r="AN128" t="str">
            <v xml:space="preserve"> </v>
          </cell>
          <cell r="AO128" t="str">
            <v xml:space="preserve"> </v>
          </cell>
          <cell r="AP128" t="str">
            <v xml:space="preserve"> </v>
          </cell>
          <cell r="AQ128" t="str">
            <v xml:space="preserve"> </v>
          </cell>
          <cell r="AR128" t="str">
            <v xml:space="preserve"> </v>
          </cell>
          <cell r="AS128" t="str">
            <v xml:space="preserve"> </v>
          </cell>
          <cell r="AT128">
            <v>1</v>
          </cell>
          <cell r="AU128">
            <v>1</v>
          </cell>
        </row>
        <row r="129">
          <cell r="B129" t="str">
            <v>Tata Hitachi Construction Machinery Co. Pvt. Ltd.</v>
          </cell>
          <cell r="L129">
            <v>0</v>
          </cell>
          <cell r="M129" t="str">
            <v>I</v>
          </cell>
          <cell r="P129">
            <v>209</v>
          </cell>
          <cell r="V129">
            <v>1</v>
          </cell>
          <cell r="W129">
            <v>1</v>
          </cell>
          <cell r="X129">
            <v>1</v>
          </cell>
          <cell r="Y129">
            <v>1</v>
          </cell>
          <cell r="Z129">
            <v>2</v>
          </cell>
          <cell r="AA129">
            <v>2</v>
          </cell>
          <cell r="AB129">
            <v>2</v>
          </cell>
          <cell r="AC129">
            <v>2</v>
          </cell>
          <cell r="AD129">
            <v>3</v>
          </cell>
          <cell r="AE129">
            <v>2</v>
          </cell>
          <cell r="AF129">
            <v>2</v>
          </cell>
          <cell r="AG129">
            <v>2</v>
          </cell>
          <cell r="AH129">
            <v>1</v>
          </cell>
          <cell r="AI129">
            <v>1</v>
          </cell>
          <cell r="AJ129">
            <v>2</v>
          </cell>
          <cell r="AK129">
            <v>1</v>
          </cell>
          <cell r="AL129">
            <v>1</v>
          </cell>
          <cell r="AM129">
            <v>1</v>
          </cell>
          <cell r="AN129">
            <v>2</v>
          </cell>
          <cell r="AO129">
            <v>1</v>
          </cell>
          <cell r="AP129">
            <v>2</v>
          </cell>
          <cell r="AQ129">
            <v>2</v>
          </cell>
          <cell r="AR129">
            <v>2</v>
          </cell>
          <cell r="AS129">
            <v>1</v>
          </cell>
          <cell r="AT129">
            <v>2</v>
          </cell>
          <cell r="AU129">
            <v>1</v>
          </cell>
        </row>
        <row r="130">
          <cell r="B130" t="str">
            <v>VARDHMAN PHARMA DISTRIBUTORS PRIVATE LIMITED</v>
          </cell>
          <cell r="L130" t="str">
            <v>S</v>
          </cell>
          <cell r="M130">
            <v>0</v>
          </cell>
          <cell r="P130">
            <v>201</v>
          </cell>
          <cell r="V130">
            <v>2</v>
          </cell>
          <cell r="W130">
            <v>2</v>
          </cell>
          <cell r="X130">
            <v>3</v>
          </cell>
          <cell r="Y130">
            <v>3</v>
          </cell>
          <cell r="Z130">
            <v>2</v>
          </cell>
          <cell r="AA130">
            <v>2</v>
          </cell>
          <cell r="AB130">
            <v>2</v>
          </cell>
          <cell r="AC130">
            <v>2</v>
          </cell>
          <cell r="AD130">
            <v>1</v>
          </cell>
          <cell r="AE130">
            <v>1</v>
          </cell>
          <cell r="AF130">
            <v>2</v>
          </cell>
          <cell r="AG130">
            <v>2</v>
          </cell>
          <cell r="AH130">
            <v>2</v>
          </cell>
          <cell r="AI130">
            <v>2</v>
          </cell>
          <cell r="AJ130">
            <v>1</v>
          </cell>
          <cell r="AK130">
            <v>1</v>
          </cell>
          <cell r="AL130">
            <v>2</v>
          </cell>
          <cell r="AM130">
            <v>2</v>
          </cell>
          <cell r="AN130">
            <v>2</v>
          </cell>
          <cell r="AO130">
            <v>2</v>
          </cell>
          <cell r="AP130" t="str">
            <v xml:space="preserve"> </v>
          </cell>
          <cell r="AQ130" t="str">
            <v xml:space="preserve"> </v>
          </cell>
          <cell r="AR130" t="str">
            <v xml:space="preserve"> </v>
          </cell>
          <cell r="AS130" t="str">
            <v xml:space="preserve"> </v>
          </cell>
          <cell r="AT130">
            <v>3</v>
          </cell>
          <cell r="AU130">
            <v>3</v>
          </cell>
        </row>
        <row r="131">
          <cell r="B131" t="str">
            <v>LINTAS INDIA PVT LTD</v>
          </cell>
          <cell r="L131" t="str">
            <v>S</v>
          </cell>
          <cell r="M131" t="str">
            <v xml:space="preserve"> </v>
          </cell>
          <cell r="P131" t="str">
            <v>205a</v>
          </cell>
          <cell r="V131">
            <v>1</v>
          </cell>
          <cell r="W131">
            <v>1</v>
          </cell>
          <cell r="X131">
            <v>1</v>
          </cell>
          <cell r="Y131">
            <v>2</v>
          </cell>
          <cell r="Z131">
            <v>2</v>
          </cell>
          <cell r="AA131">
            <v>2</v>
          </cell>
          <cell r="AB131">
            <v>2</v>
          </cell>
          <cell r="AC131">
            <v>2</v>
          </cell>
          <cell r="AD131">
            <v>2</v>
          </cell>
          <cell r="AE131">
            <v>2</v>
          </cell>
          <cell r="AF131">
            <v>2</v>
          </cell>
          <cell r="AG131">
            <v>2</v>
          </cell>
          <cell r="AH131">
            <v>1</v>
          </cell>
          <cell r="AI131">
            <v>1</v>
          </cell>
          <cell r="AJ131">
            <v>2</v>
          </cell>
          <cell r="AK131">
            <v>2</v>
          </cell>
          <cell r="AL131">
            <v>2</v>
          </cell>
          <cell r="AM131">
            <v>2</v>
          </cell>
          <cell r="AN131">
            <v>0</v>
          </cell>
          <cell r="AO131">
            <v>0</v>
          </cell>
          <cell r="AP131">
            <v>2</v>
          </cell>
          <cell r="AQ131">
            <v>0</v>
          </cell>
          <cell r="AR131">
            <v>0</v>
          </cell>
          <cell r="AS131">
            <v>0</v>
          </cell>
          <cell r="AT131">
            <v>2</v>
          </cell>
          <cell r="AU131">
            <v>2</v>
          </cell>
        </row>
        <row r="132">
          <cell r="B132" t="str">
            <v>SALARPURIA PROPERTIES PRIVATE LIMITED</v>
          </cell>
          <cell r="L132">
            <v>0</v>
          </cell>
          <cell r="M132" t="str">
            <v>I</v>
          </cell>
          <cell r="P132">
            <v>209</v>
          </cell>
          <cell r="V132">
            <v>1</v>
          </cell>
          <cell r="W132">
            <v>1</v>
          </cell>
          <cell r="X132">
            <v>1</v>
          </cell>
          <cell r="Y132">
            <v>1</v>
          </cell>
          <cell r="Z132">
            <v>2</v>
          </cell>
          <cell r="AA132">
            <v>2</v>
          </cell>
          <cell r="AB132">
            <v>2</v>
          </cell>
          <cell r="AC132">
            <v>2</v>
          </cell>
          <cell r="AD132">
            <v>3</v>
          </cell>
          <cell r="AE132">
            <v>2</v>
          </cell>
          <cell r="AF132">
            <v>2</v>
          </cell>
          <cell r="AG132">
            <v>2</v>
          </cell>
          <cell r="AH132">
            <v>3</v>
          </cell>
          <cell r="AI132">
            <v>3</v>
          </cell>
          <cell r="AJ132">
            <v>2</v>
          </cell>
          <cell r="AK132">
            <v>2</v>
          </cell>
          <cell r="AL132">
            <v>2</v>
          </cell>
          <cell r="AM132">
            <v>1</v>
          </cell>
          <cell r="AN132">
            <v>2</v>
          </cell>
          <cell r="AO132">
            <v>2</v>
          </cell>
          <cell r="AP132">
            <v>0</v>
          </cell>
          <cell r="AQ132">
            <v>0</v>
          </cell>
          <cell r="AR132">
            <v>2</v>
          </cell>
          <cell r="AS132">
            <v>1</v>
          </cell>
          <cell r="AT132">
            <v>3</v>
          </cell>
          <cell r="AU132">
            <v>2</v>
          </cell>
        </row>
        <row r="133">
          <cell r="B133" t="str">
            <v>UNIVERSAL MUSIC INDIA PVT LTD</v>
          </cell>
          <cell r="L133" t="str">
            <v>S</v>
          </cell>
          <cell r="M133">
            <v>0</v>
          </cell>
          <cell r="P133" t="str">
            <v>205c</v>
          </cell>
          <cell r="V133">
            <v>2</v>
          </cell>
          <cell r="W133">
            <v>2</v>
          </cell>
          <cell r="X133">
            <v>3</v>
          </cell>
          <cell r="Y133">
            <v>3</v>
          </cell>
          <cell r="Z133">
            <v>3</v>
          </cell>
          <cell r="AA133">
            <v>2</v>
          </cell>
          <cell r="AB133">
            <v>2</v>
          </cell>
          <cell r="AC133">
            <v>2</v>
          </cell>
          <cell r="AD133">
            <v>2</v>
          </cell>
          <cell r="AE133">
            <v>2</v>
          </cell>
          <cell r="AF133">
            <v>2</v>
          </cell>
          <cell r="AG133">
            <v>2</v>
          </cell>
          <cell r="AH133">
            <v>2</v>
          </cell>
          <cell r="AI133">
            <v>2</v>
          </cell>
          <cell r="AJ133">
            <v>2</v>
          </cell>
          <cell r="AK133">
            <v>2</v>
          </cell>
          <cell r="AL133">
            <v>2</v>
          </cell>
          <cell r="AM133">
            <v>2</v>
          </cell>
          <cell r="AN133">
            <v>2</v>
          </cell>
          <cell r="AO133">
            <v>2</v>
          </cell>
          <cell r="AP133">
            <v>3</v>
          </cell>
          <cell r="AQ133">
            <v>2</v>
          </cell>
          <cell r="AR133">
            <v>0</v>
          </cell>
          <cell r="AS133">
            <v>0</v>
          </cell>
          <cell r="AT133">
            <v>3</v>
          </cell>
          <cell r="AU133">
            <v>3</v>
          </cell>
        </row>
        <row r="134">
          <cell r="B134" t="str">
            <v>ONEHUB (CHENNAI) pvt ltd</v>
          </cell>
          <cell r="L134">
            <v>0</v>
          </cell>
          <cell r="M134" t="str">
            <v>I</v>
          </cell>
          <cell r="P134">
            <v>208</v>
          </cell>
          <cell r="V134">
            <v>2</v>
          </cell>
          <cell r="W134">
            <v>2</v>
          </cell>
          <cell r="X134">
            <v>2</v>
          </cell>
          <cell r="Y134">
            <v>2</v>
          </cell>
          <cell r="Z134">
            <v>2</v>
          </cell>
          <cell r="AA134">
            <v>2</v>
          </cell>
          <cell r="AB134">
            <v>2</v>
          </cell>
          <cell r="AC134">
            <v>2</v>
          </cell>
          <cell r="AD134">
            <v>2</v>
          </cell>
          <cell r="AE134">
            <v>2</v>
          </cell>
          <cell r="AF134">
            <v>1</v>
          </cell>
          <cell r="AG134">
            <v>3</v>
          </cell>
          <cell r="AH134">
            <v>2</v>
          </cell>
          <cell r="AI134">
            <v>1</v>
          </cell>
          <cell r="AJ134">
            <v>2</v>
          </cell>
          <cell r="AK134">
            <v>1</v>
          </cell>
          <cell r="AL134">
            <v>2</v>
          </cell>
          <cell r="AM134">
            <v>1</v>
          </cell>
          <cell r="AN134">
            <v>2</v>
          </cell>
          <cell r="AO134">
            <v>2</v>
          </cell>
          <cell r="AP134">
            <v>2</v>
          </cell>
          <cell r="AQ134">
            <v>2</v>
          </cell>
          <cell r="AR134">
            <v>2</v>
          </cell>
          <cell r="AS134">
            <v>2</v>
          </cell>
          <cell r="AT134">
            <v>3</v>
          </cell>
          <cell r="AU134">
            <v>2</v>
          </cell>
        </row>
        <row r="135">
          <cell r="B135" t="str">
            <v>CANARA HSBC ORIENTAL BANK OF COMMERCE LIFE INSURANCE COMPANY ltd</v>
          </cell>
          <cell r="L135" t="str">
            <v>S</v>
          </cell>
          <cell r="M135">
            <v>0</v>
          </cell>
          <cell r="P135">
            <v>0</v>
          </cell>
          <cell r="V135">
            <v>1</v>
          </cell>
          <cell r="W135">
            <v>1</v>
          </cell>
          <cell r="X135">
            <v>1</v>
          </cell>
          <cell r="Y135">
            <v>1</v>
          </cell>
          <cell r="Z135">
            <v>2</v>
          </cell>
          <cell r="AA135">
            <v>2</v>
          </cell>
          <cell r="AB135">
            <v>2</v>
          </cell>
          <cell r="AC135">
            <v>2</v>
          </cell>
          <cell r="AD135">
            <v>2</v>
          </cell>
          <cell r="AE135">
            <v>2</v>
          </cell>
          <cell r="AF135">
            <v>2</v>
          </cell>
          <cell r="AG135">
            <v>2</v>
          </cell>
          <cell r="AH135">
            <v>2</v>
          </cell>
          <cell r="AI135">
            <v>2</v>
          </cell>
          <cell r="AJ135">
            <v>2</v>
          </cell>
          <cell r="AK135">
            <v>2</v>
          </cell>
          <cell r="AL135">
            <v>2</v>
          </cell>
          <cell r="AM135">
            <v>2</v>
          </cell>
          <cell r="AN135">
            <v>2</v>
          </cell>
          <cell r="AO135">
            <v>2</v>
          </cell>
          <cell r="AP135">
            <v>2</v>
          </cell>
          <cell r="AQ135">
            <v>2</v>
          </cell>
          <cell r="AR135">
            <v>2</v>
          </cell>
          <cell r="AS135">
            <v>2</v>
          </cell>
          <cell r="AT135">
            <v>2</v>
          </cell>
          <cell r="AU135">
            <v>2</v>
          </cell>
        </row>
        <row r="136">
          <cell r="B136" t="str">
            <v>HONDA KAIHATSU INDIA HOSPITALITY Pvt ltd</v>
          </cell>
          <cell r="L136" t="str">
            <v>S</v>
          </cell>
          <cell r="M136">
            <v>0</v>
          </cell>
          <cell r="P136" t="str">
            <v>204b,204c</v>
          </cell>
          <cell r="V136">
            <v>2</v>
          </cell>
          <cell r="W136">
            <v>1</v>
          </cell>
          <cell r="X136">
            <v>1</v>
          </cell>
          <cell r="Y136">
            <v>1</v>
          </cell>
          <cell r="Z136">
            <v>2</v>
          </cell>
          <cell r="AA136">
            <v>2</v>
          </cell>
          <cell r="AB136">
            <v>2</v>
          </cell>
          <cell r="AC136">
            <v>2</v>
          </cell>
          <cell r="AD136">
            <v>2</v>
          </cell>
          <cell r="AE136">
            <v>1</v>
          </cell>
          <cell r="AF136">
            <v>2</v>
          </cell>
          <cell r="AG136">
            <v>1</v>
          </cell>
          <cell r="AH136">
            <v>2</v>
          </cell>
          <cell r="AI136">
            <v>1</v>
          </cell>
          <cell r="AJ136">
            <v>3</v>
          </cell>
          <cell r="AK136">
            <v>2</v>
          </cell>
          <cell r="AL136">
            <v>1</v>
          </cell>
          <cell r="AM136">
            <v>1</v>
          </cell>
          <cell r="AN136">
            <v>0</v>
          </cell>
          <cell r="AO136">
            <v>0</v>
          </cell>
          <cell r="AP136">
            <v>2</v>
          </cell>
          <cell r="AQ136">
            <v>1</v>
          </cell>
          <cell r="AR136">
            <v>0</v>
          </cell>
          <cell r="AS136">
            <v>0</v>
          </cell>
          <cell r="AT136">
            <v>3</v>
          </cell>
          <cell r="AU136">
            <v>1</v>
          </cell>
        </row>
        <row r="137">
          <cell r="B137" t="str">
            <v>RB BRITISH MARINE INDIA PVT LTD</v>
          </cell>
          <cell r="L137" t="str">
            <v>S</v>
          </cell>
          <cell r="M137">
            <v>0</v>
          </cell>
          <cell r="P137" t="str">
            <v>202c</v>
          </cell>
          <cell r="V137">
            <v>2</v>
          </cell>
          <cell r="W137">
            <v>2</v>
          </cell>
          <cell r="X137">
            <v>2</v>
          </cell>
          <cell r="Y137">
            <v>2</v>
          </cell>
          <cell r="Z137">
            <v>2</v>
          </cell>
          <cell r="AA137">
            <v>2</v>
          </cell>
          <cell r="AB137">
            <v>2</v>
          </cell>
          <cell r="AC137">
            <v>2</v>
          </cell>
          <cell r="AD137">
            <v>2</v>
          </cell>
          <cell r="AE137">
            <v>2</v>
          </cell>
          <cell r="AF137">
            <v>2</v>
          </cell>
          <cell r="AG137">
            <v>2</v>
          </cell>
          <cell r="AH137">
            <v>2</v>
          </cell>
          <cell r="AI137">
            <v>2</v>
          </cell>
          <cell r="AJ137">
            <v>2</v>
          </cell>
          <cell r="AK137">
            <v>2</v>
          </cell>
          <cell r="AL137">
            <v>2</v>
          </cell>
          <cell r="AM137">
            <v>2</v>
          </cell>
          <cell r="AN137">
            <v>2</v>
          </cell>
          <cell r="AO137">
            <v>2</v>
          </cell>
          <cell r="AP137">
            <v>2</v>
          </cell>
          <cell r="AQ137">
            <v>2</v>
          </cell>
          <cell r="AR137">
            <v>2</v>
          </cell>
          <cell r="AS137">
            <v>2</v>
          </cell>
          <cell r="AT137">
            <v>2</v>
          </cell>
          <cell r="AU137">
            <v>2</v>
          </cell>
        </row>
        <row r="138">
          <cell r="B138" t="str">
            <v>MALABAR INSTITUTE OF MEDICAL SCIENCES LTD</v>
          </cell>
          <cell r="L138" t="str">
            <v>S</v>
          </cell>
          <cell r="M138">
            <v>0</v>
          </cell>
          <cell r="P138" t="str">
            <v>207e</v>
          </cell>
          <cell r="V138">
            <v>1</v>
          </cell>
          <cell r="W138">
            <v>1</v>
          </cell>
          <cell r="X138">
            <v>1</v>
          </cell>
          <cell r="Y138">
            <v>1</v>
          </cell>
          <cell r="Z138">
            <v>3</v>
          </cell>
          <cell r="AA138">
            <v>2</v>
          </cell>
          <cell r="AB138">
            <v>3</v>
          </cell>
          <cell r="AC138">
            <v>2</v>
          </cell>
          <cell r="AD138">
            <v>1</v>
          </cell>
          <cell r="AE138">
            <v>1</v>
          </cell>
          <cell r="AF138">
            <v>1</v>
          </cell>
          <cell r="AG138">
            <v>2</v>
          </cell>
          <cell r="AH138">
            <v>1</v>
          </cell>
          <cell r="AI138">
            <v>1</v>
          </cell>
          <cell r="AJ138">
            <v>2</v>
          </cell>
          <cell r="AK138">
            <v>2</v>
          </cell>
          <cell r="AL138">
            <v>1</v>
          </cell>
          <cell r="AM138">
            <v>1</v>
          </cell>
          <cell r="AN138">
            <v>2</v>
          </cell>
          <cell r="AO138">
            <v>1</v>
          </cell>
          <cell r="AP138">
            <v>0</v>
          </cell>
          <cell r="AQ138">
            <v>0</v>
          </cell>
          <cell r="AR138">
            <v>0</v>
          </cell>
          <cell r="AS138">
            <v>0</v>
          </cell>
          <cell r="AT138">
            <v>3</v>
          </cell>
          <cell r="AU138">
            <v>2</v>
          </cell>
        </row>
        <row r="139">
          <cell r="B139" t="str">
            <v xml:space="preserve">ETOOS ACADEMY PVT LTD / Education </v>
          </cell>
          <cell r="L139" t="str">
            <v>S</v>
          </cell>
          <cell r="M139">
            <v>0</v>
          </cell>
          <cell r="P139" t="str">
            <v>207a</v>
          </cell>
          <cell r="V139">
            <v>1</v>
          </cell>
          <cell r="W139">
            <v>1</v>
          </cell>
          <cell r="X139">
            <v>3</v>
          </cell>
          <cell r="Y139">
            <v>1</v>
          </cell>
          <cell r="Z139">
            <v>2</v>
          </cell>
          <cell r="AA139">
            <v>2</v>
          </cell>
          <cell r="AB139">
            <v>2</v>
          </cell>
          <cell r="AC139">
            <v>2</v>
          </cell>
          <cell r="AD139">
            <v>2</v>
          </cell>
          <cell r="AE139">
            <v>2</v>
          </cell>
          <cell r="AF139">
            <v>2</v>
          </cell>
          <cell r="AG139">
            <v>2</v>
          </cell>
          <cell r="AH139">
            <v>2</v>
          </cell>
          <cell r="AI139">
            <v>2</v>
          </cell>
          <cell r="AJ139">
            <v>2</v>
          </cell>
          <cell r="AK139">
            <v>2</v>
          </cell>
          <cell r="AL139">
            <v>2</v>
          </cell>
          <cell r="AM139">
            <v>2</v>
          </cell>
          <cell r="AN139">
            <v>2</v>
          </cell>
          <cell r="AO139">
            <v>2</v>
          </cell>
          <cell r="AP139">
            <v>2</v>
          </cell>
          <cell r="AQ139">
            <v>2</v>
          </cell>
          <cell r="AR139">
            <v>2</v>
          </cell>
          <cell r="AS139">
            <v>2</v>
          </cell>
          <cell r="AT139">
            <v>2</v>
          </cell>
          <cell r="AU139">
            <v>2</v>
          </cell>
        </row>
        <row r="140">
          <cell r="B140" t="str">
            <v>UEI GLOBAL EDUCATION PVT LTD</v>
          </cell>
          <cell r="L140" t="str">
            <v>S</v>
          </cell>
          <cell r="M140">
            <v>0</v>
          </cell>
          <cell r="P140">
            <v>207</v>
          </cell>
          <cell r="V140">
            <v>2</v>
          </cell>
          <cell r="W140">
            <v>2</v>
          </cell>
          <cell r="X140">
            <v>2</v>
          </cell>
          <cell r="Y140">
            <v>2</v>
          </cell>
          <cell r="Z140">
            <v>2</v>
          </cell>
          <cell r="AA140">
            <v>2</v>
          </cell>
          <cell r="AB140">
            <v>2</v>
          </cell>
          <cell r="AC140">
            <v>2</v>
          </cell>
          <cell r="AD140">
            <v>2</v>
          </cell>
          <cell r="AE140">
            <v>2</v>
          </cell>
          <cell r="AF140">
            <v>2</v>
          </cell>
          <cell r="AG140">
            <v>2</v>
          </cell>
          <cell r="AH140">
            <v>2</v>
          </cell>
          <cell r="AI140">
            <v>2</v>
          </cell>
          <cell r="AJ140">
            <v>2</v>
          </cell>
          <cell r="AK140">
            <v>2</v>
          </cell>
          <cell r="AL140">
            <v>2</v>
          </cell>
          <cell r="AM140">
            <v>2</v>
          </cell>
          <cell r="AN140">
            <v>2</v>
          </cell>
          <cell r="AO140">
            <v>2</v>
          </cell>
          <cell r="AP140">
            <v>2</v>
          </cell>
          <cell r="AQ140">
            <v>2</v>
          </cell>
          <cell r="AR140">
            <v>2</v>
          </cell>
          <cell r="AS140">
            <v>2</v>
          </cell>
          <cell r="AT140">
            <v>2</v>
          </cell>
          <cell r="AU140">
            <v>2</v>
          </cell>
        </row>
        <row r="141">
          <cell r="B141" t="str">
            <v>TRIMAX IT INFRASTRUCTURE &amp; SERVICES ltd</v>
          </cell>
          <cell r="L141" t="str">
            <v>S</v>
          </cell>
          <cell r="M141">
            <v>0</v>
          </cell>
          <cell r="P141">
            <v>206</v>
          </cell>
          <cell r="V141">
            <v>3</v>
          </cell>
          <cell r="W141">
            <v>2</v>
          </cell>
          <cell r="X141">
            <v>3</v>
          </cell>
          <cell r="Y141">
            <v>2</v>
          </cell>
          <cell r="Z141">
            <v>3</v>
          </cell>
          <cell r="AA141">
            <v>2</v>
          </cell>
          <cell r="AB141">
            <v>3</v>
          </cell>
          <cell r="AC141">
            <v>2</v>
          </cell>
          <cell r="AD141">
            <v>3</v>
          </cell>
          <cell r="AE141">
            <v>2</v>
          </cell>
          <cell r="AF141">
            <v>2</v>
          </cell>
          <cell r="AG141">
            <v>2</v>
          </cell>
          <cell r="AH141">
            <v>2</v>
          </cell>
          <cell r="AI141">
            <v>1</v>
          </cell>
          <cell r="AJ141" t="str">
            <v xml:space="preserve"> </v>
          </cell>
          <cell r="AK141">
            <v>2</v>
          </cell>
          <cell r="AL141">
            <v>3</v>
          </cell>
          <cell r="AM141">
            <v>2</v>
          </cell>
          <cell r="AN141">
            <v>2</v>
          </cell>
          <cell r="AO141">
            <v>2</v>
          </cell>
          <cell r="AP141">
            <v>2</v>
          </cell>
          <cell r="AQ141">
            <v>2</v>
          </cell>
          <cell r="AR141">
            <v>2</v>
          </cell>
          <cell r="AS141">
            <v>2</v>
          </cell>
          <cell r="AT141">
            <v>2</v>
          </cell>
          <cell r="AU141">
            <v>2</v>
          </cell>
        </row>
        <row r="142">
          <cell r="B142" t="str">
            <v>AUDATEX SOLUTIONS pvt ltd</v>
          </cell>
          <cell r="L142" t="str">
            <v>S</v>
          </cell>
          <cell r="M142">
            <v>0</v>
          </cell>
          <cell r="P142">
            <v>206</v>
          </cell>
          <cell r="V142">
            <v>1</v>
          </cell>
          <cell r="W142">
            <v>1</v>
          </cell>
          <cell r="X142">
            <v>1</v>
          </cell>
          <cell r="Y142">
            <v>1</v>
          </cell>
          <cell r="Z142">
            <v>3</v>
          </cell>
          <cell r="AA142">
            <v>2</v>
          </cell>
          <cell r="AB142">
            <v>3</v>
          </cell>
          <cell r="AC142">
            <v>2</v>
          </cell>
          <cell r="AD142">
            <v>2</v>
          </cell>
          <cell r="AE142">
            <v>2</v>
          </cell>
          <cell r="AF142">
            <v>2</v>
          </cell>
          <cell r="AG142">
            <v>2</v>
          </cell>
          <cell r="AH142">
            <v>2</v>
          </cell>
          <cell r="AI142">
            <v>2</v>
          </cell>
          <cell r="AJ142">
            <v>2</v>
          </cell>
          <cell r="AK142">
            <v>2</v>
          </cell>
          <cell r="AL142">
            <v>2</v>
          </cell>
          <cell r="AM142">
            <v>2</v>
          </cell>
          <cell r="AN142">
            <v>2</v>
          </cell>
          <cell r="AO142">
            <v>2</v>
          </cell>
          <cell r="AP142">
            <v>2</v>
          </cell>
          <cell r="AQ142">
            <v>2</v>
          </cell>
          <cell r="AR142">
            <v>2</v>
          </cell>
          <cell r="AS142">
            <v>2</v>
          </cell>
          <cell r="AT142">
            <v>2</v>
          </cell>
          <cell r="AU142">
            <v>2</v>
          </cell>
        </row>
        <row r="143">
          <cell r="B143" t="str">
            <v>PETROFAC INFORMATION SERVICES PVT LTD</v>
          </cell>
          <cell r="L143" t="str">
            <v>S</v>
          </cell>
          <cell r="M143">
            <v>0</v>
          </cell>
          <cell r="P143">
            <v>206</v>
          </cell>
          <cell r="V143">
            <v>1</v>
          </cell>
          <cell r="W143">
            <v>1</v>
          </cell>
          <cell r="X143">
            <v>1</v>
          </cell>
          <cell r="Y143">
            <v>1</v>
          </cell>
          <cell r="Z143">
            <v>2</v>
          </cell>
          <cell r="AA143">
            <v>2</v>
          </cell>
          <cell r="AB143">
            <v>2</v>
          </cell>
          <cell r="AC143">
            <v>2</v>
          </cell>
          <cell r="AD143">
            <v>0</v>
          </cell>
          <cell r="AE143">
            <v>0</v>
          </cell>
          <cell r="AF143">
            <v>0</v>
          </cell>
          <cell r="AG143">
            <v>0</v>
          </cell>
          <cell r="AH143">
            <v>1</v>
          </cell>
          <cell r="AI143">
            <v>2</v>
          </cell>
          <cell r="AJ143">
            <v>1</v>
          </cell>
          <cell r="AK143">
            <v>2</v>
          </cell>
          <cell r="AL143">
            <v>0</v>
          </cell>
          <cell r="AM143">
            <v>0</v>
          </cell>
          <cell r="AN143">
            <v>2</v>
          </cell>
          <cell r="AO143">
            <v>2</v>
          </cell>
          <cell r="AP143">
            <v>2</v>
          </cell>
          <cell r="AQ143">
            <v>2</v>
          </cell>
          <cell r="AR143">
            <v>0</v>
          </cell>
          <cell r="AS143">
            <v>0</v>
          </cell>
          <cell r="AT143">
            <v>2</v>
          </cell>
          <cell r="AU143">
            <v>2</v>
          </cell>
        </row>
        <row r="144">
          <cell r="B144" t="str">
            <v>STATESTREET GLOBAL ADVISORS INDIA pvt ltd</v>
          </cell>
          <cell r="L144" t="str">
            <v>S</v>
          </cell>
          <cell r="M144" t="str">
            <v xml:space="preserve"> </v>
          </cell>
          <cell r="P144">
            <v>206</v>
          </cell>
          <cell r="V144">
            <v>2</v>
          </cell>
          <cell r="W144">
            <v>2</v>
          </cell>
          <cell r="X144">
            <v>2</v>
          </cell>
          <cell r="Y144">
            <v>2</v>
          </cell>
          <cell r="Z144">
            <v>2</v>
          </cell>
          <cell r="AA144">
            <v>2</v>
          </cell>
          <cell r="AB144">
            <v>2</v>
          </cell>
          <cell r="AC144">
            <v>2</v>
          </cell>
          <cell r="AD144">
            <v>2</v>
          </cell>
          <cell r="AE144">
            <v>2</v>
          </cell>
          <cell r="AF144">
            <v>2</v>
          </cell>
          <cell r="AG144">
            <v>2</v>
          </cell>
          <cell r="AH144">
            <v>2</v>
          </cell>
          <cell r="AI144">
            <v>2</v>
          </cell>
          <cell r="AJ144">
            <v>2</v>
          </cell>
          <cell r="AK144">
            <v>2</v>
          </cell>
          <cell r="AL144">
            <v>2</v>
          </cell>
          <cell r="AM144">
            <v>2</v>
          </cell>
          <cell r="AN144">
            <v>2</v>
          </cell>
          <cell r="AO144">
            <v>2</v>
          </cell>
          <cell r="AP144">
            <v>2</v>
          </cell>
          <cell r="AQ144">
            <v>2</v>
          </cell>
          <cell r="AR144">
            <v>0</v>
          </cell>
          <cell r="AS144">
            <v>0</v>
          </cell>
          <cell r="AT144">
            <v>0</v>
          </cell>
          <cell r="AU144">
            <v>0</v>
          </cell>
        </row>
        <row r="145">
          <cell r="B145" t="str">
            <v>STATE STREET CORPORATE SERVICES MUMBAI PVT Ltd</v>
          </cell>
          <cell r="L145" t="str">
            <v>S</v>
          </cell>
          <cell r="M145" t="str">
            <v xml:space="preserve"> </v>
          </cell>
          <cell r="P145">
            <v>206</v>
          </cell>
          <cell r="V145">
            <v>2</v>
          </cell>
          <cell r="W145">
            <v>2</v>
          </cell>
          <cell r="X145">
            <v>2</v>
          </cell>
          <cell r="Y145">
            <v>2</v>
          </cell>
          <cell r="Z145">
            <v>2</v>
          </cell>
          <cell r="AA145">
            <v>2</v>
          </cell>
          <cell r="AB145">
            <v>2</v>
          </cell>
          <cell r="AC145">
            <v>2</v>
          </cell>
          <cell r="AD145">
            <v>2</v>
          </cell>
          <cell r="AE145">
            <v>2</v>
          </cell>
          <cell r="AF145">
            <v>2</v>
          </cell>
          <cell r="AG145">
            <v>2</v>
          </cell>
          <cell r="AH145">
            <v>2</v>
          </cell>
          <cell r="AI145">
            <v>2</v>
          </cell>
          <cell r="AJ145">
            <v>2</v>
          </cell>
          <cell r="AK145">
            <v>2</v>
          </cell>
          <cell r="AL145">
            <v>2</v>
          </cell>
          <cell r="AM145">
            <v>2</v>
          </cell>
          <cell r="AN145">
            <v>2</v>
          </cell>
          <cell r="AO145">
            <v>2</v>
          </cell>
          <cell r="AP145">
            <v>2</v>
          </cell>
          <cell r="AQ145">
            <v>2</v>
          </cell>
          <cell r="AR145">
            <v>0</v>
          </cell>
          <cell r="AS145">
            <v>0</v>
          </cell>
          <cell r="AT145">
            <v>0</v>
          </cell>
          <cell r="AU145">
            <v>0</v>
          </cell>
        </row>
        <row r="146">
          <cell r="B146" t="str">
            <v>STATE STREET Managed Accounts Services India PVT Ltd (Formarly INFRAHEDGE SERVICES (INDIA) Pvt Ltd)</v>
          </cell>
          <cell r="L146" t="str">
            <v>S</v>
          </cell>
          <cell r="M146" t="str">
            <v xml:space="preserve"> </v>
          </cell>
          <cell r="P146">
            <v>206</v>
          </cell>
          <cell r="V146">
            <v>2</v>
          </cell>
          <cell r="W146">
            <v>2</v>
          </cell>
          <cell r="X146">
            <v>2</v>
          </cell>
          <cell r="Y146">
            <v>2</v>
          </cell>
          <cell r="Z146">
            <v>2</v>
          </cell>
          <cell r="AA146">
            <v>2</v>
          </cell>
          <cell r="AB146">
            <v>2</v>
          </cell>
          <cell r="AC146">
            <v>2</v>
          </cell>
          <cell r="AD146">
            <v>2</v>
          </cell>
          <cell r="AE146">
            <v>2</v>
          </cell>
          <cell r="AF146">
            <v>2</v>
          </cell>
          <cell r="AG146">
            <v>2</v>
          </cell>
          <cell r="AH146">
            <v>2</v>
          </cell>
          <cell r="AI146">
            <v>2</v>
          </cell>
          <cell r="AJ146">
            <v>2</v>
          </cell>
          <cell r="AK146">
            <v>2</v>
          </cell>
          <cell r="AL146">
            <v>2</v>
          </cell>
          <cell r="AM146">
            <v>2</v>
          </cell>
          <cell r="AN146">
            <v>2</v>
          </cell>
          <cell r="AO146">
            <v>2</v>
          </cell>
          <cell r="AP146">
            <v>2</v>
          </cell>
          <cell r="AQ146">
            <v>2</v>
          </cell>
          <cell r="AR146">
            <v>2</v>
          </cell>
          <cell r="AS146">
            <v>2</v>
          </cell>
          <cell r="AT146">
            <v>2</v>
          </cell>
          <cell r="AU146">
            <v>2</v>
          </cell>
        </row>
        <row r="147">
          <cell r="B147" t="str">
            <v>CANAM CONSULTANTS LTD.</v>
          </cell>
          <cell r="L147" t="str">
            <v>S</v>
          </cell>
          <cell r="M147">
            <v>0</v>
          </cell>
          <cell r="P147" t="str">
            <v>207a</v>
          </cell>
          <cell r="V147">
            <v>1</v>
          </cell>
          <cell r="W147">
            <v>3</v>
          </cell>
          <cell r="X147">
            <v>1</v>
          </cell>
          <cell r="Y147">
            <v>3</v>
          </cell>
          <cell r="Z147">
            <v>2</v>
          </cell>
          <cell r="AA147">
            <v>3</v>
          </cell>
          <cell r="AB147">
            <v>2</v>
          </cell>
          <cell r="AC147">
            <v>2</v>
          </cell>
          <cell r="AD147">
            <v>2</v>
          </cell>
          <cell r="AE147">
            <v>2</v>
          </cell>
          <cell r="AF147">
            <v>1</v>
          </cell>
          <cell r="AG147">
            <v>2</v>
          </cell>
          <cell r="AH147">
            <v>1</v>
          </cell>
          <cell r="AI147">
            <v>3</v>
          </cell>
          <cell r="AJ147">
            <v>2</v>
          </cell>
          <cell r="AK147">
            <v>3</v>
          </cell>
          <cell r="AL147">
            <v>1</v>
          </cell>
          <cell r="AM147">
            <v>3</v>
          </cell>
          <cell r="AN147">
            <v>2</v>
          </cell>
          <cell r="AO147">
            <v>2</v>
          </cell>
          <cell r="AP147">
            <v>2</v>
          </cell>
          <cell r="AQ147">
            <v>2</v>
          </cell>
          <cell r="AR147">
            <v>2</v>
          </cell>
          <cell r="AS147">
            <v>2</v>
          </cell>
          <cell r="AT147">
            <v>2</v>
          </cell>
          <cell r="AU147">
            <v>3</v>
          </cell>
        </row>
        <row r="148">
          <cell r="B148" t="str">
            <v>DAMAN HOSPITALITY PVT. LTD.</v>
          </cell>
          <cell r="L148" t="str">
            <v>S</v>
          </cell>
          <cell r="M148">
            <v>0</v>
          </cell>
          <cell r="P148" t="str">
            <v>204a,204b</v>
          </cell>
          <cell r="V148">
            <v>1</v>
          </cell>
          <cell r="W148">
            <v>1</v>
          </cell>
          <cell r="X148">
            <v>1</v>
          </cell>
          <cell r="Y148">
            <v>1</v>
          </cell>
          <cell r="Z148">
            <v>2</v>
          </cell>
          <cell r="AA148">
            <v>2</v>
          </cell>
          <cell r="AB148">
            <v>2</v>
          </cell>
          <cell r="AC148">
            <v>2</v>
          </cell>
          <cell r="AD148">
            <v>2</v>
          </cell>
          <cell r="AE148">
            <v>2</v>
          </cell>
          <cell r="AF148">
            <v>2</v>
          </cell>
          <cell r="AG148">
            <v>2</v>
          </cell>
          <cell r="AH148">
            <v>2</v>
          </cell>
          <cell r="AI148">
            <v>2</v>
          </cell>
          <cell r="AJ148">
            <v>2</v>
          </cell>
          <cell r="AK148">
            <v>2</v>
          </cell>
          <cell r="AL148">
            <v>2</v>
          </cell>
          <cell r="AM148">
            <v>1</v>
          </cell>
          <cell r="AN148">
            <v>1</v>
          </cell>
          <cell r="AO148">
            <v>2</v>
          </cell>
          <cell r="AP148">
            <v>2</v>
          </cell>
          <cell r="AQ148">
            <v>2</v>
          </cell>
          <cell r="AR148">
            <v>2</v>
          </cell>
          <cell r="AS148">
            <v>2</v>
          </cell>
          <cell r="AT148">
            <v>2</v>
          </cell>
          <cell r="AU148">
            <v>2</v>
          </cell>
        </row>
        <row r="149">
          <cell r="B149" t="str">
            <v>COLRUYT IT CONSULTANCY INDIA PVT LTD</v>
          </cell>
          <cell r="L149" t="str">
            <v>S</v>
          </cell>
          <cell r="M149">
            <v>0</v>
          </cell>
          <cell r="P149">
            <v>206</v>
          </cell>
          <cell r="V149">
            <v>2</v>
          </cell>
          <cell r="W149">
            <v>2</v>
          </cell>
          <cell r="X149">
            <v>2</v>
          </cell>
          <cell r="Y149">
            <v>2</v>
          </cell>
          <cell r="Z149">
            <v>1</v>
          </cell>
          <cell r="AA149">
            <v>2</v>
          </cell>
          <cell r="AB149">
            <v>2</v>
          </cell>
          <cell r="AC149">
            <v>2</v>
          </cell>
          <cell r="AD149">
            <v>2</v>
          </cell>
          <cell r="AE149">
            <v>2</v>
          </cell>
          <cell r="AF149">
            <v>2</v>
          </cell>
          <cell r="AG149">
            <v>2</v>
          </cell>
          <cell r="AH149">
            <v>2</v>
          </cell>
          <cell r="AI149">
            <v>2</v>
          </cell>
          <cell r="AJ149">
            <v>2</v>
          </cell>
          <cell r="AK149">
            <v>2</v>
          </cell>
          <cell r="AL149">
            <v>2</v>
          </cell>
          <cell r="AM149">
            <v>2</v>
          </cell>
          <cell r="AN149">
            <v>2</v>
          </cell>
          <cell r="AO149">
            <v>2</v>
          </cell>
          <cell r="AP149">
            <v>1</v>
          </cell>
          <cell r="AQ149">
            <v>2</v>
          </cell>
          <cell r="AR149">
            <v>2</v>
          </cell>
          <cell r="AS149">
            <v>2</v>
          </cell>
          <cell r="AT149">
            <v>2</v>
          </cell>
          <cell r="AU149">
            <v>2</v>
          </cell>
        </row>
        <row r="150">
          <cell r="B150" t="str">
            <v>Rezorce Managed Solutions Private Limited</v>
          </cell>
          <cell r="L150" t="str">
            <v>S</v>
          </cell>
          <cell r="M150" t="str">
            <v xml:space="preserve"> </v>
          </cell>
          <cell r="P150">
            <v>0</v>
          </cell>
          <cell r="V150">
            <v>2</v>
          </cell>
          <cell r="W150">
            <v>1</v>
          </cell>
          <cell r="X150">
            <v>2</v>
          </cell>
          <cell r="Y150">
            <v>2</v>
          </cell>
          <cell r="Z150">
            <v>2</v>
          </cell>
          <cell r="AA150">
            <v>2</v>
          </cell>
          <cell r="AB150">
            <v>2</v>
          </cell>
          <cell r="AC150">
            <v>2</v>
          </cell>
          <cell r="AD150">
            <v>2</v>
          </cell>
          <cell r="AE150">
            <v>2</v>
          </cell>
          <cell r="AF150">
            <v>2</v>
          </cell>
          <cell r="AG150">
            <v>2</v>
          </cell>
          <cell r="AH150">
            <v>1</v>
          </cell>
          <cell r="AI150">
            <v>2</v>
          </cell>
          <cell r="AJ150">
            <v>2</v>
          </cell>
          <cell r="AK150">
            <v>2</v>
          </cell>
          <cell r="AL150">
            <v>2</v>
          </cell>
          <cell r="AM150">
            <v>2</v>
          </cell>
          <cell r="AN150">
            <v>2</v>
          </cell>
          <cell r="AO150">
            <v>2</v>
          </cell>
          <cell r="AP150">
            <v>2</v>
          </cell>
          <cell r="AQ150">
            <v>2</v>
          </cell>
          <cell r="AR150">
            <v>2</v>
          </cell>
          <cell r="AS150">
            <v>2</v>
          </cell>
          <cell r="AT150">
            <v>1</v>
          </cell>
          <cell r="AU150">
            <v>2</v>
          </cell>
        </row>
        <row r="151">
          <cell r="B151" t="str">
            <v>IQVIA RDS (INDIA) PRIVATE LIMITED</v>
          </cell>
          <cell r="L151" t="str">
            <v>S</v>
          </cell>
          <cell r="M151">
            <v>0</v>
          </cell>
          <cell r="P151">
            <v>206</v>
          </cell>
          <cell r="V151">
            <v>2</v>
          </cell>
          <cell r="W151">
            <v>2</v>
          </cell>
          <cell r="X151">
            <v>2</v>
          </cell>
          <cell r="Y151">
            <v>2</v>
          </cell>
          <cell r="Z151">
            <v>1</v>
          </cell>
          <cell r="AA151">
            <v>1</v>
          </cell>
          <cell r="AB151">
            <v>2</v>
          </cell>
          <cell r="AC151">
            <v>2</v>
          </cell>
          <cell r="AD151">
            <v>2</v>
          </cell>
          <cell r="AE151">
            <v>2</v>
          </cell>
          <cell r="AF151">
            <v>2</v>
          </cell>
          <cell r="AG151">
            <v>2</v>
          </cell>
          <cell r="AH151">
            <v>2</v>
          </cell>
          <cell r="AI151">
            <v>2</v>
          </cell>
          <cell r="AJ151">
            <v>2</v>
          </cell>
          <cell r="AK151">
            <v>2</v>
          </cell>
          <cell r="AL151">
            <v>0</v>
          </cell>
          <cell r="AM151">
            <v>0</v>
          </cell>
          <cell r="AN151">
            <v>0</v>
          </cell>
          <cell r="AO151">
            <v>0</v>
          </cell>
          <cell r="AP151">
            <v>2</v>
          </cell>
          <cell r="AQ151">
            <v>2</v>
          </cell>
          <cell r="AR151">
            <v>2</v>
          </cell>
          <cell r="AS151">
            <v>2</v>
          </cell>
          <cell r="AT151">
            <v>2</v>
          </cell>
          <cell r="AU151">
            <v>2</v>
          </cell>
        </row>
        <row r="152">
          <cell r="B152" t="str">
            <v>INDUS INTERNATIONAL SCHOOL (PUNE) PRIVATE LIMITED</v>
          </cell>
          <cell r="L152" t="str">
            <v>S</v>
          </cell>
          <cell r="M152">
            <v>0</v>
          </cell>
          <cell r="P152" t="str">
            <v>207a</v>
          </cell>
          <cell r="V152">
            <v>2</v>
          </cell>
          <cell r="W152">
            <v>3</v>
          </cell>
          <cell r="X152">
            <v>2</v>
          </cell>
          <cell r="Y152">
            <v>3</v>
          </cell>
          <cell r="Z152">
            <v>2</v>
          </cell>
          <cell r="AA152">
            <v>3</v>
          </cell>
          <cell r="AB152">
            <v>2</v>
          </cell>
          <cell r="AC152">
            <v>3</v>
          </cell>
          <cell r="AD152">
            <v>2</v>
          </cell>
          <cell r="AE152">
            <v>3</v>
          </cell>
          <cell r="AF152">
            <v>2</v>
          </cell>
          <cell r="AG152">
            <v>2</v>
          </cell>
          <cell r="AH152">
            <v>3</v>
          </cell>
          <cell r="AI152">
            <v>3</v>
          </cell>
          <cell r="AJ152">
            <v>2</v>
          </cell>
          <cell r="AK152">
            <v>3</v>
          </cell>
          <cell r="AL152">
            <v>2</v>
          </cell>
          <cell r="AM152">
            <v>1</v>
          </cell>
          <cell r="AN152">
            <v>2</v>
          </cell>
          <cell r="AO152">
            <v>2</v>
          </cell>
          <cell r="AP152">
            <v>2</v>
          </cell>
          <cell r="AQ152">
            <v>2</v>
          </cell>
          <cell r="AR152">
            <v>2</v>
          </cell>
          <cell r="AS152">
            <v>3</v>
          </cell>
          <cell r="AT152">
            <v>2</v>
          </cell>
          <cell r="AU152">
            <v>3</v>
          </cell>
        </row>
        <row r="153">
          <cell r="B153" t="str">
            <v>J D DIAGNOSTICS PVTLTD</v>
          </cell>
          <cell r="L153" t="str">
            <v>S</v>
          </cell>
          <cell r="M153">
            <v>0</v>
          </cell>
          <cell r="P153" t="str">
            <v>201a</v>
          </cell>
          <cell r="V153">
            <v>1</v>
          </cell>
          <cell r="W153">
            <v>1</v>
          </cell>
          <cell r="X153">
            <v>1</v>
          </cell>
          <cell r="Y153">
            <v>1</v>
          </cell>
          <cell r="Z153">
            <v>2</v>
          </cell>
          <cell r="AA153">
            <v>2</v>
          </cell>
          <cell r="AB153">
            <v>2</v>
          </cell>
          <cell r="AC153">
            <v>2</v>
          </cell>
          <cell r="AD153">
            <v>1</v>
          </cell>
          <cell r="AE153">
            <v>1</v>
          </cell>
          <cell r="AF153">
            <v>2</v>
          </cell>
          <cell r="AG153">
            <v>3</v>
          </cell>
          <cell r="AH153">
            <v>1</v>
          </cell>
          <cell r="AI153">
            <v>2</v>
          </cell>
          <cell r="AJ153">
            <v>2</v>
          </cell>
          <cell r="AK153">
            <v>2</v>
          </cell>
          <cell r="AL153">
            <v>2</v>
          </cell>
          <cell r="AM153">
            <v>3</v>
          </cell>
          <cell r="AN153">
            <v>2</v>
          </cell>
          <cell r="AO153">
            <v>2</v>
          </cell>
          <cell r="AP153">
            <v>2</v>
          </cell>
          <cell r="AQ153">
            <v>2</v>
          </cell>
          <cell r="AR153">
            <v>1</v>
          </cell>
          <cell r="AS153">
            <v>1</v>
          </cell>
          <cell r="AT153">
            <v>2</v>
          </cell>
          <cell r="AU153">
            <v>2</v>
          </cell>
        </row>
        <row r="154">
          <cell r="B154" t="str">
            <v>YARDI SOFTWARE INDIA PRIVATE LIMITED</v>
          </cell>
          <cell r="L154" t="str">
            <v>S</v>
          </cell>
          <cell r="M154">
            <v>0</v>
          </cell>
          <cell r="P154">
            <v>206</v>
          </cell>
          <cell r="V154">
            <v>2</v>
          </cell>
          <cell r="W154">
            <v>2</v>
          </cell>
          <cell r="X154">
            <v>2</v>
          </cell>
          <cell r="Y154">
            <v>2</v>
          </cell>
          <cell r="Z154">
            <v>1</v>
          </cell>
          <cell r="AA154">
            <v>1</v>
          </cell>
          <cell r="AB154">
            <v>2</v>
          </cell>
          <cell r="AC154">
            <v>2</v>
          </cell>
          <cell r="AD154">
            <v>0</v>
          </cell>
          <cell r="AE154">
            <v>0</v>
          </cell>
          <cell r="AF154">
            <v>0</v>
          </cell>
          <cell r="AG154">
            <v>0</v>
          </cell>
          <cell r="AH154">
            <v>0</v>
          </cell>
          <cell r="AI154">
            <v>0</v>
          </cell>
          <cell r="AJ154">
            <v>1</v>
          </cell>
          <cell r="AK154">
            <v>1</v>
          </cell>
          <cell r="AL154">
            <v>2</v>
          </cell>
          <cell r="AM154">
            <v>2</v>
          </cell>
          <cell r="AN154">
            <v>0</v>
          </cell>
          <cell r="AO154">
            <v>0</v>
          </cell>
          <cell r="AP154">
            <v>0</v>
          </cell>
          <cell r="AQ154">
            <v>0</v>
          </cell>
          <cell r="AR154">
            <v>0</v>
          </cell>
          <cell r="AS154">
            <v>0</v>
          </cell>
          <cell r="AT154">
            <v>2</v>
          </cell>
          <cell r="AU154">
            <v>2</v>
          </cell>
        </row>
        <row r="155">
          <cell r="B155" t="str">
            <v>AEROTECH ENERGY PRIVATE LIMITED</v>
          </cell>
          <cell r="L155">
            <v>0</v>
          </cell>
          <cell r="M155" t="str">
            <v>I</v>
          </cell>
          <cell r="P155">
            <v>210</v>
          </cell>
          <cell r="V155">
            <v>3</v>
          </cell>
          <cell r="W155">
            <v>3</v>
          </cell>
          <cell r="X155">
            <v>3</v>
          </cell>
          <cell r="Y155">
            <v>3</v>
          </cell>
          <cell r="Z155">
            <v>3</v>
          </cell>
          <cell r="AA155">
            <v>3</v>
          </cell>
          <cell r="AB155">
            <v>3</v>
          </cell>
          <cell r="AC155">
            <v>3</v>
          </cell>
          <cell r="AD155">
            <v>3</v>
          </cell>
          <cell r="AE155">
            <v>3</v>
          </cell>
          <cell r="AF155">
            <v>2</v>
          </cell>
          <cell r="AG155">
            <v>2</v>
          </cell>
          <cell r="AH155">
            <v>3</v>
          </cell>
          <cell r="AI155">
            <v>3</v>
          </cell>
          <cell r="AJ155">
            <v>3</v>
          </cell>
          <cell r="AK155">
            <v>3</v>
          </cell>
          <cell r="AL155">
            <v>2</v>
          </cell>
          <cell r="AM155">
            <v>2</v>
          </cell>
          <cell r="AN155">
            <v>3</v>
          </cell>
          <cell r="AO155">
            <v>2</v>
          </cell>
          <cell r="AP155">
            <v>3</v>
          </cell>
          <cell r="AQ155">
            <v>3</v>
          </cell>
          <cell r="AR155">
            <v>2</v>
          </cell>
          <cell r="AS155">
            <v>3</v>
          </cell>
          <cell r="AT155">
            <v>2</v>
          </cell>
          <cell r="AU155">
            <v>3</v>
          </cell>
        </row>
        <row r="156">
          <cell r="B156" t="str">
            <v>HEXAWARE TECHNOLOGIES LTD</v>
          </cell>
          <cell r="L156" t="str">
            <v>S</v>
          </cell>
          <cell r="M156">
            <v>0</v>
          </cell>
          <cell r="P156">
            <v>206</v>
          </cell>
          <cell r="V156">
            <v>1</v>
          </cell>
          <cell r="W156">
            <v>1</v>
          </cell>
          <cell r="X156">
            <v>1</v>
          </cell>
          <cell r="Y156">
            <v>1</v>
          </cell>
          <cell r="Z156">
            <v>1</v>
          </cell>
          <cell r="AA156">
            <v>1</v>
          </cell>
          <cell r="AB156">
            <v>1</v>
          </cell>
          <cell r="AC156">
            <v>1</v>
          </cell>
          <cell r="AD156">
            <v>0</v>
          </cell>
          <cell r="AE156">
            <v>0</v>
          </cell>
          <cell r="AF156">
            <v>1</v>
          </cell>
          <cell r="AG156">
            <v>2</v>
          </cell>
          <cell r="AH156">
            <v>2</v>
          </cell>
          <cell r="AI156">
            <v>2</v>
          </cell>
          <cell r="AJ156">
            <v>2</v>
          </cell>
          <cell r="AK156">
            <v>0</v>
          </cell>
          <cell r="AL156">
            <v>0</v>
          </cell>
          <cell r="AM156">
            <v>0</v>
          </cell>
          <cell r="AN156">
            <v>3</v>
          </cell>
          <cell r="AO156">
            <v>3</v>
          </cell>
          <cell r="AP156">
            <v>2</v>
          </cell>
          <cell r="AQ156">
            <v>2</v>
          </cell>
          <cell r="AR156">
            <v>0</v>
          </cell>
          <cell r="AS156">
            <v>0</v>
          </cell>
          <cell r="AT156">
            <v>3</v>
          </cell>
          <cell r="AU156">
            <v>3</v>
          </cell>
        </row>
        <row r="157">
          <cell r="B157" t="str">
            <v>SATAYTEJ COMMERCIAL COMPANY LTD</v>
          </cell>
          <cell r="L157" t="str">
            <v>S</v>
          </cell>
          <cell r="M157">
            <v>0</v>
          </cell>
          <cell r="P157" t="str">
            <v>201a</v>
          </cell>
          <cell r="V157">
            <v>2</v>
          </cell>
          <cell r="W157">
            <v>2</v>
          </cell>
          <cell r="X157">
            <v>3</v>
          </cell>
          <cell r="Y157">
            <v>1</v>
          </cell>
          <cell r="Z157">
            <v>2</v>
          </cell>
          <cell r="AA157">
            <v>2</v>
          </cell>
          <cell r="AB157">
            <v>3</v>
          </cell>
          <cell r="AC157">
            <v>3</v>
          </cell>
          <cell r="AD157">
            <v>3</v>
          </cell>
          <cell r="AE157">
            <v>2</v>
          </cell>
          <cell r="AF157">
            <v>2</v>
          </cell>
          <cell r="AG157">
            <v>3</v>
          </cell>
          <cell r="AH157">
            <v>2</v>
          </cell>
          <cell r="AI157">
            <v>2</v>
          </cell>
          <cell r="AJ157">
            <v>2</v>
          </cell>
          <cell r="AK157">
            <v>2</v>
          </cell>
          <cell r="AL157">
            <v>2</v>
          </cell>
          <cell r="AM157">
            <v>2</v>
          </cell>
          <cell r="AN157">
            <v>2</v>
          </cell>
          <cell r="AO157">
            <v>2</v>
          </cell>
          <cell r="AP157">
            <v>2</v>
          </cell>
          <cell r="AQ157">
            <v>2</v>
          </cell>
          <cell r="AR157">
            <v>2</v>
          </cell>
          <cell r="AS157">
            <v>2</v>
          </cell>
          <cell r="AT157">
            <v>2</v>
          </cell>
          <cell r="AU157">
            <v>3</v>
          </cell>
        </row>
        <row r="158">
          <cell r="B158" t="str">
            <v>GANGA PROPERTIES PVT LTD</v>
          </cell>
          <cell r="L158" t="str">
            <v>S</v>
          </cell>
          <cell r="M158">
            <v>0</v>
          </cell>
          <cell r="P158" t="str">
            <v>201d</v>
          </cell>
          <cell r="V158">
            <v>2</v>
          </cell>
          <cell r="W158">
            <v>2</v>
          </cell>
          <cell r="X158">
            <v>2</v>
          </cell>
          <cell r="Y158">
            <v>2</v>
          </cell>
          <cell r="Z158">
            <v>2</v>
          </cell>
          <cell r="AA158">
            <v>2</v>
          </cell>
          <cell r="AB158">
            <v>2</v>
          </cell>
          <cell r="AC158">
            <v>2</v>
          </cell>
          <cell r="AD158">
            <v>2</v>
          </cell>
          <cell r="AE158">
            <v>2</v>
          </cell>
          <cell r="AF158">
            <v>2</v>
          </cell>
          <cell r="AG158">
            <v>2</v>
          </cell>
          <cell r="AH158">
            <v>2</v>
          </cell>
          <cell r="AI158">
            <v>2</v>
          </cell>
          <cell r="AJ158">
            <v>2</v>
          </cell>
          <cell r="AK158">
            <v>2</v>
          </cell>
          <cell r="AL158">
            <v>2</v>
          </cell>
          <cell r="AM158">
            <v>2</v>
          </cell>
          <cell r="AN158">
            <v>2</v>
          </cell>
          <cell r="AO158">
            <v>2</v>
          </cell>
          <cell r="AP158">
            <v>2</v>
          </cell>
          <cell r="AQ158">
            <v>2</v>
          </cell>
          <cell r="AR158">
            <v>2</v>
          </cell>
          <cell r="AS158">
            <v>2</v>
          </cell>
          <cell r="AT158">
            <v>2</v>
          </cell>
          <cell r="AU158">
            <v>2</v>
          </cell>
        </row>
        <row r="159">
          <cell r="B159" t="str">
            <v>MACKINNON MACKENZIE &amp; CO LTD</v>
          </cell>
          <cell r="L159">
            <v>0</v>
          </cell>
          <cell r="M159" t="str">
            <v>I</v>
          </cell>
          <cell r="P159">
            <v>208</v>
          </cell>
          <cell r="V159">
            <v>3</v>
          </cell>
          <cell r="W159">
            <v>2</v>
          </cell>
          <cell r="X159">
            <v>3</v>
          </cell>
          <cell r="Y159">
            <v>2</v>
          </cell>
          <cell r="Z159">
            <v>2</v>
          </cell>
          <cell r="AA159">
            <v>2</v>
          </cell>
          <cell r="AB159">
            <v>2</v>
          </cell>
          <cell r="AC159">
            <v>2</v>
          </cell>
          <cell r="AD159">
            <v>0</v>
          </cell>
          <cell r="AE159">
            <v>0</v>
          </cell>
          <cell r="AF159">
            <v>2</v>
          </cell>
          <cell r="AG159">
            <v>2</v>
          </cell>
          <cell r="AH159">
            <v>3</v>
          </cell>
          <cell r="AI159">
            <v>2</v>
          </cell>
          <cell r="AJ159">
            <v>3</v>
          </cell>
          <cell r="AK159">
            <v>3</v>
          </cell>
          <cell r="AL159">
            <v>2</v>
          </cell>
          <cell r="AM159">
            <v>2</v>
          </cell>
          <cell r="AN159">
            <v>0</v>
          </cell>
          <cell r="AO159">
            <v>2</v>
          </cell>
          <cell r="AP159" t="str">
            <v xml:space="preserve"> </v>
          </cell>
          <cell r="AQ159">
            <v>2</v>
          </cell>
          <cell r="AR159">
            <v>2</v>
          </cell>
          <cell r="AS159">
            <v>2</v>
          </cell>
          <cell r="AT159">
            <v>3</v>
          </cell>
          <cell r="AU159">
            <v>3</v>
          </cell>
        </row>
        <row r="160">
          <cell r="B160" t="str">
            <v>MADHO PROPERTIES LTD</v>
          </cell>
          <cell r="L160" t="str">
            <v>S</v>
          </cell>
          <cell r="M160">
            <v>0</v>
          </cell>
          <cell r="P160" t="str">
            <v>201d</v>
          </cell>
          <cell r="V160">
            <v>2</v>
          </cell>
          <cell r="W160">
            <v>2</v>
          </cell>
          <cell r="X160">
            <v>2</v>
          </cell>
          <cell r="Y160">
            <v>2</v>
          </cell>
          <cell r="Z160">
            <v>2</v>
          </cell>
          <cell r="AA160">
            <v>2</v>
          </cell>
          <cell r="AB160">
            <v>2</v>
          </cell>
          <cell r="AC160">
            <v>2</v>
          </cell>
          <cell r="AD160">
            <v>2</v>
          </cell>
          <cell r="AE160">
            <v>2</v>
          </cell>
          <cell r="AF160">
            <v>2</v>
          </cell>
          <cell r="AG160">
            <v>2</v>
          </cell>
          <cell r="AH160">
            <v>2</v>
          </cell>
          <cell r="AI160">
            <v>2</v>
          </cell>
          <cell r="AJ160">
            <v>2</v>
          </cell>
          <cell r="AK160">
            <v>2</v>
          </cell>
          <cell r="AL160">
            <v>2</v>
          </cell>
          <cell r="AM160">
            <v>2</v>
          </cell>
          <cell r="AN160">
            <v>2</v>
          </cell>
          <cell r="AO160">
            <v>2</v>
          </cell>
          <cell r="AP160">
            <v>2</v>
          </cell>
          <cell r="AQ160">
            <v>2</v>
          </cell>
          <cell r="AR160">
            <v>2</v>
          </cell>
          <cell r="AS160">
            <v>2</v>
          </cell>
          <cell r="AT160">
            <v>2</v>
          </cell>
          <cell r="AU160">
            <v>2</v>
          </cell>
        </row>
        <row r="161">
          <cell r="B161" t="str">
            <v>Nutricircle Limited</v>
          </cell>
          <cell r="L161" t="str">
            <v>S</v>
          </cell>
          <cell r="M161">
            <v>0</v>
          </cell>
          <cell r="P161">
            <v>207</v>
          </cell>
          <cell r="V161">
            <v>1</v>
          </cell>
          <cell r="W161">
            <v>0</v>
          </cell>
          <cell r="X161">
            <v>2</v>
          </cell>
          <cell r="Y161">
            <v>0</v>
          </cell>
          <cell r="Z161">
            <v>1</v>
          </cell>
          <cell r="AA161">
            <v>0</v>
          </cell>
          <cell r="AB161">
            <v>1</v>
          </cell>
          <cell r="AC161">
            <v>0</v>
          </cell>
          <cell r="AD161">
            <v>1</v>
          </cell>
          <cell r="AE161">
            <v>0</v>
          </cell>
          <cell r="AF161">
            <v>1</v>
          </cell>
          <cell r="AG161">
            <v>0</v>
          </cell>
          <cell r="AH161">
            <v>1</v>
          </cell>
          <cell r="AI161">
            <v>0</v>
          </cell>
          <cell r="AJ161">
            <v>1</v>
          </cell>
          <cell r="AK161">
            <v>0</v>
          </cell>
          <cell r="AL161">
            <v>1</v>
          </cell>
          <cell r="AM161">
            <v>0</v>
          </cell>
          <cell r="AN161">
            <v>1</v>
          </cell>
          <cell r="AO161">
            <v>0</v>
          </cell>
          <cell r="AP161">
            <v>1</v>
          </cell>
          <cell r="AQ161">
            <v>0</v>
          </cell>
          <cell r="AR161">
            <v>1</v>
          </cell>
          <cell r="AS161">
            <v>0</v>
          </cell>
          <cell r="AT161">
            <v>1</v>
          </cell>
          <cell r="AU161">
            <v>0</v>
          </cell>
        </row>
        <row r="162">
          <cell r="B162" t="str">
            <v>SISTEMA SMART Technologies Limited (Earlier Known as Sistema shyam Teleservices Limited)</v>
          </cell>
          <cell r="L162">
            <v>0</v>
          </cell>
          <cell r="M162" t="str">
            <v>I</v>
          </cell>
          <cell r="P162">
            <v>0</v>
          </cell>
          <cell r="V162">
            <v>2</v>
          </cell>
          <cell r="W162">
            <v>2</v>
          </cell>
          <cell r="X162">
            <v>2</v>
          </cell>
          <cell r="Y162">
            <v>2</v>
          </cell>
          <cell r="Z162">
            <v>3</v>
          </cell>
          <cell r="AA162">
            <v>2</v>
          </cell>
          <cell r="AB162">
            <v>2</v>
          </cell>
          <cell r="AC162">
            <v>2</v>
          </cell>
          <cell r="AD162">
            <v>2</v>
          </cell>
          <cell r="AE162">
            <v>2</v>
          </cell>
          <cell r="AF162">
            <v>2</v>
          </cell>
          <cell r="AG162">
            <v>2</v>
          </cell>
          <cell r="AH162">
            <v>2</v>
          </cell>
          <cell r="AI162">
            <v>2</v>
          </cell>
          <cell r="AJ162">
            <v>2</v>
          </cell>
          <cell r="AK162">
            <v>2</v>
          </cell>
          <cell r="AL162">
            <v>2</v>
          </cell>
          <cell r="AM162">
            <v>2</v>
          </cell>
          <cell r="AN162">
            <v>2</v>
          </cell>
          <cell r="AO162">
            <v>2</v>
          </cell>
          <cell r="AP162">
            <v>2</v>
          </cell>
          <cell r="AQ162">
            <v>2</v>
          </cell>
          <cell r="AR162">
            <v>2</v>
          </cell>
          <cell r="AS162">
            <v>2</v>
          </cell>
          <cell r="AT162">
            <v>2</v>
          </cell>
          <cell r="AU162">
            <v>2</v>
          </cell>
        </row>
        <row r="163">
          <cell r="B163" t="str">
            <v>SWARNA TOLLWAY pvt ltd</v>
          </cell>
          <cell r="L163">
            <v>0</v>
          </cell>
          <cell r="M163" t="str">
            <v>I</v>
          </cell>
          <cell r="P163" t="str">
            <v>214b</v>
          </cell>
          <cell r="V163">
            <v>2</v>
          </cell>
          <cell r="W163">
            <v>3</v>
          </cell>
          <cell r="X163">
            <v>2</v>
          </cell>
          <cell r="Y163">
            <v>3</v>
          </cell>
          <cell r="Z163">
            <v>2</v>
          </cell>
          <cell r="AA163">
            <v>2</v>
          </cell>
          <cell r="AB163">
            <v>2</v>
          </cell>
          <cell r="AC163">
            <v>2</v>
          </cell>
          <cell r="AD163">
            <v>0</v>
          </cell>
          <cell r="AE163">
            <v>0</v>
          </cell>
          <cell r="AF163">
            <v>2</v>
          </cell>
          <cell r="AG163">
            <v>2</v>
          </cell>
          <cell r="AH163">
            <v>2</v>
          </cell>
          <cell r="AI163">
            <v>2</v>
          </cell>
          <cell r="AJ163">
            <v>1</v>
          </cell>
          <cell r="AK163">
            <v>1</v>
          </cell>
          <cell r="AL163">
            <v>0</v>
          </cell>
          <cell r="AM163">
            <v>0</v>
          </cell>
          <cell r="AN163">
            <v>1</v>
          </cell>
          <cell r="AO163">
            <v>2</v>
          </cell>
          <cell r="AP163">
            <v>0</v>
          </cell>
          <cell r="AQ163">
            <v>0</v>
          </cell>
          <cell r="AR163">
            <v>0</v>
          </cell>
          <cell r="AS163">
            <v>0</v>
          </cell>
          <cell r="AT163">
            <v>2</v>
          </cell>
          <cell r="AU163">
            <v>3</v>
          </cell>
        </row>
        <row r="164">
          <cell r="B164" t="str">
            <v>BHARAT KOLKATA CONTAINER TERMINALS pvt ltd</v>
          </cell>
          <cell r="L164">
            <v>0</v>
          </cell>
          <cell r="M164" t="str">
            <v>I</v>
          </cell>
          <cell r="P164">
            <v>0</v>
          </cell>
          <cell r="V164">
            <v>1</v>
          </cell>
          <cell r="W164">
            <v>2</v>
          </cell>
          <cell r="X164">
            <v>1</v>
          </cell>
          <cell r="Y164">
            <v>2</v>
          </cell>
          <cell r="Z164">
            <v>2</v>
          </cell>
          <cell r="AA164">
            <v>2</v>
          </cell>
          <cell r="AB164">
            <v>2</v>
          </cell>
          <cell r="AC164">
            <v>2</v>
          </cell>
          <cell r="AD164">
            <v>2</v>
          </cell>
          <cell r="AE164">
            <v>2</v>
          </cell>
          <cell r="AF164">
            <v>2</v>
          </cell>
          <cell r="AG164">
            <v>2</v>
          </cell>
          <cell r="AH164">
            <v>2</v>
          </cell>
          <cell r="AI164">
            <v>2</v>
          </cell>
          <cell r="AJ164">
            <v>1</v>
          </cell>
          <cell r="AK164">
            <v>3</v>
          </cell>
          <cell r="AL164">
            <v>0</v>
          </cell>
          <cell r="AM164">
            <v>0</v>
          </cell>
          <cell r="AN164">
            <v>0</v>
          </cell>
          <cell r="AO164">
            <v>0</v>
          </cell>
          <cell r="AP164">
            <v>0</v>
          </cell>
          <cell r="AQ164">
            <v>0</v>
          </cell>
          <cell r="AR164">
            <v>0</v>
          </cell>
          <cell r="AS164">
            <v>0</v>
          </cell>
          <cell r="AT164">
            <v>2</v>
          </cell>
          <cell r="AU164">
            <v>2</v>
          </cell>
        </row>
        <row r="165">
          <cell r="B165" t="str">
            <v>TRICONE PROJECTS INDIA ltd</v>
          </cell>
          <cell r="L165">
            <v>0</v>
          </cell>
          <cell r="M165" t="str">
            <v>I</v>
          </cell>
          <cell r="P165">
            <v>208</v>
          </cell>
          <cell r="V165" t="str">
            <v xml:space="preserve"> </v>
          </cell>
          <cell r="W165">
            <v>2</v>
          </cell>
          <cell r="X165" t="str">
            <v xml:space="preserve"> </v>
          </cell>
          <cell r="Y165">
            <v>2</v>
          </cell>
          <cell r="Z165" t="str">
            <v xml:space="preserve"> </v>
          </cell>
          <cell r="AA165">
            <v>3</v>
          </cell>
          <cell r="AB165">
            <v>0</v>
          </cell>
          <cell r="AC165">
            <v>3</v>
          </cell>
          <cell r="AD165">
            <v>0</v>
          </cell>
          <cell r="AE165">
            <v>2</v>
          </cell>
          <cell r="AF165">
            <v>0</v>
          </cell>
          <cell r="AG165">
            <v>2</v>
          </cell>
          <cell r="AH165">
            <v>0</v>
          </cell>
          <cell r="AI165">
            <v>3</v>
          </cell>
          <cell r="AJ165">
            <v>0</v>
          </cell>
          <cell r="AK165">
            <v>1</v>
          </cell>
          <cell r="AL165">
            <v>0</v>
          </cell>
          <cell r="AM165">
            <v>1</v>
          </cell>
          <cell r="AN165">
            <v>0</v>
          </cell>
          <cell r="AO165">
            <v>3</v>
          </cell>
          <cell r="AP165">
            <v>0</v>
          </cell>
          <cell r="AQ165">
            <v>2</v>
          </cell>
          <cell r="AR165">
            <v>0</v>
          </cell>
          <cell r="AS165">
            <v>0</v>
          </cell>
          <cell r="AT165">
            <v>0</v>
          </cell>
          <cell r="AU165">
            <v>3</v>
          </cell>
        </row>
        <row r="166">
          <cell r="B166" t="str">
            <v>MUMBAI MANTRA MEDIA ltd</v>
          </cell>
          <cell r="L166" t="str">
            <v>S</v>
          </cell>
          <cell r="M166">
            <v>0</v>
          </cell>
          <cell r="P166">
            <v>205</v>
          </cell>
          <cell r="V166">
            <v>2</v>
          </cell>
          <cell r="W166">
            <v>2</v>
          </cell>
          <cell r="X166">
            <v>2</v>
          </cell>
          <cell r="Y166">
            <v>2</v>
          </cell>
          <cell r="Z166">
            <v>2</v>
          </cell>
          <cell r="AA166">
            <v>2</v>
          </cell>
          <cell r="AB166">
            <v>2</v>
          </cell>
          <cell r="AC166">
            <v>2</v>
          </cell>
          <cell r="AD166">
            <v>2</v>
          </cell>
          <cell r="AE166">
            <v>2</v>
          </cell>
          <cell r="AF166">
            <v>2</v>
          </cell>
          <cell r="AG166">
            <v>2</v>
          </cell>
          <cell r="AH166">
            <v>2</v>
          </cell>
          <cell r="AI166">
            <v>2</v>
          </cell>
          <cell r="AJ166">
            <v>2</v>
          </cell>
          <cell r="AK166">
            <v>2</v>
          </cell>
          <cell r="AL166">
            <v>2</v>
          </cell>
          <cell r="AM166">
            <v>2</v>
          </cell>
          <cell r="AN166">
            <v>2</v>
          </cell>
          <cell r="AO166">
            <v>2</v>
          </cell>
          <cell r="AP166">
            <v>2</v>
          </cell>
          <cell r="AQ166">
            <v>2</v>
          </cell>
          <cell r="AR166">
            <v>2</v>
          </cell>
          <cell r="AS166">
            <v>2</v>
          </cell>
          <cell r="AT166">
            <v>2</v>
          </cell>
          <cell r="AU166">
            <v>2</v>
          </cell>
        </row>
        <row r="167">
          <cell r="B167" t="str">
            <v>TRISTAR HOTELS pvt ltd</v>
          </cell>
          <cell r="L167" t="str">
            <v>S</v>
          </cell>
          <cell r="M167" t="str">
            <v xml:space="preserve"> </v>
          </cell>
          <cell r="P167" t="str">
            <v>204a</v>
          </cell>
          <cell r="V167">
            <v>1</v>
          </cell>
          <cell r="W167">
            <v>1</v>
          </cell>
          <cell r="X167">
            <v>1</v>
          </cell>
          <cell r="Y167">
            <v>1</v>
          </cell>
          <cell r="Z167">
            <v>2</v>
          </cell>
          <cell r="AA167">
            <v>2</v>
          </cell>
          <cell r="AB167">
            <v>2</v>
          </cell>
          <cell r="AC167">
            <v>2</v>
          </cell>
          <cell r="AD167">
            <v>2</v>
          </cell>
          <cell r="AE167">
            <v>2</v>
          </cell>
          <cell r="AF167">
            <v>2</v>
          </cell>
          <cell r="AG167">
            <v>2</v>
          </cell>
          <cell r="AH167">
            <v>2</v>
          </cell>
          <cell r="AI167">
            <v>2</v>
          </cell>
          <cell r="AJ167">
            <v>2</v>
          </cell>
          <cell r="AK167">
            <v>2</v>
          </cell>
          <cell r="AL167">
            <v>2</v>
          </cell>
          <cell r="AM167">
            <v>2</v>
          </cell>
          <cell r="AN167">
            <v>2</v>
          </cell>
          <cell r="AO167">
            <v>2</v>
          </cell>
          <cell r="AP167" t="str">
            <v xml:space="preserve"> </v>
          </cell>
          <cell r="AQ167" t="str">
            <v xml:space="preserve"> </v>
          </cell>
          <cell r="AR167" t="str">
            <v xml:space="preserve"> </v>
          </cell>
          <cell r="AS167" t="str">
            <v xml:space="preserve"> </v>
          </cell>
          <cell r="AT167">
            <v>2</v>
          </cell>
          <cell r="AU167">
            <v>1</v>
          </cell>
        </row>
        <row r="168">
          <cell r="B168" t="str">
            <v>CENTRAL INDIA GENERAL AGENTS LTD.</v>
          </cell>
          <cell r="L168" t="str">
            <v>S</v>
          </cell>
          <cell r="M168">
            <v>0</v>
          </cell>
          <cell r="P168">
            <v>0</v>
          </cell>
          <cell r="V168">
            <v>2</v>
          </cell>
          <cell r="W168">
            <v>2</v>
          </cell>
          <cell r="X168">
            <v>2</v>
          </cell>
          <cell r="Y168">
            <v>2</v>
          </cell>
          <cell r="Z168">
            <v>2</v>
          </cell>
          <cell r="AA168">
            <v>2</v>
          </cell>
          <cell r="AB168">
            <v>2</v>
          </cell>
          <cell r="AC168">
            <v>2</v>
          </cell>
          <cell r="AD168">
            <v>2</v>
          </cell>
          <cell r="AE168">
            <v>2</v>
          </cell>
          <cell r="AF168">
            <v>2</v>
          </cell>
          <cell r="AG168">
            <v>2</v>
          </cell>
          <cell r="AH168">
            <v>2</v>
          </cell>
          <cell r="AI168">
            <v>2</v>
          </cell>
          <cell r="AJ168">
            <v>2</v>
          </cell>
          <cell r="AK168">
            <v>2</v>
          </cell>
          <cell r="AL168">
            <v>2</v>
          </cell>
          <cell r="AM168">
            <v>2</v>
          </cell>
          <cell r="AN168">
            <v>2</v>
          </cell>
          <cell r="AO168">
            <v>2</v>
          </cell>
          <cell r="AP168">
            <v>2</v>
          </cell>
          <cell r="AQ168">
            <v>2</v>
          </cell>
          <cell r="AR168">
            <v>2</v>
          </cell>
          <cell r="AS168">
            <v>2</v>
          </cell>
          <cell r="AT168">
            <v>2</v>
          </cell>
          <cell r="AU168">
            <v>2</v>
          </cell>
        </row>
        <row r="169">
          <cell r="B169" t="str">
            <v>SAP LABS INDIA pvt ltd</v>
          </cell>
          <cell r="L169" t="str">
            <v>S</v>
          </cell>
          <cell r="M169">
            <v>0</v>
          </cell>
          <cell r="P169">
            <v>206</v>
          </cell>
          <cell r="V169">
            <v>1</v>
          </cell>
          <cell r="W169">
            <v>2</v>
          </cell>
          <cell r="X169">
            <v>1</v>
          </cell>
          <cell r="Y169">
            <v>2</v>
          </cell>
          <cell r="Z169">
            <v>2</v>
          </cell>
          <cell r="AA169">
            <v>1</v>
          </cell>
          <cell r="AB169">
            <v>2</v>
          </cell>
          <cell r="AC169">
            <v>3</v>
          </cell>
          <cell r="AD169">
            <v>2</v>
          </cell>
          <cell r="AE169">
            <v>2</v>
          </cell>
          <cell r="AF169">
            <v>2</v>
          </cell>
          <cell r="AG169">
            <v>2</v>
          </cell>
          <cell r="AH169">
            <v>2</v>
          </cell>
          <cell r="AI169">
            <v>2</v>
          </cell>
          <cell r="AJ169">
            <v>2</v>
          </cell>
          <cell r="AK169">
            <v>2</v>
          </cell>
          <cell r="AL169">
            <v>2</v>
          </cell>
          <cell r="AM169">
            <v>2</v>
          </cell>
          <cell r="AN169">
            <v>0</v>
          </cell>
          <cell r="AO169">
            <v>0</v>
          </cell>
          <cell r="AP169">
            <v>0</v>
          </cell>
          <cell r="AQ169">
            <v>0</v>
          </cell>
          <cell r="AR169">
            <v>0</v>
          </cell>
          <cell r="AS169">
            <v>1</v>
          </cell>
          <cell r="AT169">
            <v>2</v>
          </cell>
          <cell r="AU169">
            <v>2</v>
          </cell>
        </row>
        <row r="170">
          <cell r="B170" t="str">
            <v>HITACHI LIFT INDIA PVT. LTD.</v>
          </cell>
          <cell r="L170">
            <v>0</v>
          </cell>
          <cell r="M170" t="str">
            <v>I</v>
          </cell>
          <cell r="P170">
            <v>0</v>
          </cell>
          <cell r="V170">
            <v>3</v>
          </cell>
          <cell r="W170">
            <v>2</v>
          </cell>
          <cell r="X170">
            <v>3</v>
          </cell>
          <cell r="Y170">
            <v>2</v>
          </cell>
          <cell r="Z170">
            <v>3</v>
          </cell>
          <cell r="AA170">
            <v>2</v>
          </cell>
          <cell r="AB170">
            <v>2</v>
          </cell>
          <cell r="AC170">
            <v>2</v>
          </cell>
          <cell r="AD170">
            <v>2</v>
          </cell>
          <cell r="AE170">
            <v>2</v>
          </cell>
          <cell r="AF170">
            <v>1</v>
          </cell>
          <cell r="AG170">
            <v>1</v>
          </cell>
          <cell r="AH170">
            <v>3</v>
          </cell>
          <cell r="AI170">
            <v>3</v>
          </cell>
          <cell r="AJ170">
            <v>2</v>
          </cell>
          <cell r="AK170">
            <v>2</v>
          </cell>
          <cell r="AL170">
            <v>1</v>
          </cell>
          <cell r="AM170">
            <v>1</v>
          </cell>
          <cell r="AN170">
            <v>2</v>
          </cell>
          <cell r="AO170">
            <v>2</v>
          </cell>
          <cell r="AP170">
            <v>3</v>
          </cell>
          <cell r="AQ170">
            <v>3</v>
          </cell>
          <cell r="AR170">
            <v>2</v>
          </cell>
          <cell r="AS170">
            <v>2</v>
          </cell>
          <cell r="AT170">
            <v>3</v>
          </cell>
          <cell r="AU170">
            <v>3</v>
          </cell>
        </row>
        <row r="171">
          <cell r="B171" t="str">
            <v>TRAVEL SECURITY SERVICES INDIA PVT. LTD.</v>
          </cell>
          <cell r="L171" t="str">
            <v>S</v>
          </cell>
          <cell r="M171">
            <v>0</v>
          </cell>
          <cell r="P171" t="str">
            <v>204d</v>
          </cell>
          <cell r="V171">
            <v>2</v>
          </cell>
          <cell r="W171">
            <v>2</v>
          </cell>
          <cell r="X171">
            <v>2</v>
          </cell>
          <cell r="Y171">
            <v>2</v>
          </cell>
          <cell r="Z171">
            <v>2</v>
          </cell>
          <cell r="AA171">
            <v>2</v>
          </cell>
          <cell r="AB171">
            <v>2</v>
          </cell>
          <cell r="AC171">
            <v>2</v>
          </cell>
          <cell r="AD171">
            <v>2</v>
          </cell>
          <cell r="AE171">
            <v>2</v>
          </cell>
          <cell r="AF171">
            <v>2</v>
          </cell>
          <cell r="AG171">
            <v>2</v>
          </cell>
          <cell r="AH171">
            <v>2</v>
          </cell>
          <cell r="AI171">
            <v>2</v>
          </cell>
          <cell r="AJ171">
            <v>2</v>
          </cell>
          <cell r="AK171">
            <v>2</v>
          </cell>
          <cell r="AL171">
            <v>2</v>
          </cell>
          <cell r="AM171">
            <v>2</v>
          </cell>
          <cell r="AN171">
            <v>2</v>
          </cell>
          <cell r="AO171">
            <v>2</v>
          </cell>
          <cell r="AP171">
            <v>2</v>
          </cell>
          <cell r="AQ171">
            <v>2</v>
          </cell>
          <cell r="AR171">
            <v>2</v>
          </cell>
          <cell r="AS171">
            <v>2</v>
          </cell>
          <cell r="AT171">
            <v>2</v>
          </cell>
          <cell r="AU171">
            <v>2</v>
          </cell>
        </row>
        <row r="172">
          <cell r="B172" t="str">
            <v>TATA MOTORS FINANCE SOLUTIONS LTD.</v>
          </cell>
          <cell r="L172" t="str">
            <v>S</v>
          </cell>
          <cell r="M172">
            <v>0</v>
          </cell>
          <cell r="P172">
            <v>0</v>
          </cell>
          <cell r="V172">
            <v>1</v>
          </cell>
          <cell r="W172">
            <v>1</v>
          </cell>
          <cell r="X172">
            <v>1</v>
          </cell>
          <cell r="Y172">
            <v>1</v>
          </cell>
          <cell r="Z172">
            <v>2</v>
          </cell>
          <cell r="AA172">
            <v>2</v>
          </cell>
          <cell r="AB172">
            <v>2</v>
          </cell>
          <cell r="AC172">
            <v>2</v>
          </cell>
          <cell r="AD172">
            <v>0</v>
          </cell>
          <cell r="AE172">
            <v>0</v>
          </cell>
          <cell r="AF172">
            <v>3</v>
          </cell>
          <cell r="AG172">
            <v>2</v>
          </cell>
          <cell r="AH172">
            <v>2</v>
          </cell>
          <cell r="AI172">
            <v>2</v>
          </cell>
          <cell r="AJ172">
            <v>1</v>
          </cell>
          <cell r="AK172">
            <v>2</v>
          </cell>
          <cell r="AL172">
            <v>2</v>
          </cell>
          <cell r="AM172">
            <v>2</v>
          </cell>
          <cell r="AN172">
            <v>2</v>
          </cell>
          <cell r="AO172">
            <v>2</v>
          </cell>
          <cell r="AP172">
            <v>2</v>
          </cell>
          <cell r="AQ172">
            <v>2</v>
          </cell>
          <cell r="AR172">
            <v>2</v>
          </cell>
          <cell r="AS172">
            <v>2</v>
          </cell>
          <cell r="AT172">
            <v>2</v>
          </cell>
          <cell r="AU172">
            <v>2</v>
          </cell>
        </row>
        <row r="173">
          <cell r="B173" t="str">
            <v>TATA MOTORS FINANCE LTD.</v>
          </cell>
          <cell r="L173" t="str">
            <v>S</v>
          </cell>
          <cell r="M173">
            <v>0</v>
          </cell>
          <cell r="P173">
            <v>0</v>
          </cell>
          <cell r="V173">
            <v>1</v>
          </cell>
          <cell r="W173">
            <v>1</v>
          </cell>
          <cell r="X173">
            <v>1</v>
          </cell>
          <cell r="Y173">
            <v>1</v>
          </cell>
          <cell r="Z173">
            <v>2</v>
          </cell>
          <cell r="AA173">
            <v>2</v>
          </cell>
          <cell r="AB173">
            <v>1</v>
          </cell>
          <cell r="AC173">
            <v>1</v>
          </cell>
          <cell r="AD173">
            <v>0</v>
          </cell>
          <cell r="AE173">
            <v>0</v>
          </cell>
          <cell r="AF173">
            <v>3</v>
          </cell>
          <cell r="AG173">
            <v>2</v>
          </cell>
          <cell r="AH173">
            <v>2</v>
          </cell>
          <cell r="AI173">
            <v>2</v>
          </cell>
          <cell r="AJ173">
            <v>1</v>
          </cell>
          <cell r="AK173">
            <v>2</v>
          </cell>
          <cell r="AL173">
            <v>2</v>
          </cell>
          <cell r="AM173">
            <v>2</v>
          </cell>
          <cell r="AN173">
            <v>2</v>
          </cell>
          <cell r="AO173">
            <v>2</v>
          </cell>
          <cell r="AP173">
            <v>2</v>
          </cell>
          <cell r="AQ173">
            <v>2</v>
          </cell>
          <cell r="AR173">
            <v>2</v>
          </cell>
          <cell r="AS173">
            <v>2</v>
          </cell>
          <cell r="AT173">
            <v>2</v>
          </cell>
          <cell r="AU173">
            <v>2</v>
          </cell>
        </row>
        <row r="174">
          <cell r="B174" t="str">
            <v>Sree Behariji Mills Private Limited</v>
          </cell>
          <cell r="L174" t="str">
            <v>S</v>
          </cell>
          <cell r="M174">
            <v>0</v>
          </cell>
          <cell r="P174">
            <v>201</v>
          </cell>
          <cell r="V174">
            <v>2</v>
          </cell>
          <cell r="W174">
            <v>2</v>
          </cell>
          <cell r="X174">
            <v>2</v>
          </cell>
          <cell r="Y174">
            <v>2</v>
          </cell>
          <cell r="Z174">
            <v>2</v>
          </cell>
          <cell r="AA174">
            <v>2</v>
          </cell>
          <cell r="AB174">
            <v>1</v>
          </cell>
          <cell r="AC174">
            <v>1</v>
          </cell>
          <cell r="AD174">
            <v>2</v>
          </cell>
          <cell r="AE174">
            <v>2</v>
          </cell>
          <cell r="AF174">
            <v>2</v>
          </cell>
          <cell r="AG174">
            <v>2</v>
          </cell>
          <cell r="AH174">
            <v>2</v>
          </cell>
          <cell r="AI174">
            <v>2</v>
          </cell>
          <cell r="AJ174">
            <v>2</v>
          </cell>
          <cell r="AK174">
            <v>2</v>
          </cell>
          <cell r="AL174">
            <v>2</v>
          </cell>
          <cell r="AM174">
            <v>2</v>
          </cell>
          <cell r="AN174">
            <v>2</v>
          </cell>
          <cell r="AO174">
            <v>2</v>
          </cell>
          <cell r="AP174">
            <v>2</v>
          </cell>
          <cell r="AQ174">
            <v>2</v>
          </cell>
          <cell r="AR174">
            <v>2</v>
          </cell>
          <cell r="AS174">
            <v>2</v>
          </cell>
          <cell r="AT174">
            <v>2</v>
          </cell>
          <cell r="AU174">
            <v>2</v>
          </cell>
        </row>
        <row r="175">
          <cell r="B175" t="str">
            <v>SAINIK MINING AND ALLIED SERVICES LIMITED</v>
          </cell>
          <cell r="L175" t="str">
            <v>S</v>
          </cell>
          <cell r="M175">
            <v>0</v>
          </cell>
          <cell r="P175" t="str">
            <v>202d</v>
          </cell>
          <cell r="V175">
            <v>3</v>
          </cell>
          <cell r="W175">
            <v>2</v>
          </cell>
          <cell r="X175">
            <v>3</v>
          </cell>
          <cell r="Y175">
            <v>2</v>
          </cell>
          <cell r="Z175">
            <v>3</v>
          </cell>
          <cell r="AA175">
            <v>2</v>
          </cell>
          <cell r="AB175">
            <v>3</v>
          </cell>
          <cell r="AC175">
            <v>2</v>
          </cell>
          <cell r="AD175">
            <v>3</v>
          </cell>
          <cell r="AE175">
            <v>2</v>
          </cell>
          <cell r="AF175">
            <v>2</v>
          </cell>
          <cell r="AG175">
            <v>2</v>
          </cell>
          <cell r="AH175">
            <v>3</v>
          </cell>
          <cell r="AI175">
            <v>1</v>
          </cell>
          <cell r="AJ175">
            <v>2</v>
          </cell>
          <cell r="AK175" t="str">
            <v xml:space="preserve"> </v>
          </cell>
          <cell r="AL175">
            <v>2</v>
          </cell>
          <cell r="AM175">
            <v>2</v>
          </cell>
          <cell r="AN175">
            <v>3</v>
          </cell>
          <cell r="AO175" t="str">
            <v xml:space="preserve"> </v>
          </cell>
          <cell r="AP175">
            <v>3</v>
          </cell>
          <cell r="AQ175" t="str">
            <v xml:space="preserve"> </v>
          </cell>
          <cell r="AR175">
            <v>3</v>
          </cell>
          <cell r="AS175" t="str">
            <v xml:space="preserve"> </v>
          </cell>
          <cell r="AT175">
            <v>2</v>
          </cell>
          <cell r="AU175">
            <v>2</v>
          </cell>
        </row>
        <row r="176">
          <cell r="B176" t="str">
            <v>Trigyn Technologies (India) Private Limited</v>
          </cell>
          <cell r="L176" t="str">
            <v>S</v>
          </cell>
          <cell r="M176">
            <v>0</v>
          </cell>
          <cell r="P176">
            <v>206</v>
          </cell>
          <cell r="V176">
            <v>2</v>
          </cell>
          <cell r="W176">
            <v>2</v>
          </cell>
          <cell r="X176">
            <v>2</v>
          </cell>
          <cell r="Y176">
            <v>2</v>
          </cell>
          <cell r="Z176">
            <v>2</v>
          </cell>
          <cell r="AA176">
            <v>2</v>
          </cell>
          <cell r="AB176">
            <v>2</v>
          </cell>
          <cell r="AC176">
            <v>2</v>
          </cell>
          <cell r="AD176">
            <v>2</v>
          </cell>
          <cell r="AE176">
            <v>2</v>
          </cell>
          <cell r="AF176">
            <v>2</v>
          </cell>
          <cell r="AG176">
            <v>2</v>
          </cell>
          <cell r="AH176">
            <v>2</v>
          </cell>
          <cell r="AI176">
            <v>2</v>
          </cell>
          <cell r="AJ176">
            <v>2</v>
          </cell>
          <cell r="AK176">
            <v>2</v>
          </cell>
          <cell r="AL176">
            <v>2</v>
          </cell>
          <cell r="AM176">
            <v>2</v>
          </cell>
          <cell r="AN176">
            <v>2</v>
          </cell>
          <cell r="AO176">
            <v>2</v>
          </cell>
          <cell r="AP176">
            <v>2</v>
          </cell>
          <cell r="AQ176">
            <v>2</v>
          </cell>
          <cell r="AR176">
            <v>2</v>
          </cell>
          <cell r="AS176">
            <v>2</v>
          </cell>
          <cell r="AT176">
            <v>2</v>
          </cell>
          <cell r="AU176">
            <v>2</v>
          </cell>
        </row>
        <row r="177">
          <cell r="B177" t="str">
            <v>SoftwareONE India Pvt Ltd</v>
          </cell>
          <cell r="L177" t="str">
            <v>S</v>
          </cell>
          <cell r="M177">
            <v>0</v>
          </cell>
          <cell r="P177">
            <v>206</v>
          </cell>
          <cell r="V177">
            <v>2</v>
          </cell>
          <cell r="W177">
            <v>1</v>
          </cell>
          <cell r="X177">
            <v>2</v>
          </cell>
          <cell r="Y177">
            <v>1</v>
          </cell>
          <cell r="Z177">
            <v>1</v>
          </cell>
          <cell r="AA177">
            <v>1</v>
          </cell>
          <cell r="AB177">
            <v>2</v>
          </cell>
          <cell r="AC177">
            <v>2</v>
          </cell>
          <cell r="AD177">
            <v>2</v>
          </cell>
          <cell r="AE177">
            <v>2</v>
          </cell>
          <cell r="AF177">
            <v>1</v>
          </cell>
          <cell r="AG177">
            <v>1</v>
          </cell>
          <cell r="AH177">
            <v>2</v>
          </cell>
          <cell r="AI177">
            <v>1</v>
          </cell>
          <cell r="AJ177">
            <v>1</v>
          </cell>
          <cell r="AK177">
            <v>2</v>
          </cell>
          <cell r="AL177">
            <v>2</v>
          </cell>
          <cell r="AM177">
            <v>2</v>
          </cell>
          <cell r="AN177">
            <v>2</v>
          </cell>
          <cell r="AO177">
            <v>2</v>
          </cell>
          <cell r="AP177">
            <v>1</v>
          </cell>
          <cell r="AQ177">
            <v>1</v>
          </cell>
          <cell r="AR177">
            <v>2</v>
          </cell>
          <cell r="AS177">
            <v>2</v>
          </cell>
          <cell r="AT177">
            <v>3</v>
          </cell>
          <cell r="AU177">
            <v>2</v>
          </cell>
        </row>
        <row r="178">
          <cell r="B178" t="str">
            <v>Service-Link (India) Pvt. Ltd.</v>
          </cell>
          <cell r="L178">
            <v>0</v>
          </cell>
          <cell r="M178" t="str">
            <v>I</v>
          </cell>
          <cell r="P178">
            <v>203</v>
          </cell>
          <cell r="V178">
            <v>2</v>
          </cell>
          <cell r="W178">
            <v>1</v>
          </cell>
          <cell r="X178">
            <v>2</v>
          </cell>
          <cell r="Y178">
            <v>2</v>
          </cell>
          <cell r="Z178">
            <v>2</v>
          </cell>
          <cell r="AA178">
            <v>2</v>
          </cell>
          <cell r="AB178">
            <v>2</v>
          </cell>
          <cell r="AC178">
            <v>2</v>
          </cell>
          <cell r="AD178">
            <v>2</v>
          </cell>
          <cell r="AE178">
            <v>2</v>
          </cell>
          <cell r="AF178">
            <v>2</v>
          </cell>
          <cell r="AG178">
            <v>3</v>
          </cell>
          <cell r="AH178">
            <v>1</v>
          </cell>
          <cell r="AI178">
            <v>1</v>
          </cell>
          <cell r="AJ178">
            <v>2</v>
          </cell>
          <cell r="AK178">
            <v>3</v>
          </cell>
          <cell r="AL178">
            <v>2</v>
          </cell>
          <cell r="AM178">
            <v>3</v>
          </cell>
          <cell r="AN178">
            <v>2</v>
          </cell>
          <cell r="AO178">
            <v>2</v>
          </cell>
          <cell r="AP178">
            <v>2</v>
          </cell>
          <cell r="AQ178">
            <v>2</v>
          </cell>
          <cell r="AR178">
            <v>3</v>
          </cell>
          <cell r="AS178">
            <v>2</v>
          </cell>
          <cell r="AT178">
            <v>3</v>
          </cell>
          <cell r="AU178">
            <v>2</v>
          </cell>
        </row>
        <row r="179">
          <cell r="B179" t="str">
            <v>Federal-Mogul Goetze (India) Limited</v>
          </cell>
          <cell r="L179" t="str">
            <v>S</v>
          </cell>
          <cell r="M179">
            <v>0</v>
          </cell>
          <cell r="P179">
            <v>0</v>
          </cell>
          <cell r="V179">
            <v>1</v>
          </cell>
          <cell r="W179">
            <v>1</v>
          </cell>
          <cell r="X179">
            <v>1</v>
          </cell>
          <cell r="Y179">
            <v>2</v>
          </cell>
          <cell r="Z179">
            <v>1</v>
          </cell>
          <cell r="AA179">
            <v>1</v>
          </cell>
          <cell r="AB179">
            <v>1</v>
          </cell>
          <cell r="AC179">
            <v>1</v>
          </cell>
          <cell r="AD179">
            <v>3</v>
          </cell>
          <cell r="AE179">
            <v>2</v>
          </cell>
          <cell r="AF179">
            <v>2</v>
          </cell>
          <cell r="AG179">
            <v>2</v>
          </cell>
          <cell r="AH179">
            <v>1</v>
          </cell>
          <cell r="AI179">
            <v>1</v>
          </cell>
          <cell r="AJ179">
            <v>2</v>
          </cell>
          <cell r="AK179">
            <v>2</v>
          </cell>
          <cell r="AL179">
            <v>1</v>
          </cell>
          <cell r="AM179">
            <v>2</v>
          </cell>
          <cell r="AN179">
            <v>2</v>
          </cell>
          <cell r="AO179">
            <v>2</v>
          </cell>
          <cell r="AP179">
            <v>2</v>
          </cell>
          <cell r="AQ179">
            <v>2</v>
          </cell>
          <cell r="AR179">
            <v>2</v>
          </cell>
          <cell r="AS179">
            <v>2</v>
          </cell>
          <cell r="AT179">
            <v>1</v>
          </cell>
          <cell r="AU179">
            <v>2</v>
          </cell>
        </row>
        <row r="180">
          <cell r="B180" t="str">
            <v>VRAMATH INVESTMENT CONSULTANCY PVT LTD</v>
          </cell>
          <cell r="L180" t="str">
            <v>S</v>
          </cell>
          <cell r="M180">
            <v>0</v>
          </cell>
          <cell r="P180">
            <v>0</v>
          </cell>
          <cell r="V180">
            <v>1</v>
          </cell>
          <cell r="W180">
            <v>1</v>
          </cell>
          <cell r="X180">
            <v>1</v>
          </cell>
          <cell r="Y180">
            <v>1</v>
          </cell>
          <cell r="Z180">
            <v>2</v>
          </cell>
          <cell r="AA180">
            <v>2</v>
          </cell>
          <cell r="AB180">
            <v>2</v>
          </cell>
          <cell r="AC180">
            <v>2</v>
          </cell>
          <cell r="AD180">
            <v>2</v>
          </cell>
          <cell r="AE180">
            <v>2</v>
          </cell>
          <cell r="AF180">
            <v>2</v>
          </cell>
          <cell r="AG180">
            <v>2</v>
          </cell>
          <cell r="AH180">
            <v>2</v>
          </cell>
          <cell r="AI180">
            <v>2</v>
          </cell>
          <cell r="AJ180">
            <v>2</v>
          </cell>
          <cell r="AK180">
            <v>2</v>
          </cell>
          <cell r="AL180">
            <v>2</v>
          </cell>
          <cell r="AM180">
            <v>2</v>
          </cell>
          <cell r="AN180">
            <v>3</v>
          </cell>
          <cell r="AO180">
            <v>3</v>
          </cell>
          <cell r="AP180">
            <v>2</v>
          </cell>
          <cell r="AQ180">
            <v>2</v>
          </cell>
          <cell r="AR180">
            <v>1</v>
          </cell>
          <cell r="AS180">
            <v>1</v>
          </cell>
          <cell r="AT180">
            <v>3</v>
          </cell>
          <cell r="AU180">
            <v>3</v>
          </cell>
        </row>
        <row r="181">
          <cell r="B181" t="str">
            <v>Netscribes (India) Private Limited</v>
          </cell>
          <cell r="L181" t="str">
            <v>S</v>
          </cell>
          <cell r="M181">
            <v>0</v>
          </cell>
          <cell r="P181">
            <v>206</v>
          </cell>
          <cell r="V181">
            <v>1</v>
          </cell>
          <cell r="W181">
            <v>2</v>
          </cell>
          <cell r="X181">
            <v>1</v>
          </cell>
          <cell r="Y181">
            <v>2</v>
          </cell>
          <cell r="Z181">
            <v>1</v>
          </cell>
          <cell r="AA181">
            <v>2</v>
          </cell>
          <cell r="AB181">
            <v>2</v>
          </cell>
          <cell r="AC181">
            <v>2</v>
          </cell>
          <cell r="AD181">
            <v>2</v>
          </cell>
          <cell r="AE181">
            <v>2</v>
          </cell>
          <cell r="AF181">
            <v>2</v>
          </cell>
          <cell r="AG181">
            <v>2</v>
          </cell>
          <cell r="AH181">
            <v>2</v>
          </cell>
          <cell r="AI181">
            <v>2</v>
          </cell>
          <cell r="AJ181">
            <v>2</v>
          </cell>
          <cell r="AK181">
            <v>2</v>
          </cell>
          <cell r="AL181">
            <v>2</v>
          </cell>
          <cell r="AM181">
            <v>2</v>
          </cell>
          <cell r="AN181">
            <v>2</v>
          </cell>
          <cell r="AO181">
            <v>2</v>
          </cell>
          <cell r="AP181">
            <v>2</v>
          </cell>
          <cell r="AQ181">
            <v>2</v>
          </cell>
          <cell r="AR181">
            <v>2</v>
          </cell>
          <cell r="AS181">
            <v>2</v>
          </cell>
          <cell r="AT181">
            <v>1</v>
          </cell>
          <cell r="AU181">
            <v>2</v>
          </cell>
        </row>
        <row r="182">
          <cell r="B182" t="str">
            <v>Sandhar Technologies Limited</v>
          </cell>
          <cell r="L182" t="str">
            <v>S</v>
          </cell>
          <cell r="M182">
            <v>0</v>
          </cell>
          <cell r="P182" t="str">
            <v>201d</v>
          </cell>
          <cell r="V182">
            <v>1</v>
          </cell>
          <cell r="W182">
            <v>2</v>
          </cell>
          <cell r="X182">
            <v>1</v>
          </cell>
          <cell r="Y182">
            <v>2</v>
          </cell>
          <cell r="Z182">
            <v>2</v>
          </cell>
          <cell r="AA182">
            <v>2</v>
          </cell>
          <cell r="AB182">
            <v>2</v>
          </cell>
          <cell r="AC182">
            <v>2</v>
          </cell>
          <cell r="AD182">
            <v>1</v>
          </cell>
          <cell r="AE182">
            <v>2</v>
          </cell>
          <cell r="AF182">
            <v>2</v>
          </cell>
          <cell r="AG182">
            <v>2</v>
          </cell>
          <cell r="AH182">
            <v>1</v>
          </cell>
          <cell r="AI182">
            <v>1</v>
          </cell>
          <cell r="AJ182">
            <v>2</v>
          </cell>
          <cell r="AK182">
            <v>2</v>
          </cell>
          <cell r="AL182">
            <v>2</v>
          </cell>
          <cell r="AM182">
            <v>2</v>
          </cell>
          <cell r="AN182">
            <v>2</v>
          </cell>
          <cell r="AO182">
            <v>2</v>
          </cell>
          <cell r="AP182">
            <v>1</v>
          </cell>
          <cell r="AQ182">
            <v>2</v>
          </cell>
          <cell r="AR182">
            <v>2</v>
          </cell>
          <cell r="AS182">
            <v>2</v>
          </cell>
          <cell r="AT182">
            <v>2</v>
          </cell>
          <cell r="AU182">
            <v>2</v>
          </cell>
        </row>
        <row r="183">
          <cell r="B183" t="str">
            <v>Savaari Car Rentals Pvt Ltd</v>
          </cell>
          <cell r="L183" t="str">
            <v>S</v>
          </cell>
          <cell r="M183">
            <v>0</v>
          </cell>
          <cell r="P183" t="str">
            <v>202d</v>
          </cell>
          <cell r="V183">
            <v>1</v>
          </cell>
          <cell r="W183">
            <v>1</v>
          </cell>
          <cell r="X183">
            <v>1</v>
          </cell>
          <cell r="Y183">
            <v>1</v>
          </cell>
          <cell r="Z183">
            <v>2</v>
          </cell>
          <cell r="AA183">
            <v>1</v>
          </cell>
          <cell r="AB183">
            <v>2</v>
          </cell>
          <cell r="AC183">
            <v>2</v>
          </cell>
          <cell r="AD183">
            <v>2</v>
          </cell>
          <cell r="AE183">
            <v>2</v>
          </cell>
          <cell r="AF183">
            <v>2</v>
          </cell>
          <cell r="AG183">
            <v>2</v>
          </cell>
          <cell r="AH183">
            <v>2</v>
          </cell>
          <cell r="AI183">
            <v>2</v>
          </cell>
          <cell r="AJ183">
            <v>1</v>
          </cell>
          <cell r="AK183">
            <v>1</v>
          </cell>
          <cell r="AL183">
            <v>2</v>
          </cell>
          <cell r="AM183">
            <v>2</v>
          </cell>
          <cell r="AN183">
            <v>1</v>
          </cell>
          <cell r="AO183">
            <v>1</v>
          </cell>
          <cell r="AP183">
            <v>1</v>
          </cell>
          <cell r="AQ183">
            <v>1</v>
          </cell>
          <cell r="AR183">
            <v>2</v>
          </cell>
          <cell r="AS183">
            <v>2</v>
          </cell>
          <cell r="AT183">
            <v>2</v>
          </cell>
          <cell r="AU183">
            <v>2</v>
          </cell>
        </row>
        <row r="184">
          <cell r="B184" t="str">
            <v>Yahoo India Pvt Ltd</v>
          </cell>
          <cell r="L184" t="str">
            <v>S</v>
          </cell>
          <cell r="M184">
            <v>0</v>
          </cell>
          <cell r="P184" t="str">
            <v>205a</v>
          </cell>
          <cell r="V184">
            <v>1</v>
          </cell>
          <cell r="W184">
            <v>2</v>
          </cell>
          <cell r="X184">
            <v>1</v>
          </cell>
          <cell r="Y184">
            <v>2</v>
          </cell>
          <cell r="Z184">
            <v>2</v>
          </cell>
          <cell r="AA184">
            <v>2</v>
          </cell>
          <cell r="AB184">
            <v>2</v>
          </cell>
          <cell r="AC184">
            <v>2</v>
          </cell>
          <cell r="AD184">
            <v>2</v>
          </cell>
          <cell r="AE184">
            <v>2</v>
          </cell>
          <cell r="AF184">
            <v>3</v>
          </cell>
          <cell r="AG184">
            <v>2</v>
          </cell>
          <cell r="AH184">
            <v>2</v>
          </cell>
          <cell r="AI184">
            <v>2</v>
          </cell>
          <cell r="AJ184">
            <v>2</v>
          </cell>
          <cell r="AK184">
            <v>2</v>
          </cell>
          <cell r="AL184">
            <v>2</v>
          </cell>
          <cell r="AM184">
            <v>2</v>
          </cell>
          <cell r="AN184">
            <v>2</v>
          </cell>
          <cell r="AO184">
            <v>2</v>
          </cell>
          <cell r="AP184">
            <v>2</v>
          </cell>
          <cell r="AQ184">
            <v>2</v>
          </cell>
          <cell r="AR184">
            <v>2</v>
          </cell>
          <cell r="AS184">
            <v>2</v>
          </cell>
          <cell r="AT184">
            <v>2</v>
          </cell>
          <cell r="AU184">
            <v>2</v>
          </cell>
        </row>
        <row r="185">
          <cell r="B185" t="str">
            <v>REGENCY CONVENTION CENTRE AND HOTELS LIMITED</v>
          </cell>
          <cell r="L185" t="str">
            <v>S</v>
          </cell>
          <cell r="M185">
            <v>0</v>
          </cell>
          <cell r="P185">
            <v>204</v>
          </cell>
          <cell r="V185">
            <v>2</v>
          </cell>
          <cell r="W185">
            <v>2</v>
          </cell>
          <cell r="X185">
            <v>2</v>
          </cell>
          <cell r="Y185">
            <v>2</v>
          </cell>
          <cell r="Z185">
            <v>2</v>
          </cell>
          <cell r="AA185">
            <v>2</v>
          </cell>
          <cell r="AB185">
            <v>2</v>
          </cell>
          <cell r="AC185">
            <v>2</v>
          </cell>
          <cell r="AD185">
            <v>2</v>
          </cell>
          <cell r="AE185">
            <v>2</v>
          </cell>
          <cell r="AF185">
            <v>2</v>
          </cell>
          <cell r="AG185">
            <v>2</v>
          </cell>
          <cell r="AH185">
            <v>3</v>
          </cell>
          <cell r="AI185">
            <v>3</v>
          </cell>
          <cell r="AJ185">
            <v>2</v>
          </cell>
          <cell r="AK185">
            <v>2</v>
          </cell>
          <cell r="AL185">
            <v>2</v>
          </cell>
          <cell r="AM185">
            <v>2</v>
          </cell>
          <cell r="AN185" t="str">
            <v xml:space="preserve"> </v>
          </cell>
          <cell r="AO185" t="str">
            <v xml:space="preserve"> </v>
          </cell>
          <cell r="AP185" t="str">
            <v xml:space="preserve"> </v>
          </cell>
          <cell r="AQ185" t="str">
            <v xml:space="preserve"> </v>
          </cell>
          <cell r="AR185" t="str">
            <v xml:space="preserve"> </v>
          </cell>
          <cell r="AS185" t="str">
            <v xml:space="preserve"> </v>
          </cell>
          <cell r="AT185">
            <v>2</v>
          </cell>
          <cell r="AU185" t="str">
            <v xml:space="preserve"> </v>
          </cell>
        </row>
        <row r="186">
          <cell r="B186" t="str">
            <v>Emudhra Limited</v>
          </cell>
          <cell r="L186" t="str">
            <v>S</v>
          </cell>
          <cell r="M186">
            <v>0</v>
          </cell>
          <cell r="P186">
            <v>206</v>
          </cell>
          <cell r="V186">
            <v>3</v>
          </cell>
          <cell r="W186">
            <v>2</v>
          </cell>
          <cell r="X186">
            <v>3</v>
          </cell>
          <cell r="Y186">
            <v>2</v>
          </cell>
          <cell r="Z186">
            <v>1</v>
          </cell>
          <cell r="AA186">
            <v>2</v>
          </cell>
          <cell r="AB186">
            <v>2</v>
          </cell>
          <cell r="AC186">
            <v>2</v>
          </cell>
          <cell r="AD186">
            <v>2</v>
          </cell>
          <cell r="AE186">
            <v>2</v>
          </cell>
          <cell r="AF186">
            <v>2</v>
          </cell>
          <cell r="AG186">
            <v>1</v>
          </cell>
          <cell r="AH186">
            <v>3</v>
          </cell>
          <cell r="AI186">
            <v>3</v>
          </cell>
          <cell r="AJ186">
            <v>1</v>
          </cell>
          <cell r="AK186">
            <v>2</v>
          </cell>
          <cell r="AL186">
            <v>1</v>
          </cell>
          <cell r="AM186">
            <v>2</v>
          </cell>
          <cell r="AN186">
            <v>3</v>
          </cell>
          <cell r="AO186">
            <v>3</v>
          </cell>
          <cell r="AP186">
            <v>1</v>
          </cell>
          <cell r="AQ186" t="str">
            <v xml:space="preserve"> </v>
          </cell>
          <cell r="AR186">
            <v>2</v>
          </cell>
          <cell r="AS186">
            <v>2</v>
          </cell>
          <cell r="AT186">
            <v>3</v>
          </cell>
          <cell r="AU186">
            <v>3</v>
          </cell>
        </row>
        <row r="187">
          <cell r="B187" t="str">
            <v>Sanghvi Movers Limited</v>
          </cell>
          <cell r="L187">
            <v>0</v>
          </cell>
          <cell r="M187" t="str">
            <v>I</v>
          </cell>
          <cell r="P187">
            <v>0</v>
          </cell>
          <cell r="V187">
            <v>2</v>
          </cell>
          <cell r="W187">
            <v>2</v>
          </cell>
          <cell r="X187">
            <v>3</v>
          </cell>
          <cell r="Y187">
            <v>2</v>
          </cell>
          <cell r="Z187">
            <v>3</v>
          </cell>
          <cell r="AA187">
            <v>2</v>
          </cell>
          <cell r="AB187">
            <v>2</v>
          </cell>
          <cell r="AC187">
            <v>2</v>
          </cell>
          <cell r="AD187">
            <v>2</v>
          </cell>
          <cell r="AE187">
            <v>2</v>
          </cell>
          <cell r="AF187">
            <v>2</v>
          </cell>
          <cell r="AG187">
            <v>2</v>
          </cell>
          <cell r="AH187">
            <v>2</v>
          </cell>
          <cell r="AI187">
            <v>2</v>
          </cell>
          <cell r="AJ187">
            <v>2</v>
          </cell>
          <cell r="AK187">
            <v>2</v>
          </cell>
          <cell r="AL187">
            <v>1</v>
          </cell>
          <cell r="AM187">
            <v>2</v>
          </cell>
          <cell r="AN187">
            <v>3</v>
          </cell>
          <cell r="AO187">
            <v>3</v>
          </cell>
          <cell r="AP187">
            <v>2</v>
          </cell>
          <cell r="AQ187">
            <v>2</v>
          </cell>
          <cell r="AR187">
            <v>2</v>
          </cell>
          <cell r="AS187">
            <v>2</v>
          </cell>
          <cell r="AT187">
            <v>3</v>
          </cell>
          <cell r="AU187">
            <v>2</v>
          </cell>
        </row>
        <row r="188">
          <cell r="B188" t="str">
            <v>WIZERTECH INFORMAATICSS PRIVATE LIMITED</v>
          </cell>
          <cell r="L188" t="str">
            <v>S</v>
          </cell>
          <cell r="M188">
            <v>0</v>
          </cell>
          <cell r="P188">
            <v>206</v>
          </cell>
          <cell r="V188">
            <v>2</v>
          </cell>
          <cell r="W188">
            <v>1</v>
          </cell>
          <cell r="X188">
            <v>2</v>
          </cell>
          <cell r="Y188">
            <v>2</v>
          </cell>
          <cell r="Z188">
            <v>2</v>
          </cell>
          <cell r="AA188">
            <v>2</v>
          </cell>
          <cell r="AB188">
            <v>2</v>
          </cell>
          <cell r="AC188">
            <v>2</v>
          </cell>
          <cell r="AD188">
            <v>2</v>
          </cell>
          <cell r="AE188">
            <v>2</v>
          </cell>
          <cell r="AF188">
            <v>2</v>
          </cell>
          <cell r="AG188" t="str">
            <v xml:space="preserve"> </v>
          </cell>
          <cell r="AH188">
            <v>2</v>
          </cell>
          <cell r="AI188" t="str">
            <v xml:space="preserve"> </v>
          </cell>
          <cell r="AJ188" t="str">
            <v xml:space="preserve"> </v>
          </cell>
          <cell r="AK188" t="str">
            <v xml:space="preserve"> </v>
          </cell>
          <cell r="AL188" t="str">
            <v xml:space="preserve"> </v>
          </cell>
          <cell r="AM188" t="str">
            <v xml:space="preserve"> </v>
          </cell>
          <cell r="AN188">
            <v>2</v>
          </cell>
          <cell r="AO188">
            <v>2</v>
          </cell>
          <cell r="AP188">
            <v>2</v>
          </cell>
          <cell r="AQ188">
            <v>2</v>
          </cell>
          <cell r="AR188">
            <v>2</v>
          </cell>
          <cell r="AS188">
            <v>2</v>
          </cell>
          <cell r="AT188">
            <v>2</v>
          </cell>
          <cell r="AU188">
            <v>2</v>
          </cell>
        </row>
        <row r="189">
          <cell r="B189" t="str">
            <v>Housing Development Finance Corporation Limited</v>
          </cell>
          <cell r="L189">
            <v>0</v>
          </cell>
          <cell r="M189" t="str">
            <v>I</v>
          </cell>
          <cell r="P189">
            <v>0</v>
          </cell>
          <cell r="V189">
            <v>1</v>
          </cell>
          <cell r="W189">
            <v>1</v>
          </cell>
          <cell r="X189">
            <v>1</v>
          </cell>
          <cell r="Y189">
            <v>1</v>
          </cell>
          <cell r="Z189">
            <v>2</v>
          </cell>
          <cell r="AA189">
            <v>2</v>
          </cell>
          <cell r="AB189">
            <v>2</v>
          </cell>
          <cell r="AC189">
            <v>2</v>
          </cell>
          <cell r="AD189">
            <v>1</v>
          </cell>
          <cell r="AE189">
            <v>1</v>
          </cell>
          <cell r="AF189">
            <v>2</v>
          </cell>
          <cell r="AG189">
            <v>2</v>
          </cell>
          <cell r="AH189">
            <v>1</v>
          </cell>
          <cell r="AI189">
            <v>1</v>
          </cell>
          <cell r="AJ189">
            <v>2</v>
          </cell>
          <cell r="AK189">
            <v>2</v>
          </cell>
          <cell r="AL189">
            <v>1</v>
          </cell>
          <cell r="AM189">
            <v>1</v>
          </cell>
          <cell r="AN189" t="str">
            <v xml:space="preserve"> </v>
          </cell>
          <cell r="AO189" t="str">
            <v xml:space="preserve"> </v>
          </cell>
          <cell r="AP189" t="str">
            <v xml:space="preserve"> </v>
          </cell>
          <cell r="AQ189" t="str">
            <v xml:space="preserve"> </v>
          </cell>
          <cell r="AR189" t="str">
            <v xml:space="preserve"> </v>
          </cell>
          <cell r="AS189" t="str">
            <v xml:space="preserve"> </v>
          </cell>
          <cell r="AT189">
            <v>2</v>
          </cell>
          <cell r="AU189">
            <v>2</v>
          </cell>
        </row>
        <row r="190">
          <cell r="B190" t="str">
            <v>Sling Media Pvt Ltd</v>
          </cell>
          <cell r="L190" t="str">
            <v>S</v>
          </cell>
          <cell r="M190">
            <v>0</v>
          </cell>
          <cell r="P190">
            <v>206</v>
          </cell>
          <cell r="V190">
            <v>2</v>
          </cell>
          <cell r="W190">
            <v>2</v>
          </cell>
          <cell r="X190">
            <v>2</v>
          </cell>
          <cell r="Y190">
            <v>2</v>
          </cell>
          <cell r="Z190">
            <v>1</v>
          </cell>
          <cell r="AA190">
            <v>2</v>
          </cell>
          <cell r="AB190">
            <v>1</v>
          </cell>
          <cell r="AC190">
            <v>2</v>
          </cell>
          <cell r="AD190">
            <v>2</v>
          </cell>
          <cell r="AE190">
            <v>2</v>
          </cell>
          <cell r="AF190">
            <v>2</v>
          </cell>
          <cell r="AG190">
            <v>2</v>
          </cell>
          <cell r="AH190">
            <v>2</v>
          </cell>
          <cell r="AI190">
            <v>2</v>
          </cell>
          <cell r="AJ190">
            <v>2</v>
          </cell>
          <cell r="AK190">
            <v>2</v>
          </cell>
          <cell r="AL190">
            <v>2</v>
          </cell>
          <cell r="AM190">
            <v>2</v>
          </cell>
          <cell r="AN190">
            <v>2</v>
          </cell>
          <cell r="AO190">
            <v>2</v>
          </cell>
          <cell r="AP190">
            <v>2</v>
          </cell>
          <cell r="AQ190">
            <v>2</v>
          </cell>
          <cell r="AR190">
            <v>2</v>
          </cell>
          <cell r="AS190">
            <v>2</v>
          </cell>
          <cell r="AT190">
            <v>2</v>
          </cell>
          <cell r="AU190">
            <v>2</v>
          </cell>
        </row>
        <row r="191">
          <cell r="B191" t="str">
            <v>GMMCO LTD</v>
          </cell>
          <cell r="L191">
            <v>0</v>
          </cell>
          <cell r="M191" t="str">
            <v>I</v>
          </cell>
          <cell r="P191" t="str">
            <v>211,209</v>
          </cell>
          <cell r="V191">
            <v>1</v>
          </cell>
          <cell r="W191">
            <v>1</v>
          </cell>
          <cell r="X191">
            <v>1</v>
          </cell>
          <cell r="Y191">
            <v>1</v>
          </cell>
          <cell r="Z191">
            <v>3</v>
          </cell>
          <cell r="AA191">
            <v>3</v>
          </cell>
          <cell r="AB191">
            <v>1</v>
          </cell>
          <cell r="AC191">
            <v>1</v>
          </cell>
          <cell r="AD191">
            <v>3</v>
          </cell>
          <cell r="AE191">
            <v>3</v>
          </cell>
          <cell r="AF191">
            <v>2</v>
          </cell>
          <cell r="AG191">
            <v>2</v>
          </cell>
          <cell r="AH191">
            <v>2</v>
          </cell>
          <cell r="AI191">
            <v>2</v>
          </cell>
          <cell r="AJ191">
            <v>1</v>
          </cell>
          <cell r="AK191">
            <v>2</v>
          </cell>
          <cell r="AL191">
            <v>2</v>
          </cell>
          <cell r="AM191">
            <v>2</v>
          </cell>
          <cell r="AN191">
            <v>2</v>
          </cell>
          <cell r="AO191">
            <v>1</v>
          </cell>
          <cell r="AP191">
            <v>0</v>
          </cell>
          <cell r="AQ191">
            <v>0</v>
          </cell>
          <cell r="AR191">
            <v>2</v>
          </cell>
          <cell r="AS191">
            <v>2</v>
          </cell>
          <cell r="AT191">
            <v>1</v>
          </cell>
          <cell r="AU191">
            <v>1</v>
          </cell>
        </row>
        <row r="192">
          <cell r="B192" t="str">
            <v>DHL LOGISTICS PVT LTD</v>
          </cell>
          <cell r="L192" t="str">
            <v>S</v>
          </cell>
          <cell r="M192">
            <v>0</v>
          </cell>
          <cell r="P192" t="str">
            <v>202d</v>
          </cell>
          <cell r="V192">
            <v>1</v>
          </cell>
          <cell r="W192">
            <v>1</v>
          </cell>
          <cell r="X192">
            <v>1</v>
          </cell>
          <cell r="Y192">
            <v>1</v>
          </cell>
          <cell r="Z192">
            <v>2</v>
          </cell>
          <cell r="AA192">
            <v>2</v>
          </cell>
          <cell r="AB192">
            <v>2</v>
          </cell>
          <cell r="AC192">
            <v>2</v>
          </cell>
          <cell r="AD192">
            <v>2</v>
          </cell>
          <cell r="AE192">
            <v>2</v>
          </cell>
          <cell r="AF192">
            <v>2</v>
          </cell>
          <cell r="AG192">
            <v>2</v>
          </cell>
          <cell r="AH192">
            <v>2</v>
          </cell>
          <cell r="AI192">
            <v>2</v>
          </cell>
          <cell r="AJ192">
            <v>2</v>
          </cell>
          <cell r="AK192">
            <v>2</v>
          </cell>
          <cell r="AL192">
            <v>2</v>
          </cell>
          <cell r="AM192">
            <v>2</v>
          </cell>
          <cell r="AN192">
            <v>2</v>
          </cell>
          <cell r="AO192">
            <v>2</v>
          </cell>
          <cell r="AP192">
            <v>2</v>
          </cell>
          <cell r="AQ192">
            <v>2</v>
          </cell>
          <cell r="AR192">
            <v>2</v>
          </cell>
          <cell r="AS192">
            <v>2</v>
          </cell>
          <cell r="AT192">
            <v>2</v>
          </cell>
          <cell r="AU192">
            <v>2</v>
          </cell>
        </row>
        <row r="193">
          <cell r="B193" t="str">
            <v>HUGHES SYSTIQUE pvt ltd</v>
          </cell>
          <cell r="L193" t="str">
            <v>S</v>
          </cell>
          <cell r="M193">
            <v>0</v>
          </cell>
          <cell r="P193">
            <v>206</v>
          </cell>
          <cell r="V193">
            <v>2</v>
          </cell>
          <cell r="W193">
            <v>2</v>
          </cell>
          <cell r="X193">
            <v>2</v>
          </cell>
          <cell r="Y193">
            <v>2</v>
          </cell>
          <cell r="Z193">
            <v>1</v>
          </cell>
          <cell r="AA193">
            <v>2</v>
          </cell>
          <cell r="AB193">
            <v>2</v>
          </cell>
          <cell r="AC193">
            <v>2</v>
          </cell>
          <cell r="AD193">
            <v>0</v>
          </cell>
          <cell r="AE193">
            <v>0</v>
          </cell>
          <cell r="AF193">
            <v>2</v>
          </cell>
          <cell r="AG193">
            <v>1</v>
          </cell>
          <cell r="AH193">
            <v>2</v>
          </cell>
          <cell r="AI193">
            <v>2</v>
          </cell>
          <cell r="AJ193">
            <v>1</v>
          </cell>
          <cell r="AK193">
            <v>1</v>
          </cell>
          <cell r="AL193">
            <v>1</v>
          </cell>
          <cell r="AM193">
            <v>1</v>
          </cell>
          <cell r="AN193">
            <v>2</v>
          </cell>
          <cell r="AO193">
            <v>2</v>
          </cell>
          <cell r="AP193">
            <v>2</v>
          </cell>
          <cell r="AQ193">
            <v>2</v>
          </cell>
          <cell r="AR193">
            <v>3</v>
          </cell>
          <cell r="AS193">
            <v>2</v>
          </cell>
          <cell r="AT193">
            <v>2</v>
          </cell>
          <cell r="AU193">
            <v>3</v>
          </cell>
        </row>
        <row r="194">
          <cell r="B194" t="str">
            <v>ENZOTECH SOLUTIONS PRIVATE LIMITED</v>
          </cell>
          <cell r="L194">
            <v>0</v>
          </cell>
          <cell r="M194" t="str">
            <v>I</v>
          </cell>
          <cell r="P194">
            <v>212</v>
          </cell>
          <cell r="V194">
            <v>1</v>
          </cell>
          <cell r="W194">
            <v>1</v>
          </cell>
          <cell r="X194">
            <v>1</v>
          </cell>
          <cell r="Y194">
            <v>1</v>
          </cell>
          <cell r="Z194">
            <v>2</v>
          </cell>
          <cell r="AA194">
            <v>1</v>
          </cell>
          <cell r="AB194">
            <v>2</v>
          </cell>
          <cell r="AC194">
            <v>1</v>
          </cell>
          <cell r="AD194">
            <v>3</v>
          </cell>
          <cell r="AE194">
            <v>1</v>
          </cell>
          <cell r="AF194">
            <v>1</v>
          </cell>
          <cell r="AG194">
            <v>1</v>
          </cell>
          <cell r="AH194">
            <v>3</v>
          </cell>
          <cell r="AI194">
            <v>2</v>
          </cell>
          <cell r="AJ194">
            <v>1</v>
          </cell>
          <cell r="AK194">
            <v>1</v>
          </cell>
          <cell r="AL194">
            <v>1</v>
          </cell>
          <cell r="AM194">
            <v>1</v>
          </cell>
          <cell r="AN194">
            <v>2</v>
          </cell>
          <cell r="AO194">
            <v>2</v>
          </cell>
          <cell r="AP194">
            <v>2</v>
          </cell>
          <cell r="AQ194">
            <v>1</v>
          </cell>
          <cell r="AR194">
            <v>2</v>
          </cell>
          <cell r="AS194">
            <v>2</v>
          </cell>
          <cell r="AT194">
            <v>3</v>
          </cell>
          <cell r="AU194">
            <v>2</v>
          </cell>
        </row>
        <row r="195">
          <cell r="B195" t="str">
            <v>SANKALPANA BUSINESS CENTRE &amp; RESORTS PVT. LTD.</v>
          </cell>
          <cell r="L195" t="str">
            <v>S</v>
          </cell>
          <cell r="M195">
            <v>0</v>
          </cell>
          <cell r="P195" t="str">
            <v>204e</v>
          </cell>
          <cell r="V195">
            <v>3</v>
          </cell>
          <cell r="W195">
            <v>3</v>
          </cell>
          <cell r="X195">
            <v>3</v>
          </cell>
          <cell r="Y195">
            <v>3</v>
          </cell>
          <cell r="Z195">
            <v>3</v>
          </cell>
          <cell r="AA195">
            <v>3</v>
          </cell>
          <cell r="AB195">
            <v>2</v>
          </cell>
          <cell r="AC195">
            <v>2</v>
          </cell>
          <cell r="AD195">
            <v>3</v>
          </cell>
          <cell r="AE195">
            <v>3</v>
          </cell>
          <cell r="AF195">
            <v>2</v>
          </cell>
          <cell r="AG195">
            <v>2</v>
          </cell>
          <cell r="AH195">
            <v>3</v>
          </cell>
          <cell r="AI195">
            <v>3</v>
          </cell>
          <cell r="AJ195">
            <v>2</v>
          </cell>
          <cell r="AK195">
            <v>2</v>
          </cell>
          <cell r="AL195">
            <v>1</v>
          </cell>
          <cell r="AM195">
            <v>1</v>
          </cell>
          <cell r="AN195">
            <v>3</v>
          </cell>
          <cell r="AO195">
            <v>3</v>
          </cell>
          <cell r="AP195">
            <v>2</v>
          </cell>
          <cell r="AQ195">
            <v>2</v>
          </cell>
          <cell r="AR195">
            <v>3</v>
          </cell>
          <cell r="AS195">
            <v>3</v>
          </cell>
          <cell r="AT195">
            <v>3</v>
          </cell>
          <cell r="AU195">
            <v>3</v>
          </cell>
        </row>
        <row r="196">
          <cell r="B196" t="str">
            <v>DDB MUDRA PRIVATE LIMITED</v>
          </cell>
          <cell r="L196" t="str">
            <v>S</v>
          </cell>
          <cell r="M196">
            <v>0</v>
          </cell>
          <cell r="P196" t="str">
            <v>205a</v>
          </cell>
          <cell r="V196">
            <v>3</v>
          </cell>
          <cell r="W196">
            <v>1</v>
          </cell>
          <cell r="X196">
            <v>3</v>
          </cell>
          <cell r="Y196">
            <v>1</v>
          </cell>
          <cell r="Z196">
            <v>3</v>
          </cell>
          <cell r="AA196">
            <v>2</v>
          </cell>
          <cell r="AB196">
            <v>3</v>
          </cell>
          <cell r="AC196">
            <v>2</v>
          </cell>
          <cell r="AD196">
            <v>2</v>
          </cell>
          <cell r="AE196">
            <v>2</v>
          </cell>
          <cell r="AF196">
            <v>3</v>
          </cell>
          <cell r="AG196">
            <v>3</v>
          </cell>
          <cell r="AH196">
            <v>2</v>
          </cell>
          <cell r="AI196">
            <v>2</v>
          </cell>
          <cell r="AJ196">
            <v>3</v>
          </cell>
          <cell r="AK196">
            <v>2</v>
          </cell>
          <cell r="AL196">
            <v>2</v>
          </cell>
          <cell r="AM196">
            <v>2</v>
          </cell>
          <cell r="AN196">
            <v>0</v>
          </cell>
          <cell r="AO196">
            <v>0</v>
          </cell>
          <cell r="AP196">
            <v>0</v>
          </cell>
          <cell r="AQ196">
            <v>0</v>
          </cell>
          <cell r="AR196">
            <v>0</v>
          </cell>
          <cell r="AS196">
            <v>0</v>
          </cell>
          <cell r="AT196">
            <v>3</v>
          </cell>
          <cell r="AU196">
            <v>2</v>
          </cell>
        </row>
        <row r="197">
          <cell r="B197" t="str">
            <v>ACEBRIGHT (INDIA) PHARMA PRIVATE LIMITED</v>
          </cell>
          <cell r="L197" t="str">
            <v>S</v>
          </cell>
          <cell r="M197">
            <v>0</v>
          </cell>
          <cell r="P197" t="str">
            <v>207e</v>
          </cell>
          <cell r="V197">
            <v>1</v>
          </cell>
          <cell r="W197">
            <v>1</v>
          </cell>
          <cell r="X197">
            <v>2</v>
          </cell>
          <cell r="Y197">
            <v>2</v>
          </cell>
          <cell r="Z197">
            <v>1</v>
          </cell>
          <cell r="AA197">
            <v>1</v>
          </cell>
          <cell r="AB197">
            <v>1</v>
          </cell>
          <cell r="AC197">
            <v>1</v>
          </cell>
          <cell r="AD197">
            <v>2</v>
          </cell>
          <cell r="AE197">
            <v>2</v>
          </cell>
          <cell r="AF197">
            <v>2</v>
          </cell>
          <cell r="AG197">
            <v>2</v>
          </cell>
          <cell r="AH197">
            <v>2</v>
          </cell>
          <cell r="AI197">
            <v>2</v>
          </cell>
          <cell r="AJ197">
            <v>1</v>
          </cell>
          <cell r="AK197">
            <v>1</v>
          </cell>
          <cell r="AL197">
            <v>2</v>
          </cell>
          <cell r="AM197">
            <v>2</v>
          </cell>
          <cell r="AN197">
            <v>2</v>
          </cell>
          <cell r="AO197">
            <v>2</v>
          </cell>
          <cell r="AP197">
            <v>2</v>
          </cell>
          <cell r="AQ197">
            <v>2</v>
          </cell>
          <cell r="AR197">
            <v>2</v>
          </cell>
          <cell r="AS197">
            <v>2</v>
          </cell>
          <cell r="AT197">
            <v>2</v>
          </cell>
          <cell r="AU197">
            <v>2</v>
          </cell>
        </row>
        <row r="198">
          <cell r="B198" t="str">
            <v>COMPETENT AUTOMOBILES CO LTD</v>
          </cell>
          <cell r="L198" t="str">
            <v>S</v>
          </cell>
          <cell r="M198">
            <v>0</v>
          </cell>
          <cell r="P198">
            <v>0</v>
          </cell>
          <cell r="V198">
            <v>2</v>
          </cell>
          <cell r="W198">
            <v>2</v>
          </cell>
          <cell r="X198">
            <v>3</v>
          </cell>
          <cell r="Y198">
            <v>2</v>
          </cell>
          <cell r="Z198">
            <v>2</v>
          </cell>
          <cell r="AA198">
            <v>2</v>
          </cell>
          <cell r="AB198">
            <v>2</v>
          </cell>
          <cell r="AC198">
            <v>2</v>
          </cell>
          <cell r="AD198">
            <v>2</v>
          </cell>
          <cell r="AE198">
            <v>2</v>
          </cell>
          <cell r="AF198">
            <v>2</v>
          </cell>
          <cell r="AG198">
            <v>2</v>
          </cell>
          <cell r="AH198">
            <v>2</v>
          </cell>
          <cell r="AI198">
            <v>2</v>
          </cell>
          <cell r="AJ198">
            <v>0</v>
          </cell>
          <cell r="AK198">
            <v>2</v>
          </cell>
          <cell r="AL198">
            <v>2</v>
          </cell>
          <cell r="AM198">
            <v>2</v>
          </cell>
          <cell r="AN198">
            <v>2</v>
          </cell>
          <cell r="AO198">
            <v>2</v>
          </cell>
          <cell r="AP198">
            <v>0</v>
          </cell>
          <cell r="AQ198">
            <v>0</v>
          </cell>
          <cell r="AR198">
            <v>0</v>
          </cell>
          <cell r="AS198">
            <v>0</v>
          </cell>
          <cell r="AT198">
            <v>2</v>
          </cell>
          <cell r="AU198">
            <v>2</v>
          </cell>
        </row>
        <row r="199">
          <cell r="B199" t="str">
            <v>GATEWAY DISTRIPARKS LTD</v>
          </cell>
          <cell r="L199">
            <v>0</v>
          </cell>
          <cell r="M199" t="str">
            <v>I</v>
          </cell>
          <cell r="P199" t="str">
            <v>203a</v>
          </cell>
          <cell r="V199">
            <v>2</v>
          </cell>
          <cell r="W199">
            <v>2</v>
          </cell>
          <cell r="X199">
            <v>2</v>
          </cell>
          <cell r="Y199">
            <v>2</v>
          </cell>
          <cell r="Z199">
            <v>2</v>
          </cell>
          <cell r="AA199">
            <v>2</v>
          </cell>
          <cell r="AB199">
            <v>2</v>
          </cell>
          <cell r="AC199">
            <v>2</v>
          </cell>
          <cell r="AD199">
            <v>2</v>
          </cell>
          <cell r="AE199">
            <v>2</v>
          </cell>
          <cell r="AF199">
            <v>1</v>
          </cell>
          <cell r="AG199">
            <v>1</v>
          </cell>
          <cell r="AH199">
            <v>1</v>
          </cell>
          <cell r="AI199">
            <v>2</v>
          </cell>
          <cell r="AJ199">
            <v>2</v>
          </cell>
          <cell r="AK199">
            <v>2</v>
          </cell>
          <cell r="AL199">
            <v>1</v>
          </cell>
          <cell r="AM199">
            <v>1</v>
          </cell>
          <cell r="AN199" t="str">
            <v xml:space="preserve"> </v>
          </cell>
          <cell r="AO199" t="str">
            <v xml:space="preserve"> </v>
          </cell>
          <cell r="AP199">
            <v>2</v>
          </cell>
          <cell r="AQ199">
            <v>2</v>
          </cell>
          <cell r="AR199">
            <v>2</v>
          </cell>
          <cell r="AS199">
            <v>2</v>
          </cell>
          <cell r="AT199">
            <v>2</v>
          </cell>
          <cell r="AU199">
            <v>2</v>
          </cell>
        </row>
        <row r="200">
          <cell r="B200" t="str">
            <v>INFOSYS LTD</v>
          </cell>
          <cell r="L200" t="str">
            <v>S</v>
          </cell>
          <cell r="M200">
            <v>0</v>
          </cell>
          <cell r="P200">
            <v>206</v>
          </cell>
          <cell r="V200">
            <v>1</v>
          </cell>
          <cell r="W200">
            <v>1</v>
          </cell>
          <cell r="X200">
            <v>0</v>
          </cell>
          <cell r="Y200">
            <v>0</v>
          </cell>
          <cell r="Z200">
            <v>1</v>
          </cell>
          <cell r="AA200">
            <v>1</v>
          </cell>
          <cell r="AB200">
            <v>0</v>
          </cell>
          <cell r="AC200">
            <v>0</v>
          </cell>
          <cell r="AD200">
            <v>1</v>
          </cell>
          <cell r="AE200">
            <v>1</v>
          </cell>
          <cell r="AF200">
            <v>2</v>
          </cell>
          <cell r="AG200">
            <v>2</v>
          </cell>
          <cell r="AH200">
            <v>2</v>
          </cell>
          <cell r="AI200">
            <v>2</v>
          </cell>
          <cell r="AJ200">
            <v>1</v>
          </cell>
          <cell r="AK200">
            <v>1</v>
          </cell>
          <cell r="AL200">
            <v>1</v>
          </cell>
          <cell r="AM200">
            <v>1</v>
          </cell>
          <cell r="AN200">
            <v>2</v>
          </cell>
          <cell r="AO200">
            <v>2</v>
          </cell>
          <cell r="AP200">
            <v>1</v>
          </cell>
          <cell r="AQ200">
            <v>1</v>
          </cell>
          <cell r="AR200">
            <v>2</v>
          </cell>
          <cell r="AS200">
            <v>2</v>
          </cell>
          <cell r="AT200">
            <v>0</v>
          </cell>
          <cell r="AU200">
            <v>0</v>
          </cell>
        </row>
        <row r="201">
          <cell r="B201" t="str">
            <v>A 2 Z POWERCOM LTD.</v>
          </cell>
          <cell r="L201">
            <v>0</v>
          </cell>
          <cell r="M201" t="str">
            <v>I</v>
          </cell>
          <cell r="P201">
            <v>209</v>
          </cell>
          <cell r="V201">
            <v>2</v>
          </cell>
          <cell r="W201">
            <v>2</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row>
        <row r="202">
          <cell r="B202" t="str">
            <v>DDB MUDRA MAX PVT. LTD.</v>
          </cell>
          <cell r="L202" t="str">
            <v>S</v>
          </cell>
          <cell r="M202">
            <v>0</v>
          </cell>
          <cell r="P202" t="str">
            <v>205a</v>
          </cell>
          <cell r="V202">
            <v>3</v>
          </cell>
          <cell r="W202">
            <v>1</v>
          </cell>
          <cell r="X202">
            <v>3</v>
          </cell>
          <cell r="Y202">
            <v>1</v>
          </cell>
          <cell r="Z202">
            <v>3</v>
          </cell>
          <cell r="AA202">
            <v>2</v>
          </cell>
          <cell r="AB202">
            <v>3</v>
          </cell>
          <cell r="AC202">
            <v>2</v>
          </cell>
          <cell r="AD202">
            <v>2</v>
          </cell>
          <cell r="AE202">
            <v>2</v>
          </cell>
          <cell r="AF202">
            <v>3</v>
          </cell>
          <cell r="AG202">
            <v>3</v>
          </cell>
          <cell r="AH202">
            <v>2</v>
          </cell>
          <cell r="AI202">
            <v>2</v>
          </cell>
          <cell r="AJ202">
            <v>3</v>
          </cell>
          <cell r="AK202">
            <v>2</v>
          </cell>
          <cell r="AL202">
            <v>2</v>
          </cell>
          <cell r="AM202">
            <v>2</v>
          </cell>
          <cell r="AN202">
            <v>0</v>
          </cell>
          <cell r="AO202">
            <v>0</v>
          </cell>
          <cell r="AP202">
            <v>0</v>
          </cell>
          <cell r="AQ202">
            <v>0</v>
          </cell>
          <cell r="AR202">
            <v>0</v>
          </cell>
          <cell r="AS202">
            <v>0</v>
          </cell>
          <cell r="AT202">
            <v>3</v>
          </cell>
          <cell r="AU202">
            <v>2</v>
          </cell>
        </row>
        <row r="203">
          <cell r="B203" t="str">
            <v>SYBASE SOFTWARE INDIA PVT. LTD</v>
          </cell>
          <cell r="L203" t="str">
            <v>S</v>
          </cell>
          <cell r="M203">
            <v>0</v>
          </cell>
          <cell r="P203">
            <v>206</v>
          </cell>
          <cell r="V203">
            <v>1</v>
          </cell>
          <cell r="W203">
            <v>2</v>
          </cell>
          <cell r="X203">
            <v>1</v>
          </cell>
          <cell r="Y203">
            <v>2</v>
          </cell>
          <cell r="Z203">
            <v>2</v>
          </cell>
          <cell r="AA203">
            <v>1</v>
          </cell>
          <cell r="AB203">
            <v>2</v>
          </cell>
          <cell r="AC203">
            <v>3</v>
          </cell>
          <cell r="AD203">
            <v>2</v>
          </cell>
          <cell r="AE203">
            <v>2</v>
          </cell>
          <cell r="AF203">
            <v>2</v>
          </cell>
          <cell r="AG203">
            <v>2</v>
          </cell>
          <cell r="AH203">
            <v>2</v>
          </cell>
          <cell r="AI203">
            <v>2</v>
          </cell>
          <cell r="AJ203">
            <v>2</v>
          </cell>
          <cell r="AK203">
            <v>2</v>
          </cell>
          <cell r="AL203">
            <v>2</v>
          </cell>
          <cell r="AM203">
            <v>2</v>
          </cell>
          <cell r="AN203">
            <v>0</v>
          </cell>
          <cell r="AO203">
            <v>0</v>
          </cell>
          <cell r="AP203">
            <v>0</v>
          </cell>
          <cell r="AQ203">
            <v>0</v>
          </cell>
          <cell r="AR203">
            <v>0</v>
          </cell>
          <cell r="AS203">
            <v>0</v>
          </cell>
          <cell r="AT203">
            <v>2</v>
          </cell>
          <cell r="AU203">
            <v>2</v>
          </cell>
        </row>
        <row r="204">
          <cell r="B204" t="str">
            <v>MUDRA ONLINE TECHNOLOGIES PVT. LTD.</v>
          </cell>
          <cell r="L204" t="str">
            <v>S</v>
          </cell>
          <cell r="M204">
            <v>0</v>
          </cell>
          <cell r="P204" t="str">
            <v>205a</v>
          </cell>
          <cell r="V204">
            <v>3</v>
          </cell>
          <cell r="W204">
            <v>1</v>
          </cell>
          <cell r="X204">
            <v>3</v>
          </cell>
          <cell r="Y204">
            <v>1</v>
          </cell>
          <cell r="Z204">
            <v>3</v>
          </cell>
          <cell r="AA204">
            <v>2</v>
          </cell>
          <cell r="AB204">
            <v>3</v>
          </cell>
          <cell r="AC204">
            <v>2</v>
          </cell>
          <cell r="AD204">
            <v>2</v>
          </cell>
          <cell r="AE204">
            <v>2</v>
          </cell>
          <cell r="AF204">
            <v>3</v>
          </cell>
          <cell r="AG204">
            <v>3</v>
          </cell>
          <cell r="AH204">
            <v>2</v>
          </cell>
          <cell r="AI204">
            <v>2</v>
          </cell>
          <cell r="AJ204">
            <v>3</v>
          </cell>
          <cell r="AK204">
            <v>2</v>
          </cell>
          <cell r="AL204">
            <v>2</v>
          </cell>
          <cell r="AM204">
            <v>2</v>
          </cell>
          <cell r="AN204">
            <v>0</v>
          </cell>
          <cell r="AO204">
            <v>0</v>
          </cell>
          <cell r="AP204">
            <v>0</v>
          </cell>
          <cell r="AQ204">
            <v>0</v>
          </cell>
          <cell r="AR204">
            <v>0</v>
          </cell>
          <cell r="AS204">
            <v>0</v>
          </cell>
          <cell r="AT204">
            <v>3</v>
          </cell>
          <cell r="AU204">
            <v>2</v>
          </cell>
        </row>
        <row r="205">
          <cell r="B205" t="str">
            <v>MERIDIEN TRADE PLACE PVT. LTD.</v>
          </cell>
          <cell r="L205" t="str">
            <v>S</v>
          </cell>
          <cell r="M205">
            <v>0</v>
          </cell>
          <cell r="P205" t="str">
            <v>202a</v>
          </cell>
          <cell r="V205">
            <v>1</v>
          </cell>
          <cell r="W205">
            <v>1</v>
          </cell>
          <cell r="X205">
            <v>1</v>
          </cell>
          <cell r="Y205">
            <v>1</v>
          </cell>
          <cell r="Z205">
            <v>2</v>
          </cell>
          <cell r="AA205">
            <v>2</v>
          </cell>
          <cell r="AB205">
            <v>2</v>
          </cell>
          <cell r="AC205">
            <v>2</v>
          </cell>
          <cell r="AD205">
            <v>2</v>
          </cell>
          <cell r="AE205">
            <v>2</v>
          </cell>
          <cell r="AF205">
            <v>2</v>
          </cell>
          <cell r="AG205">
            <v>2</v>
          </cell>
          <cell r="AH205">
            <v>2</v>
          </cell>
          <cell r="AI205">
            <v>2</v>
          </cell>
          <cell r="AJ205">
            <v>1</v>
          </cell>
          <cell r="AK205">
            <v>2</v>
          </cell>
          <cell r="AL205">
            <v>1</v>
          </cell>
          <cell r="AM205">
            <v>2</v>
          </cell>
          <cell r="AN205">
            <v>2</v>
          </cell>
          <cell r="AO205">
            <v>2</v>
          </cell>
          <cell r="AP205">
            <v>2</v>
          </cell>
          <cell r="AQ205">
            <v>2</v>
          </cell>
          <cell r="AR205">
            <v>2</v>
          </cell>
          <cell r="AS205">
            <v>2</v>
          </cell>
          <cell r="AT205">
            <v>3</v>
          </cell>
          <cell r="AU205">
            <v>2</v>
          </cell>
        </row>
        <row r="206">
          <cell r="B206" t="str">
            <v>REFEX ENERGY LTD.</v>
          </cell>
          <cell r="L206">
            <v>0</v>
          </cell>
          <cell r="M206" t="str">
            <v>I</v>
          </cell>
          <cell r="P206">
            <v>210</v>
          </cell>
          <cell r="V206">
            <v>3</v>
          </cell>
          <cell r="W206">
            <v>3</v>
          </cell>
          <cell r="X206">
            <v>3</v>
          </cell>
          <cell r="Y206">
            <v>3</v>
          </cell>
          <cell r="Z206">
            <v>3</v>
          </cell>
          <cell r="AA206">
            <v>3</v>
          </cell>
          <cell r="AB206">
            <v>3</v>
          </cell>
          <cell r="AC206">
            <v>3</v>
          </cell>
          <cell r="AD206">
            <v>2</v>
          </cell>
          <cell r="AE206">
            <v>3</v>
          </cell>
          <cell r="AF206">
            <v>2</v>
          </cell>
          <cell r="AG206">
            <v>2</v>
          </cell>
          <cell r="AH206">
            <v>2</v>
          </cell>
          <cell r="AI206">
            <v>2</v>
          </cell>
          <cell r="AJ206">
            <v>3</v>
          </cell>
          <cell r="AK206">
            <v>3</v>
          </cell>
          <cell r="AL206">
            <v>2</v>
          </cell>
          <cell r="AM206">
            <v>2</v>
          </cell>
          <cell r="AN206">
            <v>3</v>
          </cell>
          <cell r="AO206">
            <v>3</v>
          </cell>
          <cell r="AP206">
            <v>2</v>
          </cell>
          <cell r="AQ206">
            <v>2</v>
          </cell>
          <cell r="AR206">
            <v>2</v>
          </cell>
          <cell r="AS206">
            <v>2</v>
          </cell>
          <cell r="AT206">
            <v>3</v>
          </cell>
          <cell r="AU206">
            <v>3</v>
          </cell>
        </row>
        <row r="207">
          <cell r="B207" t="str">
            <v>SEAMEC LTD.</v>
          </cell>
          <cell r="L207" t="str">
            <v>S</v>
          </cell>
          <cell r="M207">
            <v>0</v>
          </cell>
          <cell r="P207">
            <v>202</v>
          </cell>
          <cell r="V207">
            <v>1</v>
          </cell>
          <cell r="W207">
            <v>1</v>
          </cell>
          <cell r="X207">
            <v>1</v>
          </cell>
          <cell r="Y207">
            <v>1</v>
          </cell>
          <cell r="Z207">
            <v>2</v>
          </cell>
          <cell r="AA207">
            <v>2</v>
          </cell>
          <cell r="AB207">
            <v>3</v>
          </cell>
          <cell r="AC207">
            <v>2</v>
          </cell>
          <cell r="AD207">
            <v>2</v>
          </cell>
          <cell r="AE207">
            <v>2</v>
          </cell>
          <cell r="AF207">
            <v>2</v>
          </cell>
          <cell r="AG207">
            <v>2</v>
          </cell>
          <cell r="AH207">
            <v>2</v>
          </cell>
          <cell r="AI207">
            <v>2</v>
          </cell>
          <cell r="AJ207">
            <v>2</v>
          </cell>
          <cell r="AK207">
            <v>2</v>
          </cell>
          <cell r="AL207">
            <v>2</v>
          </cell>
          <cell r="AM207">
            <v>2</v>
          </cell>
          <cell r="AN207">
            <v>2</v>
          </cell>
          <cell r="AO207">
            <v>2</v>
          </cell>
          <cell r="AP207">
            <v>2</v>
          </cell>
          <cell r="AQ207">
            <v>2</v>
          </cell>
          <cell r="AR207">
            <v>2</v>
          </cell>
          <cell r="AS207">
            <v>2</v>
          </cell>
          <cell r="AT207">
            <v>2</v>
          </cell>
          <cell r="AU207">
            <v>2</v>
          </cell>
        </row>
        <row r="208">
          <cell r="B208" t="str">
            <v>HOUSING DEVELOPMENT FINANCE CORPN. LTD.</v>
          </cell>
          <cell r="L208" t="str">
            <v>S</v>
          </cell>
          <cell r="M208">
            <v>0</v>
          </cell>
          <cell r="P208">
            <v>0</v>
          </cell>
          <cell r="V208">
            <v>1</v>
          </cell>
          <cell r="W208">
            <v>1</v>
          </cell>
          <cell r="X208">
            <v>1</v>
          </cell>
          <cell r="Y208">
            <v>1</v>
          </cell>
          <cell r="Z208">
            <v>2</v>
          </cell>
          <cell r="AA208">
            <v>2</v>
          </cell>
          <cell r="AB208">
            <v>2</v>
          </cell>
          <cell r="AC208">
            <v>2</v>
          </cell>
          <cell r="AD208">
            <v>1</v>
          </cell>
          <cell r="AE208">
            <v>1</v>
          </cell>
          <cell r="AF208">
            <v>2</v>
          </cell>
          <cell r="AG208">
            <v>2</v>
          </cell>
          <cell r="AH208">
            <v>1</v>
          </cell>
          <cell r="AI208">
            <v>1</v>
          </cell>
          <cell r="AJ208">
            <v>2</v>
          </cell>
          <cell r="AK208">
            <v>2</v>
          </cell>
          <cell r="AL208">
            <v>1</v>
          </cell>
          <cell r="AM208">
            <v>1</v>
          </cell>
          <cell r="AN208">
            <v>0</v>
          </cell>
          <cell r="AO208">
            <v>0</v>
          </cell>
          <cell r="AP208">
            <v>0</v>
          </cell>
          <cell r="AQ208">
            <v>0</v>
          </cell>
          <cell r="AR208">
            <v>0</v>
          </cell>
          <cell r="AS208">
            <v>0</v>
          </cell>
          <cell r="AT208">
            <v>2</v>
          </cell>
          <cell r="AU208">
            <v>2</v>
          </cell>
        </row>
        <row r="209">
          <cell r="B209" t="str">
            <v>ANIK FINANCIAL SERVICES PRIVATE LIMITED</v>
          </cell>
          <cell r="L209" t="str">
            <v>S</v>
          </cell>
          <cell r="M209">
            <v>0</v>
          </cell>
          <cell r="P209" t="str">
            <v>201f</v>
          </cell>
          <cell r="V209">
            <v>3</v>
          </cell>
          <cell r="W209">
            <v>1</v>
          </cell>
          <cell r="X209">
            <v>1</v>
          </cell>
          <cell r="Y209">
            <v>1</v>
          </cell>
          <cell r="Z209">
            <v>2</v>
          </cell>
          <cell r="AA209">
            <v>2</v>
          </cell>
          <cell r="AB209">
            <v>3</v>
          </cell>
          <cell r="AC209">
            <v>2</v>
          </cell>
          <cell r="AD209">
            <v>3</v>
          </cell>
          <cell r="AE209">
            <v>1</v>
          </cell>
          <cell r="AF209">
            <v>1</v>
          </cell>
          <cell r="AG209">
            <v>1</v>
          </cell>
          <cell r="AH209">
            <v>3</v>
          </cell>
          <cell r="AI209">
            <v>2</v>
          </cell>
          <cell r="AJ209">
            <v>3</v>
          </cell>
          <cell r="AK209">
            <v>2</v>
          </cell>
          <cell r="AL209">
            <v>2</v>
          </cell>
          <cell r="AM209">
            <v>2</v>
          </cell>
          <cell r="AN209">
            <v>2</v>
          </cell>
          <cell r="AO209">
            <v>2</v>
          </cell>
          <cell r="AP209">
            <v>3</v>
          </cell>
          <cell r="AQ209">
            <v>2</v>
          </cell>
          <cell r="AR209">
            <v>3</v>
          </cell>
          <cell r="AS209">
            <v>3</v>
          </cell>
          <cell r="AT209">
            <v>3</v>
          </cell>
          <cell r="AU209">
            <v>2</v>
          </cell>
        </row>
        <row r="210">
          <cell r="B210" t="str">
            <v>Sri Gopal Automotive Ltd</v>
          </cell>
          <cell r="L210">
            <v>0</v>
          </cell>
          <cell r="M210" t="str">
            <v>I</v>
          </cell>
          <cell r="P210">
            <v>0</v>
          </cell>
          <cell r="V210">
            <v>3</v>
          </cell>
          <cell r="W210">
            <v>1</v>
          </cell>
          <cell r="X210">
            <v>3</v>
          </cell>
          <cell r="Y210">
            <v>1</v>
          </cell>
          <cell r="Z210">
            <v>3</v>
          </cell>
          <cell r="AA210">
            <v>1</v>
          </cell>
          <cell r="AB210">
            <v>0</v>
          </cell>
          <cell r="AC210">
            <v>0</v>
          </cell>
          <cell r="AD210">
            <v>3</v>
          </cell>
          <cell r="AE210">
            <v>1</v>
          </cell>
          <cell r="AF210">
            <v>3</v>
          </cell>
          <cell r="AG210">
            <v>1</v>
          </cell>
          <cell r="AH210">
            <v>3</v>
          </cell>
          <cell r="AI210">
            <v>1</v>
          </cell>
          <cell r="AJ210">
            <v>2</v>
          </cell>
          <cell r="AK210">
            <v>2</v>
          </cell>
          <cell r="AL210">
            <v>3</v>
          </cell>
          <cell r="AM210">
            <v>1</v>
          </cell>
          <cell r="AN210">
            <v>2</v>
          </cell>
          <cell r="AO210">
            <v>2</v>
          </cell>
          <cell r="AP210">
            <v>0</v>
          </cell>
          <cell r="AQ210">
            <v>0</v>
          </cell>
          <cell r="AR210">
            <v>0</v>
          </cell>
          <cell r="AS210">
            <v>0</v>
          </cell>
          <cell r="AT210">
            <v>3</v>
          </cell>
          <cell r="AU210">
            <v>1</v>
          </cell>
        </row>
        <row r="211">
          <cell r="B211" t="str">
            <v>MFARHOTELS &amp; RESORTS PVT LTD</v>
          </cell>
          <cell r="L211" t="str">
            <v>S</v>
          </cell>
          <cell r="M211">
            <v>0</v>
          </cell>
          <cell r="P211">
            <v>204</v>
          </cell>
          <cell r="V211">
            <v>1</v>
          </cell>
          <cell r="W211">
            <v>1</v>
          </cell>
          <cell r="X211">
            <v>1</v>
          </cell>
          <cell r="Y211">
            <v>1</v>
          </cell>
          <cell r="Z211">
            <v>3</v>
          </cell>
          <cell r="AA211">
            <v>2</v>
          </cell>
          <cell r="AB211">
            <v>3</v>
          </cell>
          <cell r="AC211">
            <v>2</v>
          </cell>
          <cell r="AD211">
            <v>1</v>
          </cell>
          <cell r="AE211">
            <v>1</v>
          </cell>
          <cell r="AF211">
            <v>2</v>
          </cell>
          <cell r="AG211">
            <v>2</v>
          </cell>
          <cell r="AH211">
            <v>1</v>
          </cell>
          <cell r="AI211">
            <v>1</v>
          </cell>
          <cell r="AJ211">
            <v>3</v>
          </cell>
          <cell r="AK211">
            <v>2</v>
          </cell>
          <cell r="AL211">
            <v>1</v>
          </cell>
          <cell r="AM211">
            <v>1</v>
          </cell>
          <cell r="AN211">
            <v>2</v>
          </cell>
          <cell r="AO211">
            <v>2</v>
          </cell>
          <cell r="AP211">
            <v>2</v>
          </cell>
          <cell r="AQ211">
            <v>2</v>
          </cell>
          <cell r="AR211">
            <v>2</v>
          </cell>
          <cell r="AS211">
            <v>2</v>
          </cell>
          <cell r="AT211">
            <v>1</v>
          </cell>
          <cell r="AU211">
            <v>1</v>
          </cell>
        </row>
        <row r="212">
          <cell r="B212" t="str">
            <v>Karnataka Trade Promotion Organisation</v>
          </cell>
          <cell r="L212">
            <v>0</v>
          </cell>
          <cell r="M212" t="str">
            <v>I</v>
          </cell>
          <cell r="P212">
            <v>0</v>
          </cell>
          <cell r="V212">
            <v>3</v>
          </cell>
          <cell r="W212">
            <v>3</v>
          </cell>
          <cell r="X212">
            <v>3</v>
          </cell>
          <cell r="Y212">
            <v>3</v>
          </cell>
          <cell r="Z212">
            <v>2</v>
          </cell>
          <cell r="AA212">
            <v>2</v>
          </cell>
          <cell r="AB212">
            <v>2</v>
          </cell>
          <cell r="AC212">
            <v>2</v>
          </cell>
          <cell r="AD212" t="str">
            <v xml:space="preserve"> </v>
          </cell>
          <cell r="AE212" t="str">
            <v xml:space="preserve"> </v>
          </cell>
          <cell r="AF212" t="str">
            <v xml:space="preserve"> </v>
          </cell>
          <cell r="AG212" t="str">
            <v xml:space="preserve"> </v>
          </cell>
          <cell r="AH212" t="str">
            <v xml:space="preserve"> </v>
          </cell>
          <cell r="AI212" t="str">
            <v xml:space="preserve"> </v>
          </cell>
          <cell r="AJ212">
            <v>2</v>
          </cell>
          <cell r="AK212">
            <v>2</v>
          </cell>
          <cell r="AL212">
            <v>2</v>
          </cell>
          <cell r="AM212">
            <v>2</v>
          </cell>
          <cell r="AN212">
            <v>2</v>
          </cell>
          <cell r="AO212">
            <v>2</v>
          </cell>
          <cell r="AP212" t="str">
            <v xml:space="preserve"> </v>
          </cell>
          <cell r="AQ212" t="str">
            <v xml:space="preserve"> </v>
          </cell>
          <cell r="AR212" t="str">
            <v xml:space="preserve"> </v>
          </cell>
          <cell r="AS212" t="str">
            <v xml:space="preserve"> </v>
          </cell>
          <cell r="AT212" t="str">
            <v xml:space="preserve"> </v>
          </cell>
          <cell r="AU212" t="str">
            <v xml:space="preserve"> </v>
          </cell>
        </row>
        <row r="213">
          <cell r="B213" t="str">
            <v>CES limited</v>
          </cell>
          <cell r="L213" t="str">
            <v>S</v>
          </cell>
          <cell r="M213">
            <v>0</v>
          </cell>
          <cell r="P213">
            <v>206</v>
          </cell>
          <cell r="V213">
            <v>1</v>
          </cell>
          <cell r="W213">
            <v>1</v>
          </cell>
          <cell r="X213">
            <v>2</v>
          </cell>
          <cell r="Y213">
            <v>2</v>
          </cell>
          <cell r="Z213">
            <v>2</v>
          </cell>
          <cell r="AA213">
            <v>2</v>
          </cell>
          <cell r="AB213">
            <v>2</v>
          </cell>
          <cell r="AC213">
            <v>2</v>
          </cell>
          <cell r="AD213">
            <v>2</v>
          </cell>
          <cell r="AE213">
            <v>2</v>
          </cell>
          <cell r="AF213">
            <v>2</v>
          </cell>
          <cell r="AG213">
            <v>2</v>
          </cell>
          <cell r="AH213">
            <v>2</v>
          </cell>
          <cell r="AI213">
            <v>2</v>
          </cell>
          <cell r="AJ213">
            <v>1</v>
          </cell>
          <cell r="AK213">
            <v>1</v>
          </cell>
          <cell r="AL213">
            <v>3</v>
          </cell>
          <cell r="AM213">
            <v>3</v>
          </cell>
          <cell r="AN213">
            <v>2</v>
          </cell>
          <cell r="AO213">
            <v>2</v>
          </cell>
          <cell r="AP213">
            <v>1</v>
          </cell>
          <cell r="AQ213">
            <v>1</v>
          </cell>
          <cell r="AR213">
            <v>2</v>
          </cell>
          <cell r="AS213">
            <v>2</v>
          </cell>
          <cell r="AT213">
            <v>2</v>
          </cell>
          <cell r="AU213">
            <v>2</v>
          </cell>
        </row>
        <row r="214">
          <cell r="B214" t="str">
            <v>C.S.COMSOFT PVT LTD</v>
          </cell>
          <cell r="L214" t="str">
            <v>S</v>
          </cell>
          <cell r="M214">
            <v>0</v>
          </cell>
          <cell r="P214">
            <v>206</v>
          </cell>
          <cell r="V214">
            <v>2</v>
          </cell>
          <cell r="W214">
            <v>1</v>
          </cell>
          <cell r="X214">
            <v>2</v>
          </cell>
          <cell r="Y214">
            <v>2</v>
          </cell>
          <cell r="Z214">
            <v>2</v>
          </cell>
          <cell r="AA214">
            <v>2</v>
          </cell>
          <cell r="AB214">
            <v>2</v>
          </cell>
          <cell r="AC214">
            <v>2</v>
          </cell>
          <cell r="AD214">
            <v>2</v>
          </cell>
          <cell r="AE214">
            <v>2</v>
          </cell>
          <cell r="AF214">
            <v>2</v>
          </cell>
          <cell r="AG214">
            <v>2</v>
          </cell>
          <cell r="AH214">
            <v>2</v>
          </cell>
          <cell r="AI214">
            <v>2</v>
          </cell>
          <cell r="AJ214">
            <v>1</v>
          </cell>
          <cell r="AK214">
            <v>2</v>
          </cell>
          <cell r="AL214">
            <v>1</v>
          </cell>
          <cell r="AM214" t="str">
            <v xml:space="preserve"> </v>
          </cell>
          <cell r="AN214">
            <v>2</v>
          </cell>
          <cell r="AO214" t="str">
            <v xml:space="preserve"> </v>
          </cell>
          <cell r="AP214">
            <v>2</v>
          </cell>
          <cell r="AQ214">
            <v>2</v>
          </cell>
          <cell r="AR214">
            <v>2</v>
          </cell>
          <cell r="AS214">
            <v>2</v>
          </cell>
          <cell r="AT214">
            <v>3</v>
          </cell>
          <cell r="AU214">
            <v>2</v>
          </cell>
        </row>
        <row r="215">
          <cell r="B215" t="str">
            <v>SOFTWARE AG BANGALORE TECHNOLOGIES PVT LTD</v>
          </cell>
          <cell r="L215" t="str">
            <v>S</v>
          </cell>
          <cell r="M215">
            <v>0</v>
          </cell>
          <cell r="P215">
            <v>206</v>
          </cell>
          <cell r="V215">
            <v>2</v>
          </cell>
          <cell r="W215">
            <v>1</v>
          </cell>
          <cell r="X215">
            <v>3</v>
          </cell>
          <cell r="Y215">
            <v>1</v>
          </cell>
          <cell r="Z215">
            <v>2</v>
          </cell>
          <cell r="AA215">
            <v>2</v>
          </cell>
          <cell r="AB215">
            <v>2</v>
          </cell>
          <cell r="AC215">
            <v>2</v>
          </cell>
          <cell r="AD215">
            <v>2</v>
          </cell>
          <cell r="AE215">
            <v>2</v>
          </cell>
          <cell r="AF215">
            <v>2</v>
          </cell>
          <cell r="AG215">
            <v>2</v>
          </cell>
          <cell r="AH215">
            <v>2</v>
          </cell>
          <cell r="AI215">
            <v>2</v>
          </cell>
          <cell r="AJ215">
            <v>2</v>
          </cell>
          <cell r="AK215">
            <v>2</v>
          </cell>
          <cell r="AL215">
            <v>2</v>
          </cell>
          <cell r="AM215">
            <v>2</v>
          </cell>
          <cell r="AN215">
            <v>2</v>
          </cell>
          <cell r="AO215">
            <v>2</v>
          </cell>
          <cell r="AP215">
            <v>1</v>
          </cell>
          <cell r="AQ215">
            <v>1</v>
          </cell>
          <cell r="AR215">
            <v>2</v>
          </cell>
          <cell r="AS215">
            <v>2</v>
          </cell>
          <cell r="AT215">
            <v>2</v>
          </cell>
          <cell r="AU215">
            <v>2</v>
          </cell>
        </row>
        <row r="216">
          <cell r="B216" t="str">
            <v>Zipper Trading Enterprises Ltd</v>
          </cell>
          <cell r="L216" t="str">
            <v>S</v>
          </cell>
          <cell r="M216">
            <v>0</v>
          </cell>
          <cell r="P216" t="str">
            <v>207c</v>
          </cell>
          <cell r="V216">
            <v>2</v>
          </cell>
          <cell r="W216">
            <v>2</v>
          </cell>
          <cell r="X216">
            <v>2</v>
          </cell>
          <cell r="Y216">
            <v>2</v>
          </cell>
          <cell r="Z216">
            <v>2</v>
          </cell>
          <cell r="AA216">
            <v>2</v>
          </cell>
          <cell r="AB216">
            <v>2</v>
          </cell>
          <cell r="AC216">
            <v>2</v>
          </cell>
          <cell r="AD216">
            <v>2</v>
          </cell>
          <cell r="AE216">
            <v>2</v>
          </cell>
          <cell r="AF216">
            <v>2</v>
          </cell>
          <cell r="AG216">
            <v>2</v>
          </cell>
          <cell r="AH216">
            <v>2</v>
          </cell>
          <cell r="AI216">
            <v>2</v>
          </cell>
          <cell r="AJ216">
            <v>2</v>
          </cell>
          <cell r="AK216">
            <v>2</v>
          </cell>
          <cell r="AL216">
            <v>2</v>
          </cell>
          <cell r="AM216">
            <v>2</v>
          </cell>
          <cell r="AN216" t="str">
            <v xml:space="preserve"> </v>
          </cell>
          <cell r="AO216">
            <v>2</v>
          </cell>
          <cell r="AP216">
            <v>2</v>
          </cell>
          <cell r="AQ216">
            <v>2</v>
          </cell>
          <cell r="AR216">
            <v>2</v>
          </cell>
          <cell r="AS216">
            <v>2</v>
          </cell>
          <cell r="AT216">
            <v>2</v>
          </cell>
          <cell r="AU216">
            <v>2</v>
          </cell>
        </row>
        <row r="217">
          <cell r="B217" t="str">
            <v>CITICORP SERVICES INDIA PRIVATE LIMITED</v>
          </cell>
          <cell r="L217" t="str">
            <v>S</v>
          </cell>
          <cell r="M217">
            <v>0</v>
          </cell>
          <cell r="P217">
            <v>206</v>
          </cell>
          <cell r="V217">
            <v>1</v>
          </cell>
          <cell r="W217">
            <v>1</v>
          </cell>
          <cell r="X217">
            <v>1</v>
          </cell>
          <cell r="Y217">
            <v>1</v>
          </cell>
          <cell r="Z217">
            <v>1</v>
          </cell>
          <cell r="AA217">
            <v>1</v>
          </cell>
          <cell r="AB217">
            <v>2</v>
          </cell>
          <cell r="AC217">
            <v>2</v>
          </cell>
          <cell r="AD217" t="str">
            <v xml:space="preserve"> </v>
          </cell>
          <cell r="AE217" t="str">
            <v xml:space="preserve"> </v>
          </cell>
          <cell r="AF217" t="str">
            <v xml:space="preserve"> </v>
          </cell>
          <cell r="AG217" t="str">
            <v xml:space="preserve"> </v>
          </cell>
          <cell r="AH217">
            <v>2</v>
          </cell>
          <cell r="AI217">
            <v>2</v>
          </cell>
          <cell r="AJ217">
            <v>1</v>
          </cell>
          <cell r="AK217">
            <v>1</v>
          </cell>
          <cell r="AL217">
            <v>1</v>
          </cell>
          <cell r="AM217">
            <v>1</v>
          </cell>
          <cell r="AN217" t="str">
            <v xml:space="preserve"> </v>
          </cell>
          <cell r="AO217" t="str">
            <v xml:space="preserve"> </v>
          </cell>
          <cell r="AP217">
            <v>1</v>
          </cell>
          <cell r="AQ217">
            <v>1</v>
          </cell>
          <cell r="AR217">
            <v>2</v>
          </cell>
          <cell r="AS217">
            <v>2</v>
          </cell>
          <cell r="AT217">
            <v>2</v>
          </cell>
          <cell r="AU217">
            <v>2</v>
          </cell>
        </row>
        <row r="218">
          <cell r="B218" t="str">
            <v>J.P. Morgan Services India Private Limited</v>
          </cell>
          <cell r="L218" t="str">
            <v>S</v>
          </cell>
          <cell r="M218">
            <v>0</v>
          </cell>
          <cell r="P218">
            <v>206</v>
          </cell>
          <cell r="V218">
            <v>2</v>
          </cell>
          <cell r="W218">
            <v>2</v>
          </cell>
          <cell r="X218">
            <v>1</v>
          </cell>
          <cell r="Y218">
            <v>1</v>
          </cell>
          <cell r="Z218">
            <v>1</v>
          </cell>
          <cell r="AA218">
            <v>1</v>
          </cell>
          <cell r="AB218">
            <v>3</v>
          </cell>
          <cell r="AC218">
            <v>3</v>
          </cell>
          <cell r="AD218">
            <v>2</v>
          </cell>
          <cell r="AE218">
            <v>2</v>
          </cell>
          <cell r="AF218">
            <v>2</v>
          </cell>
          <cell r="AG218">
            <v>2</v>
          </cell>
          <cell r="AH218">
            <v>2</v>
          </cell>
          <cell r="AI218">
            <v>2</v>
          </cell>
          <cell r="AJ218">
            <v>1</v>
          </cell>
          <cell r="AK218">
            <v>1</v>
          </cell>
          <cell r="AL218">
            <v>2</v>
          </cell>
          <cell r="AM218">
            <v>2</v>
          </cell>
          <cell r="AN218">
            <v>2</v>
          </cell>
          <cell r="AO218">
            <v>2</v>
          </cell>
          <cell r="AP218">
            <v>2</v>
          </cell>
          <cell r="AQ218">
            <v>2</v>
          </cell>
          <cell r="AR218">
            <v>1</v>
          </cell>
          <cell r="AS218">
            <v>1</v>
          </cell>
          <cell r="AT218">
            <v>2</v>
          </cell>
          <cell r="AU218">
            <v>2</v>
          </cell>
        </row>
        <row r="219">
          <cell r="B219" t="str">
            <v>Mundra International Container Terminal Pvt. Ltd.</v>
          </cell>
          <cell r="L219" t="str">
            <v>S</v>
          </cell>
          <cell r="M219">
            <v>0</v>
          </cell>
          <cell r="P219">
            <v>0</v>
          </cell>
          <cell r="V219">
            <v>1</v>
          </cell>
          <cell r="W219">
            <v>1</v>
          </cell>
          <cell r="X219">
            <v>1</v>
          </cell>
          <cell r="Y219">
            <v>1</v>
          </cell>
          <cell r="Z219">
            <v>2</v>
          </cell>
          <cell r="AA219">
            <v>2</v>
          </cell>
          <cell r="AB219">
            <v>2</v>
          </cell>
          <cell r="AC219">
            <v>2</v>
          </cell>
          <cell r="AD219">
            <v>2</v>
          </cell>
          <cell r="AE219">
            <v>2</v>
          </cell>
          <cell r="AF219">
            <v>3</v>
          </cell>
          <cell r="AG219">
            <v>2</v>
          </cell>
          <cell r="AH219">
            <v>2</v>
          </cell>
          <cell r="AI219">
            <v>2</v>
          </cell>
          <cell r="AJ219">
            <v>2</v>
          </cell>
          <cell r="AK219">
            <v>2</v>
          </cell>
          <cell r="AL219">
            <v>1</v>
          </cell>
          <cell r="AM219">
            <v>3</v>
          </cell>
          <cell r="AN219">
            <v>2</v>
          </cell>
          <cell r="AO219">
            <v>1</v>
          </cell>
          <cell r="AP219">
            <v>2</v>
          </cell>
          <cell r="AQ219">
            <v>2</v>
          </cell>
          <cell r="AR219">
            <v>2</v>
          </cell>
          <cell r="AS219">
            <v>2</v>
          </cell>
          <cell r="AT219">
            <v>1</v>
          </cell>
          <cell r="AU219">
            <v>1</v>
          </cell>
        </row>
        <row r="220">
          <cell r="B220" t="str">
            <v>DRA AADITHYA PROJECTS PVT LTD</v>
          </cell>
          <cell r="L220">
            <v>0</v>
          </cell>
          <cell r="M220" t="str">
            <v>I</v>
          </cell>
          <cell r="P220">
            <v>209</v>
          </cell>
          <cell r="V220">
            <v>2</v>
          </cell>
          <cell r="W220">
            <v>2</v>
          </cell>
          <cell r="X220">
            <v>2</v>
          </cell>
          <cell r="Y220">
            <v>2</v>
          </cell>
          <cell r="Z220">
            <v>2</v>
          </cell>
          <cell r="AA220">
            <v>2</v>
          </cell>
          <cell r="AB220">
            <v>2</v>
          </cell>
          <cell r="AC220">
            <v>2</v>
          </cell>
          <cell r="AD220">
            <v>2</v>
          </cell>
          <cell r="AE220">
            <v>2</v>
          </cell>
          <cell r="AF220">
            <v>2</v>
          </cell>
          <cell r="AG220">
            <v>2</v>
          </cell>
          <cell r="AH220">
            <v>2</v>
          </cell>
          <cell r="AI220">
            <v>2</v>
          </cell>
          <cell r="AJ220">
            <v>2</v>
          </cell>
          <cell r="AK220">
            <v>2</v>
          </cell>
          <cell r="AL220">
            <v>2</v>
          </cell>
          <cell r="AM220">
            <v>2</v>
          </cell>
          <cell r="AN220">
            <v>2</v>
          </cell>
          <cell r="AO220">
            <v>2</v>
          </cell>
          <cell r="AP220">
            <v>2</v>
          </cell>
          <cell r="AQ220">
            <v>2</v>
          </cell>
          <cell r="AR220">
            <v>2</v>
          </cell>
          <cell r="AS220">
            <v>2</v>
          </cell>
          <cell r="AT220">
            <v>2</v>
          </cell>
          <cell r="AU220">
            <v>2</v>
          </cell>
        </row>
        <row r="221">
          <cell r="B221" t="str">
            <v>Talisma Corporation Private Limited</v>
          </cell>
          <cell r="L221" t="str">
            <v>S</v>
          </cell>
          <cell r="M221">
            <v>0</v>
          </cell>
          <cell r="P221">
            <v>206</v>
          </cell>
          <cell r="V221">
            <v>2</v>
          </cell>
          <cell r="W221">
            <v>1</v>
          </cell>
          <cell r="X221">
            <v>2</v>
          </cell>
          <cell r="Y221">
            <v>1</v>
          </cell>
          <cell r="Z221">
            <v>2</v>
          </cell>
          <cell r="AA221">
            <v>2</v>
          </cell>
          <cell r="AB221">
            <v>2</v>
          </cell>
          <cell r="AC221">
            <v>2</v>
          </cell>
          <cell r="AD221">
            <v>2</v>
          </cell>
          <cell r="AE221">
            <v>2</v>
          </cell>
          <cell r="AF221">
            <v>2</v>
          </cell>
          <cell r="AG221">
            <v>2</v>
          </cell>
          <cell r="AH221">
            <v>3</v>
          </cell>
          <cell r="AI221">
            <v>1</v>
          </cell>
          <cell r="AJ221">
            <v>1</v>
          </cell>
          <cell r="AK221">
            <v>2</v>
          </cell>
          <cell r="AL221">
            <v>2</v>
          </cell>
          <cell r="AM221">
            <v>2</v>
          </cell>
          <cell r="AN221">
            <v>3</v>
          </cell>
          <cell r="AO221">
            <v>2</v>
          </cell>
          <cell r="AP221">
            <v>2</v>
          </cell>
          <cell r="AQ221">
            <v>2</v>
          </cell>
          <cell r="AR221">
            <v>2</v>
          </cell>
          <cell r="AS221">
            <v>2</v>
          </cell>
          <cell r="AT221">
            <v>3</v>
          </cell>
          <cell r="AU221">
            <v>2</v>
          </cell>
        </row>
        <row r="222">
          <cell r="B222" t="str">
            <v>Bharat Mumbai Container Terminals Pvt. Ltd.</v>
          </cell>
          <cell r="L222">
            <v>0</v>
          </cell>
          <cell r="M222" t="str">
            <v>I</v>
          </cell>
          <cell r="P222">
            <v>0</v>
          </cell>
          <cell r="V222">
            <v>2</v>
          </cell>
          <cell r="W222">
            <v>1</v>
          </cell>
          <cell r="X222">
            <v>3</v>
          </cell>
          <cell r="Y222">
            <v>2</v>
          </cell>
          <cell r="Z222">
            <v>2</v>
          </cell>
          <cell r="AA222">
            <v>2</v>
          </cell>
          <cell r="AB222">
            <v>3</v>
          </cell>
          <cell r="AC222">
            <v>2</v>
          </cell>
          <cell r="AD222">
            <v>2</v>
          </cell>
          <cell r="AE222">
            <v>2</v>
          </cell>
          <cell r="AF222">
            <v>2</v>
          </cell>
          <cell r="AG222">
            <v>2</v>
          </cell>
          <cell r="AH222">
            <v>2</v>
          </cell>
          <cell r="AI222">
            <v>2</v>
          </cell>
          <cell r="AJ222">
            <v>2</v>
          </cell>
          <cell r="AK222">
            <v>2</v>
          </cell>
          <cell r="AL222">
            <v>2</v>
          </cell>
          <cell r="AM222">
            <v>2</v>
          </cell>
          <cell r="AN222">
            <v>2</v>
          </cell>
          <cell r="AO222">
            <v>2</v>
          </cell>
          <cell r="AP222">
            <v>2</v>
          </cell>
          <cell r="AQ222">
            <v>2</v>
          </cell>
          <cell r="AR222">
            <v>2</v>
          </cell>
          <cell r="AS222">
            <v>2</v>
          </cell>
          <cell r="AT222">
            <v>3</v>
          </cell>
          <cell r="AU222">
            <v>2</v>
          </cell>
        </row>
        <row r="223">
          <cell r="B223" t="str">
            <v>Moradabad Bareilly Expressway Limited</v>
          </cell>
          <cell r="L223">
            <v>0</v>
          </cell>
          <cell r="M223" t="str">
            <v>I</v>
          </cell>
          <cell r="P223">
            <v>214</v>
          </cell>
          <cell r="V223">
            <v>2</v>
          </cell>
          <cell r="W223">
            <v>2</v>
          </cell>
          <cell r="X223">
            <v>1</v>
          </cell>
          <cell r="Y223">
            <v>1</v>
          </cell>
          <cell r="Z223">
            <v>2</v>
          </cell>
          <cell r="AA223">
            <v>2</v>
          </cell>
          <cell r="AB223">
            <v>2</v>
          </cell>
          <cell r="AC223" t="str">
            <v xml:space="preserve"> </v>
          </cell>
          <cell r="AD223">
            <v>2</v>
          </cell>
          <cell r="AE223">
            <v>2</v>
          </cell>
          <cell r="AF223">
            <v>2</v>
          </cell>
          <cell r="AG223">
            <v>2</v>
          </cell>
          <cell r="AH223">
            <v>2</v>
          </cell>
          <cell r="AI223">
            <v>2</v>
          </cell>
          <cell r="AJ223" t="str">
            <v xml:space="preserve"> </v>
          </cell>
          <cell r="AK223" t="str">
            <v xml:space="preserve"> </v>
          </cell>
          <cell r="AL223">
            <v>1</v>
          </cell>
          <cell r="AM223">
            <v>1</v>
          </cell>
          <cell r="AN223">
            <v>2</v>
          </cell>
          <cell r="AO223">
            <v>2</v>
          </cell>
          <cell r="AP223">
            <v>2</v>
          </cell>
          <cell r="AQ223">
            <v>2</v>
          </cell>
          <cell r="AR223">
            <v>2</v>
          </cell>
          <cell r="AS223">
            <v>2</v>
          </cell>
          <cell r="AT223">
            <v>1</v>
          </cell>
          <cell r="AU223">
            <v>1</v>
          </cell>
        </row>
        <row r="224">
          <cell r="B224" t="str">
            <v>AAKASH EDUCATIONAL SERVICES PRIVATE LIMITED</v>
          </cell>
          <cell r="L224" t="str">
            <v>S</v>
          </cell>
          <cell r="M224">
            <v>0</v>
          </cell>
          <cell r="P224" t="str">
            <v>207b</v>
          </cell>
          <cell r="V224">
            <v>2</v>
          </cell>
          <cell r="W224">
            <v>2</v>
          </cell>
          <cell r="X224">
            <v>2</v>
          </cell>
          <cell r="Y224">
            <v>2</v>
          </cell>
          <cell r="Z224">
            <v>2</v>
          </cell>
          <cell r="AA224">
            <v>2</v>
          </cell>
          <cell r="AB224">
            <v>2</v>
          </cell>
          <cell r="AC224">
            <v>2</v>
          </cell>
          <cell r="AD224">
            <v>2</v>
          </cell>
          <cell r="AE224">
            <v>2</v>
          </cell>
          <cell r="AF224">
            <v>1</v>
          </cell>
          <cell r="AG224">
            <v>1</v>
          </cell>
          <cell r="AH224">
            <v>2</v>
          </cell>
          <cell r="AI224">
            <v>3</v>
          </cell>
          <cell r="AJ224">
            <v>1</v>
          </cell>
          <cell r="AK224">
            <v>1</v>
          </cell>
          <cell r="AL224">
            <v>1</v>
          </cell>
          <cell r="AM224">
            <v>1</v>
          </cell>
          <cell r="AN224">
            <v>2</v>
          </cell>
          <cell r="AO224">
            <v>2</v>
          </cell>
          <cell r="AP224">
            <v>1</v>
          </cell>
          <cell r="AQ224">
            <v>1</v>
          </cell>
          <cell r="AR224">
            <v>1</v>
          </cell>
          <cell r="AS224">
            <v>2</v>
          </cell>
          <cell r="AT224">
            <v>2</v>
          </cell>
          <cell r="AU224">
            <v>2</v>
          </cell>
        </row>
        <row r="225">
          <cell r="B225" t="str">
            <v xml:space="preserve"> AMD India Private Limited (FORMARLY AMD RESEARCH &amp; DEVELOPMENT CENTER INDIA PRIVATE LIMITED)</v>
          </cell>
          <cell r="L225" t="str">
            <v>S</v>
          </cell>
          <cell r="M225">
            <v>0</v>
          </cell>
          <cell r="P225">
            <v>206</v>
          </cell>
          <cell r="V225">
            <v>1</v>
          </cell>
          <cell r="W225">
            <v>1</v>
          </cell>
          <cell r="X225">
            <v>1</v>
          </cell>
          <cell r="Y225">
            <v>1</v>
          </cell>
          <cell r="Z225">
            <v>1</v>
          </cell>
          <cell r="AA225">
            <v>1</v>
          </cell>
          <cell r="AB225">
            <v>1</v>
          </cell>
          <cell r="AC225">
            <v>1</v>
          </cell>
          <cell r="AD225">
            <v>0</v>
          </cell>
          <cell r="AE225">
            <v>0</v>
          </cell>
          <cell r="AF225">
            <v>0</v>
          </cell>
          <cell r="AG225">
            <v>0</v>
          </cell>
          <cell r="AH225">
            <v>2</v>
          </cell>
          <cell r="AI225">
            <v>2</v>
          </cell>
          <cell r="AJ225">
            <v>1</v>
          </cell>
          <cell r="AK225">
            <v>1</v>
          </cell>
          <cell r="AL225">
            <v>2</v>
          </cell>
          <cell r="AM225">
            <v>2</v>
          </cell>
          <cell r="AN225">
            <v>0</v>
          </cell>
          <cell r="AO225">
            <v>0</v>
          </cell>
          <cell r="AP225">
            <v>2</v>
          </cell>
          <cell r="AQ225">
            <v>2</v>
          </cell>
          <cell r="AR225">
            <v>0</v>
          </cell>
          <cell r="AS225">
            <v>0</v>
          </cell>
          <cell r="AT225">
            <v>2</v>
          </cell>
          <cell r="AU225">
            <v>2</v>
          </cell>
        </row>
        <row r="226">
          <cell r="B226" t="str">
            <v>FIDELITY BUSINESS SERVICES INDIA PRIVATE  LIMITED</v>
          </cell>
          <cell r="L226" t="str">
            <v>S</v>
          </cell>
          <cell r="M226">
            <v>0</v>
          </cell>
          <cell r="P226">
            <v>206</v>
          </cell>
          <cell r="V226">
            <v>1</v>
          </cell>
          <cell r="W226">
            <v>1</v>
          </cell>
          <cell r="X226">
            <v>1</v>
          </cell>
          <cell r="Y226">
            <v>1</v>
          </cell>
          <cell r="Z226">
            <v>1</v>
          </cell>
          <cell r="AA226">
            <v>1</v>
          </cell>
          <cell r="AB226">
            <v>3</v>
          </cell>
          <cell r="AC226">
            <v>3</v>
          </cell>
          <cell r="AD226">
            <v>2</v>
          </cell>
          <cell r="AE226">
            <v>2</v>
          </cell>
          <cell r="AF226">
            <v>2</v>
          </cell>
          <cell r="AG226">
            <v>2</v>
          </cell>
          <cell r="AH226">
            <v>2</v>
          </cell>
          <cell r="AI226">
            <v>2</v>
          </cell>
          <cell r="AJ226">
            <v>2</v>
          </cell>
          <cell r="AK226">
            <v>1</v>
          </cell>
          <cell r="AL226">
            <v>1</v>
          </cell>
          <cell r="AM226">
            <v>1</v>
          </cell>
          <cell r="AN226">
            <v>2</v>
          </cell>
          <cell r="AO226">
            <v>2</v>
          </cell>
          <cell r="AP226">
            <v>2</v>
          </cell>
          <cell r="AQ226">
            <v>2</v>
          </cell>
          <cell r="AR226">
            <v>2</v>
          </cell>
          <cell r="AS226">
            <v>2</v>
          </cell>
          <cell r="AT226">
            <v>2</v>
          </cell>
          <cell r="AU226">
            <v>2</v>
          </cell>
        </row>
        <row r="227">
          <cell r="B227" t="str">
            <v>THE SANDUR MANGANESE AND IRON ORES LIMITED</v>
          </cell>
          <cell r="L227">
            <v>0</v>
          </cell>
          <cell r="M227" t="str">
            <v>I</v>
          </cell>
          <cell r="P227">
            <v>211</v>
          </cell>
          <cell r="V227">
            <v>1</v>
          </cell>
          <cell r="W227">
            <v>1</v>
          </cell>
          <cell r="X227">
            <v>1</v>
          </cell>
          <cell r="Y227">
            <v>1</v>
          </cell>
          <cell r="Z227">
            <v>2</v>
          </cell>
          <cell r="AA227">
            <v>2</v>
          </cell>
          <cell r="AB227">
            <v>2</v>
          </cell>
          <cell r="AC227">
            <v>2</v>
          </cell>
          <cell r="AD227">
            <v>3</v>
          </cell>
          <cell r="AE227">
            <v>3</v>
          </cell>
          <cell r="AF227">
            <v>3</v>
          </cell>
          <cell r="AG227">
            <v>2</v>
          </cell>
          <cell r="AH227">
            <v>2</v>
          </cell>
          <cell r="AI227">
            <v>2</v>
          </cell>
          <cell r="AJ227">
            <v>2</v>
          </cell>
          <cell r="AK227">
            <v>2</v>
          </cell>
          <cell r="AL227">
            <v>3</v>
          </cell>
          <cell r="AM227">
            <v>2</v>
          </cell>
          <cell r="AN227">
            <v>1</v>
          </cell>
          <cell r="AO227">
            <v>1</v>
          </cell>
          <cell r="AP227">
            <v>2</v>
          </cell>
          <cell r="AQ227">
            <v>2</v>
          </cell>
          <cell r="AR227">
            <v>2</v>
          </cell>
          <cell r="AS227">
            <v>2</v>
          </cell>
          <cell r="AT227">
            <v>1</v>
          </cell>
          <cell r="AU227">
            <v>1</v>
          </cell>
        </row>
        <row r="228">
          <cell r="B228" t="str">
            <v>SUMMIT ONLINE TRADE SOLUTIONS PRIVATE LIMITED</v>
          </cell>
          <cell r="L228" t="str">
            <v>S</v>
          </cell>
          <cell r="M228" t="str">
            <v xml:space="preserve"> </v>
          </cell>
          <cell r="P228">
            <v>201</v>
          </cell>
          <cell r="V228">
            <v>2</v>
          </cell>
          <cell r="W228">
            <v>2</v>
          </cell>
          <cell r="X228">
            <v>2</v>
          </cell>
          <cell r="Y228">
            <v>2</v>
          </cell>
          <cell r="Z228">
            <v>2</v>
          </cell>
          <cell r="AA228">
            <v>2</v>
          </cell>
          <cell r="AB228">
            <v>2</v>
          </cell>
          <cell r="AC228">
            <v>2</v>
          </cell>
          <cell r="AD228">
            <v>2</v>
          </cell>
          <cell r="AE228">
            <v>2</v>
          </cell>
          <cell r="AF228">
            <v>2</v>
          </cell>
          <cell r="AG228">
            <v>2</v>
          </cell>
          <cell r="AH228">
            <v>3</v>
          </cell>
          <cell r="AI228">
            <v>3</v>
          </cell>
          <cell r="AJ228">
            <v>2</v>
          </cell>
          <cell r="AK228">
            <v>2</v>
          </cell>
          <cell r="AL228">
            <v>2</v>
          </cell>
          <cell r="AM228">
            <v>2</v>
          </cell>
          <cell r="AN228">
            <v>2</v>
          </cell>
          <cell r="AO228">
            <v>2</v>
          </cell>
          <cell r="AP228">
            <v>2</v>
          </cell>
          <cell r="AQ228">
            <v>2</v>
          </cell>
          <cell r="AR228" t="str">
            <v xml:space="preserve"> </v>
          </cell>
          <cell r="AS228" t="str">
            <v xml:space="preserve"> </v>
          </cell>
          <cell r="AT228">
            <v>3</v>
          </cell>
          <cell r="AU228">
            <v>3</v>
          </cell>
        </row>
        <row r="229">
          <cell r="B229" t="str">
            <v>INFINITY SHIPPING PRIVATE LIMITED</v>
          </cell>
          <cell r="L229" t="str">
            <v>S</v>
          </cell>
          <cell r="M229">
            <v>0</v>
          </cell>
          <cell r="P229" t="str">
            <v>202d</v>
          </cell>
          <cell r="V229">
            <v>3</v>
          </cell>
          <cell r="W229" t="str">
            <v xml:space="preserve"> </v>
          </cell>
          <cell r="X229">
            <v>2</v>
          </cell>
          <cell r="Y229">
            <v>2</v>
          </cell>
          <cell r="Z229">
            <v>2</v>
          </cell>
          <cell r="AA229">
            <v>3</v>
          </cell>
          <cell r="AB229">
            <v>0</v>
          </cell>
          <cell r="AC229">
            <v>0</v>
          </cell>
          <cell r="AD229">
            <v>2</v>
          </cell>
          <cell r="AE229">
            <v>2</v>
          </cell>
          <cell r="AF229">
            <v>0</v>
          </cell>
          <cell r="AG229">
            <v>0</v>
          </cell>
          <cell r="AH229">
            <v>3</v>
          </cell>
          <cell r="AI229">
            <v>3</v>
          </cell>
          <cell r="AJ229">
            <v>2</v>
          </cell>
          <cell r="AK229">
            <v>2</v>
          </cell>
          <cell r="AL229">
            <v>0</v>
          </cell>
          <cell r="AM229">
            <v>0</v>
          </cell>
          <cell r="AN229">
            <v>0</v>
          </cell>
          <cell r="AO229">
            <v>0</v>
          </cell>
          <cell r="AP229">
            <v>0</v>
          </cell>
          <cell r="AQ229">
            <v>0</v>
          </cell>
          <cell r="AR229">
            <v>3</v>
          </cell>
          <cell r="AS229">
            <v>3</v>
          </cell>
          <cell r="AT229">
            <v>3</v>
          </cell>
          <cell r="AU229">
            <v>3</v>
          </cell>
        </row>
        <row r="230">
          <cell r="B230" t="str">
            <v>CJ DARCL LOGISTICS LIMITED</v>
          </cell>
          <cell r="L230" t="str">
            <v>S</v>
          </cell>
          <cell r="M230">
            <v>0</v>
          </cell>
          <cell r="P230" t="str">
            <v>202a</v>
          </cell>
          <cell r="V230">
            <v>1</v>
          </cell>
          <cell r="W230">
            <v>1</v>
          </cell>
          <cell r="X230">
            <v>1</v>
          </cell>
          <cell r="Y230">
            <v>1</v>
          </cell>
          <cell r="Z230">
            <v>2</v>
          </cell>
          <cell r="AA230">
            <v>1</v>
          </cell>
          <cell r="AB230">
            <v>2</v>
          </cell>
          <cell r="AC230">
            <v>2</v>
          </cell>
          <cell r="AD230">
            <v>2</v>
          </cell>
          <cell r="AE230">
            <v>2</v>
          </cell>
          <cell r="AF230">
            <v>2</v>
          </cell>
          <cell r="AG230">
            <v>2</v>
          </cell>
          <cell r="AH230">
            <v>2</v>
          </cell>
          <cell r="AI230">
            <v>2</v>
          </cell>
          <cell r="AJ230">
            <v>2</v>
          </cell>
          <cell r="AK230">
            <v>2</v>
          </cell>
          <cell r="AL230">
            <v>1</v>
          </cell>
          <cell r="AM230">
            <v>1</v>
          </cell>
          <cell r="AN230">
            <v>0</v>
          </cell>
          <cell r="AO230">
            <v>0</v>
          </cell>
          <cell r="AP230">
            <v>1</v>
          </cell>
          <cell r="AQ230">
            <v>2</v>
          </cell>
          <cell r="AR230">
            <v>3</v>
          </cell>
          <cell r="AS230">
            <v>2</v>
          </cell>
          <cell r="AT230">
            <v>2</v>
          </cell>
          <cell r="AU230">
            <v>2</v>
          </cell>
        </row>
        <row r="231">
          <cell r="B231" t="str">
            <v>GEBERIT PLUMBING TECHNOLOGY INDIAPRIVATE LIMITED</v>
          </cell>
          <cell r="L231" t="str">
            <v>S</v>
          </cell>
          <cell r="M231">
            <v>0</v>
          </cell>
          <cell r="P231">
            <v>201</v>
          </cell>
          <cell r="V231">
            <v>1</v>
          </cell>
          <cell r="W231">
            <v>2</v>
          </cell>
          <cell r="X231">
            <v>1</v>
          </cell>
          <cell r="Y231">
            <v>2</v>
          </cell>
          <cell r="Z231">
            <v>2</v>
          </cell>
          <cell r="AA231">
            <v>2</v>
          </cell>
          <cell r="AB231">
            <v>2</v>
          </cell>
          <cell r="AC231">
            <v>2</v>
          </cell>
          <cell r="AD231">
            <v>3</v>
          </cell>
          <cell r="AE231">
            <v>1</v>
          </cell>
          <cell r="AF231">
            <v>0</v>
          </cell>
          <cell r="AG231">
            <v>0</v>
          </cell>
          <cell r="AH231">
            <v>0</v>
          </cell>
          <cell r="AI231">
            <v>0</v>
          </cell>
          <cell r="AJ231">
            <v>2</v>
          </cell>
          <cell r="AK231">
            <v>2</v>
          </cell>
          <cell r="AL231">
            <v>0</v>
          </cell>
          <cell r="AM231">
            <v>0</v>
          </cell>
          <cell r="AN231">
            <v>0</v>
          </cell>
          <cell r="AO231">
            <v>0</v>
          </cell>
          <cell r="AP231">
            <v>0</v>
          </cell>
          <cell r="AQ231">
            <v>0</v>
          </cell>
          <cell r="AR231">
            <v>0</v>
          </cell>
          <cell r="AS231">
            <v>0</v>
          </cell>
          <cell r="AT231">
            <v>0</v>
          </cell>
          <cell r="AU231">
            <v>0</v>
          </cell>
        </row>
        <row r="232">
          <cell r="B232" t="str">
            <v>GOLDEN CHEMICALS PVT LTD</v>
          </cell>
          <cell r="L232" t="str">
            <v>S</v>
          </cell>
          <cell r="M232">
            <v>0</v>
          </cell>
          <cell r="P232">
            <v>201</v>
          </cell>
          <cell r="V232">
            <v>2</v>
          </cell>
          <cell r="W232">
            <v>2</v>
          </cell>
          <cell r="X232">
            <v>3</v>
          </cell>
          <cell r="Y232">
            <v>3</v>
          </cell>
          <cell r="Z232">
            <v>2</v>
          </cell>
          <cell r="AA232">
            <v>2</v>
          </cell>
          <cell r="AB232">
            <v>0</v>
          </cell>
          <cell r="AC232">
            <v>0</v>
          </cell>
          <cell r="AD232">
            <v>2</v>
          </cell>
          <cell r="AE232">
            <v>2</v>
          </cell>
          <cell r="AF232">
            <v>1</v>
          </cell>
          <cell r="AG232">
            <v>1</v>
          </cell>
          <cell r="AH232">
            <v>2</v>
          </cell>
          <cell r="AI232">
            <v>2</v>
          </cell>
          <cell r="AJ232">
            <v>2</v>
          </cell>
          <cell r="AK232">
            <v>2</v>
          </cell>
          <cell r="AL232">
            <v>2</v>
          </cell>
          <cell r="AM232">
            <v>2</v>
          </cell>
          <cell r="AN232">
            <v>3</v>
          </cell>
          <cell r="AO232">
            <v>3</v>
          </cell>
          <cell r="AP232">
            <v>0</v>
          </cell>
          <cell r="AQ232">
            <v>0</v>
          </cell>
          <cell r="AR232">
            <v>2</v>
          </cell>
          <cell r="AS232">
            <v>2</v>
          </cell>
          <cell r="AT232">
            <v>3</v>
          </cell>
          <cell r="AU232">
            <v>3</v>
          </cell>
        </row>
        <row r="233">
          <cell r="B233" t="str">
            <v>TECHNA INFRASTRUCTURE pvt ltd</v>
          </cell>
          <cell r="L233" t="str">
            <v>S</v>
          </cell>
          <cell r="M233">
            <v>0</v>
          </cell>
          <cell r="P233">
            <v>201</v>
          </cell>
          <cell r="V233">
            <v>2</v>
          </cell>
          <cell r="W233">
            <v>1</v>
          </cell>
          <cell r="X233">
            <v>2</v>
          </cell>
          <cell r="Y233">
            <v>1</v>
          </cell>
          <cell r="Z233">
            <v>2</v>
          </cell>
          <cell r="AA233">
            <v>1</v>
          </cell>
          <cell r="AB233">
            <v>2</v>
          </cell>
          <cell r="AC233">
            <v>2</v>
          </cell>
          <cell r="AD233">
            <v>3</v>
          </cell>
          <cell r="AE233">
            <v>3</v>
          </cell>
          <cell r="AF233">
            <v>2</v>
          </cell>
          <cell r="AG233">
            <v>2</v>
          </cell>
          <cell r="AH233">
            <v>2</v>
          </cell>
          <cell r="AI233">
            <v>1</v>
          </cell>
          <cell r="AJ233">
            <v>2</v>
          </cell>
          <cell r="AK233">
            <v>2</v>
          </cell>
          <cell r="AL233">
            <v>1</v>
          </cell>
          <cell r="AM233">
            <v>1</v>
          </cell>
          <cell r="AN233">
            <v>2</v>
          </cell>
          <cell r="AO233">
            <v>1</v>
          </cell>
          <cell r="AP233">
            <v>2</v>
          </cell>
          <cell r="AQ233">
            <v>2</v>
          </cell>
          <cell r="AR233">
            <v>2</v>
          </cell>
          <cell r="AS233">
            <v>2</v>
          </cell>
          <cell r="AT233">
            <v>2</v>
          </cell>
          <cell r="AU233">
            <v>1</v>
          </cell>
        </row>
        <row r="234">
          <cell r="B234" t="str">
            <v>ASCEND TELECOM INFRASTRUCTURE pvt ltd</v>
          </cell>
          <cell r="L234">
            <v>0</v>
          </cell>
          <cell r="M234" t="str">
            <v>I</v>
          </cell>
          <cell r="P234" t="str">
            <v>213b</v>
          </cell>
          <cell r="V234">
            <v>3</v>
          </cell>
          <cell r="W234">
            <v>2</v>
          </cell>
          <cell r="X234">
            <v>3</v>
          </cell>
          <cell r="Y234">
            <v>2</v>
          </cell>
          <cell r="Z234">
            <v>3</v>
          </cell>
          <cell r="AA234">
            <v>2</v>
          </cell>
          <cell r="AB234">
            <v>3</v>
          </cell>
          <cell r="AC234">
            <v>2</v>
          </cell>
          <cell r="AD234">
            <v>2</v>
          </cell>
          <cell r="AE234">
            <v>2</v>
          </cell>
          <cell r="AF234">
            <v>1</v>
          </cell>
          <cell r="AG234">
            <v>1</v>
          </cell>
          <cell r="AH234">
            <v>3</v>
          </cell>
          <cell r="AI234">
            <v>3</v>
          </cell>
          <cell r="AJ234">
            <v>2</v>
          </cell>
          <cell r="AK234">
            <v>2</v>
          </cell>
          <cell r="AL234">
            <v>2</v>
          </cell>
          <cell r="AM234">
            <v>1</v>
          </cell>
          <cell r="AN234">
            <v>3</v>
          </cell>
          <cell r="AO234">
            <v>3</v>
          </cell>
          <cell r="AP234">
            <v>2</v>
          </cell>
          <cell r="AQ234">
            <v>2</v>
          </cell>
          <cell r="AR234">
            <v>2</v>
          </cell>
          <cell r="AS234">
            <v>2</v>
          </cell>
          <cell r="AT234">
            <v>3</v>
          </cell>
          <cell r="AU234">
            <v>3</v>
          </cell>
        </row>
        <row r="235">
          <cell r="B235" t="str">
            <v>KEYPOINT TECHNOLOGIES (INDIA) pvt ltd</v>
          </cell>
          <cell r="L235" t="str">
            <v>S</v>
          </cell>
          <cell r="M235">
            <v>0</v>
          </cell>
          <cell r="P235">
            <v>206</v>
          </cell>
          <cell r="V235">
            <v>2</v>
          </cell>
          <cell r="W235">
            <v>0</v>
          </cell>
          <cell r="X235">
            <v>2</v>
          </cell>
          <cell r="Y235">
            <v>0</v>
          </cell>
          <cell r="Z235">
            <v>2</v>
          </cell>
          <cell r="AA235">
            <v>0</v>
          </cell>
          <cell r="AB235">
            <v>2</v>
          </cell>
          <cell r="AC235">
            <v>0</v>
          </cell>
          <cell r="AD235">
            <v>2</v>
          </cell>
          <cell r="AE235">
            <v>0</v>
          </cell>
          <cell r="AF235">
            <v>2</v>
          </cell>
          <cell r="AG235">
            <v>0</v>
          </cell>
          <cell r="AH235">
            <v>2</v>
          </cell>
          <cell r="AI235">
            <v>0</v>
          </cell>
          <cell r="AJ235">
            <v>2</v>
          </cell>
          <cell r="AK235">
            <v>0</v>
          </cell>
          <cell r="AL235">
            <v>2</v>
          </cell>
          <cell r="AM235">
            <v>0</v>
          </cell>
          <cell r="AN235">
            <v>2</v>
          </cell>
          <cell r="AO235">
            <v>0</v>
          </cell>
          <cell r="AP235">
            <v>2</v>
          </cell>
          <cell r="AQ235">
            <v>0</v>
          </cell>
          <cell r="AR235">
            <v>2</v>
          </cell>
          <cell r="AS235">
            <v>0</v>
          </cell>
          <cell r="AT235">
            <v>2</v>
          </cell>
          <cell r="AU235">
            <v>0</v>
          </cell>
        </row>
        <row r="236">
          <cell r="B236" t="str">
            <v xml:space="preserve">WIPRO LTD. </v>
          </cell>
          <cell r="L236" t="str">
            <v>S</v>
          </cell>
          <cell r="M236">
            <v>0</v>
          </cell>
          <cell r="P236">
            <v>206</v>
          </cell>
          <cell r="V236">
            <v>1</v>
          </cell>
          <cell r="W236">
            <v>1</v>
          </cell>
          <cell r="X236">
            <v>1</v>
          </cell>
          <cell r="Y236">
            <v>1</v>
          </cell>
          <cell r="Z236">
            <v>1</v>
          </cell>
          <cell r="AA236">
            <v>1</v>
          </cell>
          <cell r="AB236">
            <v>2</v>
          </cell>
          <cell r="AC236">
            <v>2</v>
          </cell>
          <cell r="AD236">
            <v>0</v>
          </cell>
          <cell r="AE236">
            <v>0</v>
          </cell>
          <cell r="AF236">
            <v>2</v>
          </cell>
          <cell r="AG236">
            <v>2</v>
          </cell>
          <cell r="AH236">
            <v>2</v>
          </cell>
          <cell r="AI236">
            <v>2</v>
          </cell>
          <cell r="AJ236">
            <v>1</v>
          </cell>
          <cell r="AK236">
            <v>2</v>
          </cell>
          <cell r="AL236">
            <v>0</v>
          </cell>
          <cell r="AM236">
            <v>0</v>
          </cell>
          <cell r="AN236">
            <v>0</v>
          </cell>
          <cell r="AO236">
            <v>0</v>
          </cell>
          <cell r="AP236">
            <v>0</v>
          </cell>
          <cell r="AQ236">
            <v>0</v>
          </cell>
          <cell r="AR236">
            <v>0</v>
          </cell>
          <cell r="AS236">
            <v>0</v>
          </cell>
          <cell r="AT236">
            <v>2</v>
          </cell>
          <cell r="AU236">
            <v>2</v>
          </cell>
        </row>
        <row r="237">
          <cell r="B237" t="str">
            <v>THE TATA POWER COMPANY ltd</v>
          </cell>
          <cell r="L237">
            <v>0</v>
          </cell>
          <cell r="M237" t="str">
            <v>I</v>
          </cell>
          <cell r="P237" t="str">
            <v>210a,210b,210c</v>
          </cell>
          <cell r="V237">
            <v>1</v>
          </cell>
          <cell r="W237">
            <v>1</v>
          </cell>
          <cell r="X237">
            <v>1</v>
          </cell>
          <cell r="Y237">
            <v>1</v>
          </cell>
          <cell r="Z237">
            <v>2</v>
          </cell>
          <cell r="AA237">
            <v>2</v>
          </cell>
          <cell r="AB237">
            <v>2</v>
          </cell>
          <cell r="AC237">
            <v>2</v>
          </cell>
          <cell r="AD237">
            <v>2</v>
          </cell>
          <cell r="AE237">
            <v>2</v>
          </cell>
          <cell r="AF237">
            <v>2</v>
          </cell>
          <cell r="AG237">
            <v>2</v>
          </cell>
          <cell r="AH237">
            <v>2</v>
          </cell>
          <cell r="AI237">
            <v>2</v>
          </cell>
          <cell r="AJ237">
            <v>2</v>
          </cell>
          <cell r="AK237">
            <v>2</v>
          </cell>
          <cell r="AL237">
            <v>2</v>
          </cell>
          <cell r="AM237">
            <v>2</v>
          </cell>
          <cell r="AN237">
            <v>2</v>
          </cell>
          <cell r="AO237">
            <v>2</v>
          </cell>
          <cell r="AP237">
            <v>2</v>
          </cell>
          <cell r="AQ237">
            <v>2</v>
          </cell>
          <cell r="AR237">
            <v>2</v>
          </cell>
          <cell r="AS237">
            <v>2</v>
          </cell>
          <cell r="AT237">
            <v>2</v>
          </cell>
          <cell r="AU237">
            <v>2</v>
          </cell>
        </row>
        <row r="238">
          <cell r="B238" t="str">
            <v>SHALOM COMMUNICATIONS LTD.</v>
          </cell>
          <cell r="L238">
            <v>0</v>
          </cell>
          <cell r="M238" t="str">
            <v>I</v>
          </cell>
          <cell r="P238">
            <v>213</v>
          </cell>
          <cell r="V238">
            <v>2</v>
          </cell>
          <cell r="W238">
            <v>2</v>
          </cell>
          <cell r="X238">
            <v>2</v>
          </cell>
          <cell r="Y238">
            <v>2</v>
          </cell>
          <cell r="Z238">
            <v>2</v>
          </cell>
          <cell r="AA238">
            <v>2</v>
          </cell>
          <cell r="AB238">
            <v>2</v>
          </cell>
          <cell r="AC238">
            <v>2</v>
          </cell>
          <cell r="AD238">
            <v>2</v>
          </cell>
          <cell r="AE238">
            <v>2</v>
          </cell>
          <cell r="AF238">
            <v>1</v>
          </cell>
          <cell r="AG238">
            <v>1</v>
          </cell>
          <cell r="AH238">
            <v>2</v>
          </cell>
          <cell r="AI238">
            <v>2</v>
          </cell>
          <cell r="AJ238">
            <v>1</v>
          </cell>
          <cell r="AK238">
            <v>1</v>
          </cell>
          <cell r="AL238">
            <v>1</v>
          </cell>
          <cell r="AM238">
            <v>1</v>
          </cell>
          <cell r="AN238">
            <v>2</v>
          </cell>
          <cell r="AO238">
            <v>1</v>
          </cell>
          <cell r="AP238">
            <v>1</v>
          </cell>
          <cell r="AQ238">
            <v>1</v>
          </cell>
          <cell r="AR238">
            <v>2</v>
          </cell>
          <cell r="AS238">
            <v>2</v>
          </cell>
          <cell r="AT238">
            <v>2</v>
          </cell>
          <cell r="AU238">
            <v>2</v>
          </cell>
        </row>
        <row r="239">
          <cell r="B239" t="str">
            <v>Modest Infrastructure Private Limited</v>
          </cell>
          <cell r="L239" t="str">
            <v>S</v>
          </cell>
          <cell r="M239">
            <v>0</v>
          </cell>
          <cell r="P239" t="str">
            <v>201c</v>
          </cell>
          <cell r="V239">
            <v>1</v>
          </cell>
          <cell r="W239">
            <v>1</v>
          </cell>
          <cell r="X239">
            <v>1</v>
          </cell>
          <cell r="Y239">
            <v>1</v>
          </cell>
          <cell r="Z239">
            <v>2</v>
          </cell>
          <cell r="AA239">
            <v>2</v>
          </cell>
          <cell r="AB239">
            <v>1</v>
          </cell>
          <cell r="AC239">
            <v>2</v>
          </cell>
          <cell r="AD239">
            <v>2</v>
          </cell>
          <cell r="AE239">
            <v>2</v>
          </cell>
          <cell r="AF239">
            <v>2</v>
          </cell>
          <cell r="AG239">
            <v>2</v>
          </cell>
          <cell r="AH239">
            <v>2</v>
          </cell>
          <cell r="AI239">
            <v>2</v>
          </cell>
          <cell r="AJ239">
            <v>2</v>
          </cell>
          <cell r="AK239">
            <v>2</v>
          </cell>
          <cell r="AL239">
            <v>1</v>
          </cell>
          <cell r="AM239">
            <v>1</v>
          </cell>
          <cell r="AN239">
            <v>2</v>
          </cell>
          <cell r="AO239">
            <v>2</v>
          </cell>
          <cell r="AP239">
            <v>2</v>
          </cell>
          <cell r="AQ239">
            <v>2</v>
          </cell>
          <cell r="AR239">
            <v>2</v>
          </cell>
          <cell r="AS239">
            <v>2</v>
          </cell>
          <cell r="AT239">
            <v>3</v>
          </cell>
          <cell r="AU239">
            <v>3</v>
          </cell>
        </row>
        <row r="240">
          <cell r="B240" t="str">
            <v>Expleo solution Ltd (formerly known as SQS India BFSI Limited)</v>
          </cell>
          <cell r="L240" t="str">
            <v>S</v>
          </cell>
          <cell r="M240">
            <v>0</v>
          </cell>
          <cell r="P240">
            <v>206</v>
          </cell>
          <cell r="V240">
            <v>2</v>
          </cell>
          <cell r="W240">
            <v>2</v>
          </cell>
          <cell r="X240">
            <v>3</v>
          </cell>
          <cell r="Y240">
            <v>1</v>
          </cell>
          <cell r="Z240">
            <v>2</v>
          </cell>
          <cell r="AA240">
            <v>2</v>
          </cell>
          <cell r="AB240">
            <v>2</v>
          </cell>
          <cell r="AC240">
            <v>2</v>
          </cell>
          <cell r="AD240">
            <v>2</v>
          </cell>
          <cell r="AE240">
            <v>2</v>
          </cell>
          <cell r="AF240">
            <v>2</v>
          </cell>
          <cell r="AG240">
            <v>2</v>
          </cell>
          <cell r="AH240">
            <v>2</v>
          </cell>
          <cell r="AI240">
            <v>2</v>
          </cell>
          <cell r="AJ240">
            <v>2</v>
          </cell>
          <cell r="AK240">
            <v>1</v>
          </cell>
          <cell r="AL240">
            <v>2</v>
          </cell>
          <cell r="AM240">
            <v>2</v>
          </cell>
          <cell r="AN240">
            <v>2</v>
          </cell>
          <cell r="AO240">
            <v>2</v>
          </cell>
          <cell r="AP240">
            <v>2</v>
          </cell>
          <cell r="AQ240">
            <v>2</v>
          </cell>
          <cell r="AR240">
            <v>2</v>
          </cell>
          <cell r="AS240">
            <v>2</v>
          </cell>
          <cell r="AT240">
            <v>3</v>
          </cell>
          <cell r="AU240">
            <v>1</v>
          </cell>
        </row>
        <row r="241">
          <cell r="B241" t="str">
            <v>DR.MOHAN'S DIABETES SPECIALITIES CENTRE PRIVATE LIMITED</v>
          </cell>
          <cell r="L241" t="str">
            <v>S</v>
          </cell>
          <cell r="M241">
            <v>0</v>
          </cell>
          <cell r="P241" t="str">
            <v>207e</v>
          </cell>
          <cell r="V241">
            <v>3</v>
          </cell>
          <cell r="W241">
            <v>3</v>
          </cell>
          <cell r="X241">
            <v>3</v>
          </cell>
          <cell r="Y241">
            <v>3</v>
          </cell>
          <cell r="Z241">
            <v>2</v>
          </cell>
          <cell r="AA241">
            <v>2</v>
          </cell>
          <cell r="AB241">
            <v>2</v>
          </cell>
          <cell r="AC241">
            <v>2</v>
          </cell>
          <cell r="AD241">
            <v>3</v>
          </cell>
          <cell r="AE241">
            <v>3</v>
          </cell>
          <cell r="AF241">
            <v>2</v>
          </cell>
          <cell r="AG241">
            <v>2</v>
          </cell>
          <cell r="AH241">
            <v>2</v>
          </cell>
          <cell r="AI241">
            <v>2</v>
          </cell>
          <cell r="AJ241">
            <v>2</v>
          </cell>
          <cell r="AK241">
            <v>2</v>
          </cell>
          <cell r="AL241">
            <v>2</v>
          </cell>
          <cell r="AM241">
            <v>2</v>
          </cell>
          <cell r="AN241">
            <v>2</v>
          </cell>
          <cell r="AO241">
            <v>2</v>
          </cell>
          <cell r="AP241">
            <v>2</v>
          </cell>
          <cell r="AQ241">
            <v>2</v>
          </cell>
          <cell r="AR241">
            <v>2</v>
          </cell>
          <cell r="AS241">
            <v>2</v>
          </cell>
          <cell r="AT241">
            <v>3</v>
          </cell>
          <cell r="AU241">
            <v>3</v>
          </cell>
        </row>
        <row r="242">
          <cell r="B242" t="str">
            <v>Operational Energy Group India Limited</v>
          </cell>
          <cell r="L242">
            <v>0</v>
          </cell>
          <cell r="M242" t="str">
            <v>I</v>
          </cell>
          <cell r="P242" t="str">
            <v>210a</v>
          </cell>
          <cell r="V242">
            <v>3</v>
          </cell>
          <cell r="W242">
            <v>3</v>
          </cell>
          <cell r="X242">
            <v>2</v>
          </cell>
          <cell r="Y242">
            <v>2</v>
          </cell>
          <cell r="Z242">
            <v>3</v>
          </cell>
          <cell r="AA242">
            <v>3</v>
          </cell>
          <cell r="AB242">
            <v>3</v>
          </cell>
          <cell r="AC242">
            <v>3</v>
          </cell>
          <cell r="AD242">
            <v>2</v>
          </cell>
          <cell r="AE242">
            <v>2</v>
          </cell>
          <cell r="AF242">
            <v>2</v>
          </cell>
          <cell r="AG242">
            <v>2</v>
          </cell>
          <cell r="AH242">
            <v>2</v>
          </cell>
          <cell r="AI242">
            <v>2</v>
          </cell>
          <cell r="AJ242">
            <v>3</v>
          </cell>
          <cell r="AK242">
            <v>3</v>
          </cell>
          <cell r="AL242">
            <v>1</v>
          </cell>
          <cell r="AM242">
            <v>1</v>
          </cell>
          <cell r="AN242">
            <v>3</v>
          </cell>
          <cell r="AO242">
            <v>3</v>
          </cell>
          <cell r="AP242">
            <v>2</v>
          </cell>
          <cell r="AQ242">
            <v>2</v>
          </cell>
          <cell r="AR242">
            <v>2</v>
          </cell>
          <cell r="AS242">
            <v>2</v>
          </cell>
          <cell r="AT242">
            <v>3</v>
          </cell>
          <cell r="AU242">
            <v>3</v>
          </cell>
        </row>
        <row r="243">
          <cell r="B243" t="str">
            <v>Microland Ltd</v>
          </cell>
          <cell r="L243" t="str">
            <v>S</v>
          </cell>
          <cell r="M243">
            <v>0</v>
          </cell>
          <cell r="P243">
            <v>206</v>
          </cell>
          <cell r="V243">
            <v>1</v>
          </cell>
          <cell r="W243">
            <v>1</v>
          </cell>
          <cell r="X243">
            <v>1</v>
          </cell>
          <cell r="Y243">
            <v>2</v>
          </cell>
          <cell r="Z243">
            <v>3</v>
          </cell>
          <cell r="AA243">
            <v>1</v>
          </cell>
          <cell r="AB243">
            <v>3</v>
          </cell>
          <cell r="AC243">
            <v>1</v>
          </cell>
          <cell r="AD243">
            <v>2</v>
          </cell>
          <cell r="AE243">
            <v>2</v>
          </cell>
          <cell r="AF243">
            <v>3</v>
          </cell>
          <cell r="AG243">
            <v>2</v>
          </cell>
          <cell r="AH243">
            <v>2</v>
          </cell>
          <cell r="AI243">
            <v>1</v>
          </cell>
          <cell r="AJ243">
            <v>2</v>
          </cell>
          <cell r="AK243">
            <v>1</v>
          </cell>
          <cell r="AL243">
            <v>2</v>
          </cell>
          <cell r="AM243">
            <v>1</v>
          </cell>
          <cell r="AN243">
            <v>2</v>
          </cell>
          <cell r="AO243">
            <v>2</v>
          </cell>
          <cell r="AP243">
            <v>2</v>
          </cell>
          <cell r="AQ243">
            <v>2</v>
          </cell>
          <cell r="AR243">
            <v>2</v>
          </cell>
          <cell r="AS243">
            <v>2</v>
          </cell>
          <cell r="AT243">
            <v>1</v>
          </cell>
          <cell r="AU243">
            <v>3</v>
          </cell>
        </row>
        <row r="244">
          <cell r="B244" t="str">
            <v>RIVERSIDE RESORTS &amp; HOLIDAY HOMES PVT LTD</v>
          </cell>
          <cell r="L244" t="str">
            <v>S</v>
          </cell>
          <cell r="M244">
            <v>0</v>
          </cell>
          <cell r="P244" t="str">
            <v>204a</v>
          </cell>
          <cell r="V244">
            <v>2</v>
          </cell>
          <cell r="W244">
            <v>1</v>
          </cell>
          <cell r="X244">
            <v>1</v>
          </cell>
          <cell r="Y244">
            <v>1</v>
          </cell>
          <cell r="Z244">
            <v>2</v>
          </cell>
          <cell r="AA244">
            <v>2</v>
          </cell>
          <cell r="AB244">
            <v>2</v>
          </cell>
          <cell r="AC244">
            <v>2</v>
          </cell>
          <cell r="AD244">
            <v>1</v>
          </cell>
          <cell r="AE244">
            <v>2</v>
          </cell>
          <cell r="AF244">
            <v>2</v>
          </cell>
          <cell r="AG244">
            <v>2</v>
          </cell>
          <cell r="AH244">
            <v>1</v>
          </cell>
          <cell r="AI244">
            <v>1</v>
          </cell>
          <cell r="AJ244">
            <v>2</v>
          </cell>
          <cell r="AK244">
            <v>2</v>
          </cell>
          <cell r="AL244">
            <v>1</v>
          </cell>
          <cell r="AM244">
            <v>1</v>
          </cell>
          <cell r="AN244">
            <v>3</v>
          </cell>
          <cell r="AO244">
            <v>2</v>
          </cell>
          <cell r="AP244" t="str">
            <v xml:space="preserve"> </v>
          </cell>
          <cell r="AQ244" t="str">
            <v xml:space="preserve"> </v>
          </cell>
          <cell r="AR244" t="str">
            <v xml:space="preserve"> </v>
          </cell>
          <cell r="AS244" t="str">
            <v xml:space="preserve"> </v>
          </cell>
          <cell r="AT244">
            <v>3</v>
          </cell>
          <cell r="AU244">
            <v>2</v>
          </cell>
        </row>
        <row r="245">
          <cell r="B245" t="str">
            <v>Eternal Heart Care Centre and Research Institute Pvt. Ltd.</v>
          </cell>
          <cell r="L245" t="str">
            <v>S</v>
          </cell>
          <cell r="M245">
            <v>0</v>
          </cell>
          <cell r="P245" t="str">
            <v>207e</v>
          </cell>
          <cell r="V245">
            <v>2</v>
          </cell>
          <cell r="W245">
            <v>2</v>
          </cell>
          <cell r="X245">
            <v>1</v>
          </cell>
          <cell r="Y245">
            <v>2</v>
          </cell>
          <cell r="Z245">
            <v>2</v>
          </cell>
          <cell r="AA245">
            <v>2</v>
          </cell>
          <cell r="AB245">
            <v>2</v>
          </cell>
          <cell r="AC245">
            <v>2</v>
          </cell>
          <cell r="AD245">
            <v>1</v>
          </cell>
          <cell r="AE245">
            <v>2</v>
          </cell>
          <cell r="AF245">
            <v>1</v>
          </cell>
          <cell r="AG245">
            <v>1</v>
          </cell>
          <cell r="AH245">
            <v>2</v>
          </cell>
          <cell r="AI245">
            <v>2</v>
          </cell>
          <cell r="AJ245">
            <v>2</v>
          </cell>
          <cell r="AK245">
            <v>2</v>
          </cell>
          <cell r="AL245">
            <v>1</v>
          </cell>
          <cell r="AM245">
            <v>1</v>
          </cell>
          <cell r="AN245">
            <v>2</v>
          </cell>
          <cell r="AO245">
            <v>2</v>
          </cell>
          <cell r="AP245">
            <v>2</v>
          </cell>
          <cell r="AQ245">
            <v>2</v>
          </cell>
          <cell r="AR245">
            <v>2</v>
          </cell>
          <cell r="AS245">
            <v>2</v>
          </cell>
          <cell r="AT245">
            <v>2</v>
          </cell>
          <cell r="AU245">
            <v>2</v>
          </cell>
        </row>
        <row r="246">
          <cell r="B246" t="str">
            <v>MAHARASHTRA KNOWLEDGE CORPORATION LIMITED</v>
          </cell>
          <cell r="L246" t="str">
            <v>S</v>
          </cell>
          <cell r="M246">
            <v>0</v>
          </cell>
          <cell r="P246">
            <v>0</v>
          </cell>
          <cell r="V246">
            <v>1</v>
          </cell>
          <cell r="W246">
            <v>2</v>
          </cell>
          <cell r="X246">
            <v>1</v>
          </cell>
          <cell r="Y246">
            <v>2</v>
          </cell>
          <cell r="Z246">
            <v>2</v>
          </cell>
          <cell r="AA246">
            <v>2</v>
          </cell>
          <cell r="AB246">
            <v>2</v>
          </cell>
          <cell r="AC246">
            <v>2</v>
          </cell>
          <cell r="AD246">
            <v>3</v>
          </cell>
          <cell r="AE246">
            <v>3</v>
          </cell>
          <cell r="AF246">
            <v>2</v>
          </cell>
          <cell r="AG246">
            <v>2</v>
          </cell>
          <cell r="AH246">
            <v>2</v>
          </cell>
          <cell r="AI246">
            <v>2</v>
          </cell>
          <cell r="AJ246">
            <v>2</v>
          </cell>
          <cell r="AK246">
            <v>2</v>
          </cell>
          <cell r="AL246">
            <v>2</v>
          </cell>
          <cell r="AM246">
            <v>2</v>
          </cell>
          <cell r="AN246">
            <v>2</v>
          </cell>
          <cell r="AO246">
            <v>2</v>
          </cell>
          <cell r="AP246">
            <v>2</v>
          </cell>
          <cell r="AQ246">
            <v>2</v>
          </cell>
          <cell r="AR246">
            <v>3</v>
          </cell>
          <cell r="AS246">
            <v>3</v>
          </cell>
          <cell r="AT246">
            <v>1</v>
          </cell>
          <cell r="AU246">
            <v>3</v>
          </cell>
        </row>
        <row r="247">
          <cell r="B247" t="str">
            <v>INDIANOIL SKYTANKING PVT LTD</v>
          </cell>
          <cell r="L247">
            <v>0</v>
          </cell>
          <cell r="M247" t="str">
            <v>I</v>
          </cell>
          <cell r="P247" t="str">
            <v>203a</v>
          </cell>
          <cell r="V247">
            <v>1</v>
          </cell>
          <cell r="W247">
            <v>1</v>
          </cell>
          <cell r="X247">
            <v>1</v>
          </cell>
          <cell r="Y247">
            <v>1</v>
          </cell>
          <cell r="Z247">
            <v>2</v>
          </cell>
          <cell r="AA247">
            <v>2</v>
          </cell>
          <cell r="AB247">
            <v>2</v>
          </cell>
          <cell r="AC247">
            <v>2</v>
          </cell>
          <cell r="AD247">
            <v>2</v>
          </cell>
          <cell r="AE247">
            <v>2</v>
          </cell>
          <cell r="AF247">
            <v>2</v>
          </cell>
          <cell r="AG247">
            <v>2</v>
          </cell>
          <cell r="AH247">
            <v>2</v>
          </cell>
          <cell r="AI247">
            <v>2</v>
          </cell>
          <cell r="AJ247">
            <v>2</v>
          </cell>
          <cell r="AK247">
            <v>2</v>
          </cell>
          <cell r="AL247">
            <v>1</v>
          </cell>
          <cell r="AM247">
            <v>1</v>
          </cell>
          <cell r="AN247">
            <v>2</v>
          </cell>
          <cell r="AO247">
            <v>2</v>
          </cell>
          <cell r="AP247">
            <v>2</v>
          </cell>
          <cell r="AQ247">
            <v>2</v>
          </cell>
          <cell r="AR247">
            <v>2</v>
          </cell>
          <cell r="AS247">
            <v>2</v>
          </cell>
          <cell r="AT247">
            <v>1</v>
          </cell>
          <cell r="AU247">
            <v>1</v>
          </cell>
        </row>
        <row r="248">
          <cell r="B248" t="str">
            <v>G M R POCHANPALLI EXPRESSWAYS LTD</v>
          </cell>
          <cell r="L248">
            <v>0</v>
          </cell>
          <cell r="M248" t="str">
            <v>I</v>
          </cell>
          <cell r="P248">
            <v>0</v>
          </cell>
          <cell r="V248">
            <v>1</v>
          </cell>
          <cell r="W248">
            <v>1</v>
          </cell>
          <cell r="X248">
            <v>2</v>
          </cell>
          <cell r="Y248">
            <v>2</v>
          </cell>
          <cell r="Z248">
            <v>2</v>
          </cell>
          <cell r="AA248">
            <v>2</v>
          </cell>
          <cell r="AB248">
            <v>2</v>
          </cell>
          <cell r="AC248">
            <v>2</v>
          </cell>
          <cell r="AD248">
            <v>2</v>
          </cell>
          <cell r="AE248">
            <v>2</v>
          </cell>
          <cell r="AF248">
            <v>2</v>
          </cell>
          <cell r="AG248">
            <v>2</v>
          </cell>
          <cell r="AH248">
            <v>2</v>
          </cell>
          <cell r="AI248">
            <v>2</v>
          </cell>
          <cell r="AJ248">
            <v>2</v>
          </cell>
          <cell r="AK248">
            <v>2</v>
          </cell>
          <cell r="AL248">
            <v>2</v>
          </cell>
          <cell r="AM248">
            <v>2</v>
          </cell>
          <cell r="AN248">
            <v>2</v>
          </cell>
          <cell r="AO248">
            <v>2</v>
          </cell>
          <cell r="AP248">
            <v>2</v>
          </cell>
          <cell r="AQ248">
            <v>2</v>
          </cell>
          <cell r="AR248">
            <v>2</v>
          </cell>
          <cell r="AS248">
            <v>2</v>
          </cell>
          <cell r="AT248">
            <v>2</v>
          </cell>
          <cell r="AU248">
            <v>2</v>
          </cell>
        </row>
        <row r="249">
          <cell r="B249" t="str">
            <v>G M R TAMBARAM-TINDIVANAM EXPRESSWAYS PVT LTD</v>
          </cell>
          <cell r="L249">
            <v>0</v>
          </cell>
          <cell r="M249" t="str">
            <v>I</v>
          </cell>
          <cell r="P249">
            <v>0</v>
          </cell>
          <cell r="V249">
            <v>1</v>
          </cell>
          <cell r="W249">
            <v>1</v>
          </cell>
          <cell r="X249">
            <v>2</v>
          </cell>
          <cell r="Y249">
            <v>2</v>
          </cell>
          <cell r="Z249">
            <v>2</v>
          </cell>
          <cell r="AA249">
            <v>2</v>
          </cell>
          <cell r="AB249">
            <v>2</v>
          </cell>
          <cell r="AC249">
            <v>2</v>
          </cell>
          <cell r="AD249">
            <v>2</v>
          </cell>
          <cell r="AE249">
            <v>2</v>
          </cell>
          <cell r="AF249">
            <v>2</v>
          </cell>
          <cell r="AG249">
            <v>2</v>
          </cell>
          <cell r="AH249">
            <v>2</v>
          </cell>
          <cell r="AI249">
            <v>2</v>
          </cell>
          <cell r="AJ249">
            <v>2</v>
          </cell>
          <cell r="AK249">
            <v>2</v>
          </cell>
          <cell r="AL249">
            <v>2</v>
          </cell>
          <cell r="AM249">
            <v>2</v>
          </cell>
          <cell r="AN249">
            <v>2</v>
          </cell>
          <cell r="AO249">
            <v>2</v>
          </cell>
          <cell r="AP249">
            <v>2</v>
          </cell>
          <cell r="AQ249">
            <v>2</v>
          </cell>
          <cell r="AR249">
            <v>2</v>
          </cell>
          <cell r="AS249">
            <v>2</v>
          </cell>
          <cell r="AT249">
            <v>2</v>
          </cell>
          <cell r="AU249">
            <v>2</v>
          </cell>
        </row>
        <row r="250">
          <cell r="B250" t="str">
            <v>KAL RADIO LTD</v>
          </cell>
          <cell r="L250" t="str">
            <v>S</v>
          </cell>
          <cell r="M250">
            <v>0</v>
          </cell>
          <cell r="P250">
            <v>0</v>
          </cell>
          <cell r="V250">
            <v>3</v>
          </cell>
          <cell r="W250">
            <v>2</v>
          </cell>
          <cell r="X250">
            <v>3</v>
          </cell>
          <cell r="Y250">
            <v>2</v>
          </cell>
          <cell r="Z250">
            <v>2</v>
          </cell>
          <cell r="AA250">
            <v>2</v>
          </cell>
          <cell r="AB250">
            <v>2</v>
          </cell>
          <cell r="AC250">
            <v>2</v>
          </cell>
          <cell r="AD250">
            <v>2</v>
          </cell>
          <cell r="AE250">
            <v>2</v>
          </cell>
          <cell r="AF250">
            <v>2</v>
          </cell>
          <cell r="AG250">
            <v>2</v>
          </cell>
          <cell r="AH250">
            <v>2</v>
          </cell>
          <cell r="AI250">
            <v>2</v>
          </cell>
          <cell r="AJ250">
            <v>2</v>
          </cell>
          <cell r="AK250">
            <v>2</v>
          </cell>
          <cell r="AL250">
            <v>2</v>
          </cell>
          <cell r="AM250">
            <v>2</v>
          </cell>
          <cell r="AN250">
            <v>2</v>
          </cell>
          <cell r="AO250">
            <v>2</v>
          </cell>
          <cell r="AP250">
            <v>2</v>
          </cell>
          <cell r="AQ250">
            <v>2</v>
          </cell>
          <cell r="AR250">
            <v>2</v>
          </cell>
          <cell r="AS250">
            <v>2</v>
          </cell>
          <cell r="AT250">
            <v>3</v>
          </cell>
          <cell r="AU250">
            <v>2</v>
          </cell>
        </row>
        <row r="251">
          <cell r="B251" t="str">
            <v>THE ASSOCIATED AUTO PARTS ltd</v>
          </cell>
          <cell r="L251" t="str">
            <v>S</v>
          </cell>
          <cell r="M251">
            <v>0</v>
          </cell>
          <cell r="P251" t="str">
            <v>201a</v>
          </cell>
          <cell r="V251">
            <v>1</v>
          </cell>
          <cell r="W251">
            <v>1</v>
          </cell>
          <cell r="X251">
            <v>1</v>
          </cell>
          <cell r="Y251">
            <v>2</v>
          </cell>
          <cell r="Z251">
            <v>2</v>
          </cell>
          <cell r="AA251">
            <v>1</v>
          </cell>
          <cell r="AB251">
            <v>0</v>
          </cell>
          <cell r="AC251">
            <v>0</v>
          </cell>
          <cell r="AD251">
            <v>1</v>
          </cell>
          <cell r="AE251">
            <v>2</v>
          </cell>
          <cell r="AF251">
            <v>3</v>
          </cell>
          <cell r="AG251">
            <v>2</v>
          </cell>
          <cell r="AH251">
            <v>1</v>
          </cell>
          <cell r="AI251">
            <v>1</v>
          </cell>
          <cell r="AJ251">
            <v>2</v>
          </cell>
          <cell r="AK251">
            <v>2</v>
          </cell>
          <cell r="AL251">
            <v>1</v>
          </cell>
          <cell r="AM251">
            <v>1</v>
          </cell>
          <cell r="AN251">
            <v>2</v>
          </cell>
          <cell r="AO251" t="str">
            <v xml:space="preserve"> </v>
          </cell>
          <cell r="AP251" t="str">
            <v xml:space="preserve"> </v>
          </cell>
          <cell r="AQ251">
            <v>0</v>
          </cell>
          <cell r="AR251">
            <v>0</v>
          </cell>
          <cell r="AS251">
            <v>0</v>
          </cell>
          <cell r="AT251">
            <v>2</v>
          </cell>
          <cell r="AU251">
            <v>2</v>
          </cell>
        </row>
        <row r="252">
          <cell r="B252" t="str">
            <v>CLICKSOFTWARE INDIA pvt ltd</v>
          </cell>
          <cell r="L252" t="str">
            <v>S</v>
          </cell>
          <cell r="M252">
            <v>0</v>
          </cell>
          <cell r="P252">
            <v>206</v>
          </cell>
          <cell r="V252">
            <v>2</v>
          </cell>
          <cell r="W252">
            <v>1</v>
          </cell>
          <cell r="X252">
            <v>2</v>
          </cell>
          <cell r="Y252">
            <v>1</v>
          </cell>
          <cell r="Z252">
            <v>2</v>
          </cell>
          <cell r="AA252">
            <v>2</v>
          </cell>
          <cell r="AB252">
            <v>2</v>
          </cell>
          <cell r="AC252">
            <v>2</v>
          </cell>
          <cell r="AD252">
            <v>2</v>
          </cell>
          <cell r="AE252">
            <v>2</v>
          </cell>
          <cell r="AF252">
            <v>2</v>
          </cell>
          <cell r="AG252">
            <v>2</v>
          </cell>
          <cell r="AH252">
            <v>2</v>
          </cell>
          <cell r="AI252">
            <v>2</v>
          </cell>
          <cell r="AJ252">
            <v>2</v>
          </cell>
          <cell r="AK252">
            <v>2</v>
          </cell>
          <cell r="AL252">
            <v>2</v>
          </cell>
          <cell r="AM252">
            <v>2</v>
          </cell>
          <cell r="AN252">
            <v>2</v>
          </cell>
          <cell r="AO252">
            <v>2</v>
          </cell>
          <cell r="AP252">
            <v>2</v>
          </cell>
          <cell r="AQ252">
            <v>1</v>
          </cell>
          <cell r="AR252">
            <v>2</v>
          </cell>
          <cell r="AS252">
            <v>2</v>
          </cell>
          <cell r="AT252">
            <v>2</v>
          </cell>
          <cell r="AU252">
            <v>2</v>
          </cell>
        </row>
        <row r="253">
          <cell r="B253" t="str">
            <v>GMR TUNI - Anakapalli Expressways Ltd.</v>
          </cell>
          <cell r="L253">
            <v>0</v>
          </cell>
          <cell r="M253" t="str">
            <v>I</v>
          </cell>
          <cell r="P253">
            <v>0</v>
          </cell>
          <cell r="V253">
            <v>1</v>
          </cell>
          <cell r="W253">
            <v>1</v>
          </cell>
          <cell r="X253">
            <v>2</v>
          </cell>
          <cell r="Y253">
            <v>2</v>
          </cell>
          <cell r="Z253">
            <v>2</v>
          </cell>
          <cell r="AA253">
            <v>2</v>
          </cell>
          <cell r="AB253">
            <v>2</v>
          </cell>
          <cell r="AC253">
            <v>2</v>
          </cell>
          <cell r="AD253">
            <v>2</v>
          </cell>
          <cell r="AE253">
            <v>2</v>
          </cell>
          <cell r="AF253">
            <v>2</v>
          </cell>
          <cell r="AG253">
            <v>2</v>
          </cell>
          <cell r="AH253">
            <v>2</v>
          </cell>
          <cell r="AI253">
            <v>2</v>
          </cell>
          <cell r="AJ253">
            <v>2</v>
          </cell>
          <cell r="AK253">
            <v>2</v>
          </cell>
          <cell r="AL253">
            <v>2</v>
          </cell>
          <cell r="AM253">
            <v>2</v>
          </cell>
          <cell r="AN253">
            <v>2</v>
          </cell>
          <cell r="AO253">
            <v>2</v>
          </cell>
          <cell r="AP253">
            <v>2</v>
          </cell>
          <cell r="AQ253">
            <v>2</v>
          </cell>
          <cell r="AR253">
            <v>2</v>
          </cell>
          <cell r="AS253">
            <v>2</v>
          </cell>
          <cell r="AT253">
            <v>2</v>
          </cell>
          <cell r="AU253">
            <v>2</v>
          </cell>
        </row>
        <row r="254">
          <cell r="B254" t="str">
            <v>GMR AMBALA - Chandigarh Expressways Pvt. Ltd.</v>
          </cell>
          <cell r="L254">
            <v>0</v>
          </cell>
          <cell r="M254" t="str">
            <v>I</v>
          </cell>
          <cell r="P254">
            <v>0</v>
          </cell>
          <cell r="V254">
            <v>1</v>
          </cell>
          <cell r="W254">
            <v>1</v>
          </cell>
          <cell r="X254">
            <v>2</v>
          </cell>
          <cell r="Y254">
            <v>2</v>
          </cell>
          <cell r="Z254">
            <v>2</v>
          </cell>
          <cell r="AA254">
            <v>2</v>
          </cell>
          <cell r="AB254">
            <v>2</v>
          </cell>
          <cell r="AC254">
            <v>2</v>
          </cell>
          <cell r="AD254">
            <v>2</v>
          </cell>
          <cell r="AE254">
            <v>2</v>
          </cell>
          <cell r="AF254">
            <v>2</v>
          </cell>
          <cell r="AG254">
            <v>2</v>
          </cell>
          <cell r="AH254">
            <v>2</v>
          </cell>
          <cell r="AI254">
            <v>2</v>
          </cell>
          <cell r="AJ254">
            <v>2</v>
          </cell>
          <cell r="AK254">
            <v>2</v>
          </cell>
          <cell r="AL254">
            <v>2</v>
          </cell>
          <cell r="AM254">
            <v>2</v>
          </cell>
          <cell r="AN254">
            <v>2</v>
          </cell>
          <cell r="AO254">
            <v>2</v>
          </cell>
          <cell r="AP254">
            <v>2</v>
          </cell>
          <cell r="AQ254">
            <v>2</v>
          </cell>
          <cell r="AR254">
            <v>2</v>
          </cell>
          <cell r="AS254">
            <v>2</v>
          </cell>
          <cell r="AT254">
            <v>2</v>
          </cell>
          <cell r="AU254">
            <v>2</v>
          </cell>
        </row>
        <row r="255">
          <cell r="B255" t="str">
            <v>GMR HIGHWAYS Ltd.</v>
          </cell>
          <cell r="L255">
            <v>0</v>
          </cell>
          <cell r="M255" t="str">
            <v>I</v>
          </cell>
          <cell r="P255">
            <v>0</v>
          </cell>
          <cell r="V255">
            <v>1</v>
          </cell>
          <cell r="W255">
            <v>1</v>
          </cell>
          <cell r="X255">
            <v>2</v>
          </cell>
          <cell r="Y255">
            <v>2</v>
          </cell>
          <cell r="Z255">
            <v>2</v>
          </cell>
          <cell r="AA255">
            <v>2</v>
          </cell>
          <cell r="AB255">
            <v>2</v>
          </cell>
          <cell r="AC255">
            <v>2</v>
          </cell>
          <cell r="AD255">
            <v>2</v>
          </cell>
          <cell r="AE255">
            <v>2</v>
          </cell>
          <cell r="AF255">
            <v>2</v>
          </cell>
          <cell r="AG255">
            <v>2</v>
          </cell>
          <cell r="AH255">
            <v>2</v>
          </cell>
          <cell r="AI255">
            <v>2</v>
          </cell>
          <cell r="AJ255">
            <v>2</v>
          </cell>
          <cell r="AK255">
            <v>2</v>
          </cell>
          <cell r="AL255">
            <v>2</v>
          </cell>
          <cell r="AM255">
            <v>2</v>
          </cell>
          <cell r="AN255">
            <v>2</v>
          </cell>
          <cell r="AO255">
            <v>2</v>
          </cell>
          <cell r="AP255">
            <v>2</v>
          </cell>
          <cell r="AQ255">
            <v>2</v>
          </cell>
          <cell r="AR255">
            <v>2</v>
          </cell>
          <cell r="AS255">
            <v>2</v>
          </cell>
          <cell r="AT255">
            <v>2</v>
          </cell>
          <cell r="AU255">
            <v>2</v>
          </cell>
        </row>
        <row r="256">
          <cell r="B256" t="str">
            <v>GMR HYDERABAD VIJAYAWADA Expressways Pvt. Ltd.</v>
          </cell>
          <cell r="L256">
            <v>0</v>
          </cell>
          <cell r="M256" t="str">
            <v>I</v>
          </cell>
          <cell r="P256">
            <v>0</v>
          </cell>
          <cell r="V256">
            <v>1</v>
          </cell>
          <cell r="W256">
            <v>1</v>
          </cell>
          <cell r="X256">
            <v>2</v>
          </cell>
          <cell r="Y256">
            <v>2</v>
          </cell>
          <cell r="Z256">
            <v>2</v>
          </cell>
          <cell r="AA256">
            <v>2</v>
          </cell>
          <cell r="AB256">
            <v>2</v>
          </cell>
          <cell r="AC256">
            <v>2</v>
          </cell>
          <cell r="AD256">
            <v>2</v>
          </cell>
          <cell r="AE256">
            <v>2</v>
          </cell>
          <cell r="AF256">
            <v>2</v>
          </cell>
          <cell r="AG256">
            <v>2</v>
          </cell>
          <cell r="AH256">
            <v>2</v>
          </cell>
          <cell r="AI256">
            <v>2</v>
          </cell>
          <cell r="AJ256">
            <v>2</v>
          </cell>
          <cell r="AK256">
            <v>2</v>
          </cell>
          <cell r="AL256">
            <v>2</v>
          </cell>
          <cell r="AM256">
            <v>2</v>
          </cell>
          <cell r="AN256">
            <v>2</v>
          </cell>
          <cell r="AO256">
            <v>2</v>
          </cell>
          <cell r="AP256">
            <v>2</v>
          </cell>
          <cell r="AQ256">
            <v>2</v>
          </cell>
          <cell r="AR256">
            <v>2</v>
          </cell>
          <cell r="AS256">
            <v>2</v>
          </cell>
          <cell r="AT256">
            <v>2</v>
          </cell>
          <cell r="AU256">
            <v>2</v>
          </cell>
        </row>
        <row r="257">
          <cell r="B257" t="str">
            <v>KAVERI RETREATS &amp; RESORTS LTD.</v>
          </cell>
          <cell r="L257" t="str">
            <v>S</v>
          </cell>
          <cell r="M257">
            <v>0</v>
          </cell>
          <cell r="P257" t="str">
            <v>204a,204b</v>
          </cell>
          <cell r="V257">
            <v>1</v>
          </cell>
          <cell r="W257">
            <v>1</v>
          </cell>
          <cell r="X257">
            <v>1</v>
          </cell>
          <cell r="Y257">
            <v>1</v>
          </cell>
          <cell r="Z257">
            <v>2</v>
          </cell>
          <cell r="AA257">
            <v>2</v>
          </cell>
          <cell r="AB257">
            <v>1</v>
          </cell>
          <cell r="AC257">
            <v>1</v>
          </cell>
          <cell r="AD257">
            <v>1</v>
          </cell>
          <cell r="AE257">
            <v>2</v>
          </cell>
          <cell r="AF257">
            <v>1</v>
          </cell>
          <cell r="AG257">
            <v>2</v>
          </cell>
          <cell r="AH257">
            <v>2</v>
          </cell>
          <cell r="AI257">
            <v>1</v>
          </cell>
          <cell r="AJ257">
            <v>2</v>
          </cell>
          <cell r="AK257">
            <v>1</v>
          </cell>
          <cell r="AL257">
            <v>1</v>
          </cell>
          <cell r="AM257">
            <v>1</v>
          </cell>
          <cell r="AN257">
            <v>2</v>
          </cell>
          <cell r="AO257">
            <v>1</v>
          </cell>
          <cell r="AP257">
            <v>2</v>
          </cell>
          <cell r="AQ257">
            <v>2</v>
          </cell>
          <cell r="AR257">
            <v>2</v>
          </cell>
          <cell r="AS257">
            <v>1</v>
          </cell>
          <cell r="AT257">
            <v>1</v>
          </cell>
          <cell r="AU257">
            <v>1</v>
          </cell>
        </row>
        <row r="258">
          <cell r="B258" t="str">
            <v>PRAGATI DEVELOPMENT CONSULTING SERVICES LTD.</v>
          </cell>
          <cell r="L258" t="str">
            <v>S</v>
          </cell>
          <cell r="M258">
            <v>0</v>
          </cell>
          <cell r="P258">
            <v>0</v>
          </cell>
          <cell r="V258">
            <v>2</v>
          </cell>
          <cell r="W258">
            <v>2</v>
          </cell>
          <cell r="X258">
            <v>3</v>
          </cell>
          <cell r="Y258">
            <v>3</v>
          </cell>
          <cell r="Z258">
            <v>3</v>
          </cell>
          <cell r="AA258">
            <v>3</v>
          </cell>
          <cell r="AB258">
            <v>3</v>
          </cell>
          <cell r="AC258">
            <v>3</v>
          </cell>
          <cell r="AD258">
            <v>3</v>
          </cell>
          <cell r="AE258">
            <v>3</v>
          </cell>
          <cell r="AF258">
            <v>2</v>
          </cell>
          <cell r="AG258">
            <v>3</v>
          </cell>
          <cell r="AH258">
            <v>2</v>
          </cell>
          <cell r="AI258">
            <v>3</v>
          </cell>
          <cell r="AJ258">
            <v>2</v>
          </cell>
          <cell r="AK258">
            <v>3</v>
          </cell>
          <cell r="AL258">
            <v>2</v>
          </cell>
          <cell r="AM258">
            <v>3</v>
          </cell>
          <cell r="AN258">
            <v>2</v>
          </cell>
          <cell r="AO258">
            <v>3</v>
          </cell>
          <cell r="AP258">
            <v>2</v>
          </cell>
          <cell r="AQ258">
            <v>3</v>
          </cell>
          <cell r="AR258">
            <v>2</v>
          </cell>
          <cell r="AS258">
            <v>3</v>
          </cell>
          <cell r="AT258">
            <v>2</v>
          </cell>
          <cell r="AU258">
            <v>3</v>
          </cell>
        </row>
        <row r="259">
          <cell r="B259" t="str">
            <v>PUNJ LLOYD AVIATION LTD.</v>
          </cell>
          <cell r="L259" t="str">
            <v>S</v>
          </cell>
          <cell r="M259">
            <v>0</v>
          </cell>
          <cell r="P259" t="str">
            <v>202b</v>
          </cell>
          <cell r="V259">
            <v>2</v>
          </cell>
          <cell r="W259">
            <v>2</v>
          </cell>
          <cell r="X259">
            <v>2</v>
          </cell>
          <cell r="Y259">
            <v>2</v>
          </cell>
          <cell r="Z259">
            <v>2</v>
          </cell>
          <cell r="AA259">
            <v>2</v>
          </cell>
          <cell r="AB259">
            <v>0</v>
          </cell>
          <cell r="AC259">
            <v>0</v>
          </cell>
          <cell r="AD259">
            <v>0</v>
          </cell>
          <cell r="AE259">
            <v>0</v>
          </cell>
          <cell r="AF259">
            <v>2</v>
          </cell>
          <cell r="AG259">
            <v>2</v>
          </cell>
          <cell r="AH259">
            <v>2</v>
          </cell>
          <cell r="AI259">
            <v>2</v>
          </cell>
          <cell r="AJ259">
            <v>2</v>
          </cell>
          <cell r="AK259">
            <v>2</v>
          </cell>
          <cell r="AL259">
            <v>1</v>
          </cell>
          <cell r="AM259">
            <v>1</v>
          </cell>
          <cell r="AN259">
            <v>2</v>
          </cell>
          <cell r="AO259">
            <v>2</v>
          </cell>
          <cell r="AP259">
            <v>2</v>
          </cell>
          <cell r="AQ259">
            <v>2</v>
          </cell>
          <cell r="AR259">
            <v>2</v>
          </cell>
          <cell r="AS259">
            <v>2</v>
          </cell>
          <cell r="AT259">
            <v>3</v>
          </cell>
          <cell r="AU259">
            <v>3</v>
          </cell>
        </row>
        <row r="260">
          <cell r="B260" t="str">
            <v>PUNJ LLOYD SOLAR POWER LTD.</v>
          </cell>
          <cell r="L260">
            <v>0</v>
          </cell>
          <cell r="M260" t="str">
            <v>I</v>
          </cell>
          <cell r="P260" t="str">
            <v>210a</v>
          </cell>
          <cell r="V260">
            <v>2</v>
          </cell>
          <cell r="W260">
            <v>2</v>
          </cell>
          <cell r="X260">
            <v>2</v>
          </cell>
          <cell r="Y260">
            <v>2</v>
          </cell>
          <cell r="Z260">
            <v>2</v>
          </cell>
          <cell r="AA260">
            <v>2</v>
          </cell>
          <cell r="AB260">
            <v>2</v>
          </cell>
          <cell r="AC260">
            <v>2</v>
          </cell>
          <cell r="AD260">
            <v>0</v>
          </cell>
          <cell r="AE260">
            <v>0</v>
          </cell>
          <cell r="AF260">
            <v>1</v>
          </cell>
          <cell r="AG260">
            <v>1</v>
          </cell>
          <cell r="AH260">
            <v>2</v>
          </cell>
          <cell r="AI260">
            <v>2</v>
          </cell>
          <cell r="AJ260">
            <v>2</v>
          </cell>
          <cell r="AK260">
            <v>2</v>
          </cell>
          <cell r="AL260">
            <v>0</v>
          </cell>
          <cell r="AM260">
            <v>0</v>
          </cell>
          <cell r="AN260">
            <v>2</v>
          </cell>
          <cell r="AO260">
            <v>2</v>
          </cell>
          <cell r="AP260">
            <v>2</v>
          </cell>
          <cell r="AQ260">
            <v>2</v>
          </cell>
          <cell r="AR260">
            <v>0</v>
          </cell>
          <cell r="AS260">
            <v>0</v>
          </cell>
          <cell r="AT260">
            <v>3</v>
          </cell>
          <cell r="AU260">
            <v>3</v>
          </cell>
        </row>
        <row r="261">
          <cell r="B261" t="str">
            <v>GMR CHENNAI OUTER RING ROAD PVT LTD.</v>
          </cell>
          <cell r="L261">
            <v>0</v>
          </cell>
          <cell r="M261" t="str">
            <v>I</v>
          </cell>
          <cell r="P261">
            <v>0</v>
          </cell>
          <cell r="V261">
            <v>1</v>
          </cell>
          <cell r="W261">
            <v>1</v>
          </cell>
          <cell r="X261">
            <v>2</v>
          </cell>
          <cell r="Y261">
            <v>2</v>
          </cell>
          <cell r="Z261">
            <v>2</v>
          </cell>
          <cell r="AA261">
            <v>2</v>
          </cell>
          <cell r="AB261">
            <v>2</v>
          </cell>
          <cell r="AC261">
            <v>2</v>
          </cell>
          <cell r="AD261">
            <v>2</v>
          </cell>
          <cell r="AE261">
            <v>2</v>
          </cell>
          <cell r="AF261">
            <v>2</v>
          </cell>
          <cell r="AG261">
            <v>2</v>
          </cell>
          <cell r="AH261">
            <v>2</v>
          </cell>
          <cell r="AI261">
            <v>2</v>
          </cell>
          <cell r="AJ261">
            <v>2</v>
          </cell>
          <cell r="AK261">
            <v>2</v>
          </cell>
          <cell r="AL261">
            <v>2</v>
          </cell>
          <cell r="AM261">
            <v>2</v>
          </cell>
          <cell r="AN261">
            <v>2</v>
          </cell>
          <cell r="AO261">
            <v>2</v>
          </cell>
          <cell r="AP261">
            <v>2</v>
          </cell>
          <cell r="AQ261">
            <v>2</v>
          </cell>
          <cell r="AR261">
            <v>2</v>
          </cell>
          <cell r="AS261">
            <v>2</v>
          </cell>
          <cell r="AT261">
            <v>2</v>
          </cell>
          <cell r="AU261">
            <v>2</v>
          </cell>
        </row>
        <row r="262">
          <cell r="B262" t="str">
            <v>N.S.AUTO ENGINEERS P LTD</v>
          </cell>
          <cell r="L262" t="str">
            <v>S</v>
          </cell>
          <cell r="M262">
            <v>0</v>
          </cell>
          <cell r="P262" t="str">
            <v>201c</v>
          </cell>
          <cell r="V262">
            <v>1</v>
          </cell>
          <cell r="W262">
            <v>2</v>
          </cell>
          <cell r="X262">
            <v>1</v>
          </cell>
          <cell r="Y262">
            <v>1</v>
          </cell>
          <cell r="Z262">
            <v>2</v>
          </cell>
          <cell r="AA262">
            <v>2</v>
          </cell>
          <cell r="AB262">
            <v>2</v>
          </cell>
          <cell r="AC262">
            <v>1</v>
          </cell>
          <cell r="AD262">
            <v>2</v>
          </cell>
          <cell r="AE262">
            <v>1</v>
          </cell>
          <cell r="AF262">
            <v>1</v>
          </cell>
          <cell r="AG262">
            <v>1</v>
          </cell>
          <cell r="AH262">
            <v>1</v>
          </cell>
          <cell r="AI262">
            <v>1</v>
          </cell>
          <cell r="AJ262">
            <v>2</v>
          </cell>
          <cell r="AK262">
            <v>2</v>
          </cell>
          <cell r="AL262">
            <v>2</v>
          </cell>
          <cell r="AM262">
            <v>1</v>
          </cell>
          <cell r="AN262">
            <v>2</v>
          </cell>
          <cell r="AO262">
            <v>2</v>
          </cell>
          <cell r="AP262">
            <v>2</v>
          </cell>
          <cell r="AQ262">
            <v>2</v>
          </cell>
          <cell r="AR262">
            <v>2</v>
          </cell>
          <cell r="AS262">
            <v>2</v>
          </cell>
          <cell r="AT262">
            <v>2</v>
          </cell>
          <cell r="AU262">
            <v>2</v>
          </cell>
        </row>
        <row r="263">
          <cell r="B263" t="str">
            <v>Epiphany Hospitality Pvt Ltd</v>
          </cell>
          <cell r="L263" t="str">
            <v>S</v>
          </cell>
          <cell r="M263">
            <v>0</v>
          </cell>
          <cell r="P263" t="str">
            <v>204b</v>
          </cell>
          <cell r="V263">
            <v>1</v>
          </cell>
          <cell r="W263">
            <v>1</v>
          </cell>
          <cell r="X263">
            <v>1</v>
          </cell>
          <cell r="Y263">
            <v>1</v>
          </cell>
          <cell r="Z263">
            <v>1</v>
          </cell>
          <cell r="AA263">
            <v>2</v>
          </cell>
          <cell r="AB263">
            <v>2</v>
          </cell>
          <cell r="AC263">
            <v>2</v>
          </cell>
          <cell r="AD263">
            <v>1</v>
          </cell>
          <cell r="AE263">
            <v>1</v>
          </cell>
          <cell r="AF263">
            <v>2</v>
          </cell>
          <cell r="AG263">
            <v>2</v>
          </cell>
          <cell r="AH263">
            <v>1</v>
          </cell>
          <cell r="AI263">
            <v>1</v>
          </cell>
          <cell r="AJ263">
            <v>2</v>
          </cell>
          <cell r="AK263">
            <v>1</v>
          </cell>
          <cell r="AL263">
            <v>2</v>
          </cell>
          <cell r="AM263">
            <v>1</v>
          </cell>
          <cell r="AN263">
            <v>2</v>
          </cell>
          <cell r="AO263">
            <v>1</v>
          </cell>
          <cell r="AP263" t="str">
            <v xml:space="preserve"> </v>
          </cell>
          <cell r="AQ263" t="str">
            <v xml:space="preserve"> </v>
          </cell>
          <cell r="AR263" t="str">
            <v xml:space="preserve"> </v>
          </cell>
          <cell r="AS263" t="str">
            <v xml:space="preserve"> </v>
          </cell>
          <cell r="AT263">
            <v>1</v>
          </cell>
          <cell r="AU263">
            <v>2</v>
          </cell>
        </row>
        <row r="264">
          <cell r="B264" t="str">
            <v>CHOURANGI BUILDERS AND DEVELOPERS PVT LTD</v>
          </cell>
          <cell r="L264" t="str">
            <v>S</v>
          </cell>
          <cell r="M264">
            <v>0</v>
          </cell>
          <cell r="P264" t="str">
            <v>201d</v>
          </cell>
          <cell r="V264">
            <v>2</v>
          </cell>
          <cell r="W264">
            <v>2</v>
          </cell>
          <cell r="X264">
            <v>2</v>
          </cell>
          <cell r="Y264">
            <v>2</v>
          </cell>
          <cell r="Z264">
            <v>2</v>
          </cell>
          <cell r="AA264">
            <v>2</v>
          </cell>
          <cell r="AB264">
            <v>2</v>
          </cell>
          <cell r="AC264">
            <v>2</v>
          </cell>
          <cell r="AD264">
            <v>2</v>
          </cell>
          <cell r="AE264">
            <v>2</v>
          </cell>
          <cell r="AF264">
            <v>2</v>
          </cell>
          <cell r="AG264">
            <v>2</v>
          </cell>
          <cell r="AH264">
            <v>2</v>
          </cell>
          <cell r="AI264">
            <v>2</v>
          </cell>
          <cell r="AJ264">
            <v>2</v>
          </cell>
          <cell r="AK264">
            <v>2</v>
          </cell>
          <cell r="AL264">
            <v>2</v>
          </cell>
          <cell r="AM264">
            <v>2</v>
          </cell>
          <cell r="AN264">
            <v>2</v>
          </cell>
          <cell r="AO264">
            <v>2</v>
          </cell>
          <cell r="AP264">
            <v>2</v>
          </cell>
          <cell r="AQ264">
            <v>2</v>
          </cell>
          <cell r="AR264">
            <v>2</v>
          </cell>
          <cell r="AS264">
            <v>2</v>
          </cell>
          <cell r="AT264">
            <v>2</v>
          </cell>
          <cell r="AU264">
            <v>2</v>
          </cell>
        </row>
        <row r="265">
          <cell r="B265" t="str">
            <v>ACROPOLIIS ENTERTAINMENT PVT. LTD.</v>
          </cell>
          <cell r="L265" t="str">
            <v>S</v>
          </cell>
          <cell r="M265">
            <v>0</v>
          </cell>
          <cell r="P265">
            <v>205</v>
          </cell>
          <cell r="V265">
            <v>2</v>
          </cell>
          <cell r="W265">
            <v>1</v>
          </cell>
          <cell r="X265">
            <v>2</v>
          </cell>
          <cell r="Y265">
            <v>1</v>
          </cell>
          <cell r="Z265">
            <v>2</v>
          </cell>
          <cell r="AA265">
            <v>2</v>
          </cell>
          <cell r="AB265">
            <v>2</v>
          </cell>
          <cell r="AC265">
            <v>1</v>
          </cell>
          <cell r="AD265">
            <v>2</v>
          </cell>
          <cell r="AE265">
            <v>1</v>
          </cell>
          <cell r="AF265">
            <v>1</v>
          </cell>
          <cell r="AG265">
            <v>1</v>
          </cell>
          <cell r="AH265">
            <v>2</v>
          </cell>
          <cell r="AI265">
            <v>1</v>
          </cell>
          <cell r="AJ265">
            <v>3</v>
          </cell>
          <cell r="AK265">
            <v>1</v>
          </cell>
          <cell r="AL265">
            <v>2</v>
          </cell>
          <cell r="AM265">
            <v>1</v>
          </cell>
          <cell r="AN265">
            <v>3</v>
          </cell>
          <cell r="AO265">
            <v>3</v>
          </cell>
          <cell r="AP265">
            <v>2</v>
          </cell>
          <cell r="AQ265">
            <v>2</v>
          </cell>
          <cell r="AR265">
            <v>1</v>
          </cell>
          <cell r="AS265">
            <v>1</v>
          </cell>
          <cell r="AT265">
            <v>3</v>
          </cell>
          <cell r="AU265">
            <v>2</v>
          </cell>
        </row>
        <row r="266">
          <cell r="B266" t="str">
            <v>CHENANI NASHRI TUNNELWAY LTD</v>
          </cell>
          <cell r="L266">
            <v>0</v>
          </cell>
          <cell r="M266" t="str">
            <v>I</v>
          </cell>
          <cell r="P266" t="str">
            <v>214b</v>
          </cell>
          <cell r="V266">
            <v>2</v>
          </cell>
          <cell r="W266">
            <v>2</v>
          </cell>
          <cell r="X266">
            <v>2</v>
          </cell>
          <cell r="Y266">
            <v>2</v>
          </cell>
          <cell r="Z266">
            <v>2</v>
          </cell>
          <cell r="AA266">
            <v>2</v>
          </cell>
          <cell r="AB266">
            <v>2</v>
          </cell>
          <cell r="AC266">
            <v>2</v>
          </cell>
          <cell r="AD266">
            <v>2</v>
          </cell>
          <cell r="AE266">
            <v>2</v>
          </cell>
          <cell r="AF266">
            <v>2</v>
          </cell>
          <cell r="AG266">
            <v>2</v>
          </cell>
          <cell r="AH266">
            <v>3</v>
          </cell>
          <cell r="AI266">
            <v>2</v>
          </cell>
          <cell r="AJ266">
            <v>2</v>
          </cell>
          <cell r="AK266">
            <v>2</v>
          </cell>
          <cell r="AL266">
            <v>2</v>
          </cell>
          <cell r="AM266">
            <v>2</v>
          </cell>
          <cell r="AN266">
            <v>2</v>
          </cell>
          <cell r="AO266">
            <v>2</v>
          </cell>
          <cell r="AP266">
            <v>2</v>
          </cell>
          <cell r="AQ266">
            <v>2</v>
          </cell>
          <cell r="AR266">
            <v>2</v>
          </cell>
          <cell r="AS266">
            <v>2</v>
          </cell>
          <cell r="AT266">
            <v>2</v>
          </cell>
          <cell r="AU266">
            <v>2</v>
          </cell>
        </row>
        <row r="267">
          <cell r="B267" t="str">
            <v>mukta arts limited</v>
          </cell>
          <cell r="L267" t="str">
            <v>S</v>
          </cell>
          <cell r="M267">
            <v>0</v>
          </cell>
          <cell r="P267">
            <v>0</v>
          </cell>
          <cell r="V267">
            <v>2</v>
          </cell>
          <cell r="W267">
            <v>1</v>
          </cell>
          <cell r="X267">
            <v>3</v>
          </cell>
          <cell r="Y267">
            <v>2</v>
          </cell>
          <cell r="Z267">
            <v>2</v>
          </cell>
          <cell r="AA267">
            <v>2</v>
          </cell>
          <cell r="AB267">
            <v>2</v>
          </cell>
          <cell r="AC267">
            <v>2</v>
          </cell>
          <cell r="AD267">
            <v>2</v>
          </cell>
          <cell r="AE267">
            <v>2</v>
          </cell>
          <cell r="AF267">
            <v>2</v>
          </cell>
          <cell r="AG267">
            <v>2</v>
          </cell>
          <cell r="AH267">
            <v>2</v>
          </cell>
          <cell r="AI267">
            <v>2</v>
          </cell>
          <cell r="AJ267">
            <v>3</v>
          </cell>
          <cell r="AK267">
            <v>2</v>
          </cell>
          <cell r="AL267">
            <v>2</v>
          </cell>
          <cell r="AM267">
            <v>2</v>
          </cell>
          <cell r="AN267">
            <v>2</v>
          </cell>
          <cell r="AO267">
            <v>2</v>
          </cell>
          <cell r="AP267">
            <v>2</v>
          </cell>
          <cell r="AQ267">
            <v>2</v>
          </cell>
          <cell r="AR267">
            <v>2</v>
          </cell>
          <cell r="AS267">
            <v>2</v>
          </cell>
          <cell r="AT267">
            <v>2</v>
          </cell>
          <cell r="AU267">
            <v>2</v>
          </cell>
        </row>
        <row r="268">
          <cell r="B268" t="str">
            <v>Allscripts (India) LLP</v>
          </cell>
          <cell r="L268" t="str">
            <v>S</v>
          </cell>
          <cell r="M268">
            <v>0</v>
          </cell>
          <cell r="P268">
            <v>206</v>
          </cell>
          <cell r="V268">
            <v>2</v>
          </cell>
          <cell r="W268">
            <v>2</v>
          </cell>
          <cell r="X268">
            <v>2</v>
          </cell>
          <cell r="Y268">
            <v>2</v>
          </cell>
          <cell r="Z268">
            <v>2</v>
          </cell>
          <cell r="AA268">
            <v>2</v>
          </cell>
          <cell r="AB268">
            <v>2</v>
          </cell>
          <cell r="AC268">
            <v>2</v>
          </cell>
          <cell r="AD268">
            <v>2</v>
          </cell>
          <cell r="AE268">
            <v>2</v>
          </cell>
          <cell r="AF268">
            <v>2</v>
          </cell>
          <cell r="AG268">
            <v>2</v>
          </cell>
          <cell r="AH268">
            <v>2</v>
          </cell>
          <cell r="AI268">
            <v>2</v>
          </cell>
          <cell r="AJ268">
            <v>2</v>
          </cell>
          <cell r="AK268">
            <v>1</v>
          </cell>
          <cell r="AL268">
            <v>2</v>
          </cell>
          <cell r="AM268">
            <v>2</v>
          </cell>
          <cell r="AN268">
            <v>2</v>
          </cell>
          <cell r="AO268">
            <v>2</v>
          </cell>
          <cell r="AP268">
            <v>2</v>
          </cell>
          <cell r="AQ268">
            <v>2</v>
          </cell>
          <cell r="AR268">
            <v>2</v>
          </cell>
          <cell r="AS268">
            <v>2</v>
          </cell>
          <cell r="AT268">
            <v>2</v>
          </cell>
          <cell r="AU268">
            <v>2</v>
          </cell>
        </row>
        <row r="269">
          <cell r="B269" t="str">
            <v>Shell MRPL Aviation Fuels and Services Limited</v>
          </cell>
          <cell r="L269" t="str">
            <v>S</v>
          </cell>
          <cell r="M269">
            <v>0</v>
          </cell>
          <cell r="P269" t="str">
            <v>201a</v>
          </cell>
          <cell r="V269">
            <v>2</v>
          </cell>
          <cell r="W269">
            <v>1</v>
          </cell>
          <cell r="X269">
            <v>1</v>
          </cell>
          <cell r="Y269">
            <v>1</v>
          </cell>
          <cell r="Z269">
            <v>2</v>
          </cell>
          <cell r="AA269">
            <v>2</v>
          </cell>
          <cell r="AB269">
            <v>2</v>
          </cell>
          <cell r="AC269">
            <v>2</v>
          </cell>
          <cell r="AD269">
            <v>1</v>
          </cell>
          <cell r="AE269">
            <v>1</v>
          </cell>
          <cell r="AF269">
            <v>2</v>
          </cell>
          <cell r="AG269">
            <v>1</v>
          </cell>
          <cell r="AH269">
            <v>2</v>
          </cell>
          <cell r="AI269">
            <v>2</v>
          </cell>
          <cell r="AJ269">
            <v>3</v>
          </cell>
          <cell r="AK269">
            <v>2</v>
          </cell>
          <cell r="AL269">
            <v>2</v>
          </cell>
          <cell r="AM269">
            <v>2</v>
          </cell>
          <cell r="AN269">
            <v>1</v>
          </cell>
          <cell r="AO269">
            <v>1</v>
          </cell>
          <cell r="AP269">
            <v>2</v>
          </cell>
          <cell r="AQ269">
            <v>2</v>
          </cell>
          <cell r="AR269">
            <v>2</v>
          </cell>
          <cell r="AS269">
            <v>2</v>
          </cell>
          <cell r="AT269">
            <v>3</v>
          </cell>
          <cell r="AU269">
            <v>1</v>
          </cell>
        </row>
        <row r="270">
          <cell r="B270" t="str">
            <v>Manthan Software Services Private Limited</v>
          </cell>
          <cell r="L270" t="str">
            <v>S</v>
          </cell>
          <cell r="M270">
            <v>0</v>
          </cell>
          <cell r="P270">
            <v>206</v>
          </cell>
          <cell r="V270">
            <v>2</v>
          </cell>
          <cell r="W270">
            <v>1</v>
          </cell>
          <cell r="X270">
            <v>3</v>
          </cell>
          <cell r="Y270">
            <v>1</v>
          </cell>
          <cell r="Z270">
            <v>3</v>
          </cell>
          <cell r="AA270">
            <v>2</v>
          </cell>
          <cell r="AB270">
            <v>3</v>
          </cell>
          <cell r="AC270">
            <v>2</v>
          </cell>
          <cell r="AD270">
            <v>2</v>
          </cell>
          <cell r="AE270">
            <v>2</v>
          </cell>
          <cell r="AF270">
            <v>2</v>
          </cell>
          <cell r="AG270">
            <v>2</v>
          </cell>
          <cell r="AH270">
            <v>2</v>
          </cell>
          <cell r="AI270">
            <v>2</v>
          </cell>
          <cell r="AJ270">
            <v>3</v>
          </cell>
          <cell r="AK270">
            <v>2</v>
          </cell>
          <cell r="AL270">
            <v>3</v>
          </cell>
          <cell r="AM270">
            <v>2</v>
          </cell>
          <cell r="AN270">
            <v>2</v>
          </cell>
          <cell r="AO270">
            <v>2</v>
          </cell>
          <cell r="AP270">
            <v>2</v>
          </cell>
          <cell r="AQ270">
            <v>2</v>
          </cell>
          <cell r="AR270">
            <v>2</v>
          </cell>
          <cell r="AS270">
            <v>2</v>
          </cell>
          <cell r="AT270">
            <v>3</v>
          </cell>
          <cell r="AU270">
            <v>2</v>
          </cell>
        </row>
        <row r="271">
          <cell r="B271" t="str">
            <v>Bhubaneshwar Power Private Limited</v>
          </cell>
          <cell r="L271">
            <v>0</v>
          </cell>
          <cell r="M271" t="str">
            <v>I</v>
          </cell>
          <cell r="P271" t="str">
            <v>211b</v>
          </cell>
          <cell r="V271">
            <v>2</v>
          </cell>
          <cell r="W271">
            <v>1</v>
          </cell>
          <cell r="X271">
            <v>2</v>
          </cell>
          <cell r="Y271">
            <v>2</v>
          </cell>
          <cell r="Z271">
            <v>2</v>
          </cell>
          <cell r="AA271">
            <v>2</v>
          </cell>
          <cell r="AB271">
            <v>2</v>
          </cell>
          <cell r="AC271">
            <v>2</v>
          </cell>
          <cell r="AD271">
            <v>1</v>
          </cell>
          <cell r="AE271">
            <v>1</v>
          </cell>
          <cell r="AF271">
            <v>2</v>
          </cell>
          <cell r="AG271">
            <v>2</v>
          </cell>
          <cell r="AH271">
            <v>2</v>
          </cell>
          <cell r="AI271">
            <v>2</v>
          </cell>
          <cell r="AJ271">
            <v>2</v>
          </cell>
          <cell r="AK271">
            <v>2</v>
          </cell>
          <cell r="AL271">
            <v>2</v>
          </cell>
          <cell r="AM271">
            <v>2</v>
          </cell>
          <cell r="AN271">
            <v>1</v>
          </cell>
          <cell r="AO271">
            <v>1</v>
          </cell>
          <cell r="AP271">
            <v>2</v>
          </cell>
          <cell r="AQ271">
            <v>2</v>
          </cell>
          <cell r="AR271" t="str">
            <v xml:space="preserve"> </v>
          </cell>
          <cell r="AS271" t="str">
            <v xml:space="preserve"> </v>
          </cell>
          <cell r="AT271">
            <v>1</v>
          </cell>
          <cell r="AU271">
            <v>1</v>
          </cell>
        </row>
        <row r="272">
          <cell r="B272" t="str">
            <v>Electronic Payment and Services Private Limited</v>
          </cell>
          <cell r="L272" t="str">
            <v>S</v>
          </cell>
          <cell r="M272">
            <v>0</v>
          </cell>
          <cell r="P272">
            <v>206</v>
          </cell>
          <cell r="V272">
            <v>1</v>
          </cell>
          <cell r="W272">
            <v>1</v>
          </cell>
          <cell r="X272">
            <v>1</v>
          </cell>
          <cell r="Y272">
            <v>1</v>
          </cell>
          <cell r="Z272">
            <v>3</v>
          </cell>
          <cell r="AA272">
            <v>2</v>
          </cell>
          <cell r="AB272">
            <v>2</v>
          </cell>
          <cell r="AC272">
            <v>2</v>
          </cell>
          <cell r="AD272">
            <v>2</v>
          </cell>
          <cell r="AE272">
            <v>2</v>
          </cell>
          <cell r="AF272">
            <v>2</v>
          </cell>
          <cell r="AG272">
            <v>2</v>
          </cell>
          <cell r="AH272">
            <v>2</v>
          </cell>
          <cell r="AI272">
            <v>2</v>
          </cell>
          <cell r="AJ272">
            <v>2</v>
          </cell>
          <cell r="AK272">
            <v>2</v>
          </cell>
          <cell r="AL272">
            <v>1</v>
          </cell>
          <cell r="AM272">
            <v>1</v>
          </cell>
          <cell r="AN272">
            <v>2</v>
          </cell>
          <cell r="AO272">
            <v>2</v>
          </cell>
          <cell r="AP272">
            <v>2</v>
          </cell>
          <cell r="AQ272">
            <v>2</v>
          </cell>
          <cell r="AR272">
            <v>2</v>
          </cell>
          <cell r="AS272">
            <v>2</v>
          </cell>
          <cell r="AT272">
            <v>1</v>
          </cell>
          <cell r="AU272">
            <v>1</v>
          </cell>
        </row>
        <row r="273">
          <cell r="B273" t="str">
            <v>Capricot Technologies Private Ltd</v>
          </cell>
          <cell r="L273" t="str">
            <v>S</v>
          </cell>
          <cell r="M273">
            <v>0</v>
          </cell>
          <cell r="P273">
            <v>206</v>
          </cell>
          <cell r="V273">
            <v>1</v>
          </cell>
          <cell r="W273">
            <v>1</v>
          </cell>
          <cell r="X273">
            <v>1</v>
          </cell>
          <cell r="Y273">
            <v>2</v>
          </cell>
          <cell r="Z273">
            <v>1</v>
          </cell>
          <cell r="AA273">
            <v>1</v>
          </cell>
          <cell r="AB273">
            <v>2</v>
          </cell>
          <cell r="AC273">
            <v>2</v>
          </cell>
          <cell r="AD273">
            <v>2</v>
          </cell>
          <cell r="AE273">
            <v>2</v>
          </cell>
          <cell r="AF273">
            <v>2</v>
          </cell>
          <cell r="AG273">
            <v>2</v>
          </cell>
          <cell r="AH273">
            <v>1</v>
          </cell>
          <cell r="AI273">
            <v>1</v>
          </cell>
          <cell r="AJ273">
            <v>1</v>
          </cell>
          <cell r="AK273">
            <v>1</v>
          </cell>
          <cell r="AL273">
            <v>2</v>
          </cell>
          <cell r="AM273">
            <v>2</v>
          </cell>
          <cell r="AN273">
            <v>2</v>
          </cell>
          <cell r="AO273">
            <v>2</v>
          </cell>
          <cell r="AP273">
            <v>2</v>
          </cell>
          <cell r="AQ273">
            <v>1</v>
          </cell>
          <cell r="AR273">
            <v>3</v>
          </cell>
          <cell r="AS273">
            <v>2</v>
          </cell>
          <cell r="AT273">
            <v>1</v>
          </cell>
          <cell r="AU273">
            <v>2</v>
          </cell>
        </row>
        <row r="274">
          <cell r="B274" t="str">
            <v>Yahoo Software Development India Pvt. Ltd.</v>
          </cell>
          <cell r="L274" t="str">
            <v>S</v>
          </cell>
          <cell r="M274">
            <v>0</v>
          </cell>
          <cell r="P274">
            <v>206</v>
          </cell>
          <cell r="V274">
            <v>2</v>
          </cell>
          <cell r="W274">
            <v>2</v>
          </cell>
          <cell r="X274">
            <v>2</v>
          </cell>
          <cell r="Y274">
            <v>2</v>
          </cell>
          <cell r="Z274">
            <v>2</v>
          </cell>
          <cell r="AA274">
            <v>2</v>
          </cell>
          <cell r="AB274">
            <v>2</v>
          </cell>
          <cell r="AC274">
            <v>2</v>
          </cell>
          <cell r="AD274">
            <v>2</v>
          </cell>
          <cell r="AE274">
            <v>2</v>
          </cell>
          <cell r="AF274" t="str">
            <v xml:space="preserve"> </v>
          </cell>
          <cell r="AG274" t="str">
            <v xml:space="preserve"> </v>
          </cell>
          <cell r="AH274" t="str">
            <v xml:space="preserve"> </v>
          </cell>
          <cell r="AI274" t="str">
            <v xml:space="preserve"> </v>
          </cell>
          <cell r="AJ274">
            <v>2</v>
          </cell>
          <cell r="AK274">
            <v>2</v>
          </cell>
          <cell r="AL274">
            <v>2</v>
          </cell>
          <cell r="AM274">
            <v>2</v>
          </cell>
          <cell r="AN274" t="str">
            <v xml:space="preserve"> </v>
          </cell>
          <cell r="AO274" t="str">
            <v xml:space="preserve"> </v>
          </cell>
          <cell r="AP274" t="str">
            <v xml:space="preserve"> </v>
          </cell>
          <cell r="AQ274" t="str">
            <v xml:space="preserve"> </v>
          </cell>
          <cell r="AR274" t="str">
            <v xml:space="preserve"> </v>
          </cell>
          <cell r="AS274" t="str">
            <v xml:space="preserve"> </v>
          </cell>
          <cell r="AT274">
            <v>2</v>
          </cell>
          <cell r="AU274">
            <v>2</v>
          </cell>
        </row>
        <row r="275">
          <cell r="B275" t="str">
            <v>Yalamanchili Software Exports Private Limited</v>
          </cell>
          <cell r="L275" t="str">
            <v>S</v>
          </cell>
          <cell r="M275">
            <v>0</v>
          </cell>
          <cell r="P275">
            <v>206</v>
          </cell>
          <cell r="V275">
            <v>1</v>
          </cell>
          <cell r="W275">
            <v>1</v>
          </cell>
          <cell r="X275">
            <v>1</v>
          </cell>
          <cell r="Y275">
            <v>1</v>
          </cell>
          <cell r="Z275">
            <v>3</v>
          </cell>
          <cell r="AA275">
            <v>2</v>
          </cell>
          <cell r="AB275">
            <v>1</v>
          </cell>
          <cell r="AC275">
            <v>1</v>
          </cell>
          <cell r="AD275">
            <v>2</v>
          </cell>
          <cell r="AE275">
            <v>2</v>
          </cell>
          <cell r="AF275">
            <v>2</v>
          </cell>
          <cell r="AG275">
            <v>2</v>
          </cell>
          <cell r="AH275">
            <v>2</v>
          </cell>
          <cell r="AI275">
            <v>2</v>
          </cell>
          <cell r="AJ275">
            <v>2</v>
          </cell>
          <cell r="AK275">
            <v>2</v>
          </cell>
          <cell r="AL275">
            <v>2</v>
          </cell>
          <cell r="AM275">
            <v>2</v>
          </cell>
          <cell r="AN275">
            <v>2</v>
          </cell>
          <cell r="AO275">
            <v>2</v>
          </cell>
          <cell r="AP275">
            <v>2</v>
          </cell>
          <cell r="AQ275">
            <v>2</v>
          </cell>
          <cell r="AR275">
            <v>2</v>
          </cell>
          <cell r="AS275">
            <v>2</v>
          </cell>
          <cell r="AT275">
            <v>2</v>
          </cell>
          <cell r="AU275">
            <v>2</v>
          </cell>
        </row>
        <row r="276">
          <cell r="B276" t="str">
            <v>NIHILENT TECHNOLOGIES LIMITED</v>
          </cell>
          <cell r="L276" t="str">
            <v>S</v>
          </cell>
          <cell r="M276">
            <v>0</v>
          </cell>
          <cell r="P276">
            <v>206</v>
          </cell>
          <cell r="V276">
            <v>2</v>
          </cell>
          <cell r="W276">
            <v>2</v>
          </cell>
          <cell r="X276">
            <v>2</v>
          </cell>
          <cell r="Y276">
            <v>2</v>
          </cell>
          <cell r="Z276">
            <v>3</v>
          </cell>
          <cell r="AA276">
            <v>1</v>
          </cell>
          <cell r="AB276">
            <v>2</v>
          </cell>
          <cell r="AC276">
            <v>2</v>
          </cell>
          <cell r="AD276">
            <v>0</v>
          </cell>
          <cell r="AE276">
            <v>0</v>
          </cell>
          <cell r="AF276">
            <v>3</v>
          </cell>
          <cell r="AG276">
            <v>2</v>
          </cell>
          <cell r="AH276">
            <v>2</v>
          </cell>
          <cell r="AI276">
            <v>2</v>
          </cell>
          <cell r="AJ276">
            <v>3</v>
          </cell>
          <cell r="AK276">
            <v>1</v>
          </cell>
          <cell r="AL276">
            <v>0</v>
          </cell>
          <cell r="AM276">
            <v>0</v>
          </cell>
          <cell r="AN276">
            <v>2</v>
          </cell>
          <cell r="AO276">
            <v>2</v>
          </cell>
          <cell r="AP276">
            <v>2</v>
          </cell>
          <cell r="AQ276">
            <v>2</v>
          </cell>
          <cell r="AR276">
            <v>0</v>
          </cell>
          <cell r="AS276">
            <v>0</v>
          </cell>
          <cell r="AT276">
            <v>0</v>
          </cell>
          <cell r="AU276">
            <v>0</v>
          </cell>
        </row>
        <row r="277">
          <cell r="B277" t="str">
            <v>GOA SHIPYARD LIMITED</v>
          </cell>
          <cell r="L277">
            <v>0</v>
          </cell>
          <cell r="M277" t="str">
            <v>I</v>
          </cell>
          <cell r="P277">
            <v>0</v>
          </cell>
          <cell r="V277">
            <v>1</v>
          </cell>
          <cell r="W277">
            <v>1</v>
          </cell>
          <cell r="X277">
            <v>1</v>
          </cell>
          <cell r="Y277">
            <v>1</v>
          </cell>
          <cell r="Z277">
            <v>3</v>
          </cell>
          <cell r="AA277">
            <v>3</v>
          </cell>
          <cell r="AB277">
            <v>1</v>
          </cell>
          <cell r="AC277">
            <v>1</v>
          </cell>
          <cell r="AD277">
            <v>3</v>
          </cell>
          <cell r="AE277">
            <v>1</v>
          </cell>
          <cell r="AF277">
            <v>3</v>
          </cell>
          <cell r="AG277">
            <v>2</v>
          </cell>
          <cell r="AH277">
            <v>1</v>
          </cell>
          <cell r="AI277">
            <v>2</v>
          </cell>
          <cell r="AJ277">
            <v>1</v>
          </cell>
          <cell r="AK277">
            <v>1</v>
          </cell>
          <cell r="AL277">
            <v>1</v>
          </cell>
          <cell r="AM277">
            <v>1</v>
          </cell>
          <cell r="AN277">
            <v>0</v>
          </cell>
          <cell r="AO277">
            <v>0</v>
          </cell>
          <cell r="AP277">
            <v>2</v>
          </cell>
          <cell r="AQ277">
            <v>2</v>
          </cell>
          <cell r="AR277">
            <v>2</v>
          </cell>
          <cell r="AS277">
            <v>2</v>
          </cell>
          <cell r="AT277">
            <v>1</v>
          </cell>
          <cell r="AU277">
            <v>1</v>
          </cell>
        </row>
        <row r="278">
          <cell r="B278" t="str">
            <v>GLOBAL OFFSHORE SERVICES LTD</v>
          </cell>
          <cell r="L278" t="str">
            <v>S</v>
          </cell>
          <cell r="M278">
            <v>0</v>
          </cell>
          <cell r="P278" t="str">
            <v>202d</v>
          </cell>
          <cell r="V278">
            <v>3</v>
          </cell>
          <cell r="W278">
            <v>2</v>
          </cell>
          <cell r="X278">
            <v>3</v>
          </cell>
          <cell r="Y278">
            <v>2</v>
          </cell>
          <cell r="Z278">
            <v>2</v>
          </cell>
          <cell r="AA278">
            <v>2</v>
          </cell>
          <cell r="AB278">
            <v>2</v>
          </cell>
          <cell r="AC278">
            <v>2</v>
          </cell>
          <cell r="AD278">
            <v>2</v>
          </cell>
          <cell r="AE278">
            <v>2</v>
          </cell>
          <cell r="AF278">
            <v>2</v>
          </cell>
          <cell r="AG278">
            <v>2</v>
          </cell>
          <cell r="AH278">
            <v>2</v>
          </cell>
          <cell r="AI278">
            <v>2</v>
          </cell>
          <cell r="AJ278">
            <v>1</v>
          </cell>
          <cell r="AK278">
            <v>2</v>
          </cell>
          <cell r="AL278">
            <v>1</v>
          </cell>
          <cell r="AM278">
            <v>1</v>
          </cell>
          <cell r="AN278">
            <v>3</v>
          </cell>
          <cell r="AO278">
            <v>3</v>
          </cell>
          <cell r="AP278">
            <v>3</v>
          </cell>
          <cell r="AQ278">
            <v>3</v>
          </cell>
          <cell r="AR278">
            <v>2</v>
          </cell>
          <cell r="AS278">
            <v>2</v>
          </cell>
          <cell r="AT278">
            <v>3</v>
          </cell>
          <cell r="AU278">
            <v>3</v>
          </cell>
        </row>
        <row r="279">
          <cell r="B279" t="str">
            <v>TOYO ENGINEERING INDIA LTD</v>
          </cell>
          <cell r="L279">
            <v>0</v>
          </cell>
          <cell r="M279" t="str">
            <v>I</v>
          </cell>
          <cell r="P279">
            <v>209</v>
          </cell>
          <cell r="V279">
            <v>3</v>
          </cell>
          <cell r="W279">
            <v>2</v>
          </cell>
          <cell r="X279">
            <v>3</v>
          </cell>
          <cell r="Y279">
            <v>2</v>
          </cell>
          <cell r="Z279">
            <v>2</v>
          </cell>
          <cell r="AA279">
            <v>2</v>
          </cell>
          <cell r="AB279">
            <v>2</v>
          </cell>
          <cell r="AC279">
            <v>2</v>
          </cell>
          <cell r="AD279">
            <v>2</v>
          </cell>
          <cell r="AE279">
            <v>2</v>
          </cell>
          <cell r="AF279">
            <v>1</v>
          </cell>
          <cell r="AG279">
            <v>1</v>
          </cell>
          <cell r="AH279">
            <v>2</v>
          </cell>
          <cell r="AI279">
            <v>2</v>
          </cell>
          <cell r="AJ279">
            <v>2</v>
          </cell>
          <cell r="AK279">
            <v>2</v>
          </cell>
          <cell r="AL279">
            <v>1</v>
          </cell>
          <cell r="AM279">
            <v>1</v>
          </cell>
          <cell r="AN279">
            <v>2</v>
          </cell>
          <cell r="AO279">
            <v>2</v>
          </cell>
          <cell r="AP279">
            <v>2</v>
          </cell>
          <cell r="AQ279">
            <v>2</v>
          </cell>
          <cell r="AR279">
            <v>2</v>
          </cell>
          <cell r="AS279">
            <v>2</v>
          </cell>
          <cell r="AT279">
            <v>3</v>
          </cell>
          <cell r="AU279">
            <v>2</v>
          </cell>
        </row>
        <row r="280">
          <cell r="B280" t="str">
            <v>TOYOTA LOGISTICS KISHOR INDIA PVT LTD</v>
          </cell>
          <cell r="L280" t="str">
            <v>S</v>
          </cell>
          <cell r="M280">
            <v>0</v>
          </cell>
          <cell r="P280" t="str">
            <v>202a</v>
          </cell>
          <cell r="V280">
            <v>2</v>
          </cell>
          <cell r="W280">
            <v>2</v>
          </cell>
          <cell r="X280">
            <v>3</v>
          </cell>
          <cell r="Y280">
            <v>3</v>
          </cell>
          <cell r="Z280">
            <v>2</v>
          </cell>
          <cell r="AA280">
            <v>2</v>
          </cell>
          <cell r="AB280">
            <v>2</v>
          </cell>
          <cell r="AC280">
            <v>2</v>
          </cell>
          <cell r="AD280">
            <v>2</v>
          </cell>
          <cell r="AE280">
            <v>2</v>
          </cell>
          <cell r="AF280">
            <v>1</v>
          </cell>
          <cell r="AG280">
            <v>1</v>
          </cell>
          <cell r="AH280">
            <v>3</v>
          </cell>
          <cell r="AI280">
            <v>3</v>
          </cell>
          <cell r="AJ280">
            <v>2</v>
          </cell>
          <cell r="AK280">
            <v>2</v>
          </cell>
          <cell r="AL280">
            <v>1</v>
          </cell>
          <cell r="AM280">
            <v>1</v>
          </cell>
          <cell r="AN280">
            <v>2</v>
          </cell>
          <cell r="AO280">
            <v>2</v>
          </cell>
          <cell r="AP280">
            <v>2</v>
          </cell>
          <cell r="AQ280">
            <v>2</v>
          </cell>
          <cell r="AR280">
            <v>2</v>
          </cell>
          <cell r="AS280">
            <v>2</v>
          </cell>
          <cell r="AT280">
            <v>3</v>
          </cell>
          <cell r="AU280">
            <v>3</v>
          </cell>
        </row>
        <row r="281">
          <cell r="B281" t="str">
            <v>EXPERIAN CREDIT INFORMATION COMPANY OF INDIA pvt LIMTED</v>
          </cell>
          <cell r="L281" t="str">
            <v>S</v>
          </cell>
          <cell r="M281">
            <v>0</v>
          </cell>
          <cell r="P281">
            <v>206</v>
          </cell>
          <cell r="V281">
            <v>3</v>
          </cell>
          <cell r="W281">
            <v>1</v>
          </cell>
          <cell r="X281">
            <v>3</v>
          </cell>
          <cell r="Y281">
            <v>1</v>
          </cell>
          <cell r="Z281">
            <v>22</v>
          </cell>
          <cell r="AA281">
            <v>2</v>
          </cell>
          <cell r="AB281">
            <v>2</v>
          </cell>
          <cell r="AC281">
            <v>2</v>
          </cell>
          <cell r="AD281">
            <v>2</v>
          </cell>
          <cell r="AE281">
            <v>2</v>
          </cell>
          <cell r="AF281">
            <v>2</v>
          </cell>
          <cell r="AG281">
            <v>2</v>
          </cell>
          <cell r="AH281">
            <v>2</v>
          </cell>
          <cell r="AI281">
            <v>2</v>
          </cell>
          <cell r="AJ281">
            <v>2</v>
          </cell>
          <cell r="AK281">
            <v>2</v>
          </cell>
          <cell r="AL281">
            <v>3</v>
          </cell>
          <cell r="AM281">
            <v>1</v>
          </cell>
          <cell r="AN281">
            <v>3</v>
          </cell>
          <cell r="AO281">
            <v>2</v>
          </cell>
          <cell r="AP281">
            <v>0</v>
          </cell>
          <cell r="AQ281">
            <v>0</v>
          </cell>
          <cell r="AR281">
            <v>0</v>
          </cell>
          <cell r="AS281">
            <v>0</v>
          </cell>
          <cell r="AT281">
            <v>3</v>
          </cell>
          <cell r="AU281">
            <v>2</v>
          </cell>
        </row>
        <row r="282">
          <cell r="B282" t="str">
            <v>FRANKLIN TEMPLETON INTERNATIONAL SERVICES (INDIA) pvt ltd</v>
          </cell>
          <cell r="L282" t="str">
            <v>S</v>
          </cell>
          <cell r="M282">
            <v>0</v>
          </cell>
          <cell r="P282">
            <v>206</v>
          </cell>
          <cell r="V282">
            <v>2</v>
          </cell>
          <cell r="W282">
            <v>2</v>
          </cell>
          <cell r="X282">
            <v>2</v>
          </cell>
          <cell r="Y282">
            <v>2</v>
          </cell>
          <cell r="Z282">
            <v>2</v>
          </cell>
          <cell r="AA282">
            <v>2</v>
          </cell>
          <cell r="AB282">
            <v>2</v>
          </cell>
          <cell r="AC282">
            <v>2</v>
          </cell>
          <cell r="AD282">
            <v>2</v>
          </cell>
          <cell r="AE282">
            <v>2</v>
          </cell>
          <cell r="AF282">
            <v>2</v>
          </cell>
          <cell r="AG282">
            <v>2</v>
          </cell>
          <cell r="AH282">
            <v>2</v>
          </cell>
          <cell r="AI282">
            <v>2</v>
          </cell>
          <cell r="AJ282">
            <v>2</v>
          </cell>
          <cell r="AK282">
            <v>2</v>
          </cell>
          <cell r="AL282">
            <v>2</v>
          </cell>
          <cell r="AM282">
            <v>2</v>
          </cell>
          <cell r="AN282">
            <v>2</v>
          </cell>
          <cell r="AO282">
            <v>2</v>
          </cell>
          <cell r="AP282">
            <v>2</v>
          </cell>
          <cell r="AQ282">
            <v>2</v>
          </cell>
          <cell r="AR282">
            <v>2</v>
          </cell>
          <cell r="AS282">
            <v>2</v>
          </cell>
          <cell r="AT282">
            <v>2</v>
          </cell>
          <cell r="AU282">
            <v>2</v>
          </cell>
        </row>
        <row r="283">
          <cell r="B283" t="str">
            <v>STATESTREET HCL SERVICES (INDIA) pvt ltd</v>
          </cell>
          <cell r="L283" t="str">
            <v>S</v>
          </cell>
          <cell r="M283">
            <v>0</v>
          </cell>
          <cell r="P283">
            <v>206</v>
          </cell>
          <cell r="V283">
            <v>1</v>
          </cell>
          <cell r="W283">
            <v>1</v>
          </cell>
          <cell r="X283">
            <v>1</v>
          </cell>
          <cell r="Y283">
            <v>1</v>
          </cell>
          <cell r="Z283">
            <v>1</v>
          </cell>
          <cell r="AA283">
            <v>1</v>
          </cell>
          <cell r="AB283">
            <v>2</v>
          </cell>
          <cell r="AC283">
            <v>2</v>
          </cell>
          <cell r="AD283">
            <v>1</v>
          </cell>
          <cell r="AE283">
            <v>1</v>
          </cell>
          <cell r="AF283">
            <v>2</v>
          </cell>
          <cell r="AG283">
            <v>2</v>
          </cell>
          <cell r="AH283">
            <v>2</v>
          </cell>
          <cell r="AI283">
            <v>2</v>
          </cell>
          <cell r="AJ283">
            <v>1</v>
          </cell>
          <cell r="AK283">
            <v>1</v>
          </cell>
          <cell r="AL283">
            <v>2</v>
          </cell>
          <cell r="AM283">
            <v>2</v>
          </cell>
          <cell r="AN283">
            <v>0</v>
          </cell>
          <cell r="AO283">
            <v>0</v>
          </cell>
          <cell r="AP283">
            <v>0</v>
          </cell>
          <cell r="AQ283">
            <v>0</v>
          </cell>
          <cell r="AR283">
            <v>0</v>
          </cell>
          <cell r="AS283">
            <v>0</v>
          </cell>
          <cell r="AT283">
            <v>3</v>
          </cell>
          <cell r="AU283">
            <v>3</v>
          </cell>
        </row>
        <row r="284">
          <cell r="B284" t="str">
            <v>PLN CONSTRUCTION PVT. LTD.</v>
          </cell>
          <cell r="L284">
            <v>0</v>
          </cell>
          <cell r="M284" t="str">
            <v>I</v>
          </cell>
          <cell r="P284" t="str">
            <v>209a</v>
          </cell>
          <cell r="V284">
            <v>3</v>
          </cell>
          <cell r="W284">
            <v>2</v>
          </cell>
          <cell r="X284">
            <v>2</v>
          </cell>
          <cell r="Y284">
            <v>2</v>
          </cell>
          <cell r="Z284">
            <v>2</v>
          </cell>
          <cell r="AA284">
            <v>3</v>
          </cell>
          <cell r="AB284">
            <v>3</v>
          </cell>
          <cell r="AC284">
            <v>2</v>
          </cell>
          <cell r="AD284">
            <v>2</v>
          </cell>
          <cell r="AE284">
            <v>2</v>
          </cell>
          <cell r="AF284">
            <v>1</v>
          </cell>
          <cell r="AG284">
            <v>1</v>
          </cell>
          <cell r="AH284">
            <v>2</v>
          </cell>
          <cell r="AI284">
            <v>2</v>
          </cell>
          <cell r="AJ284">
            <v>2</v>
          </cell>
          <cell r="AK284">
            <v>1</v>
          </cell>
          <cell r="AL284">
            <v>1</v>
          </cell>
          <cell r="AM284">
            <v>1</v>
          </cell>
          <cell r="AN284">
            <v>2</v>
          </cell>
          <cell r="AO284">
            <v>2</v>
          </cell>
          <cell r="AP284">
            <v>2</v>
          </cell>
          <cell r="AQ284">
            <v>2</v>
          </cell>
          <cell r="AR284">
            <v>2</v>
          </cell>
          <cell r="AS284">
            <v>3</v>
          </cell>
          <cell r="AT284">
            <v>3</v>
          </cell>
          <cell r="AU284">
            <v>3</v>
          </cell>
        </row>
        <row r="285">
          <cell r="B285" t="str">
            <v>SSPDL LTD</v>
          </cell>
          <cell r="L285">
            <v>0</v>
          </cell>
          <cell r="M285" t="str">
            <v>I</v>
          </cell>
          <cell r="P285" t="str">
            <v>201d</v>
          </cell>
          <cell r="V285">
            <v>2</v>
          </cell>
          <cell r="W285">
            <v>2</v>
          </cell>
          <cell r="X285">
            <v>2</v>
          </cell>
          <cell r="Y285">
            <v>2</v>
          </cell>
          <cell r="Z285">
            <v>2</v>
          </cell>
          <cell r="AA285">
            <v>2</v>
          </cell>
          <cell r="AB285">
            <v>2</v>
          </cell>
          <cell r="AC285">
            <v>2</v>
          </cell>
          <cell r="AD285">
            <v>2</v>
          </cell>
          <cell r="AE285">
            <v>2</v>
          </cell>
          <cell r="AF285">
            <v>1</v>
          </cell>
          <cell r="AG285">
            <v>1</v>
          </cell>
          <cell r="AH285">
            <v>3</v>
          </cell>
          <cell r="AI285">
            <v>3</v>
          </cell>
          <cell r="AJ285">
            <v>2</v>
          </cell>
          <cell r="AK285">
            <v>2</v>
          </cell>
          <cell r="AL285">
            <v>1</v>
          </cell>
          <cell r="AM285">
            <v>1</v>
          </cell>
          <cell r="AN285">
            <v>2</v>
          </cell>
          <cell r="AO285">
            <v>2</v>
          </cell>
          <cell r="AP285">
            <v>2</v>
          </cell>
          <cell r="AQ285">
            <v>2</v>
          </cell>
          <cell r="AR285">
            <v>2</v>
          </cell>
          <cell r="AS285">
            <v>2</v>
          </cell>
          <cell r="AT285">
            <v>3</v>
          </cell>
          <cell r="AU285">
            <v>2</v>
          </cell>
        </row>
        <row r="286">
          <cell r="B286" t="str">
            <v>HITACHI CONSULTING SOFTWARE SERVICES INDIA PVT LTD</v>
          </cell>
          <cell r="L286" t="str">
            <v>S</v>
          </cell>
          <cell r="M286">
            <v>0</v>
          </cell>
          <cell r="P286">
            <v>206</v>
          </cell>
          <cell r="V286">
            <v>2</v>
          </cell>
          <cell r="W286">
            <v>2</v>
          </cell>
          <cell r="X286">
            <v>2</v>
          </cell>
          <cell r="Y286">
            <v>2</v>
          </cell>
          <cell r="Z286">
            <v>2</v>
          </cell>
          <cell r="AA286">
            <v>1</v>
          </cell>
          <cell r="AB286">
            <v>2</v>
          </cell>
          <cell r="AC286">
            <v>2</v>
          </cell>
          <cell r="AD286">
            <v>1</v>
          </cell>
          <cell r="AE286">
            <v>1</v>
          </cell>
          <cell r="AF286">
            <v>1</v>
          </cell>
          <cell r="AG286">
            <v>2</v>
          </cell>
          <cell r="AH286">
            <v>2</v>
          </cell>
          <cell r="AI286">
            <v>2</v>
          </cell>
          <cell r="AJ286">
            <v>2</v>
          </cell>
          <cell r="AK286">
            <v>1</v>
          </cell>
          <cell r="AL286">
            <v>1</v>
          </cell>
          <cell r="AM286">
            <v>2</v>
          </cell>
          <cell r="AN286">
            <v>2</v>
          </cell>
          <cell r="AO286">
            <v>2</v>
          </cell>
          <cell r="AP286">
            <v>1</v>
          </cell>
          <cell r="AQ286">
            <v>1</v>
          </cell>
          <cell r="AR286">
            <v>2</v>
          </cell>
          <cell r="AS286">
            <v>2</v>
          </cell>
          <cell r="AT286">
            <v>2</v>
          </cell>
          <cell r="AU286">
            <v>2</v>
          </cell>
        </row>
        <row r="287">
          <cell r="B287" t="str">
            <v>NELCO LTD</v>
          </cell>
          <cell r="L287">
            <v>0</v>
          </cell>
          <cell r="M287" t="str">
            <v>I</v>
          </cell>
          <cell r="P287">
            <v>0</v>
          </cell>
          <cell r="V287">
            <v>1</v>
          </cell>
          <cell r="W287">
            <v>1</v>
          </cell>
          <cell r="X287">
            <v>1</v>
          </cell>
          <cell r="Y287">
            <v>1</v>
          </cell>
          <cell r="Z287">
            <v>2</v>
          </cell>
          <cell r="AA287">
            <v>1</v>
          </cell>
          <cell r="AB287">
            <v>2</v>
          </cell>
          <cell r="AC287">
            <v>1</v>
          </cell>
          <cell r="AD287">
            <v>1</v>
          </cell>
          <cell r="AE287">
            <v>1</v>
          </cell>
          <cell r="AF287">
            <v>2</v>
          </cell>
          <cell r="AG287">
            <v>2</v>
          </cell>
          <cell r="AH287">
            <v>1</v>
          </cell>
          <cell r="AI287">
            <v>1</v>
          </cell>
          <cell r="AJ287">
            <v>2</v>
          </cell>
          <cell r="AK287">
            <v>2</v>
          </cell>
          <cell r="AL287">
            <v>2</v>
          </cell>
          <cell r="AM287">
            <v>2</v>
          </cell>
          <cell r="AN287">
            <v>3</v>
          </cell>
          <cell r="AO287">
            <v>3</v>
          </cell>
          <cell r="AP287">
            <v>2</v>
          </cell>
          <cell r="AQ287">
            <v>2</v>
          </cell>
          <cell r="AR287">
            <v>2</v>
          </cell>
          <cell r="AS287">
            <v>2</v>
          </cell>
          <cell r="AT287">
            <v>2</v>
          </cell>
          <cell r="AU287">
            <v>2</v>
          </cell>
        </row>
        <row r="288">
          <cell r="B288" t="str">
            <v>TATANET SERVICES LTD</v>
          </cell>
          <cell r="L288">
            <v>0</v>
          </cell>
          <cell r="M288" t="str">
            <v>I</v>
          </cell>
          <cell r="P288">
            <v>213</v>
          </cell>
          <cell r="V288">
            <v>2</v>
          </cell>
          <cell r="W288">
            <v>1</v>
          </cell>
          <cell r="X288">
            <v>2</v>
          </cell>
          <cell r="Y288">
            <v>1</v>
          </cell>
          <cell r="Z288">
            <v>2</v>
          </cell>
          <cell r="AA288">
            <v>1</v>
          </cell>
          <cell r="AB288">
            <v>2</v>
          </cell>
          <cell r="AC288">
            <v>1</v>
          </cell>
          <cell r="AD288">
            <v>2</v>
          </cell>
          <cell r="AE288">
            <v>2</v>
          </cell>
          <cell r="AF288">
            <v>2</v>
          </cell>
          <cell r="AG288">
            <v>1</v>
          </cell>
          <cell r="AH288">
            <v>1</v>
          </cell>
          <cell r="AI288">
            <v>1</v>
          </cell>
          <cell r="AJ288">
            <v>2</v>
          </cell>
          <cell r="AK288">
            <v>2</v>
          </cell>
          <cell r="AL288">
            <v>2</v>
          </cell>
          <cell r="AM288">
            <v>2</v>
          </cell>
          <cell r="AN288">
            <v>2</v>
          </cell>
          <cell r="AO288">
            <v>2</v>
          </cell>
          <cell r="AP288">
            <v>2</v>
          </cell>
          <cell r="AQ288">
            <v>2</v>
          </cell>
          <cell r="AR288">
            <v>2</v>
          </cell>
          <cell r="AS288">
            <v>2</v>
          </cell>
          <cell r="AT288">
            <v>2</v>
          </cell>
          <cell r="AU288">
            <v>1</v>
          </cell>
        </row>
        <row r="289">
          <cell r="B289" t="str">
            <v>ORIENTAL HOTELS LTD</v>
          </cell>
          <cell r="L289" t="str">
            <v>S</v>
          </cell>
          <cell r="M289" t="str">
            <v xml:space="preserve"> </v>
          </cell>
          <cell r="P289" t="str">
            <v>204a,204b</v>
          </cell>
          <cell r="V289">
            <v>1</v>
          </cell>
          <cell r="W289">
            <v>1</v>
          </cell>
          <cell r="X289">
            <v>1</v>
          </cell>
          <cell r="Y289">
            <v>1</v>
          </cell>
          <cell r="Z289">
            <v>2</v>
          </cell>
          <cell r="AA289">
            <v>2</v>
          </cell>
          <cell r="AB289">
            <v>2</v>
          </cell>
          <cell r="AC289">
            <v>2</v>
          </cell>
          <cell r="AD289">
            <v>1</v>
          </cell>
          <cell r="AE289">
            <v>1</v>
          </cell>
          <cell r="AF289">
            <v>1</v>
          </cell>
          <cell r="AG289">
            <v>1</v>
          </cell>
          <cell r="AH289">
            <v>1</v>
          </cell>
          <cell r="AI289">
            <v>1</v>
          </cell>
          <cell r="AJ289">
            <v>2</v>
          </cell>
          <cell r="AK289">
            <v>2</v>
          </cell>
          <cell r="AL289">
            <v>1</v>
          </cell>
          <cell r="AM289">
            <v>1</v>
          </cell>
          <cell r="AN289">
            <v>1</v>
          </cell>
          <cell r="AO289">
            <v>1</v>
          </cell>
          <cell r="AP289">
            <v>2</v>
          </cell>
          <cell r="AQ289">
            <v>2</v>
          </cell>
          <cell r="AR289">
            <v>1</v>
          </cell>
          <cell r="AS289">
            <v>1</v>
          </cell>
          <cell r="AT289">
            <v>1</v>
          </cell>
          <cell r="AU289">
            <v>1</v>
          </cell>
        </row>
        <row r="290">
          <cell r="B290" t="str">
            <v>HAFELE INDIA pvt ltd</v>
          </cell>
          <cell r="L290" t="str">
            <v>S</v>
          </cell>
          <cell r="M290">
            <v>0</v>
          </cell>
          <cell r="P290" t="str">
            <v>201a</v>
          </cell>
          <cell r="V290">
            <v>1</v>
          </cell>
          <cell r="W290">
            <v>1</v>
          </cell>
          <cell r="X290">
            <v>1</v>
          </cell>
          <cell r="Y290">
            <v>1</v>
          </cell>
          <cell r="Z290">
            <v>3</v>
          </cell>
          <cell r="AA290">
            <v>2</v>
          </cell>
          <cell r="AB290">
            <v>2</v>
          </cell>
          <cell r="AC290">
            <v>2</v>
          </cell>
          <cell r="AD290">
            <v>2</v>
          </cell>
          <cell r="AE290">
            <v>1</v>
          </cell>
          <cell r="AF290">
            <v>2</v>
          </cell>
          <cell r="AG290">
            <v>2</v>
          </cell>
          <cell r="AH290">
            <v>2</v>
          </cell>
          <cell r="AI290">
            <v>2</v>
          </cell>
          <cell r="AJ290">
            <v>2</v>
          </cell>
          <cell r="AK290">
            <v>2</v>
          </cell>
          <cell r="AL290">
            <v>2</v>
          </cell>
          <cell r="AM290">
            <v>2</v>
          </cell>
          <cell r="AN290">
            <v>2</v>
          </cell>
          <cell r="AO290">
            <v>2</v>
          </cell>
          <cell r="AP290">
            <v>2</v>
          </cell>
          <cell r="AQ290">
            <v>2</v>
          </cell>
          <cell r="AR290">
            <v>2</v>
          </cell>
          <cell r="AS290">
            <v>2</v>
          </cell>
          <cell r="AT290">
            <v>1</v>
          </cell>
          <cell r="AU290">
            <v>2</v>
          </cell>
        </row>
        <row r="291">
          <cell r="B291" t="str">
            <v>PRINCIPAL GLOBAL SERVICES pvt ltd</v>
          </cell>
          <cell r="L291" t="str">
            <v>S</v>
          </cell>
          <cell r="M291">
            <v>0</v>
          </cell>
          <cell r="P291">
            <v>206</v>
          </cell>
          <cell r="V291">
            <v>2</v>
          </cell>
          <cell r="W291">
            <v>2</v>
          </cell>
          <cell r="X291">
            <v>1</v>
          </cell>
          <cell r="Y291">
            <v>1</v>
          </cell>
          <cell r="Z291">
            <v>1</v>
          </cell>
          <cell r="AA291">
            <v>1</v>
          </cell>
          <cell r="AB291">
            <v>1</v>
          </cell>
          <cell r="AC291">
            <v>1</v>
          </cell>
          <cell r="AD291">
            <v>2</v>
          </cell>
          <cell r="AE291">
            <v>2</v>
          </cell>
          <cell r="AF291">
            <v>2</v>
          </cell>
          <cell r="AG291">
            <v>2</v>
          </cell>
          <cell r="AH291">
            <v>2</v>
          </cell>
          <cell r="AI291">
            <v>2</v>
          </cell>
          <cell r="AJ291">
            <v>1</v>
          </cell>
          <cell r="AK291">
            <v>1</v>
          </cell>
          <cell r="AL291">
            <v>1</v>
          </cell>
          <cell r="AM291">
            <v>1</v>
          </cell>
          <cell r="AN291">
            <v>0</v>
          </cell>
          <cell r="AO291">
            <v>0</v>
          </cell>
          <cell r="AP291">
            <v>1</v>
          </cell>
          <cell r="AQ291">
            <v>1</v>
          </cell>
          <cell r="AR291">
            <v>0</v>
          </cell>
          <cell r="AS291">
            <v>0</v>
          </cell>
          <cell r="AT291">
            <v>2</v>
          </cell>
          <cell r="AU291">
            <v>2</v>
          </cell>
        </row>
        <row r="292">
          <cell r="B292" t="str">
            <v>IFFCO KISAN SEZ LTD.</v>
          </cell>
          <cell r="L292">
            <v>0</v>
          </cell>
          <cell r="M292" t="str">
            <v>I</v>
          </cell>
          <cell r="P292" t="str">
            <v>201d</v>
          </cell>
          <cell r="V292">
            <v>2</v>
          </cell>
          <cell r="W292">
            <v>2</v>
          </cell>
          <cell r="X292">
            <v>2</v>
          </cell>
          <cell r="Y292">
            <v>2</v>
          </cell>
          <cell r="Z292">
            <v>2</v>
          </cell>
          <cell r="AA292">
            <v>2</v>
          </cell>
          <cell r="AB292">
            <v>2</v>
          </cell>
          <cell r="AC292">
            <v>2</v>
          </cell>
          <cell r="AD292">
            <v>2</v>
          </cell>
          <cell r="AE292">
            <v>2</v>
          </cell>
          <cell r="AF292">
            <v>2</v>
          </cell>
          <cell r="AG292">
            <v>2</v>
          </cell>
          <cell r="AH292">
            <v>2</v>
          </cell>
          <cell r="AI292">
            <v>2</v>
          </cell>
          <cell r="AJ292">
            <v>2</v>
          </cell>
          <cell r="AK292">
            <v>1</v>
          </cell>
          <cell r="AL292">
            <v>2</v>
          </cell>
          <cell r="AM292">
            <v>2</v>
          </cell>
          <cell r="AN292">
            <v>2</v>
          </cell>
          <cell r="AO292">
            <v>2</v>
          </cell>
          <cell r="AP292">
            <v>2</v>
          </cell>
          <cell r="AQ292">
            <v>2</v>
          </cell>
          <cell r="AR292">
            <v>2</v>
          </cell>
          <cell r="AS292">
            <v>2</v>
          </cell>
          <cell r="AT292">
            <v>2</v>
          </cell>
          <cell r="AU292">
            <v>2</v>
          </cell>
        </row>
        <row r="293">
          <cell r="B293" t="str">
            <v>CAN FIN HOMES LIMITED</v>
          </cell>
          <cell r="L293" t="str">
            <v>S</v>
          </cell>
          <cell r="M293">
            <v>0</v>
          </cell>
          <cell r="P293">
            <v>0</v>
          </cell>
          <cell r="V293">
            <v>1</v>
          </cell>
          <cell r="W293">
            <v>1</v>
          </cell>
          <cell r="X293">
            <v>1</v>
          </cell>
          <cell r="Y293">
            <v>1</v>
          </cell>
          <cell r="Z293">
            <v>1</v>
          </cell>
          <cell r="AA293">
            <v>2</v>
          </cell>
          <cell r="AB293">
            <v>3</v>
          </cell>
          <cell r="AC293">
            <v>1</v>
          </cell>
          <cell r="AD293">
            <v>2</v>
          </cell>
          <cell r="AE293">
            <v>1</v>
          </cell>
          <cell r="AF293">
            <v>2</v>
          </cell>
          <cell r="AG293">
            <v>1</v>
          </cell>
          <cell r="AH293">
            <v>1</v>
          </cell>
          <cell r="AI293">
            <v>1</v>
          </cell>
          <cell r="AJ293">
            <v>1</v>
          </cell>
          <cell r="AK293">
            <v>1</v>
          </cell>
          <cell r="AL293">
            <v>2</v>
          </cell>
          <cell r="AM293">
            <v>2</v>
          </cell>
          <cell r="AN293">
            <v>3</v>
          </cell>
          <cell r="AO293">
            <v>1</v>
          </cell>
          <cell r="AP293">
            <v>1</v>
          </cell>
          <cell r="AQ293">
            <v>1</v>
          </cell>
          <cell r="AR293">
            <v>2</v>
          </cell>
          <cell r="AS293">
            <v>2</v>
          </cell>
          <cell r="AT293">
            <v>1</v>
          </cell>
          <cell r="AU293">
            <v>1</v>
          </cell>
        </row>
        <row r="294">
          <cell r="B294" t="str">
            <v>CARROT TECHNOLOGIES PRIVATE LIMITED</v>
          </cell>
          <cell r="L294">
            <v>0</v>
          </cell>
          <cell r="M294" t="str">
            <v>I</v>
          </cell>
          <cell r="P294" t="str">
            <v>201d</v>
          </cell>
          <cell r="V294">
            <v>1</v>
          </cell>
          <cell r="W294">
            <v>0</v>
          </cell>
          <cell r="X294">
            <v>2</v>
          </cell>
          <cell r="Y294">
            <v>1</v>
          </cell>
          <cell r="Z294">
            <v>2</v>
          </cell>
          <cell r="AA294">
            <v>2</v>
          </cell>
          <cell r="AB294">
            <v>2</v>
          </cell>
          <cell r="AC294">
            <v>2</v>
          </cell>
          <cell r="AD294">
            <v>2</v>
          </cell>
          <cell r="AE294">
            <v>2</v>
          </cell>
          <cell r="AF294">
            <v>2</v>
          </cell>
          <cell r="AG294">
            <v>2</v>
          </cell>
          <cell r="AH294">
            <v>2</v>
          </cell>
          <cell r="AI294">
            <v>2</v>
          </cell>
          <cell r="AJ294">
            <v>2</v>
          </cell>
          <cell r="AK294">
            <v>2</v>
          </cell>
          <cell r="AL294">
            <v>1</v>
          </cell>
          <cell r="AM294">
            <v>1</v>
          </cell>
          <cell r="AN294">
            <v>2</v>
          </cell>
          <cell r="AO294">
            <v>2</v>
          </cell>
          <cell r="AP294">
            <v>2</v>
          </cell>
          <cell r="AQ294">
            <v>2</v>
          </cell>
          <cell r="AR294">
            <v>2</v>
          </cell>
          <cell r="AS294">
            <v>2</v>
          </cell>
          <cell r="AT294">
            <v>3</v>
          </cell>
          <cell r="AU294">
            <v>3</v>
          </cell>
        </row>
        <row r="295">
          <cell r="B295" t="str">
            <v>AXISCADES ENGINEERING TECHNOLOGIES LIMITED</v>
          </cell>
          <cell r="L295" t="str">
            <v>S</v>
          </cell>
          <cell r="M295">
            <v>0</v>
          </cell>
          <cell r="P295">
            <v>206</v>
          </cell>
          <cell r="V295">
            <v>3</v>
          </cell>
          <cell r="W295">
            <v>3</v>
          </cell>
          <cell r="X295">
            <v>3</v>
          </cell>
          <cell r="Y295">
            <v>3</v>
          </cell>
          <cell r="Z295">
            <v>3</v>
          </cell>
          <cell r="AA295">
            <v>3</v>
          </cell>
          <cell r="AB295">
            <v>3</v>
          </cell>
          <cell r="AC295">
            <v>3</v>
          </cell>
          <cell r="AD295">
            <v>3</v>
          </cell>
          <cell r="AE295">
            <v>3</v>
          </cell>
          <cell r="AF295">
            <v>1</v>
          </cell>
          <cell r="AG295">
            <v>1</v>
          </cell>
          <cell r="AH295">
            <v>3</v>
          </cell>
          <cell r="AI295">
            <v>3</v>
          </cell>
          <cell r="AJ295">
            <v>3</v>
          </cell>
          <cell r="AK295">
            <v>3</v>
          </cell>
          <cell r="AL295">
            <v>1</v>
          </cell>
          <cell r="AM295">
            <v>1</v>
          </cell>
          <cell r="AN295">
            <v>3</v>
          </cell>
          <cell r="AO295">
            <v>3</v>
          </cell>
          <cell r="AP295">
            <v>3</v>
          </cell>
          <cell r="AQ295">
            <v>3</v>
          </cell>
          <cell r="AR295">
            <v>2</v>
          </cell>
          <cell r="AS295">
            <v>2</v>
          </cell>
          <cell r="AT295">
            <v>3</v>
          </cell>
          <cell r="AU295">
            <v>3</v>
          </cell>
        </row>
        <row r="296">
          <cell r="B296" t="str">
            <v>Allied Digital Services Limited</v>
          </cell>
          <cell r="L296" t="str">
            <v>S</v>
          </cell>
          <cell r="M296">
            <v>0</v>
          </cell>
          <cell r="P296">
            <v>206</v>
          </cell>
          <cell r="V296">
            <v>1</v>
          </cell>
          <cell r="W296">
            <v>1</v>
          </cell>
          <cell r="X296">
            <v>1</v>
          </cell>
          <cell r="Y296">
            <v>1</v>
          </cell>
          <cell r="Z296">
            <v>1</v>
          </cell>
          <cell r="AA296">
            <v>1</v>
          </cell>
          <cell r="AB296">
            <v>1</v>
          </cell>
          <cell r="AC296">
            <v>1</v>
          </cell>
          <cell r="AD296">
            <v>2</v>
          </cell>
          <cell r="AE296">
            <v>2</v>
          </cell>
          <cell r="AF296">
            <v>3</v>
          </cell>
          <cell r="AG296">
            <v>3</v>
          </cell>
          <cell r="AH296">
            <v>1</v>
          </cell>
          <cell r="AI296">
            <v>1</v>
          </cell>
          <cell r="AJ296">
            <v>1</v>
          </cell>
          <cell r="AK296">
            <v>1</v>
          </cell>
          <cell r="AL296">
            <v>2</v>
          </cell>
          <cell r="AM296">
            <v>2</v>
          </cell>
          <cell r="AN296">
            <v>2</v>
          </cell>
          <cell r="AO296">
            <v>2</v>
          </cell>
          <cell r="AP296">
            <v>1</v>
          </cell>
          <cell r="AQ296">
            <v>1</v>
          </cell>
          <cell r="AR296">
            <v>2</v>
          </cell>
          <cell r="AS296">
            <v>2</v>
          </cell>
          <cell r="AT296">
            <v>2</v>
          </cell>
          <cell r="AU296">
            <v>2</v>
          </cell>
        </row>
        <row r="297">
          <cell r="B297" t="str">
            <v>Moody’s Analytics Knowledge Services (India) Private Limited (AMBA RESEARCH (INDIA) PRIVATE LIMITED)</v>
          </cell>
          <cell r="L297" t="str">
            <v>S</v>
          </cell>
          <cell r="M297">
            <v>0</v>
          </cell>
          <cell r="P297">
            <v>206</v>
          </cell>
          <cell r="V297">
            <v>2</v>
          </cell>
          <cell r="W297">
            <v>1</v>
          </cell>
          <cell r="X297">
            <v>2</v>
          </cell>
          <cell r="Y297">
            <v>1</v>
          </cell>
          <cell r="Z297">
            <v>2</v>
          </cell>
          <cell r="AA297">
            <v>2</v>
          </cell>
          <cell r="AB297">
            <v>2</v>
          </cell>
          <cell r="AC297">
            <v>2</v>
          </cell>
          <cell r="AD297">
            <v>0</v>
          </cell>
          <cell r="AE297">
            <v>0</v>
          </cell>
          <cell r="AF297">
            <v>0</v>
          </cell>
          <cell r="AG297">
            <v>0</v>
          </cell>
          <cell r="AH297">
            <v>0</v>
          </cell>
          <cell r="AI297">
            <v>0</v>
          </cell>
          <cell r="AJ297">
            <v>2</v>
          </cell>
          <cell r="AK297">
            <v>2</v>
          </cell>
          <cell r="AL297">
            <v>1</v>
          </cell>
          <cell r="AM297">
            <v>1</v>
          </cell>
          <cell r="AN297">
            <v>0</v>
          </cell>
          <cell r="AO297">
            <v>0</v>
          </cell>
          <cell r="AP297">
            <v>0</v>
          </cell>
          <cell r="AQ297">
            <v>0</v>
          </cell>
          <cell r="AR297">
            <v>0</v>
          </cell>
          <cell r="AS297">
            <v>0</v>
          </cell>
          <cell r="AT297">
            <v>2</v>
          </cell>
          <cell r="AU297">
            <v>2</v>
          </cell>
        </row>
        <row r="298">
          <cell r="B298" t="str">
            <v>INOX LEISURE LIMITED</v>
          </cell>
          <cell r="L298" t="str">
            <v>S</v>
          </cell>
          <cell r="M298" t="str">
            <v xml:space="preserve"> </v>
          </cell>
          <cell r="P298">
            <v>0</v>
          </cell>
          <cell r="V298">
            <v>1</v>
          </cell>
          <cell r="W298">
            <v>1</v>
          </cell>
          <cell r="X298">
            <v>1</v>
          </cell>
          <cell r="Y298">
            <v>1</v>
          </cell>
          <cell r="Z298">
            <v>3</v>
          </cell>
          <cell r="AA298">
            <v>1</v>
          </cell>
          <cell r="AB298">
            <v>1</v>
          </cell>
          <cell r="AC298">
            <v>1</v>
          </cell>
          <cell r="AD298">
            <v>1</v>
          </cell>
          <cell r="AE298">
            <v>1</v>
          </cell>
          <cell r="AF298">
            <v>3</v>
          </cell>
          <cell r="AG298">
            <v>3</v>
          </cell>
          <cell r="AH298">
            <v>1</v>
          </cell>
          <cell r="AI298">
            <v>1</v>
          </cell>
          <cell r="AJ298">
            <v>2</v>
          </cell>
          <cell r="AK298">
            <v>2</v>
          </cell>
          <cell r="AL298">
            <v>1</v>
          </cell>
          <cell r="AM298">
            <v>1</v>
          </cell>
          <cell r="AN298">
            <v>1</v>
          </cell>
          <cell r="AO298">
            <v>1</v>
          </cell>
          <cell r="AP298">
            <v>2</v>
          </cell>
          <cell r="AQ298">
            <v>1</v>
          </cell>
          <cell r="AR298">
            <v>1</v>
          </cell>
          <cell r="AS298">
            <v>1</v>
          </cell>
          <cell r="AT298">
            <v>3</v>
          </cell>
          <cell r="AU298">
            <v>1</v>
          </cell>
        </row>
        <row r="299">
          <cell r="B299" t="str">
            <v>LULU INTERNATIONAL SHOPPING MALL PRIVATE  LIMITED</v>
          </cell>
          <cell r="L299" t="str">
            <v>S</v>
          </cell>
          <cell r="M299">
            <v>0</v>
          </cell>
          <cell r="P299">
            <v>0</v>
          </cell>
          <cell r="V299">
            <v>1</v>
          </cell>
          <cell r="W299">
            <v>1</v>
          </cell>
          <cell r="X299">
            <v>1</v>
          </cell>
          <cell r="Y299">
            <v>1</v>
          </cell>
          <cell r="Z299">
            <v>2</v>
          </cell>
          <cell r="AA299">
            <v>2</v>
          </cell>
          <cell r="AB299">
            <v>2</v>
          </cell>
          <cell r="AC299">
            <v>2</v>
          </cell>
          <cell r="AD299">
            <v>2</v>
          </cell>
          <cell r="AE299">
            <v>2</v>
          </cell>
          <cell r="AF299">
            <v>2</v>
          </cell>
          <cell r="AG299">
            <v>2</v>
          </cell>
          <cell r="AH299">
            <v>2</v>
          </cell>
          <cell r="AI299">
            <v>2</v>
          </cell>
          <cell r="AJ299">
            <v>2</v>
          </cell>
          <cell r="AK299">
            <v>2</v>
          </cell>
          <cell r="AL299">
            <v>2</v>
          </cell>
          <cell r="AM299">
            <v>2</v>
          </cell>
          <cell r="AN299">
            <v>2</v>
          </cell>
          <cell r="AO299">
            <v>2</v>
          </cell>
          <cell r="AP299">
            <v>2</v>
          </cell>
          <cell r="AQ299">
            <v>2</v>
          </cell>
          <cell r="AR299">
            <v>2</v>
          </cell>
          <cell r="AS299">
            <v>2</v>
          </cell>
          <cell r="AT299">
            <v>2</v>
          </cell>
          <cell r="AU299">
            <v>2</v>
          </cell>
        </row>
        <row r="300">
          <cell r="B300" t="str">
            <v>PALAVA DWELLERS PRIVATE LIMITED</v>
          </cell>
          <cell r="L300">
            <v>0</v>
          </cell>
          <cell r="M300" t="str">
            <v>I</v>
          </cell>
          <cell r="P300">
            <v>208</v>
          </cell>
          <cell r="V300">
            <v>1</v>
          </cell>
          <cell r="W300">
            <v>1</v>
          </cell>
          <cell r="X300">
            <v>1</v>
          </cell>
          <cell r="Y300">
            <v>1</v>
          </cell>
          <cell r="Z300">
            <v>2</v>
          </cell>
          <cell r="AA300">
            <v>2</v>
          </cell>
          <cell r="AB300">
            <v>2</v>
          </cell>
          <cell r="AC300">
            <v>2</v>
          </cell>
          <cell r="AD300">
            <v>2</v>
          </cell>
          <cell r="AE300">
            <v>2</v>
          </cell>
          <cell r="AF300">
            <v>2</v>
          </cell>
          <cell r="AG300">
            <v>2</v>
          </cell>
          <cell r="AH300">
            <v>2</v>
          </cell>
          <cell r="AI300">
            <v>2</v>
          </cell>
          <cell r="AJ300">
            <v>2</v>
          </cell>
          <cell r="AK300">
            <v>2</v>
          </cell>
          <cell r="AL300">
            <v>2</v>
          </cell>
          <cell r="AM300">
            <v>1</v>
          </cell>
          <cell r="AN300">
            <v>2</v>
          </cell>
          <cell r="AO300">
            <v>2</v>
          </cell>
          <cell r="AP300">
            <v>2</v>
          </cell>
          <cell r="AQ300">
            <v>2</v>
          </cell>
          <cell r="AR300">
            <v>2</v>
          </cell>
          <cell r="AS300">
            <v>2</v>
          </cell>
          <cell r="AT300">
            <v>2</v>
          </cell>
          <cell r="AU300">
            <v>2</v>
          </cell>
        </row>
        <row r="301">
          <cell r="B301" t="str">
            <v>EMU LINES PRIVATE LIMITED</v>
          </cell>
          <cell r="L301" t="str">
            <v>S</v>
          </cell>
          <cell r="M301">
            <v>0</v>
          </cell>
          <cell r="P301">
            <v>202</v>
          </cell>
          <cell r="V301">
            <v>2</v>
          </cell>
          <cell r="W301">
            <v>1</v>
          </cell>
          <cell r="X301">
            <v>2</v>
          </cell>
          <cell r="Y301">
            <v>1</v>
          </cell>
          <cell r="Z301">
            <v>2</v>
          </cell>
          <cell r="AA301">
            <v>1</v>
          </cell>
          <cell r="AB301">
            <v>2</v>
          </cell>
          <cell r="AC301">
            <v>1</v>
          </cell>
          <cell r="AD301">
            <v>2</v>
          </cell>
          <cell r="AE301">
            <v>1</v>
          </cell>
          <cell r="AF301">
            <v>2</v>
          </cell>
          <cell r="AG301">
            <v>1</v>
          </cell>
          <cell r="AH301">
            <v>2</v>
          </cell>
          <cell r="AI301">
            <v>1</v>
          </cell>
          <cell r="AJ301">
            <v>2</v>
          </cell>
          <cell r="AK301">
            <v>1</v>
          </cell>
          <cell r="AL301">
            <v>1</v>
          </cell>
          <cell r="AM301">
            <v>2</v>
          </cell>
          <cell r="AN301">
            <v>3</v>
          </cell>
          <cell r="AO301">
            <v>1</v>
          </cell>
          <cell r="AP301">
            <v>2</v>
          </cell>
          <cell r="AQ301">
            <v>1</v>
          </cell>
          <cell r="AR301">
            <v>2</v>
          </cell>
          <cell r="AS301">
            <v>1</v>
          </cell>
          <cell r="AT301">
            <v>2</v>
          </cell>
          <cell r="AU301">
            <v>1</v>
          </cell>
        </row>
        <row r="302">
          <cell r="B302" t="str">
            <v>ANAND PROJECTS LTD</v>
          </cell>
          <cell r="L302">
            <v>0</v>
          </cell>
          <cell r="M302" t="str">
            <v>I</v>
          </cell>
          <cell r="P302">
            <v>0</v>
          </cell>
          <cell r="V302">
            <v>3</v>
          </cell>
          <cell r="W302">
            <v>2</v>
          </cell>
          <cell r="X302">
            <v>3</v>
          </cell>
          <cell r="Y302">
            <v>2</v>
          </cell>
          <cell r="Z302">
            <v>2</v>
          </cell>
          <cell r="AA302">
            <v>2</v>
          </cell>
          <cell r="AB302" t="str">
            <v xml:space="preserve"> </v>
          </cell>
          <cell r="AC302" t="str">
            <v xml:space="preserve"> </v>
          </cell>
          <cell r="AD302" t="str">
            <v xml:space="preserve"> </v>
          </cell>
          <cell r="AE302" t="str">
            <v xml:space="preserve"> </v>
          </cell>
          <cell r="AF302" t="str">
            <v xml:space="preserve"> </v>
          </cell>
          <cell r="AG302" t="str">
            <v xml:space="preserve"> </v>
          </cell>
          <cell r="AH302">
            <v>2</v>
          </cell>
          <cell r="AI302">
            <v>2</v>
          </cell>
          <cell r="AJ302">
            <v>2</v>
          </cell>
          <cell r="AK302">
            <v>1</v>
          </cell>
          <cell r="AL302">
            <v>2</v>
          </cell>
          <cell r="AM302">
            <v>2</v>
          </cell>
          <cell r="AN302">
            <v>0</v>
          </cell>
          <cell r="AO302">
            <v>0</v>
          </cell>
          <cell r="AP302">
            <v>2</v>
          </cell>
          <cell r="AQ302">
            <v>2</v>
          </cell>
          <cell r="AR302">
            <v>2</v>
          </cell>
          <cell r="AS302">
            <v>2</v>
          </cell>
          <cell r="AT302">
            <v>2</v>
          </cell>
          <cell r="AU302">
            <v>2</v>
          </cell>
        </row>
        <row r="303">
          <cell r="B303" t="str">
            <v>FRONTLINE ELECTRO MEDICAL LTD</v>
          </cell>
          <cell r="L303" t="str">
            <v>S</v>
          </cell>
          <cell r="M303">
            <v>0</v>
          </cell>
          <cell r="P303" t="str">
            <v>201b</v>
          </cell>
          <cell r="V303">
            <v>1</v>
          </cell>
          <cell r="W303">
            <v>1</v>
          </cell>
          <cell r="X303">
            <v>1</v>
          </cell>
          <cell r="Y303">
            <v>1</v>
          </cell>
          <cell r="Z303">
            <v>2</v>
          </cell>
          <cell r="AA303">
            <v>2</v>
          </cell>
          <cell r="AB303">
            <v>2</v>
          </cell>
          <cell r="AC303">
            <v>2</v>
          </cell>
          <cell r="AD303">
            <v>2</v>
          </cell>
          <cell r="AE303">
            <v>2</v>
          </cell>
          <cell r="AF303">
            <v>2</v>
          </cell>
          <cell r="AG303">
            <v>2</v>
          </cell>
          <cell r="AH303">
            <v>2</v>
          </cell>
          <cell r="AI303">
            <v>2</v>
          </cell>
          <cell r="AJ303">
            <v>2</v>
          </cell>
          <cell r="AK303">
            <v>2</v>
          </cell>
          <cell r="AL303">
            <v>1</v>
          </cell>
          <cell r="AM303">
            <v>1</v>
          </cell>
          <cell r="AN303">
            <v>2</v>
          </cell>
          <cell r="AO303">
            <v>2</v>
          </cell>
          <cell r="AP303">
            <v>2</v>
          </cell>
          <cell r="AQ303">
            <v>2</v>
          </cell>
          <cell r="AR303">
            <v>2</v>
          </cell>
          <cell r="AS303">
            <v>2</v>
          </cell>
          <cell r="AT303">
            <v>2</v>
          </cell>
          <cell r="AU303">
            <v>2</v>
          </cell>
        </row>
        <row r="304">
          <cell r="B304" t="str">
            <v>INDIAN INSTITUTE OF BANKING &amp; FINANCE</v>
          </cell>
          <cell r="L304" t="str">
            <v>S</v>
          </cell>
          <cell r="M304">
            <v>0</v>
          </cell>
          <cell r="P304">
            <v>207</v>
          </cell>
          <cell r="V304">
            <v>2</v>
          </cell>
          <cell r="W304">
            <v>2</v>
          </cell>
          <cell r="X304">
            <v>2</v>
          </cell>
          <cell r="Y304">
            <v>2</v>
          </cell>
          <cell r="Z304">
            <v>0</v>
          </cell>
          <cell r="AA304">
            <v>0</v>
          </cell>
          <cell r="AB304">
            <v>0</v>
          </cell>
          <cell r="AC304">
            <v>0</v>
          </cell>
          <cell r="AD304">
            <v>2</v>
          </cell>
          <cell r="AE304">
            <v>2</v>
          </cell>
          <cell r="AF304">
            <v>2</v>
          </cell>
          <cell r="AG304">
            <v>2</v>
          </cell>
          <cell r="AH304">
            <v>2</v>
          </cell>
          <cell r="AI304">
            <v>2</v>
          </cell>
          <cell r="AJ304">
            <v>0</v>
          </cell>
          <cell r="AK304">
            <v>0</v>
          </cell>
          <cell r="AL304">
            <v>0</v>
          </cell>
          <cell r="AM304">
            <v>0</v>
          </cell>
          <cell r="AN304">
            <v>0</v>
          </cell>
          <cell r="AO304">
            <v>0</v>
          </cell>
          <cell r="AP304">
            <v>2</v>
          </cell>
          <cell r="AQ304">
            <v>2</v>
          </cell>
          <cell r="AR304">
            <v>2</v>
          </cell>
          <cell r="AS304">
            <v>2</v>
          </cell>
          <cell r="AT304">
            <v>2</v>
          </cell>
          <cell r="AU304">
            <v>2</v>
          </cell>
        </row>
        <row r="305">
          <cell r="B305" t="str">
            <v>J S W JAIGARH PORT LTD</v>
          </cell>
          <cell r="L305">
            <v>0</v>
          </cell>
          <cell r="M305" t="str">
            <v>I</v>
          </cell>
          <cell r="P305" t="str">
            <v>214d</v>
          </cell>
          <cell r="V305">
            <v>2</v>
          </cell>
          <cell r="W305">
            <v>1</v>
          </cell>
          <cell r="X305">
            <v>2</v>
          </cell>
          <cell r="Y305">
            <v>2</v>
          </cell>
          <cell r="Z305">
            <v>2</v>
          </cell>
          <cell r="AA305">
            <v>2</v>
          </cell>
          <cell r="AB305">
            <v>1</v>
          </cell>
          <cell r="AC305">
            <v>1</v>
          </cell>
          <cell r="AD305">
            <v>2</v>
          </cell>
          <cell r="AE305">
            <v>2</v>
          </cell>
          <cell r="AF305">
            <v>2</v>
          </cell>
          <cell r="AG305">
            <v>2</v>
          </cell>
          <cell r="AH305">
            <v>2</v>
          </cell>
          <cell r="AI305">
            <v>2</v>
          </cell>
          <cell r="AJ305">
            <v>2</v>
          </cell>
          <cell r="AK305">
            <v>2</v>
          </cell>
          <cell r="AL305">
            <v>1</v>
          </cell>
          <cell r="AM305">
            <v>1</v>
          </cell>
          <cell r="AN305">
            <v>2</v>
          </cell>
          <cell r="AO305">
            <v>2</v>
          </cell>
          <cell r="AP305">
            <v>2</v>
          </cell>
          <cell r="AQ305">
            <v>2</v>
          </cell>
          <cell r="AR305">
            <v>3</v>
          </cell>
          <cell r="AS305">
            <v>3</v>
          </cell>
          <cell r="AT305">
            <v>3</v>
          </cell>
          <cell r="AU305">
            <v>3</v>
          </cell>
        </row>
        <row r="306">
          <cell r="B306" t="str">
            <v>DYNA VISION LTD</v>
          </cell>
          <cell r="L306">
            <v>0</v>
          </cell>
          <cell r="M306" t="str">
            <v>I</v>
          </cell>
          <cell r="P306" t="str">
            <v>208b</v>
          </cell>
          <cell r="V306">
            <v>2</v>
          </cell>
          <cell r="W306">
            <v>2</v>
          </cell>
          <cell r="X306">
            <v>2</v>
          </cell>
          <cell r="Y306">
            <v>2</v>
          </cell>
          <cell r="Z306">
            <v>2</v>
          </cell>
          <cell r="AA306">
            <v>2</v>
          </cell>
          <cell r="AB306">
            <v>2</v>
          </cell>
          <cell r="AC306">
            <v>2</v>
          </cell>
          <cell r="AD306">
            <v>2</v>
          </cell>
          <cell r="AE306">
            <v>2</v>
          </cell>
          <cell r="AF306">
            <v>2</v>
          </cell>
          <cell r="AG306">
            <v>2</v>
          </cell>
          <cell r="AH306">
            <v>2</v>
          </cell>
          <cell r="AI306">
            <v>2</v>
          </cell>
          <cell r="AJ306">
            <v>2</v>
          </cell>
          <cell r="AK306">
            <v>2</v>
          </cell>
          <cell r="AL306">
            <v>2</v>
          </cell>
          <cell r="AM306">
            <v>2</v>
          </cell>
          <cell r="AN306">
            <v>2</v>
          </cell>
          <cell r="AO306">
            <v>2</v>
          </cell>
          <cell r="AP306">
            <v>2</v>
          </cell>
          <cell r="AQ306">
            <v>2</v>
          </cell>
          <cell r="AR306">
            <v>2</v>
          </cell>
          <cell r="AS306">
            <v>2</v>
          </cell>
          <cell r="AT306">
            <v>2</v>
          </cell>
          <cell r="AU306">
            <v>2</v>
          </cell>
        </row>
        <row r="307">
          <cell r="B307" t="str">
            <v>NESS TECHNOLOGIES (INDIA) PVT LTD</v>
          </cell>
          <cell r="L307" t="str">
            <v>S</v>
          </cell>
          <cell r="M307">
            <v>0</v>
          </cell>
          <cell r="P307">
            <v>206</v>
          </cell>
          <cell r="V307">
            <v>2</v>
          </cell>
          <cell r="W307">
            <v>2</v>
          </cell>
          <cell r="X307">
            <v>1</v>
          </cell>
          <cell r="Y307">
            <v>1</v>
          </cell>
          <cell r="Z307">
            <v>1</v>
          </cell>
          <cell r="AA307">
            <v>3</v>
          </cell>
          <cell r="AB307">
            <v>1</v>
          </cell>
          <cell r="AC307">
            <v>3</v>
          </cell>
          <cell r="AD307">
            <v>0</v>
          </cell>
          <cell r="AE307">
            <v>0</v>
          </cell>
          <cell r="AF307">
            <v>0</v>
          </cell>
          <cell r="AG307">
            <v>0</v>
          </cell>
          <cell r="AH307">
            <v>2</v>
          </cell>
          <cell r="AI307">
            <v>2</v>
          </cell>
          <cell r="AJ307">
            <v>1</v>
          </cell>
          <cell r="AK307">
            <v>1</v>
          </cell>
          <cell r="AL307">
            <v>3</v>
          </cell>
          <cell r="AM307">
            <v>2</v>
          </cell>
          <cell r="AN307">
            <v>0</v>
          </cell>
          <cell r="AO307">
            <v>0</v>
          </cell>
          <cell r="AP307">
            <v>0</v>
          </cell>
          <cell r="AQ307">
            <v>0</v>
          </cell>
          <cell r="AR307">
            <v>1</v>
          </cell>
          <cell r="AS307">
            <v>1</v>
          </cell>
          <cell r="AT307">
            <v>3</v>
          </cell>
          <cell r="AU307">
            <v>3</v>
          </cell>
        </row>
        <row r="308">
          <cell r="B308" t="str">
            <v>POWER SYSTEM OPERATION CORPN LTD</v>
          </cell>
          <cell r="L308">
            <v>0</v>
          </cell>
          <cell r="M308" t="str">
            <v>I</v>
          </cell>
          <cell r="P308" t="str">
            <v>210b</v>
          </cell>
          <cell r="V308">
            <v>1</v>
          </cell>
          <cell r="W308">
            <v>1</v>
          </cell>
          <cell r="X308">
            <v>2</v>
          </cell>
          <cell r="Y308">
            <v>1</v>
          </cell>
          <cell r="Z308">
            <v>0</v>
          </cell>
          <cell r="AA308">
            <v>0</v>
          </cell>
          <cell r="AB308">
            <v>0</v>
          </cell>
          <cell r="AC308">
            <v>0</v>
          </cell>
          <cell r="AD308">
            <v>2</v>
          </cell>
          <cell r="AE308">
            <v>2</v>
          </cell>
          <cell r="AF308">
            <v>2</v>
          </cell>
          <cell r="AG308">
            <v>2</v>
          </cell>
          <cell r="AH308">
            <v>2</v>
          </cell>
          <cell r="AI308">
            <v>2</v>
          </cell>
          <cell r="AJ308">
            <v>2</v>
          </cell>
          <cell r="AK308">
            <v>2</v>
          </cell>
          <cell r="AL308">
            <v>2</v>
          </cell>
          <cell r="AM308">
            <v>2</v>
          </cell>
          <cell r="AN308">
            <v>2</v>
          </cell>
          <cell r="AO308">
            <v>2</v>
          </cell>
          <cell r="AP308">
            <v>1</v>
          </cell>
          <cell r="AQ308">
            <v>1</v>
          </cell>
          <cell r="AR308">
            <v>2</v>
          </cell>
          <cell r="AS308">
            <v>2</v>
          </cell>
          <cell r="AT308">
            <v>2</v>
          </cell>
          <cell r="AU308">
            <v>2</v>
          </cell>
        </row>
        <row r="309">
          <cell r="B309" t="str">
            <v>CRISIL LTD</v>
          </cell>
          <cell r="L309" t="str">
            <v>S</v>
          </cell>
          <cell r="M309">
            <v>0</v>
          </cell>
          <cell r="P309">
            <v>0</v>
          </cell>
          <cell r="V309">
            <v>1</v>
          </cell>
          <cell r="W309">
            <v>2</v>
          </cell>
          <cell r="X309">
            <v>1</v>
          </cell>
          <cell r="Y309">
            <v>3</v>
          </cell>
          <cell r="Z309">
            <v>2</v>
          </cell>
          <cell r="AA309">
            <v>2</v>
          </cell>
          <cell r="AB309">
            <v>2</v>
          </cell>
          <cell r="AC309">
            <v>2</v>
          </cell>
          <cell r="AD309">
            <v>2</v>
          </cell>
          <cell r="AE309">
            <v>2</v>
          </cell>
          <cell r="AF309">
            <v>2</v>
          </cell>
          <cell r="AG309">
            <v>2</v>
          </cell>
          <cell r="AH309">
            <v>2</v>
          </cell>
          <cell r="AI309">
            <v>2</v>
          </cell>
          <cell r="AJ309">
            <v>2</v>
          </cell>
          <cell r="AK309">
            <v>2</v>
          </cell>
          <cell r="AL309">
            <v>0</v>
          </cell>
          <cell r="AM309">
            <v>0</v>
          </cell>
          <cell r="AN309">
            <v>0</v>
          </cell>
          <cell r="AO309">
            <v>0</v>
          </cell>
          <cell r="AP309">
            <v>0</v>
          </cell>
          <cell r="AQ309">
            <v>0</v>
          </cell>
          <cell r="AR309">
            <v>0</v>
          </cell>
          <cell r="AS309">
            <v>0</v>
          </cell>
          <cell r="AT309">
            <v>0</v>
          </cell>
          <cell r="AU309">
            <v>0</v>
          </cell>
        </row>
        <row r="310">
          <cell r="B310" t="str">
            <v>SHAPOORJI PALLONJI AND COMPANY pvt ltd</v>
          </cell>
          <cell r="L310">
            <v>0</v>
          </cell>
          <cell r="M310" t="str">
            <v>I</v>
          </cell>
          <cell r="P310" t="str">
            <v>208,209</v>
          </cell>
          <cell r="V310">
            <v>1</v>
          </cell>
          <cell r="W310">
            <v>1</v>
          </cell>
          <cell r="X310">
            <v>1</v>
          </cell>
          <cell r="Y310">
            <v>1</v>
          </cell>
          <cell r="Z310">
            <v>2</v>
          </cell>
          <cell r="AA310">
            <v>2</v>
          </cell>
          <cell r="AB310">
            <v>1</v>
          </cell>
          <cell r="AC310">
            <v>1</v>
          </cell>
          <cell r="AD310">
            <v>1</v>
          </cell>
          <cell r="AE310">
            <v>1</v>
          </cell>
          <cell r="AF310">
            <v>2</v>
          </cell>
          <cell r="AG310">
            <v>2</v>
          </cell>
          <cell r="AH310">
            <v>2</v>
          </cell>
          <cell r="AI310">
            <v>2</v>
          </cell>
          <cell r="AJ310">
            <v>2</v>
          </cell>
          <cell r="AK310">
            <v>2</v>
          </cell>
          <cell r="AL310">
            <v>2</v>
          </cell>
          <cell r="AM310">
            <v>2</v>
          </cell>
          <cell r="AN310">
            <v>0</v>
          </cell>
          <cell r="AO310">
            <v>0</v>
          </cell>
          <cell r="AP310">
            <v>0</v>
          </cell>
          <cell r="AQ310">
            <v>0</v>
          </cell>
          <cell r="AR310">
            <v>0</v>
          </cell>
          <cell r="AS310">
            <v>0</v>
          </cell>
          <cell r="AT310">
            <v>1</v>
          </cell>
          <cell r="AU310">
            <v>1</v>
          </cell>
        </row>
        <row r="311">
          <cell r="B311" t="str">
            <v>Utech Developers Private Limited</v>
          </cell>
          <cell r="L311">
            <v>0</v>
          </cell>
          <cell r="M311" t="str">
            <v>I</v>
          </cell>
          <cell r="P311">
            <v>209</v>
          </cell>
          <cell r="V311">
            <v>2</v>
          </cell>
          <cell r="W311">
            <v>2</v>
          </cell>
          <cell r="X311">
            <v>2</v>
          </cell>
          <cell r="Y311">
            <v>2</v>
          </cell>
          <cell r="Z311">
            <v>3</v>
          </cell>
          <cell r="AA311">
            <v>2</v>
          </cell>
          <cell r="AB311">
            <v>2</v>
          </cell>
          <cell r="AC311">
            <v>2</v>
          </cell>
          <cell r="AD311">
            <v>2</v>
          </cell>
          <cell r="AE311">
            <v>2</v>
          </cell>
          <cell r="AF311">
            <v>2</v>
          </cell>
          <cell r="AG311">
            <v>2</v>
          </cell>
          <cell r="AH311">
            <v>2</v>
          </cell>
          <cell r="AI311">
            <v>2</v>
          </cell>
          <cell r="AJ311">
            <v>3</v>
          </cell>
          <cell r="AK311">
            <v>2</v>
          </cell>
          <cell r="AL311">
            <v>2</v>
          </cell>
          <cell r="AM311">
            <v>2</v>
          </cell>
          <cell r="AN311">
            <v>2</v>
          </cell>
          <cell r="AO311">
            <v>2</v>
          </cell>
          <cell r="AP311">
            <v>2</v>
          </cell>
          <cell r="AQ311">
            <v>2</v>
          </cell>
          <cell r="AR311">
            <v>2</v>
          </cell>
          <cell r="AS311">
            <v>2</v>
          </cell>
          <cell r="AT311">
            <v>1</v>
          </cell>
          <cell r="AU311">
            <v>2</v>
          </cell>
        </row>
        <row r="312">
          <cell r="B312" t="str">
            <v>BRENNTAG INGREDIENTS INDIA pvt ltd</v>
          </cell>
          <cell r="L312" t="str">
            <v>S</v>
          </cell>
          <cell r="M312">
            <v>0</v>
          </cell>
          <cell r="P312" t="str">
            <v>201a,206d</v>
          </cell>
          <cell r="V312">
            <v>3</v>
          </cell>
          <cell r="W312">
            <v>3</v>
          </cell>
          <cell r="X312">
            <v>3</v>
          </cell>
          <cell r="Y312">
            <v>3</v>
          </cell>
          <cell r="Z312">
            <v>3</v>
          </cell>
          <cell r="AA312">
            <v>3</v>
          </cell>
          <cell r="AB312">
            <v>3</v>
          </cell>
          <cell r="AC312">
            <v>3</v>
          </cell>
          <cell r="AD312">
            <v>1</v>
          </cell>
          <cell r="AE312">
            <v>1</v>
          </cell>
          <cell r="AF312">
            <v>2</v>
          </cell>
          <cell r="AG312">
            <v>2</v>
          </cell>
          <cell r="AH312">
            <v>2</v>
          </cell>
          <cell r="AI312">
            <v>2</v>
          </cell>
          <cell r="AJ312">
            <v>1</v>
          </cell>
          <cell r="AK312">
            <v>1</v>
          </cell>
          <cell r="AL312">
            <v>1</v>
          </cell>
          <cell r="AM312">
            <v>1</v>
          </cell>
          <cell r="AN312">
            <v>2</v>
          </cell>
          <cell r="AO312">
            <v>2</v>
          </cell>
          <cell r="AP312">
            <v>2</v>
          </cell>
          <cell r="AQ312">
            <v>2</v>
          </cell>
          <cell r="AR312">
            <v>2</v>
          </cell>
          <cell r="AS312">
            <v>2</v>
          </cell>
          <cell r="AT312">
            <v>3</v>
          </cell>
          <cell r="AU312">
            <v>3</v>
          </cell>
        </row>
        <row r="313">
          <cell r="B313" t="str">
            <v>MI STEEL PROCESSING INDIA pvt ltd</v>
          </cell>
          <cell r="L313" t="str">
            <v>S</v>
          </cell>
          <cell r="M313">
            <v>0</v>
          </cell>
          <cell r="P313">
            <v>0</v>
          </cell>
          <cell r="V313">
            <v>1</v>
          </cell>
          <cell r="W313">
            <v>1</v>
          </cell>
          <cell r="X313">
            <v>1</v>
          </cell>
          <cell r="Y313">
            <v>1</v>
          </cell>
          <cell r="Z313">
            <v>2</v>
          </cell>
          <cell r="AA313">
            <v>2</v>
          </cell>
          <cell r="AB313">
            <v>2</v>
          </cell>
          <cell r="AC313">
            <v>2</v>
          </cell>
          <cell r="AD313">
            <v>2</v>
          </cell>
          <cell r="AE313">
            <v>2</v>
          </cell>
          <cell r="AF313">
            <v>2</v>
          </cell>
          <cell r="AG313">
            <v>2</v>
          </cell>
          <cell r="AH313">
            <v>2</v>
          </cell>
          <cell r="AI313">
            <v>2</v>
          </cell>
          <cell r="AJ313">
            <v>2</v>
          </cell>
          <cell r="AK313">
            <v>2</v>
          </cell>
          <cell r="AL313">
            <v>2</v>
          </cell>
          <cell r="AM313">
            <v>2</v>
          </cell>
          <cell r="AN313">
            <v>2</v>
          </cell>
          <cell r="AO313">
            <v>2</v>
          </cell>
          <cell r="AP313">
            <v>2</v>
          </cell>
          <cell r="AQ313">
            <v>2</v>
          </cell>
          <cell r="AR313">
            <v>2</v>
          </cell>
          <cell r="AS313">
            <v>2</v>
          </cell>
          <cell r="AT313">
            <v>2</v>
          </cell>
          <cell r="AU313">
            <v>2</v>
          </cell>
        </row>
        <row r="314">
          <cell r="B314" t="str">
            <v>RAINBOW CHILDREN'S MEDICARE pvt ltd</v>
          </cell>
          <cell r="L314" t="str">
            <v>S</v>
          </cell>
          <cell r="M314">
            <v>0</v>
          </cell>
          <cell r="P314">
            <v>207</v>
          </cell>
          <cell r="V314">
            <v>1</v>
          </cell>
          <cell r="W314">
            <v>1</v>
          </cell>
          <cell r="X314">
            <v>1</v>
          </cell>
          <cell r="Y314">
            <v>1</v>
          </cell>
          <cell r="Z314">
            <v>1</v>
          </cell>
          <cell r="AA314">
            <v>1</v>
          </cell>
          <cell r="AB314">
            <v>2</v>
          </cell>
          <cell r="AC314">
            <v>2</v>
          </cell>
          <cell r="AD314">
            <v>2</v>
          </cell>
          <cell r="AE314">
            <v>2</v>
          </cell>
          <cell r="AF314">
            <v>2</v>
          </cell>
          <cell r="AG314">
            <v>2</v>
          </cell>
          <cell r="AH314">
            <v>1</v>
          </cell>
          <cell r="AI314">
            <v>1</v>
          </cell>
          <cell r="AJ314">
            <v>2</v>
          </cell>
          <cell r="AK314">
            <v>1</v>
          </cell>
          <cell r="AL314">
            <v>1</v>
          </cell>
          <cell r="AM314">
            <v>1</v>
          </cell>
          <cell r="AN314">
            <v>2</v>
          </cell>
          <cell r="AO314">
            <v>2</v>
          </cell>
          <cell r="AP314">
            <v>2</v>
          </cell>
          <cell r="AQ314">
            <v>2</v>
          </cell>
          <cell r="AR314">
            <v>2</v>
          </cell>
          <cell r="AS314">
            <v>2</v>
          </cell>
          <cell r="AT314">
            <v>3</v>
          </cell>
          <cell r="AU314">
            <v>3</v>
          </cell>
        </row>
        <row r="315">
          <cell r="B315" t="str">
            <v>ETECHACES MARKETING &amp; CONSULTING PVT. LTD.</v>
          </cell>
          <cell r="L315" t="str">
            <v>S</v>
          </cell>
          <cell r="M315">
            <v>0</v>
          </cell>
          <cell r="P315">
            <v>206</v>
          </cell>
          <cell r="V315">
            <v>1</v>
          </cell>
          <cell r="W315">
            <v>1</v>
          </cell>
          <cell r="X315">
            <v>2</v>
          </cell>
          <cell r="Y315">
            <v>2</v>
          </cell>
          <cell r="Z315">
            <v>1</v>
          </cell>
          <cell r="AA315">
            <v>2</v>
          </cell>
          <cell r="AB315">
            <v>2</v>
          </cell>
          <cell r="AC315">
            <v>2</v>
          </cell>
          <cell r="AD315">
            <v>0</v>
          </cell>
          <cell r="AE315">
            <v>0</v>
          </cell>
          <cell r="AF315">
            <v>0</v>
          </cell>
          <cell r="AG315">
            <v>0</v>
          </cell>
          <cell r="AH315">
            <v>0</v>
          </cell>
          <cell r="AI315">
            <v>0</v>
          </cell>
          <cell r="AJ315">
            <v>2</v>
          </cell>
          <cell r="AK315">
            <v>2</v>
          </cell>
          <cell r="AL315">
            <v>0</v>
          </cell>
          <cell r="AM315">
            <v>0</v>
          </cell>
          <cell r="AN315">
            <v>0</v>
          </cell>
          <cell r="AO315">
            <v>0</v>
          </cell>
          <cell r="AP315">
            <v>1</v>
          </cell>
          <cell r="AQ315">
            <v>1</v>
          </cell>
          <cell r="AR315">
            <v>1</v>
          </cell>
          <cell r="AS315">
            <v>1</v>
          </cell>
          <cell r="AT315">
            <v>1</v>
          </cell>
          <cell r="AU315">
            <v>1</v>
          </cell>
        </row>
        <row r="316">
          <cell r="B316" t="str">
            <v>GATEWAY DISTRIPARKS (KERALA) LTD.</v>
          </cell>
          <cell r="L316" t="str">
            <v>S</v>
          </cell>
          <cell r="M316">
            <v>0</v>
          </cell>
          <cell r="P316">
            <v>0</v>
          </cell>
          <cell r="V316">
            <v>2</v>
          </cell>
          <cell r="W316">
            <v>2</v>
          </cell>
          <cell r="X316">
            <v>2</v>
          </cell>
          <cell r="Y316">
            <v>2</v>
          </cell>
          <cell r="Z316">
            <v>2</v>
          </cell>
          <cell r="AA316">
            <v>2</v>
          </cell>
          <cell r="AB316">
            <v>2</v>
          </cell>
          <cell r="AC316">
            <v>2</v>
          </cell>
          <cell r="AD316">
            <v>2</v>
          </cell>
          <cell r="AE316">
            <v>2</v>
          </cell>
          <cell r="AF316">
            <v>1</v>
          </cell>
          <cell r="AG316">
            <v>1</v>
          </cell>
          <cell r="AH316">
            <v>1</v>
          </cell>
          <cell r="AI316">
            <v>1</v>
          </cell>
          <cell r="AJ316">
            <v>2</v>
          </cell>
          <cell r="AK316">
            <v>2</v>
          </cell>
          <cell r="AL316">
            <v>1</v>
          </cell>
          <cell r="AM316">
            <v>1</v>
          </cell>
          <cell r="AN316">
            <v>0</v>
          </cell>
          <cell r="AO316">
            <v>0</v>
          </cell>
          <cell r="AP316">
            <v>2</v>
          </cell>
          <cell r="AQ316">
            <v>2</v>
          </cell>
          <cell r="AR316">
            <v>2</v>
          </cell>
          <cell r="AS316">
            <v>2</v>
          </cell>
          <cell r="AT316">
            <v>2</v>
          </cell>
          <cell r="AU316">
            <v>2</v>
          </cell>
        </row>
        <row r="317">
          <cell r="B317" t="str">
            <v>RIGID HOSPITALS PVT. LTD.</v>
          </cell>
          <cell r="L317" t="str">
            <v>S</v>
          </cell>
          <cell r="M317">
            <v>0</v>
          </cell>
          <cell r="P317" t="str">
            <v>207e</v>
          </cell>
          <cell r="V317">
            <v>1</v>
          </cell>
          <cell r="W317">
            <v>1</v>
          </cell>
          <cell r="X317">
            <v>1</v>
          </cell>
          <cell r="Y317">
            <v>1</v>
          </cell>
          <cell r="Z317">
            <v>1</v>
          </cell>
          <cell r="AA317">
            <v>2</v>
          </cell>
          <cell r="AB317">
            <v>2</v>
          </cell>
          <cell r="AC317">
            <v>1</v>
          </cell>
          <cell r="AD317">
            <v>1</v>
          </cell>
          <cell r="AE317">
            <v>2</v>
          </cell>
          <cell r="AF317">
            <v>1</v>
          </cell>
          <cell r="AG317">
            <v>1</v>
          </cell>
          <cell r="AH317">
            <v>1</v>
          </cell>
          <cell r="AI317">
            <v>1</v>
          </cell>
          <cell r="AJ317">
            <v>2</v>
          </cell>
          <cell r="AK317">
            <v>2</v>
          </cell>
          <cell r="AL317">
            <v>2</v>
          </cell>
          <cell r="AM317">
            <v>1</v>
          </cell>
          <cell r="AN317">
            <v>1</v>
          </cell>
          <cell r="AO317">
            <v>1</v>
          </cell>
          <cell r="AP317">
            <v>1</v>
          </cell>
          <cell r="AQ317">
            <v>2</v>
          </cell>
          <cell r="AR317">
            <v>1</v>
          </cell>
          <cell r="AS317">
            <v>1</v>
          </cell>
          <cell r="AT317">
            <v>1</v>
          </cell>
          <cell r="AU317">
            <v>0</v>
          </cell>
        </row>
        <row r="318">
          <cell r="B318" t="str">
            <v>SHYAM ANTENNA ELECTRONIC LTD.</v>
          </cell>
          <cell r="L318">
            <v>0</v>
          </cell>
          <cell r="M318" t="str">
            <v>I</v>
          </cell>
          <cell r="P318">
            <v>0</v>
          </cell>
          <cell r="V318">
            <v>2</v>
          </cell>
          <cell r="W318">
            <v>2</v>
          </cell>
          <cell r="X318">
            <v>2</v>
          </cell>
          <cell r="Y318">
            <v>2</v>
          </cell>
          <cell r="Z318">
            <v>2</v>
          </cell>
          <cell r="AA318">
            <v>2</v>
          </cell>
          <cell r="AB318">
            <v>2</v>
          </cell>
          <cell r="AC318">
            <v>2</v>
          </cell>
          <cell r="AD318">
            <v>2</v>
          </cell>
          <cell r="AE318">
            <v>2</v>
          </cell>
          <cell r="AF318">
            <v>2</v>
          </cell>
          <cell r="AG318">
            <v>2</v>
          </cell>
          <cell r="AH318">
            <v>0</v>
          </cell>
          <cell r="AI318">
            <v>0</v>
          </cell>
          <cell r="AJ318">
            <v>0</v>
          </cell>
          <cell r="AK318">
            <v>2</v>
          </cell>
          <cell r="AL318">
            <v>0</v>
          </cell>
          <cell r="AM318">
            <v>0</v>
          </cell>
          <cell r="AN318">
            <v>0</v>
          </cell>
          <cell r="AO318">
            <v>0</v>
          </cell>
          <cell r="AP318">
            <v>0</v>
          </cell>
          <cell r="AQ318">
            <v>0</v>
          </cell>
          <cell r="AR318">
            <v>2</v>
          </cell>
          <cell r="AS318">
            <v>2</v>
          </cell>
          <cell r="AT318">
            <v>2</v>
          </cell>
          <cell r="AU318">
            <v>2</v>
          </cell>
        </row>
        <row r="319">
          <cell r="B319" t="str">
            <v>GLOBAL ONE (lNDIA) PRIVATE LIMITED</v>
          </cell>
          <cell r="L319">
            <v>0</v>
          </cell>
          <cell r="M319" t="str">
            <v>I</v>
          </cell>
          <cell r="P319">
            <v>213</v>
          </cell>
          <cell r="V319">
            <v>2</v>
          </cell>
          <cell r="W319">
            <v>2</v>
          </cell>
          <cell r="X319">
            <v>2</v>
          </cell>
          <cell r="Y319">
            <v>2</v>
          </cell>
          <cell r="Z319">
            <v>2</v>
          </cell>
          <cell r="AA319">
            <v>2</v>
          </cell>
          <cell r="AB319">
            <v>2</v>
          </cell>
          <cell r="AC319">
            <v>2</v>
          </cell>
          <cell r="AD319">
            <v>2</v>
          </cell>
          <cell r="AE319">
            <v>2</v>
          </cell>
          <cell r="AF319">
            <v>2</v>
          </cell>
          <cell r="AG319">
            <v>2</v>
          </cell>
          <cell r="AH319">
            <v>2</v>
          </cell>
          <cell r="AI319">
            <v>2</v>
          </cell>
          <cell r="AJ319">
            <v>2</v>
          </cell>
          <cell r="AK319">
            <v>2</v>
          </cell>
          <cell r="AL319">
            <v>2</v>
          </cell>
          <cell r="AM319">
            <v>2</v>
          </cell>
          <cell r="AN319">
            <v>2</v>
          </cell>
          <cell r="AO319">
            <v>2</v>
          </cell>
          <cell r="AP319">
            <v>2</v>
          </cell>
          <cell r="AQ319">
            <v>2</v>
          </cell>
          <cell r="AR319">
            <v>2</v>
          </cell>
          <cell r="AS319">
            <v>2</v>
          </cell>
          <cell r="AT319">
            <v>2</v>
          </cell>
          <cell r="AU319">
            <v>2</v>
          </cell>
        </row>
        <row r="320">
          <cell r="B320" t="str">
            <v>Shyam Telecom Limited</v>
          </cell>
          <cell r="L320" t="str">
            <v>S</v>
          </cell>
          <cell r="M320">
            <v>0</v>
          </cell>
          <cell r="P320">
            <v>201</v>
          </cell>
          <cell r="V320">
            <v>2</v>
          </cell>
          <cell r="W320">
            <v>2</v>
          </cell>
          <cell r="X320">
            <v>3</v>
          </cell>
          <cell r="Y320">
            <v>2</v>
          </cell>
          <cell r="Z320">
            <v>2</v>
          </cell>
          <cell r="AA320">
            <v>2</v>
          </cell>
          <cell r="AB320">
            <v>2</v>
          </cell>
          <cell r="AC320">
            <v>2</v>
          </cell>
          <cell r="AD320">
            <v>2</v>
          </cell>
          <cell r="AE320">
            <v>2</v>
          </cell>
          <cell r="AF320">
            <v>2</v>
          </cell>
          <cell r="AG320">
            <v>2</v>
          </cell>
          <cell r="AH320">
            <v>2</v>
          </cell>
          <cell r="AI320">
            <v>2</v>
          </cell>
          <cell r="AJ320">
            <v>3</v>
          </cell>
          <cell r="AK320">
            <v>2</v>
          </cell>
          <cell r="AL320">
            <v>0</v>
          </cell>
          <cell r="AM320">
            <v>0</v>
          </cell>
          <cell r="AN320">
            <v>0</v>
          </cell>
          <cell r="AO320">
            <v>0</v>
          </cell>
          <cell r="AP320">
            <v>0</v>
          </cell>
          <cell r="AQ320">
            <v>0</v>
          </cell>
          <cell r="AR320">
            <v>0</v>
          </cell>
          <cell r="AS320">
            <v>0</v>
          </cell>
          <cell r="AT320">
            <v>3</v>
          </cell>
          <cell r="AU320">
            <v>2</v>
          </cell>
        </row>
        <row r="321">
          <cell r="B321" t="str">
            <v>Reliance Asset Reconstruction Company Limited</v>
          </cell>
          <cell r="L321" t="str">
            <v>S</v>
          </cell>
          <cell r="M321">
            <v>0</v>
          </cell>
          <cell r="P321" t="str">
            <v>201f</v>
          </cell>
          <cell r="V321">
            <v>1</v>
          </cell>
          <cell r="W321">
            <v>1</v>
          </cell>
          <cell r="X321">
            <v>1</v>
          </cell>
          <cell r="Y321">
            <v>1</v>
          </cell>
          <cell r="Z321">
            <v>2</v>
          </cell>
          <cell r="AA321">
            <v>1</v>
          </cell>
          <cell r="AB321">
            <v>2</v>
          </cell>
          <cell r="AC321">
            <v>1</v>
          </cell>
          <cell r="AD321" t="str">
            <v xml:space="preserve"> </v>
          </cell>
          <cell r="AE321">
            <v>2</v>
          </cell>
          <cell r="AF321">
            <v>2</v>
          </cell>
          <cell r="AG321">
            <v>1</v>
          </cell>
          <cell r="AH321" t="str">
            <v xml:space="preserve"> </v>
          </cell>
          <cell r="AI321">
            <v>1</v>
          </cell>
          <cell r="AJ321">
            <v>2</v>
          </cell>
          <cell r="AK321">
            <v>2</v>
          </cell>
          <cell r="AL321" t="str">
            <v xml:space="preserve"> </v>
          </cell>
          <cell r="AM321" t="str">
            <v xml:space="preserve"> </v>
          </cell>
          <cell r="AN321">
            <v>2</v>
          </cell>
          <cell r="AO321">
            <v>2</v>
          </cell>
          <cell r="AP321" t="str">
            <v xml:space="preserve"> </v>
          </cell>
          <cell r="AQ321" t="str">
            <v xml:space="preserve"> </v>
          </cell>
          <cell r="AR321" t="str">
            <v xml:space="preserve"> </v>
          </cell>
          <cell r="AS321" t="str">
            <v xml:space="preserve"> </v>
          </cell>
          <cell r="AT321">
            <v>1</v>
          </cell>
          <cell r="AU321">
            <v>1</v>
          </cell>
        </row>
        <row r="322">
          <cell r="B322" t="str">
            <v>HPCL-MITTAL PIPELINES LIMITED</v>
          </cell>
          <cell r="L322">
            <v>0</v>
          </cell>
          <cell r="M322" t="str">
            <v>I</v>
          </cell>
          <cell r="P322">
            <v>214</v>
          </cell>
          <cell r="V322">
            <v>2</v>
          </cell>
          <cell r="W322">
            <v>2</v>
          </cell>
          <cell r="X322">
            <v>2</v>
          </cell>
          <cell r="Y322">
            <v>2</v>
          </cell>
          <cell r="Z322">
            <v>2</v>
          </cell>
          <cell r="AA322">
            <v>2</v>
          </cell>
          <cell r="AB322">
            <v>2</v>
          </cell>
          <cell r="AC322">
            <v>2</v>
          </cell>
          <cell r="AD322">
            <v>2</v>
          </cell>
          <cell r="AE322">
            <v>2</v>
          </cell>
          <cell r="AF322">
            <v>2</v>
          </cell>
          <cell r="AG322">
            <v>2</v>
          </cell>
          <cell r="AH322">
            <v>2</v>
          </cell>
          <cell r="AI322">
            <v>2</v>
          </cell>
          <cell r="AJ322">
            <v>2</v>
          </cell>
          <cell r="AK322">
            <v>2</v>
          </cell>
          <cell r="AL322">
            <v>2</v>
          </cell>
          <cell r="AM322">
            <v>2</v>
          </cell>
          <cell r="AN322">
            <v>2</v>
          </cell>
          <cell r="AO322">
            <v>2</v>
          </cell>
          <cell r="AP322">
            <v>2</v>
          </cell>
          <cell r="AQ322">
            <v>2</v>
          </cell>
          <cell r="AR322">
            <v>2</v>
          </cell>
          <cell r="AS322">
            <v>2</v>
          </cell>
          <cell r="AT322">
            <v>2</v>
          </cell>
          <cell r="AU322">
            <v>2</v>
          </cell>
        </row>
        <row r="323">
          <cell r="B323" t="str">
            <v>ICRA LIMITED</v>
          </cell>
          <cell r="L323" t="str">
            <v>S</v>
          </cell>
          <cell r="M323">
            <v>0</v>
          </cell>
          <cell r="P323">
            <v>206</v>
          </cell>
          <cell r="V323">
            <v>1</v>
          </cell>
          <cell r="W323">
            <v>1</v>
          </cell>
          <cell r="X323">
            <v>1</v>
          </cell>
          <cell r="Y323">
            <v>1</v>
          </cell>
          <cell r="Z323">
            <v>1</v>
          </cell>
          <cell r="AA323">
            <v>2</v>
          </cell>
          <cell r="AB323">
            <v>2</v>
          </cell>
          <cell r="AC323">
            <v>2</v>
          </cell>
          <cell r="AD323" t="str">
            <v xml:space="preserve"> </v>
          </cell>
          <cell r="AE323" t="str">
            <v xml:space="preserve"> </v>
          </cell>
          <cell r="AF323" t="str">
            <v xml:space="preserve"> </v>
          </cell>
          <cell r="AG323" t="str">
            <v xml:space="preserve"> </v>
          </cell>
          <cell r="AH323" t="str">
            <v xml:space="preserve"> </v>
          </cell>
          <cell r="AI323" t="str">
            <v xml:space="preserve"> </v>
          </cell>
          <cell r="AJ323">
            <v>2</v>
          </cell>
          <cell r="AK323">
            <v>2</v>
          </cell>
          <cell r="AL323" t="str">
            <v xml:space="preserve"> </v>
          </cell>
          <cell r="AM323" t="str">
            <v xml:space="preserve"> </v>
          </cell>
          <cell r="AN323" t="str">
            <v xml:space="preserve"> </v>
          </cell>
          <cell r="AO323" t="str">
            <v xml:space="preserve"> </v>
          </cell>
          <cell r="AP323" t="str">
            <v xml:space="preserve"> </v>
          </cell>
          <cell r="AQ323" t="str">
            <v xml:space="preserve"> </v>
          </cell>
          <cell r="AR323" t="str">
            <v xml:space="preserve"> </v>
          </cell>
          <cell r="AS323" t="str">
            <v xml:space="preserve"> </v>
          </cell>
          <cell r="AT323" t="str">
            <v xml:space="preserve"> </v>
          </cell>
          <cell r="AU323" t="str">
            <v xml:space="preserve"> </v>
          </cell>
        </row>
        <row r="324">
          <cell r="B324" t="str">
            <v>Toyota Lakozy Auto Private Limited</v>
          </cell>
          <cell r="L324" t="str">
            <v>S</v>
          </cell>
          <cell r="M324">
            <v>0</v>
          </cell>
          <cell r="P324">
            <v>201</v>
          </cell>
          <cell r="V324">
            <v>1</v>
          </cell>
          <cell r="W324">
            <v>2</v>
          </cell>
          <cell r="X324">
            <v>1</v>
          </cell>
          <cell r="Y324">
            <v>2</v>
          </cell>
          <cell r="Z324">
            <v>3</v>
          </cell>
          <cell r="AA324">
            <v>3</v>
          </cell>
          <cell r="AB324">
            <v>2</v>
          </cell>
          <cell r="AC324">
            <v>3</v>
          </cell>
          <cell r="AD324">
            <v>1</v>
          </cell>
          <cell r="AE324">
            <v>1</v>
          </cell>
          <cell r="AF324">
            <v>1</v>
          </cell>
          <cell r="AG324">
            <v>3</v>
          </cell>
          <cell r="AH324">
            <v>2</v>
          </cell>
          <cell r="AI324">
            <v>3</v>
          </cell>
          <cell r="AJ324">
            <v>3</v>
          </cell>
          <cell r="AK324">
            <v>1</v>
          </cell>
          <cell r="AL324">
            <v>1</v>
          </cell>
          <cell r="AM324">
            <v>1</v>
          </cell>
          <cell r="AN324">
            <v>3</v>
          </cell>
          <cell r="AO324">
            <v>2</v>
          </cell>
          <cell r="AP324">
            <v>1</v>
          </cell>
          <cell r="AQ324">
            <v>1</v>
          </cell>
          <cell r="AR324">
            <v>2</v>
          </cell>
          <cell r="AS324">
            <v>2</v>
          </cell>
          <cell r="AT324">
            <v>1</v>
          </cell>
          <cell r="AU324">
            <v>2</v>
          </cell>
        </row>
        <row r="325">
          <cell r="B325" t="str">
            <v>ADP Private Limited</v>
          </cell>
          <cell r="L325" t="str">
            <v>S</v>
          </cell>
          <cell r="M325">
            <v>0</v>
          </cell>
          <cell r="P325">
            <v>206</v>
          </cell>
          <cell r="V325">
            <v>1</v>
          </cell>
          <cell r="W325">
            <v>1</v>
          </cell>
          <cell r="X325">
            <v>1</v>
          </cell>
          <cell r="Y325">
            <v>1</v>
          </cell>
          <cell r="Z325">
            <v>1</v>
          </cell>
          <cell r="AA325">
            <v>1</v>
          </cell>
          <cell r="AB325">
            <v>1</v>
          </cell>
          <cell r="AC325">
            <v>1</v>
          </cell>
          <cell r="AD325" t="str">
            <v xml:space="preserve"> </v>
          </cell>
          <cell r="AE325" t="str">
            <v xml:space="preserve"> </v>
          </cell>
          <cell r="AF325" t="str">
            <v xml:space="preserve"> </v>
          </cell>
          <cell r="AG325" t="str">
            <v xml:space="preserve"> </v>
          </cell>
          <cell r="AH325" t="str">
            <v xml:space="preserve"> </v>
          </cell>
          <cell r="AI325" t="str">
            <v xml:space="preserve"> </v>
          </cell>
          <cell r="AJ325">
            <v>1</v>
          </cell>
          <cell r="AK325">
            <v>1</v>
          </cell>
          <cell r="AL325">
            <v>2</v>
          </cell>
          <cell r="AM325">
            <v>2</v>
          </cell>
          <cell r="AN325" t="str">
            <v xml:space="preserve"> </v>
          </cell>
          <cell r="AO325" t="str">
            <v xml:space="preserve"> </v>
          </cell>
          <cell r="AP325" t="str">
            <v xml:space="preserve"> </v>
          </cell>
          <cell r="AQ325" t="str">
            <v xml:space="preserve"> </v>
          </cell>
          <cell r="AR325" t="str">
            <v xml:space="preserve"> </v>
          </cell>
          <cell r="AS325" t="str">
            <v xml:space="preserve"> </v>
          </cell>
          <cell r="AT325">
            <v>2</v>
          </cell>
          <cell r="AU325">
            <v>2</v>
          </cell>
        </row>
        <row r="326">
          <cell r="B326" t="str">
            <v>Gayathri Structural &amp; Roofing Pvt ltd</v>
          </cell>
          <cell r="L326">
            <v>0</v>
          </cell>
          <cell r="M326" t="str">
            <v>I</v>
          </cell>
          <cell r="P326">
            <v>0</v>
          </cell>
          <cell r="V326">
            <v>1</v>
          </cell>
          <cell r="W326">
            <v>1</v>
          </cell>
          <cell r="X326">
            <v>3</v>
          </cell>
          <cell r="Y326">
            <v>1</v>
          </cell>
          <cell r="Z326">
            <v>1</v>
          </cell>
          <cell r="AA326">
            <v>1</v>
          </cell>
          <cell r="AB326">
            <v>1</v>
          </cell>
          <cell r="AC326">
            <v>1</v>
          </cell>
          <cell r="AD326">
            <v>1</v>
          </cell>
          <cell r="AE326">
            <v>1</v>
          </cell>
          <cell r="AF326" t="str">
            <v xml:space="preserve"> </v>
          </cell>
          <cell r="AG326" t="str">
            <v xml:space="preserve"> </v>
          </cell>
          <cell r="AH326">
            <v>3</v>
          </cell>
          <cell r="AI326">
            <v>3</v>
          </cell>
          <cell r="AJ326">
            <v>1</v>
          </cell>
          <cell r="AK326">
            <v>1</v>
          </cell>
          <cell r="AL326">
            <v>1</v>
          </cell>
          <cell r="AM326">
            <v>1</v>
          </cell>
          <cell r="AN326">
            <v>2</v>
          </cell>
          <cell r="AO326">
            <v>2</v>
          </cell>
          <cell r="AP326">
            <v>1</v>
          </cell>
          <cell r="AQ326">
            <v>1</v>
          </cell>
          <cell r="AR326">
            <v>2</v>
          </cell>
          <cell r="AS326">
            <v>2</v>
          </cell>
          <cell r="AT326">
            <v>3</v>
          </cell>
          <cell r="AU326">
            <v>3</v>
          </cell>
        </row>
        <row r="327">
          <cell r="B327" t="str">
            <v>PARSVNATH DEVELOPERS LIMITED</v>
          </cell>
          <cell r="L327">
            <v>0</v>
          </cell>
          <cell r="M327" t="str">
            <v>I</v>
          </cell>
          <cell r="P327" t="str">
            <v>201d</v>
          </cell>
          <cell r="V327">
            <v>2</v>
          </cell>
          <cell r="W327">
            <v>1</v>
          </cell>
          <cell r="X327">
            <v>2</v>
          </cell>
          <cell r="Y327">
            <v>1</v>
          </cell>
          <cell r="Z327">
            <v>3</v>
          </cell>
          <cell r="AA327">
            <v>1</v>
          </cell>
          <cell r="AB327">
            <v>2</v>
          </cell>
          <cell r="AC327">
            <v>2</v>
          </cell>
          <cell r="AD327">
            <v>2</v>
          </cell>
          <cell r="AE327">
            <v>2</v>
          </cell>
          <cell r="AF327">
            <v>2</v>
          </cell>
          <cell r="AG327">
            <v>2</v>
          </cell>
          <cell r="AH327">
            <v>2</v>
          </cell>
          <cell r="AI327">
            <v>2</v>
          </cell>
          <cell r="AJ327">
            <v>2</v>
          </cell>
          <cell r="AK327">
            <v>1</v>
          </cell>
          <cell r="AL327">
            <v>2</v>
          </cell>
          <cell r="AM327">
            <v>2</v>
          </cell>
          <cell r="AN327">
            <v>2</v>
          </cell>
          <cell r="AO327">
            <v>2</v>
          </cell>
          <cell r="AP327">
            <v>2</v>
          </cell>
          <cell r="AQ327">
            <v>2</v>
          </cell>
          <cell r="AR327">
            <v>2</v>
          </cell>
          <cell r="AS327">
            <v>2</v>
          </cell>
          <cell r="AT327">
            <v>2</v>
          </cell>
          <cell r="AU327">
            <v>2</v>
          </cell>
        </row>
        <row r="328">
          <cell r="B328" t="str">
            <v>QUEST PROPERTIES INDIA LIMITED</v>
          </cell>
          <cell r="L328">
            <v>0</v>
          </cell>
          <cell r="M328" t="str">
            <v>I</v>
          </cell>
          <cell r="P328">
            <v>0</v>
          </cell>
          <cell r="V328">
            <v>1</v>
          </cell>
          <cell r="W328">
            <v>2</v>
          </cell>
          <cell r="X328">
            <v>1</v>
          </cell>
          <cell r="Y328">
            <v>2</v>
          </cell>
          <cell r="Z328">
            <v>2</v>
          </cell>
          <cell r="AA328">
            <v>2</v>
          </cell>
          <cell r="AB328">
            <v>2</v>
          </cell>
          <cell r="AC328">
            <v>2</v>
          </cell>
          <cell r="AD328">
            <v>3</v>
          </cell>
          <cell r="AE328">
            <v>3</v>
          </cell>
          <cell r="AF328">
            <v>2</v>
          </cell>
          <cell r="AG328">
            <v>2</v>
          </cell>
          <cell r="AH328">
            <v>2</v>
          </cell>
          <cell r="AI328">
            <v>2</v>
          </cell>
          <cell r="AJ328">
            <v>2</v>
          </cell>
          <cell r="AK328">
            <v>2</v>
          </cell>
          <cell r="AL328">
            <v>1</v>
          </cell>
          <cell r="AM328">
            <v>1</v>
          </cell>
          <cell r="AN328">
            <v>1</v>
          </cell>
          <cell r="AO328">
            <v>2</v>
          </cell>
          <cell r="AP328">
            <v>1</v>
          </cell>
          <cell r="AQ328">
            <v>2</v>
          </cell>
          <cell r="AR328">
            <v>2</v>
          </cell>
          <cell r="AS328">
            <v>2</v>
          </cell>
          <cell r="AT328">
            <v>1</v>
          </cell>
          <cell r="AU328">
            <v>2</v>
          </cell>
        </row>
        <row r="329">
          <cell r="B329" t="str">
            <v>Netmagic Solutions Private Limited</v>
          </cell>
          <cell r="L329">
            <v>0</v>
          </cell>
          <cell r="M329" t="str">
            <v>I</v>
          </cell>
          <cell r="P329" t="str">
            <v>213c</v>
          </cell>
          <cell r="V329">
            <v>1</v>
          </cell>
          <cell r="W329">
            <v>1</v>
          </cell>
          <cell r="X329">
            <v>1</v>
          </cell>
          <cell r="Y329">
            <v>1</v>
          </cell>
          <cell r="Z329">
            <v>2</v>
          </cell>
          <cell r="AA329">
            <v>2</v>
          </cell>
          <cell r="AB329">
            <v>2</v>
          </cell>
          <cell r="AC329">
            <v>2</v>
          </cell>
          <cell r="AD329">
            <v>2</v>
          </cell>
          <cell r="AE329">
            <v>2</v>
          </cell>
          <cell r="AF329">
            <v>2</v>
          </cell>
          <cell r="AG329">
            <v>2</v>
          </cell>
          <cell r="AH329">
            <v>1</v>
          </cell>
          <cell r="AI329">
            <v>1</v>
          </cell>
          <cell r="AJ329">
            <v>1</v>
          </cell>
          <cell r="AK329">
            <v>1</v>
          </cell>
          <cell r="AL329">
            <v>2</v>
          </cell>
          <cell r="AM329">
            <v>2</v>
          </cell>
          <cell r="AN329">
            <v>1</v>
          </cell>
          <cell r="AO329">
            <v>1</v>
          </cell>
          <cell r="AP329">
            <v>2</v>
          </cell>
          <cell r="AQ329">
            <v>2</v>
          </cell>
          <cell r="AR329">
            <v>1</v>
          </cell>
          <cell r="AS329">
            <v>1</v>
          </cell>
          <cell r="AT329">
            <v>1</v>
          </cell>
          <cell r="AU329">
            <v>1</v>
          </cell>
        </row>
        <row r="330">
          <cell r="B330" t="str">
            <v>MakeMyTrip (India) Private Limited</v>
          </cell>
          <cell r="L330" t="str">
            <v>S</v>
          </cell>
          <cell r="M330">
            <v>0</v>
          </cell>
          <cell r="P330" t="str">
            <v>204c</v>
          </cell>
          <cell r="V330">
            <v>1</v>
          </cell>
          <cell r="W330">
            <v>1</v>
          </cell>
          <cell r="X330">
            <v>1</v>
          </cell>
          <cell r="Y330">
            <v>1</v>
          </cell>
          <cell r="Z330">
            <v>1</v>
          </cell>
          <cell r="AA330">
            <v>2</v>
          </cell>
          <cell r="AB330">
            <v>1</v>
          </cell>
          <cell r="AC330">
            <v>2</v>
          </cell>
          <cell r="AD330">
            <v>2</v>
          </cell>
          <cell r="AE330">
            <v>2</v>
          </cell>
          <cell r="AF330">
            <v>2</v>
          </cell>
          <cell r="AG330">
            <v>2</v>
          </cell>
          <cell r="AH330">
            <v>1</v>
          </cell>
          <cell r="AI330">
            <v>1</v>
          </cell>
          <cell r="AJ330">
            <v>1</v>
          </cell>
          <cell r="AK330">
            <v>1</v>
          </cell>
          <cell r="AL330">
            <v>2</v>
          </cell>
          <cell r="AM330">
            <v>2</v>
          </cell>
          <cell r="AN330">
            <v>2</v>
          </cell>
          <cell r="AO330">
            <v>2</v>
          </cell>
          <cell r="AP330">
            <v>2</v>
          </cell>
          <cell r="AQ330">
            <v>2</v>
          </cell>
          <cell r="AR330">
            <v>3</v>
          </cell>
          <cell r="AS330">
            <v>3</v>
          </cell>
          <cell r="AT330">
            <v>2</v>
          </cell>
          <cell r="AU330">
            <v>2</v>
          </cell>
        </row>
        <row r="331">
          <cell r="B331" t="str">
            <v>Netmagic IT Services Private Limited</v>
          </cell>
          <cell r="L331" t="str">
            <v>S</v>
          </cell>
          <cell r="M331">
            <v>0</v>
          </cell>
          <cell r="P331">
            <v>206</v>
          </cell>
          <cell r="V331">
            <v>1</v>
          </cell>
          <cell r="W331">
            <v>1</v>
          </cell>
          <cell r="X331">
            <v>1</v>
          </cell>
          <cell r="Y331">
            <v>1</v>
          </cell>
          <cell r="Z331">
            <v>1</v>
          </cell>
          <cell r="AA331">
            <v>1</v>
          </cell>
          <cell r="AB331">
            <v>2</v>
          </cell>
          <cell r="AC331">
            <v>2</v>
          </cell>
          <cell r="AD331">
            <v>1</v>
          </cell>
          <cell r="AE331">
            <v>1</v>
          </cell>
          <cell r="AF331">
            <v>2</v>
          </cell>
          <cell r="AG331">
            <v>2</v>
          </cell>
          <cell r="AH331">
            <v>1</v>
          </cell>
          <cell r="AI331">
            <v>1</v>
          </cell>
          <cell r="AJ331">
            <v>1</v>
          </cell>
          <cell r="AK331">
            <v>1</v>
          </cell>
          <cell r="AL331">
            <v>2</v>
          </cell>
          <cell r="AM331">
            <v>2</v>
          </cell>
          <cell r="AN331">
            <v>1</v>
          </cell>
          <cell r="AO331">
            <v>1</v>
          </cell>
          <cell r="AP331">
            <v>2</v>
          </cell>
          <cell r="AQ331">
            <v>2</v>
          </cell>
          <cell r="AR331">
            <v>1</v>
          </cell>
          <cell r="AS331">
            <v>1</v>
          </cell>
          <cell r="AT331">
            <v>1</v>
          </cell>
          <cell r="AU331">
            <v>1</v>
          </cell>
        </row>
        <row r="332">
          <cell r="B332" t="str">
            <v>INSIGHTRA MEDICAL INDIA PVT LTD</v>
          </cell>
          <cell r="L332" t="str">
            <v>S</v>
          </cell>
          <cell r="M332">
            <v>0</v>
          </cell>
          <cell r="P332">
            <v>201</v>
          </cell>
          <cell r="V332">
            <v>1</v>
          </cell>
          <cell r="W332">
            <v>2</v>
          </cell>
          <cell r="X332">
            <v>1</v>
          </cell>
          <cell r="Y332">
            <v>2</v>
          </cell>
          <cell r="Z332">
            <v>2</v>
          </cell>
          <cell r="AA332">
            <v>2</v>
          </cell>
          <cell r="AB332">
            <v>2</v>
          </cell>
          <cell r="AC332">
            <v>2</v>
          </cell>
          <cell r="AD332">
            <v>3</v>
          </cell>
          <cell r="AE332">
            <v>2</v>
          </cell>
          <cell r="AF332">
            <v>3</v>
          </cell>
          <cell r="AG332">
            <v>2</v>
          </cell>
          <cell r="AH332">
            <v>2</v>
          </cell>
          <cell r="AI332">
            <v>2</v>
          </cell>
          <cell r="AJ332">
            <v>3</v>
          </cell>
          <cell r="AK332">
            <v>2</v>
          </cell>
          <cell r="AL332">
            <v>2</v>
          </cell>
          <cell r="AM332">
            <v>2</v>
          </cell>
          <cell r="AN332">
            <v>2</v>
          </cell>
          <cell r="AO332">
            <v>2</v>
          </cell>
          <cell r="AP332" t="str">
            <v xml:space="preserve"> </v>
          </cell>
          <cell r="AQ332" t="str">
            <v xml:space="preserve"> </v>
          </cell>
          <cell r="AR332" t="str">
            <v xml:space="preserve"> </v>
          </cell>
          <cell r="AS332" t="str">
            <v xml:space="preserve"> </v>
          </cell>
          <cell r="AT332">
            <v>3</v>
          </cell>
          <cell r="AU332">
            <v>3</v>
          </cell>
        </row>
        <row r="333">
          <cell r="B333" t="str">
            <v>Andhra Pradesh Expressway Limited</v>
          </cell>
          <cell r="L333">
            <v>0</v>
          </cell>
          <cell r="M333" t="str">
            <v>I</v>
          </cell>
          <cell r="P333">
            <v>0</v>
          </cell>
          <cell r="V333">
            <v>2</v>
          </cell>
          <cell r="W333">
            <v>2</v>
          </cell>
          <cell r="X333">
            <v>2</v>
          </cell>
          <cell r="Y333">
            <v>2</v>
          </cell>
          <cell r="Z333">
            <v>2</v>
          </cell>
          <cell r="AA333">
            <v>2</v>
          </cell>
          <cell r="AB333">
            <v>2</v>
          </cell>
          <cell r="AC333">
            <v>2</v>
          </cell>
          <cell r="AD333">
            <v>2</v>
          </cell>
          <cell r="AE333">
            <v>2</v>
          </cell>
          <cell r="AF333">
            <v>2</v>
          </cell>
          <cell r="AG333">
            <v>2</v>
          </cell>
          <cell r="AH333">
            <v>2</v>
          </cell>
          <cell r="AI333">
            <v>2</v>
          </cell>
          <cell r="AJ333">
            <v>2</v>
          </cell>
          <cell r="AK333">
            <v>2</v>
          </cell>
          <cell r="AL333">
            <v>2</v>
          </cell>
          <cell r="AM333">
            <v>2</v>
          </cell>
          <cell r="AN333">
            <v>2</v>
          </cell>
          <cell r="AO333">
            <v>2</v>
          </cell>
          <cell r="AP333">
            <v>2</v>
          </cell>
          <cell r="AQ333">
            <v>2</v>
          </cell>
          <cell r="AR333">
            <v>2</v>
          </cell>
          <cell r="AS333">
            <v>2</v>
          </cell>
          <cell r="AT333">
            <v>2</v>
          </cell>
          <cell r="AU333">
            <v>2</v>
          </cell>
        </row>
        <row r="334">
          <cell r="B334" t="str">
            <v>IVY COMPTECH PRIVATE LIMITED</v>
          </cell>
          <cell r="L334" t="str">
            <v>S</v>
          </cell>
          <cell r="M334">
            <v>0</v>
          </cell>
          <cell r="P334">
            <v>206</v>
          </cell>
          <cell r="V334">
            <v>1</v>
          </cell>
          <cell r="W334">
            <v>1</v>
          </cell>
          <cell r="X334">
            <v>1</v>
          </cell>
          <cell r="Y334">
            <v>1</v>
          </cell>
          <cell r="Z334">
            <v>1</v>
          </cell>
          <cell r="AA334">
            <v>1</v>
          </cell>
          <cell r="AB334">
            <v>2</v>
          </cell>
          <cell r="AC334" t="str">
            <v xml:space="preserve"> </v>
          </cell>
          <cell r="AD334">
            <v>1</v>
          </cell>
          <cell r="AE334">
            <v>1</v>
          </cell>
          <cell r="AF334">
            <v>2</v>
          </cell>
          <cell r="AG334">
            <v>2</v>
          </cell>
          <cell r="AH334">
            <v>2</v>
          </cell>
          <cell r="AI334">
            <v>1</v>
          </cell>
          <cell r="AJ334">
            <v>2</v>
          </cell>
          <cell r="AK334">
            <v>1</v>
          </cell>
          <cell r="AL334">
            <v>2</v>
          </cell>
          <cell r="AM334">
            <v>2</v>
          </cell>
          <cell r="AN334">
            <v>3</v>
          </cell>
          <cell r="AO334">
            <v>3</v>
          </cell>
          <cell r="AP334" t="str">
            <v xml:space="preserve"> </v>
          </cell>
          <cell r="AQ334" t="str">
            <v xml:space="preserve"> </v>
          </cell>
          <cell r="AR334" t="str">
            <v xml:space="preserve"> </v>
          </cell>
          <cell r="AS334" t="str">
            <v xml:space="preserve"> </v>
          </cell>
          <cell r="AT334">
            <v>3</v>
          </cell>
          <cell r="AU334">
            <v>3</v>
          </cell>
        </row>
        <row r="335">
          <cell r="B335" t="str">
            <v>NORTH BENGAL CLINIC PVT LTD</v>
          </cell>
          <cell r="L335" t="str">
            <v>S</v>
          </cell>
          <cell r="M335">
            <v>0</v>
          </cell>
          <cell r="P335" t="str">
            <v>207e</v>
          </cell>
          <cell r="V335">
            <v>1</v>
          </cell>
          <cell r="W335">
            <v>1</v>
          </cell>
          <cell r="X335">
            <v>1</v>
          </cell>
          <cell r="Y335">
            <v>1</v>
          </cell>
          <cell r="Z335">
            <v>1</v>
          </cell>
          <cell r="AA335">
            <v>1</v>
          </cell>
          <cell r="AB335">
            <v>1</v>
          </cell>
          <cell r="AC335">
            <v>1</v>
          </cell>
          <cell r="AD335">
            <v>1</v>
          </cell>
          <cell r="AE335">
            <v>1</v>
          </cell>
          <cell r="AF335">
            <v>2</v>
          </cell>
          <cell r="AG335">
            <v>3</v>
          </cell>
          <cell r="AH335">
            <v>1</v>
          </cell>
          <cell r="AI335">
            <v>1</v>
          </cell>
          <cell r="AJ335">
            <v>2</v>
          </cell>
          <cell r="AK335">
            <v>1</v>
          </cell>
          <cell r="AL335">
            <v>2</v>
          </cell>
          <cell r="AM335">
            <v>3</v>
          </cell>
          <cell r="AN335">
            <v>2</v>
          </cell>
          <cell r="AO335">
            <v>1</v>
          </cell>
          <cell r="AP335">
            <v>2</v>
          </cell>
          <cell r="AQ335">
            <v>1</v>
          </cell>
          <cell r="AR335">
            <v>1</v>
          </cell>
          <cell r="AS335">
            <v>1</v>
          </cell>
          <cell r="AT335">
            <v>1</v>
          </cell>
          <cell r="AU335">
            <v>1</v>
          </cell>
        </row>
        <row r="336">
          <cell r="B336" t="str">
            <v>Epson India Private Limted</v>
          </cell>
          <cell r="L336" t="str">
            <v>S</v>
          </cell>
          <cell r="M336">
            <v>0</v>
          </cell>
          <cell r="P336">
            <v>201</v>
          </cell>
          <cell r="V336">
            <v>1</v>
          </cell>
          <cell r="W336">
            <v>1</v>
          </cell>
          <cell r="X336">
            <v>1</v>
          </cell>
          <cell r="Y336">
            <v>1</v>
          </cell>
          <cell r="Z336">
            <v>2</v>
          </cell>
          <cell r="AA336">
            <v>2</v>
          </cell>
          <cell r="AB336">
            <v>2</v>
          </cell>
          <cell r="AC336">
            <v>2</v>
          </cell>
          <cell r="AD336">
            <v>2</v>
          </cell>
          <cell r="AE336">
            <v>1</v>
          </cell>
          <cell r="AF336">
            <v>2</v>
          </cell>
          <cell r="AG336">
            <v>2</v>
          </cell>
          <cell r="AH336">
            <v>2</v>
          </cell>
          <cell r="AI336">
            <v>2</v>
          </cell>
          <cell r="AJ336">
            <v>2</v>
          </cell>
          <cell r="AK336">
            <v>2</v>
          </cell>
          <cell r="AL336">
            <v>2</v>
          </cell>
          <cell r="AM336">
            <v>1</v>
          </cell>
          <cell r="AN336">
            <v>2</v>
          </cell>
          <cell r="AO336">
            <v>1</v>
          </cell>
          <cell r="AP336">
            <v>2</v>
          </cell>
          <cell r="AQ336">
            <v>2</v>
          </cell>
          <cell r="AR336">
            <v>2</v>
          </cell>
          <cell r="AS336">
            <v>2</v>
          </cell>
          <cell r="AT336">
            <v>2</v>
          </cell>
          <cell r="AU336">
            <v>2</v>
          </cell>
        </row>
        <row r="337">
          <cell r="B337" t="str">
            <v>Bajaj Finance Limited</v>
          </cell>
          <cell r="L337" t="str">
            <v>S</v>
          </cell>
          <cell r="M337">
            <v>0</v>
          </cell>
          <cell r="P337">
            <v>0</v>
          </cell>
          <cell r="V337">
            <v>1</v>
          </cell>
          <cell r="W337">
            <v>1</v>
          </cell>
          <cell r="X337">
            <v>1</v>
          </cell>
          <cell r="Y337">
            <v>1</v>
          </cell>
          <cell r="Z337">
            <v>2</v>
          </cell>
          <cell r="AA337">
            <v>2</v>
          </cell>
          <cell r="AB337">
            <v>2</v>
          </cell>
          <cell r="AC337">
            <v>2</v>
          </cell>
          <cell r="AD337" t="str">
            <v xml:space="preserve"> </v>
          </cell>
          <cell r="AE337" t="str">
            <v xml:space="preserve"> </v>
          </cell>
          <cell r="AF337">
            <v>3</v>
          </cell>
          <cell r="AG337">
            <v>3</v>
          </cell>
          <cell r="AH337">
            <v>2</v>
          </cell>
          <cell r="AI337">
            <v>2</v>
          </cell>
          <cell r="AJ337">
            <v>2</v>
          </cell>
          <cell r="AK337">
            <v>2</v>
          </cell>
          <cell r="AL337" t="str">
            <v xml:space="preserve"> </v>
          </cell>
          <cell r="AM337" t="str">
            <v xml:space="preserve"> </v>
          </cell>
          <cell r="AN337" t="str">
            <v xml:space="preserve"> </v>
          </cell>
          <cell r="AO337" t="str">
            <v xml:space="preserve"> </v>
          </cell>
          <cell r="AP337" t="str">
            <v xml:space="preserve"> </v>
          </cell>
          <cell r="AQ337" t="str">
            <v xml:space="preserve"> </v>
          </cell>
          <cell r="AR337" t="str">
            <v xml:space="preserve"> </v>
          </cell>
          <cell r="AS337" t="str">
            <v xml:space="preserve"> </v>
          </cell>
          <cell r="AT337">
            <v>2</v>
          </cell>
          <cell r="AU337">
            <v>2</v>
          </cell>
        </row>
        <row r="338">
          <cell r="B338" t="str">
            <v>FSL INTEREM RELOCATIONS INDIA PVT. LTD.</v>
          </cell>
          <cell r="L338" t="str">
            <v>S</v>
          </cell>
          <cell r="M338">
            <v>0</v>
          </cell>
          <cell r="P338">
            <v>202</v>
          </cell>
          <cell r="V338">
            <v>2</v>
          </cell>
          <cell r="W338">
            <v>1</v>
          </cell>
          <cell r="X338">
            <v>3</v>
          </cell>
          <cell r="Y338">
            <v>1</v>
          </cell>
          <cell r="Z338">
            <v>2</v>
          </cell>
          <cell r="AA338">
            <v>2</v>
          </cell>
          <cell r="AB338">
            <v>2</v>
          </cell>
          <cell r="AC338">
            <v>2</v>
          </cell>
          <cell r="AD338">
            <v>2</v>
          </cell>
          <cell r="AE338">
            <v>2</v>
          </cell>
          <cell r="AF338">
            <v>2</v>
          </cell>
          <cell r="AG338">
            <v>2</v>
          </cell>
          <cell r="AH338">
            <v>2</v>
          </cell>
          <cell r="AI338">
            <v>2</v>
          </cell>
          <cell r="AJ338">
            <v>2</v>
          </cell>
          <cell r="AK338">
            <v>2</v>
          </cell>
          <cell r="AL338">
            <v>1</v>
          </cell>
          <cell r="AM338">
            <v>2</v>
          </cell>
          <cell r="AN338">
            <v>3</v>
          </cell>
          <cell r="AO338">
            <v>1</v>
          </cell>
          <cell r="AP338">
            <v>2</v>
          </cell>
          <cell r="AQ338">
            <v>2</v>
          </cell>
          <cell r="AR338">
            <v>2</v>
          </cell>
          <cell r="AS338">
            <v>2</v>
          </cell>
          <cell r="AT338">
            <v>3</v>
          </cell>
          <cell r="AU338">
            <v>1</v>
          </cell>
        </row>
        <row r="339">
          <cell r="B339" t="str">
            <v>CHOWGULE AND COMPANY PRIVATE LIMITED</v>
          </cell>
          <cell r="L339">
            <v>0</v>
          </cell>
          <cell r="M339" t="str">
            <v>I</v>
          </cell>
          <cell r="P339">
            <v>211</v>
          </cell>
          <cell r="V339">
            <v>2</v>
          </cell>
          <cell r="W339">
            <v>1</v>
          </cell>
          <cell r="X339">
            <v>1</v>
          </cell>
          <cell r="Y339">
            <v>1</v>
          </cell>
          <cell r="Z339">
            <v>2</v>
          </cell>
          <cell r="AA339">
            <v>2</v>
          </cell>
          <cell r="AB339">
            <v>1</v>
          </cell>
          <cell r="AC339">
            <v>1</v>
          </cell>
          <cell r="AD339">
            <v>2</v>
          </cell>
          <cell r="AE339">
            <v>2</v>
          </cell>
          <cell r="AF339">
            <v>2</v>
          </cell>
          <cell r="AG339">
            <v>2</v>
          </cell>
          <cell r="AH339">
            <v>1</v>
          </cell>
          <cell r="AI339">
            <v>1</v>
          </cell>
          <cell r="AJ339">
            <v>2</v>
          </cell>
          <cell r="AK339">
            <v>2</v>
          </cell>
          <cell r="AL339">
            <v>2</v>
          </cell>
          <cell r="AM339">
            <v>2</v>
          </cell>
          <cell r="AN339">
            <v>2</v>
          </cell>
          <cell r="AO339">
            <v>2</v>
          </cell>
          <cell r="AP339">
            <v>2</v>
          </cell>
          <cell r="AQ339">
            <v>2</v>
          </cell>
          <cell r="AR339">
            <v>2</v>
          </cell>
          <cell r="AS339">
            <v>2</v>
          </cell>
          <cell r="AT339">
            <v>2</v>
          </cell>
          <cell r="AU339">
            <v>1</v>
          </cell>
        </row>
        <row r="340">
          <cell r="B340" t="str">
            <v>Tesca Technologies Pvt. Ltd.</v>
          </cell>
          <cell r="L340" t="str">
            <v>S</v>
          </cell>
          <cell r="M340">
            <v>0</v>
          </cell>
          <cell r="P340">
            <v>201</v>
          </cell>
          <cell r="V340">
            <v>2</v>
          </cell>
          <cell r="W340">
            <v>1</v>
          </cell>
          <cell r="X340">
            <v>3</v>
          </cell>
          <cell r="Y340">
            <v>1</v>
          </cell>
          <cell r="Z340">
            <v>2</v>
          </cell>
          <cell r="AA340">
            <v>1</v>
          </cell>
          <cell r="AB340">
            <v>2</v>
          </cell>
          <cell r="AC340">
            <v>2</v>
          </cell>
          <cell r="AD340">
            <v>1</v>
          </cell>
          <cell r="AE340">
            <v>3</v>
          </cell>
          <cell r="AF340">
            <v>2</v>
          </cell>
          <cell r="AG340">
            <v>1</v>
          </cell>
          <cell r="AH340">
            <v>3</v>
          </cell>
          <cell r="AI340">
            <v>2</v>
          </cell>
          <cell r="AJ340">
            <v>2</v>
          </cell>
          <cell r="AK340">
            <v>2</v>
          </cell>
          <cell r="AL340">
            <v>1</v>
          </cell>
          <cell r="AM340">
            <v>1</v>
          </cell>
          <cell r="AN340">
            <v>3</v>
          </cell>
          <cell r="AO340">
            <v>2</v>
          </cell>
          <cell r="AP340">
            <v>2</v>
          </cell>
          <cell r="AQ340" t="str">
            <v xml:space="preserve"> </v>
          </cell>
          <cell r="AR340">
            <v>2</v>
          </cell>
          <cell r="AS340">
            <v>2</v>
          </cell>
          <cell r="AT340">
            <v>3</v>
          </cell>
          <cell r="AU340">
            <v>3</v>
          </cell>
        </row>
        <row r="341">
          <cell r="B341" t="str">
            <v>Super Tannery  Limited</v>
          </cell>
          <cell r="L341" t="str">
            <v>S</v>
          </cell>
          <cell r="M341">
            <v>0</v>
          </cell>
          <cell r="P341">
            <v>201</v>
          </cell>
          <cell r="V341">
            <v>1</v>
          </cell>
          <cell r="W341">
            <v>1</v>
          </cell>
          <cell r="X341">
            <v>1</v>
          </cell>
          <cell r="Y341">
            <v>1</v>
          </cell>
          <cell r="Z341">
            <v>1</v>
          </cell>
          <cell r="AA341">
            <v>1</v>
          </cell>
          <cell r="AB341">
            <v>1</v>
          </cell>
          <cell r="AC341">
            <v>1</v>
          </cell>
          <cell r="AD341">
            <v>1</v>
          </cell>
          <cell r="AE341" t="str">
            <v xml:space="preserve"> </v>
          </cell>
          <cell r="AF341">
            <v>1</v>
          </cell>
          <cell r="AG341">
            <v>1</v>
          </cell>
          <cell r="AH341">
            <v>2</v>
          </cell>
          <cell r="AI341">
            <v>2</v>
          </cell>
          <cell r="AJ341">
            <v>1</v>
          </cell>
          <cell r="AK341">
            <v>1</v>
          </cell>
          <cell r="AL341">
            <v>2</v>
          </cell>
          <cell r="AM341">
            <v>2</v>
          </cell>
          <cell r="AN341">
            <v>2</v>
          </cell>
          <cell r="AO341">
            <v>2</v>
          </cell>
          <cell r="AP341">
            <v>2</v>
          </cell>
          <cell r="AQ341" t="str">
            <v xml:space="preserve"> </v>
          </cell>
          <cell r="AR341">
            <v>1</v>
          </cell>
          <cell r="AS341">
            <v>1</v>
          </cell>
          <cell r="AT341">
            <v>1</v>
          </cell>
          <cell r="AU341">
            <v>1</v>
          </cell>
        </row>
        <row r="342">
          <cell r="B342" t="str">
            <v>NSEIT Limited</v>
          </cell>
          <cell r="L342" t="str">
            <v>S</v>
          </cell>
          <cell r="M342">
            <v>0</v>
          </cell>
          <cell r="P342">
            <v>206</v>
          </cell>
          <cell r="V342">
            <v>2</v>
          </cell>
          <cell r="W342">
            <v>2</v>
          </cell>
          <cell r="X342">
            <v>2</v>
          </cell>
          <cell r="Y342">
            <v>2</v>
          </cell>
          <cell r="Z342">
            <v>2</v>
          </cell>
          <cell r="AA342">
            <v>2</v>
          </cell>
          <cell r="AB342">
            <v>2</v>
          </cell>
          <cell r="AC342">
            <v>2</v>
          </cell>
          <cell r="AD342">
            <v>2</v>
          </cell>
          <cell r="AE342">
            <v>2</v>
          </cell>
          <cell r="AF342">
            <v>2</v>
          </cell>
          <cell r="AG342">
            <v>2</v>
          </cell>
          <cell r="AH342">
            <v>2</v>
          </cell>
          <cell r="AI342">
            <v>2</v>
          </cell>
          <cell r="AJ342">
            <v>2</v>
          </cell>
          <cell r="AK342">
            <v>2</v>
          </cell>
          <cell r="AL342">
            <v>2</v>
          </cell>
          <cell r="AM342">
            <v>2</v>
          </cell>
          <cell r="AN342">
            <v>2</v>
          </cell>
          <cell r="AO342">
            <v>2</v>
          </cell>
          <cell r="AP342">
            <v>2</v>
          </cell>
          <cell r="AQ342">
            <v>2</v>
          </cell>
          <cell r="AR342">
            <v>2</v>
          </cell>
          <cell r="AS342">
            <v>2</v>
          </cell>
          <cell r="AT342">
            <v>2</v>
          </cell>
          <cell r="AU342">
            <v>2</v>
          </cell>
        </row>
        <row r="343">
          <cell r="B343" t="str">
            <v>QUBE CINEMA TECHNOLOGIES PRIVATE LIMITED</v>
          </cell>
          <cell r="L343" t="str">
            <v>S</v>
          </cell>
          <cell r="M343">
            <v>0</v>
          </cell>
          <cell r="P343">
            <v>205</v>
          </cell>
          <cell r="V343">
            <v>3</v>
          </cell>
          <cell r="W343">
            <v>3</v>
          </cell>
          <cell r="X343">
            <v>3</v>
          </cell>
          <cell r="Y343">
            <v>3</v>
          </cell>
          <cell r="Z343">
            <v>3</v>
          </cell>
          <cell r="AA343">
            <v>3</v>
          </cell>
          <cell r="AB343">
            <v>2</v>
          </cell>
          <cell r="AC343">
            <v>2</v>
          </cell>
          <cell r="AD343">
            <v>3</v>
          </cell>
          <cell r="AE343">
            <v>3</v>
          </cell>
          <cell r="AF343">
            <v>3</v>
          </cell>
          <cell r="AG343">
            <v>3</v>
          </cell>
          <cell r="AH343">
            <v>3</v>
          </cell>
          <cell r="AI343">
            <v>3</v>
          </cell>
          <cell r="AJ343">
            <v>3</v>
          </cell>
          <cell r="AK343">
            <v>3</v>
          </cell>
          <cell r="AL343">
            <v>3</v>
          </cell>
          <cell r="AM343">
            <v>3</v>
          </cell>
          <cell r="AN343">
            <v>3</v>
          </cell>
          <cell r="AO343">
            <v>3</v>
          </cell>
          <cell r="AP343">
            <v>3</v>
          </cell>
          <cell r="AQ343">
            <v>3</v>
          </cell>
          <cell r="AR343">
            <v>3</v>
          </cell>
          <cell r="AS343">
            <v>3</v>
          </cell>
          <cell r="AT343">
            <v>3</v>
          </cell>
          <cell r="AU343">
            <v>3</v>
          </cell>
        </row>
        <row r="344">
          <cell r="B344" t="str">
            <v>DINRAM HOLDINGS PRIVATE LIMITED</v>
          </cell>
          <cell r="L344" t="str">
            <v>S</v>
          </cell>
          <cell r="M344">
            <v>0</v>
          </cell>
          <cell r="P344" t="str">
            <v>201b</v>
          </cell>
          <cell r="V344">
            <v>1</v>
          </cell>
          <cell r="W344">
            <v>1</v>
          </cell>
          <cell r="X344">
            <v>2</v>
          </cell>
          <cell r="Y344">
            <v>2</v>
          </cell>
          <cell r="Z344">
            <v>2</v>
          </cell>
          <cell r="AA344" t="str">
            <v xml:space="preserve"> </v>
          </cell>
          <cell r="AB344">
            <v>3</v>
          </cell>
          <cell r="AC344">
            <v>1</v>
          </cell>
          <cell r="AD344">
            <v>2</v>
          </cell>
          <cell r="AE344" t="str">
            <v xml:space="preserve"> </v>
          </cell>
          <cell r="AF344">
            <v>3</v>
          </cell>
          <cell r="AG344">
            <v>1</v>
          </cell>
          <cell r="AH344">
            <v>2</v>
          </cell>
          <cell r="AI344">
            <v>2</v>
          </cell>
          <cell r="AJ344">
            <v>2</v>
          </cell>
          <cell r="AK344">
            <v>2</v>
          </cell>
          <cell r="AL344">
            <v>1</v>
          </cell>
          <cell r="AM344">
            <v>1</v>
          </cell>
          <cell r="AN344">
            <v>3</v>
          </cell>
          <cell r="AO344">
            <v>1</v>
          </cell>
          <cell r="AP344" t="str">
            <v xml:space="preserve"> </v>
          </cell>
          <cell r="AQ344" t="str">
            <v xml:space="preserve"> </v>
          </cell>
          <cell r="AR344" t="str">
            <v xml:space="preserve"> </v>
          </cell>
          <cell r="AS344" t="str">
            <v xml:space="preserve"> </v>
          </cell>
          <cell r="AT344">
            <v>2</v>
          </cell>
          <cell r="AU344">
            <v>2</v>
          </cell>
        </row>
        <row r="345">
          <cell r="B345" t="str">
            <v>LIFE POSITIVE PRIVATE LIMITED</v>
          </cell>
          <cell r="L345" t="str">
            <v>S</v>
          </cell>
          <cell r="M345">
            <v>0</v>
          </cell>
          <cell r="P345">
            <v>0</v>
          </cell>
          <cell r="V345">
            <v>2</v>
          </cell>
          <cell r="W345">
            <v>1</v>
          </cell>
          <cell r="X345">
            <v>2</v>
          </cell>
          <cell r="Y345">
            <v>1</v>
          </cell>
          <cell r="Z345">
            <v>2</v>
          </cell>
          <cell r="AA345">
            <v>2</v>
          </cell>
          <cell r="AB345">
            <v>2</v>
          </cell>
          <cell r="AC345">
            <v>2</v>
          </cell>
          <cell r="AD345">
            <v>3</v>
          </cell>
          <cell r="AE345">
            <v>1</v>
          </cell>
          <cell r="AF345">
            <v>2</v>
          </cell>
          <cell r="AG345">
            <v>2</v>
          </cell>
          <cell r="AH345">
            <v>2</v>
          </cell>
          <cell r="AI345">
            <v>2</v>
          </cell>
          <cell r="AJ345">
            <v>2</v>
          </cell>
          <cell r="AK345">
            <v>1</v>
          </cell>
          <cell r="AL345">
            <v>2</v>
          </cell>
          <cell r="AM345">
            <v>2</v>
          </cell>
          <cell r="AN345">
            <v>2</v>
          </cell>
          <cell r="AO345">
            <v>2</v>
          </cell>
          <cell r="AP345">
            <v>2</v>
          </cell>
          <cell r="AQ345">
            <v>2</v>
          </cell>
          <cell r="AR345">
            <v>2</v>
          </cell>
          <cell r="AS345">
            <v>2</v>
          </cell>
          <cell r="AT345">
            <v>3</v>
          </cell>
          <cell r="AU345">
            <v>1</v>
          </cell>
        </row>
        <row r="346">
          <cell r="B346" t="str">
            <v>PCI Pest Control Private Limited</v>
          </cell>
          <cell r="L346">
            <v>0</v>
          </cell>
          <cell r="M346" t="str">
            <v>I</v>
          </cell>
          <cell r="P346">
            <v>0</v>
          </cell>
          <cell r="V346">
            <v>1</v>
          </cell>
          <cell r="W346">
            <v>1</v>
          </cell>
          <cell r="X346">
            <v>1</v>
          </cell>
          <cell r="Y346">
            <v>1</v>
          </cell>
          <cell r="Z346">
            <v>2</v>
          </cell>
          <cell r="AA346">
            <v>2</v>
          </cell>
          <cell r="AB346">
            <v>3</v>
          </cell>
          <cell r="AC346">
            <v>3</v>
          </cell>
          <cell r="AD346">
            <v>3</v>
          </cell>
          <cell r="AE346">
            <v>3</v>
          </cell>
          <cell r="AF346">
            <v>2</v>
          </cell>
          <cell r="AG346">
            <v>2</v>
          </cell>
          <cell r="AH346">
            <v>2</v>
          </cell>
          <cell r="AI346">
            <v>2</v>
          </cell>
          <cell r="AJ346">
            <v>1</v>
          </cell>
          <cell r="AK346">
            <v>1</v>
          </cell>
          <cell r="AL346">
            <v>1</v>
          </cell>
          <cell r="AM346">
            <v>1</v>
          </cell>
          <cell r="AN346">
            <v>2</v>
          </cell>
          <cell r="AO346">
            <v>2</v>
          </cell>
          <cell r="AP346">
            <v>2</v>
          </cell>
          <cell r="AQ346">
            <v>2</v>
          </cell>
          <cell r="AR346">
            <v>1</v>
          </cell>
          <cell r="AS346">
            <v>1</v>
          </cell>
          <cell r="AT346">
            <v>2</v>
          </cell>
          <cell r="AU346">
            <v>2</v>
          </cell>
        </row>
        <row r="347">
          <cell r="B347" t="str">
            <v>JUNIPER NETWORKS INDIA PRIVATE LIMITED</v>
          </cell>
          <cell r="L347" t="str">
            <v>S</v>
          </cell>
          <cell r="M347">
            <v>0</v>
          </cell>
          <cell r="P347">
            <v>206</v>
          </cell>
          <cell r="V347">
            <v>2</v>
          </cell>
          <cell r="W347">
            <v>2</v>
          </cell>
          <cell r="X347">
            <v>2</v>
          </cell>
          <cell r="Y347">
            <v>2</v>
          </cell>
          <cell r="Z347">
            <v>2</v>
          </cell>
          <cell r="AA347">
            <v>2</v>
          </cell>
          <cell r="AB347">
            <v>2</v>
          </cell>
          <cell r="AC347">
            <v>2</v>
          </cell>
          <cell r="AD347">
            <v>2</v>
          </cell>
          <cell r="AE347">
            <v>2</v>
          </cell>
          <cell r="AF347">
            <v>2</v>
          </cell>
          <cell r="AG347">
            <v>2</v>
          </cell>
          <cell r="AH347">
            <v>2</v>
          </cell>
          <cell r="AI347">
            <v>2</v>
          </cell>
          <cell r="AJ347">
            <v>2</v>
          </cell>
          <cell r="AK347">
            <v>2</v>
          </cell>
          <cell r="AL347">
            <v>2</v>
          </cell>
          <cell r="AM347">
            <v>2</v>
          </cell>
          <cell r="AN347">
            <v>2</v>
          </cell>
          <cell r="AO347">
            <v>2</v>
          </cell>
          <cell r="AP347">
            <v>2</v>
          </cell>
          <cell r="AQ347">
            <v>2</v>
          </cell>
          <cell r="AR347">
            <v>2</v>
          </cell>
          <cell r="AS347">
            <v>2</v>
          </cell>
          <cell r="AT347">
            <v>2</v>
          </cell>
          <cell r="AU347">
            <v>2</v>
          </cell>
        </row>
        <row r="348">
          <cell r="B348" t="str">
            <v>POKARNA FABRICS PRIVATE LIMITED</v>
          </cell>
          <cell r="L348" t="str">
            <v>S</v>
          </cell>
          <cell r="M348">
            <v>0</v>
          </cell>
          <cell r="P348" t="str">
            <v>201a</v>
          </cell>
          <cell r="V348">
            <v>1</v>
          </cell>
          <cell r="W348">
            <v>1</v>
          </cell>
          <cell r="X348">
            <v>1</v>
          </cell>
          <cell r="Y348">
            <v>1</v>
          </cell>
          <cell r="Z348">
            <v>1</v>
          </cell>
          <cell r="AA348">
            <v>2</v>
          </cell>
          <cell r="AB348">
            <v>2</v>
          </cell>
          <cell r="AC348">
            <v>2</v>
          </cell>
          <cell r="AD348">
            <v>3</v>
          </cell>
          <cell r="AE348">
            <v>2</v>
          </cell>
          <cell r="AF348">
            <v>3</v>
          </cell>
          <cell r="AG348">
            <v>2</v>
          </cell>
          <cell r="AH348">
            <v>1</v>
          </cell>
          <cell r="AI348">
            <v>2</v>
          </cell>
          <cell r="AJ348">
            <v>2</v>
          </cell>
          <cell r="AK348">
            <v>1</v>
          </cell>
          <cell r="AL348">
            <v>2</v>
          </cell>
          <cell r="AM348">
            <v>2</v>
          </cell>
          <cell r="AN348">
            <v>2</v>
          </cell>
          <cell r="AO348">
            <v>2</v>
          </cell>
          <cell r="AP348">
            <v>2</v>
          </cell>
          <cell r="AQ348">
            <v>2</v>
          </cell>
          <cell r="AR348">
            <v>2</v>
          </cell>
          <cell r="AS348">
            <v>2</v>
          </cell>
          <cell r="AT348">
            <v>1</v>
          </cell>
          <cell r="AU348">
            <v>1</v>
          </cell>
        </row>
        <row r="349">
          <cell r="B349" t="str">
            <v>International Specialty Products India Private Limited</v>
          </cell>
          <cell r="L349" t="str">
            <v>S</v>
          </cell>
          <cell r="M349">
            <v>0</v>
          </cell>
          <cell r="P349">
            <v>201</v>
          </cell>
          <cell r="V349">
            <v>2</v>
          </cell>
          <cell r="W349">
            <v>2</v>
          </cell>
          <cell r="X349">
            <v>1</v>
          </cell>
          <cell r="Y349">
            <v>1</v>
          </cell>
          <cell r="Z349">
            <v>2</v>
          </cell>
          <cell r="AA349">
            <v>2</v>
          </cell>
          <cell r="AB349">
            <v>2</v>
          </cell>
          <cell r="AC349">
            <v>2</v>
          </cell>
          <cell r="AD349">
            <v>2</v>
          </cell>
          <cell r="AE349">
            <v>2</v>
          </cell>
          <cell r="AF349">
            <v>2</v>
          </cell>
          <cell r="AG349">
            <v>2</v>
          </cell>
          <cell r="AH349">
            <v>2</v>
          </cell>
          <cell r="AI349">
            <v>2</v>
          </cell>
          <cell r="AJ349">
            <v>2</v>
          </cell>
          <cell r="AK349">
            <v>2</v>
          </cell>
          <cell r="AL349">
            <v>2</v>
          </cell>
          <cell r="AM349">
            <v>2</v>
          </cell>
          <cell r="AN349">
            <v>2</v>
          </cell>
          <cell r="AO349">
            <v>2</v>
          </cell>
          <cell r="AP349">
            <v>2</v>
          </cell>
          <cell r="AQ349">
            <v>2</v>
          </cell>
          <cell r="AR349">
            <v>2</v>
          </cell>
          <cell r="AS349">
            <v>2</v>
          </cell>
          <cell r="AT349">
            <v>2</v>
          </cell>
          <cell r="AU349">
            <v>2</v>
          </cell>
        </row>
        <row r="350">
          <cell r="B350" t="str">
            <v>M. PALLONJI &amp; CO. PVT. LTD.</v>
          </cell>
          <cell r="L350" t="str">
            <v>S</v>
          </cell>
          <cell r="M350">
            <v>0</v>
          </cell>
          <cell r="P350">
            <v>0</v>
          </cell>
          <cell r="V350">
            <v>3</v>
          </cell>
          <cell r="W350">
            <v>3</v>
          </cell>
          <cell r="X350">
            <v>3</v>
          </cell>
          <cell r="Y350">
            <v>3</v>
          </cell>
          <cell r="Z350">
            <v>2</v>
          </cell>
          <cell r="AA350">
            <v>2</v>
          </cell>
          <cell r="AB350">
            <v>3</v>
          </cell>
          <cell r="AC350">
            <v>3</v>
          </cell>
          <cell r="AD350">
            <v>3</v>
          </cell>
          <cell r="AE350">
            <v>3</v>
          </cell>
          <cell r="AF350">
            <v>2</v>
          </cell>
          <cell r="AG350">
            <v>2</v>
          </cell>
          <cell r="AH350">
            <v>2</v>
          </cell>
          <cell r="AI350">
            <v>2</v>
          </cell>
          <cell r="AJ350">
            <v>3</v>
          </cell>
          <cell r="AK350">
            <v>3</v>
          </cell>
          <cell r="AL350">
            <v>1</v>
          </cell>
          <cell r="AM350">
            <v>1</v>
          </cell>
          <cell r="AN350">
            <v>3</v>
          </cell>
          <cell r="AO350">
            <v>3</v>
          </cell>
          <cell r="AP350">
            <v>2</v>
          </cell>
          <cell r="AQ350">
            <v>2</v>
          </cell>
          <cell r="AR350">
            <v>2</v>
          </cell>
          <cell r="AS350">
            <v>2</v>
          </cell>
          <cell r="AT350">
            <v>3</v>
          </cell>
          <cell r="AU350">
            <v>3</v>
          </cell>
        </row>
        <row r="351">
          <cell r="B351" t="str">
            <v>Agya Imports Limited</v>
          </cell>
          <cell r="L351" t="str">
            <v>S</v>
          </cell>
          <cell r="M351">
            <v>0</v>
          </cell>
          <cell r="P351">
            <v>201</v>
          </cell>
          <cell r="V351">
            <v>2</v>
          </cell>
          <cell r="W351">
            <v>1</v>
          </cell>
          <cell r="X351">
            <v>2</v>
          </cell>
          <cell r="Y351">
            <v>1</v>
          </cell>
          <cell r="Z351">
            <v>2</v>
          </cell>
          <cell r="AA351">
            <v>2</v>
          </cell>
          <cell r="AB351">
            <v>2</v>
          </cell>
          <cell r="AC351">
            <v>2</v>
          </cell>
          <cell r="AD351">
            <v>2</v>
          </cell>
          <cell r="AE351">
            <v>3</v>
          </cell>
          <cell r="AF351">
            <v>2</v>
          </cell>
          <cell r="AG351">
            <v>2</v>
          </cell>
          <cell r="AH351">
            <v>1</v>
          </cell>
          <cell r="AI351">
            <v>2</v>
          </cell>
          <cell r="AJ351">
            <v>2</v>
          </cell>
          <cell r="AK351">
            <v>2</v>
          </cell>
          <cell r="AL351">
            <v>1</v>
          </cell>
          <cell r="AM351">
            <v>2</v>
          </cell>
          <cell r="AN351">
            <v>2</v>
          </cell>
          <cell r="AO351">
            <v>2</v>
          </cell>
          <cell r="AP351">
            <v>2</v>
          </cell>
          <cell r="AQ351" t="str">
            <v xml:space="preserve"> </v>
          </cell>
          <cell r="AR351">
            <v>2</v>
          </cell>
          <cell r="AS351">
            <v>2</v>
          </cell>
          <cell r="AT351">
            <v>2</v>
          </cell>
          <cell r="AU351">
            <v>2</v>
          </cell>
        </row>
        <row r="352">
          <cell r="B352" t="str">
            <v>Integreon (India) Private Limited</v>
          </cell>
          <cell r="L352" t="str">
            <v>S</v>
          </cell>
          <cell r="M352">
            <v>0</v>
          </cell>
          <cell r="P352">
            <v>206</v>
          </cell>
          <cell r="V352">
            <v>2</v>
          </cell>
          <cell r="W352">
            <v>2</v>
          </cell>
          <cell r="X352">
            <v>2</v>
          </cell>
          <cell r="Y352">
            <v>2</v>
          </cell>
          <cell r="Z352">
            <v>2</v>
          </cell>
          <cell r="AA352">
            <v>2</v>
          </cell>
          <cell r="AB352">
            <v>2</v>
          </cell>
          <cell r="AC352">
            <v>2</v>
          </cell>
          <cell r="AD352">
            <v>2</v>
          </cell>
          <cell r="AE352">
            <v>2</v>
          </cell>
          <cell r="AF352">
            <v>2</v>
          </cell>
          <cell r="AG352">
            <v>2</v>
          </cell>
          <cell r="AH352">
            <v>2</v>
          </cell>
          <cell r="AI352">
            <v>2</v>
          </cell>
          <cell r="AJ352">
            <v>2</v>
          </cell>
          <cell r="AK352">
            <v>2</v>
          </cell>
          <cell r="AL352">
            <v>2</v>
          </cell>
          <cell r="AM352">
            <v>2</v>
          </cell>
          <cell r="AN352">
            <v>2</v>
          </cell>
          <cell r="AO352">
            <v>2</v>
          </cell>
          <cell r="AP352">
            <v>2</v>
          </cell>
          <cell r="AQ352">
            <v>2</v>
          </cell>
          <cell r="AR352">
            <v>2</v>
          </cell>
          <cell r="AS352">
            <v>2</v>
          </cell>
          <cell r="AT352">
            <v>2</v>
          </cell>
          <cell r="AU352">
            <v>2</v>
          </cell>
        </row>
        <row r="353">
          <cell r="B353" t="str">
            <v>Integreon Managed Solutions (India) Private Limited</v>
          </cell>
          <cell r="L353" t="str">
            <v>S</v>
          </cell>
          <cell r="M353">
            <v>0</v>
          </cell>
          <cell r="P353">
            <v>206</v>
          </cell>
          <cell r="V353">
            <v>2</v>
          </cell>
          <cell r="W353">
            <v>2</v>
          </cell>
          <cell r="X353">
            <v>2</v>
          </cell>
          <cell r="Y353">
            <v>2</v>
          </cell>
          <cell r="Z353">
            <v>2</v>
          </cell>
          <cell r="AA353">
            <v>2</v>
          </cell>
          <cell r="AB353">
            <v>1</v>
          </cell>
          <cell r="AC353">
            <v>2</v>
          </cell>
          <cell r="AD353">
            <v>2</v>
          </cell>
          <cell r="AE353">
            <v>2</v>
          </cell>
          <cell r="AF353">
            <v>2</v>
          </cell>
          <cell r="AG353">
            <v>2</v>
          </cell>
          <cell r="AH353">
            <v>2</v>
          </cell>
          <cell r="AI353">
            <v>2</v>
          </cell>
          <cell r="AJ353">
            <v>1</v>
          </cell>
          <cell r="AK353">
            <v>2</v>
          </cell>
          <cell r="AL353">
            <v>2</v>
          </cell>
          <cell r="AM353">
            <v>2</v>
          </cell>
          <cell r="AN353">
            <v>2</v>
          </cell>
          <cell r="AO353">
            <v>2</v>
          </cell>
          <cell r="AP353">
            <v>1</v>
          </cell>
          <cell r="AQ353">
            <v>2</v>
          </cell>
          <cell r="AR353">
            <v>1</v>
          </cell>
          <cell r="AS353">
            <v>2</v>
          </cell>
          <cell r="AT353">
            <v>2</v>
          </cell>
          <cell r="AU353">
            <v>1</v>
          </cell>
        </row>
        <row r="354">
          <cell r="B354" t="str">
            <v>HONDA TRADING CORPORATION INDIA PRIVATE LIMITED</v>
          </cell>
          <cell r="L354" t="str">
            <v>S</v>
          </cell>
          <cell r="M354">
            <v>0</v>
          </cell>
          <cell r="P354">
            <v>201</v>
          </cell>
          <cell r="V354">
            <v>2</v>
          </cell>
          <cell r="W354">
            <v>2</v>
          </cell>
          <cell r="X354">
            <v>3</v>
          </cell>
          <cell r="Y354">
            <v>2</v>
          </cell>
          <cell r="Z354">
            <v>2</v>
          </cell>
          <cell r="AA354">
            <v>2</v>
          </cell>
          <cell r="AB354">
            <v>2</v>
          </cell>
          <cell r="AC354">
            <v>2</v>
          </cell>
          <cell r="AD354">
            <v>2</v>
          </cell>
          <cell r="AE354">
            <v>2</v>
          </cell>
          <cell r="AF354">
            <v>2</v>
          </cell>
          <cell r="AG354">
            <v>2</v>
          </cell>
          <cell r="AH354">
            <v>2</v>
          </cell>
          <cell r="AI354">
            <v>1</v>
          </cell>
          <cell r="AJ354">
            <v>2</v>
          </cell>
          <cell r="AK354">
            <v>2</v>
          </cell>
          <cell r="AL354">
            <v>2</v>
          </cell>
          <cell r="AM354">
            <v>2</v>
          </cell>
          <cell r="AN354">
            <v>2</v>
          </cell>
          <cell r="AO354">
            <v>2</v>
          </cell>
          <cell r="AP354">
            <v>2</v>
          </cell>
          <cell r="AQ354">
            <v>2</v>
          </cell>
          <cell r="AR354">
            <v>2</v>
          </cell>
          <cell r="AS354">
            <v>2</v>
          </cell>
          <cell r="AT354">
            <v>3</v>
          </cell>
          <cell r="AU354">
            <v>2</v>
          </cell>
        </row>
        <row r="355">
          <cell r="B355" t="str">
            <v>WESTLIFE DEVELOPMENT LTD</v>
          </cell>
          <cell r="L355" t="str">
            <v>S</v>
          </cell>
          <cell r="M355">
            <v>0</v>
          </cell>
          <cell r="P355">
            <v>0</v>
          </cell>
          <cell r="V355">
            <v>1</v>
          </cell>
          <cell r="W355">
            <v>1</v>
          </cell>
          <cell r="X355">
            <v>1</v>
          </cell>
          <cell r="Y355">
            <v>1</v>
          </cell>
          <cell r="Z355">
            <v>2</v>
          </cell>
          <cell r="AA355">
            <v>2</v>
          </cell>
          <cell r="AB355">
            <v>2</v>
          </cell>
          <cell r="AC355">
            <v>2</v>
          </cell>
          <cell r="AD355">
            <v>2</v>
          </cell>
          <cell r="AE355">
            <v>2</v>
          </cell>
          <cell r="AF355">
            <v>2</v>
          </cell>
          <cell r="AG355">
            <v>2</v>
          </cell>
          <cell r="AH355">
            <v>2</v>
          </cell>
          <cell r="AI355">
            <v>2</v>
          </cell>
          <cell r="AJ355">
            <v>2</v>
          </cell>
          <cell r="AK355">
            <v>2</v>
          </cell>
          <cell r="AL355">
            <v>2</v>
          </cell>
          <cell r="AM355">
            <v>2</v>
          </cell>
          <cell r="AN355">
            <v>2</v>
          </cell>
          <cell r="AO355">
            <v>2</v>
          </cell>
          <cell r="AP355">
            <v>2</v>
          </cell>
          <cell r="AQ355">
            <v>2</v>
          </cell>
          <cell r="AR355">
            <v>2</v>
          </cell>
          <cell r="AS355">
            <v>2</v>
          </cell>
          <cell r="AT355">
            <v>1</v>
          </cell>
          <cell r="AU355">
            <v>1</v>
          </cell>
        </row>
        <row r="356">
          <cell r="B356" t="str">
            <v>V S T MOTORS LTD</v>
          </cell>
          <cell r="L356" t="str">
            <v>S</v>
          </cell>
          <cell r="M356">
            <v>0</v>
          </cell>
          <cell r="P356" t="str">
            <v>201c</v>
          </cell>
          <cell r="V356">
            <v>1</v>
          </cell>
          <cell r="W356">
            <v>1</v>
          </cell>
          <cell r="X356">
            <v>1</v>
          </cell>
          <cell r="Y356">
            <v>1</v>
          </cell>
          <cell r="Z356">
            <v>2</v>
          </cell>
          <cell r="AA356">
            <v>2</v>
          </cell>
          <cell r="AB356">
            <v>2</v>
          </cell>
          <cell r="AC356">
            <v>2</v>
          </cell>
          <cell r="AD356">
            <v>1</v>
          </cell>
          <cell r="AE356">
            <v>1</v>
          </cell>
          <cell r="AF356">
            <v>1</v>
          </cell>
          <cell r="AG356">
            <v>1</v>
          </cell>
          <cell r="AH356">
            <v>1</v>
          </cell>
          <cell r="AI356">
            <v>1</v>
          </cell>
          <cell r="AJ356">
            <v>2</v>
          </cell>
          <cell r="AK356">
            <v>1</v>
          </cell>
          <cell r="AL356">
            <v>0</v>
          </cell>
          <cell r="AM356">
            <v>0</v>
          </cell>
          <cell r="AN356">
            <v>0</v>
          </cell>
          <cell r="AO356">
            <v>0</v>
          </cell>
          <cell r="AP356">
            <v>0</v>
          </cell>
          <cell r="AQ356">
            <v>0</v>
          </cell>
          <cell r="AR356">
            <v>0</v>
          </cell>
          <cell r="AS356">
            <v>0</v>
          </cell>
          <cell r="AT356">
            <v>1</v>
          </cell>
          <cell r="AU356">
            <v>1</v>
          </cell>
        </row>
        <row r="357">
          <cell r="B357" t="str">
            <v>STAR TOURS &amp; HOLIDAYS pvt ltd</v>
          </cell>
          <cell r="L357" t="str">
            <v>S</v>
          </cell>
          <cell r="M357">
            <v>0</v>
          </cell>
          <cell r="P357" t="str">
            <v>204c</v>
          </cell>
          <cell r="V357">
            <v>3</v>
          </cell>
          <cell r="W357">
            <v>3</v>
          </cell>
          <cell r="X357">
            <v>3</v>
          </cell>
          <cell r="Y357">
            <v>3</v>
          </cell>
          <cell r="Z357">
            <v>3</v>
          </cell>
          <cell r="AA357">
            <v>3</v>
          </cell>
          <cell r="AB357">
            <v>2</v>
          </cell>
          <cell r="AC357">
            <v>2</v>
          </cell>
          <cell r="AD357">
            <v>2</v>
          </cell>
          <cell r="AE357">
            <v>2</v>
          </cell>
          <cell r="AF357">
            <v>2</v>
          </cell>
          <cell r="AG357">
            <v>2</v>
          </cell>
          <cell r="AH357">
            <v>3</v>
          </cell>
          <cell r="AI357">
            <v>3</v>
          </cell>
          <cell r="AJ357">
            <v>3</v>
          </cell>
          <cell r="AK357">
            <v>3</v>
          </cell>
          <cell r="AL357">
            <v>2</v>
          </cell>
          <cell r="AM357">
            <v>2</v>
          </cell>
          <cell r="AN357">
            <v>3</v>
          </cell>
          <cell r="AO357">
            <v>3</v>
          </cell>
          <cell r="AP357">
            <v>2</v>
          </cell>
          <cell r="AQ357">
            <v>2</v>
          </cell>
          <cell r="AR357">
            <v>2</v>
          </cell>
          <cell r="AS357">
            <v>2</v>
          </cell>
          <cell r="AT357">
            <v>3</v>
          </cell>
          <cell r="AU357">
            <v>3</v>
          </cell>
        </row>
        <row r="358">
          <cell r="B358" t="str">
            <v>E24 GLAMOUR LTD.</v>
          </cell>
          <cell r="L358" t="str">
            <v>S</v>
          </cell>
          <cell r="M358">
            <v>0</v>
          </cell>
          <cell r="P358">
            <v>205</v>
          </cell>
          <cell r="V358">
            <v>3</v>
          </cell>
          <cell r="W358">
            <v>1</v>
          </cell>
          <cell r="X358">
            <v>3</v>
          </cell>
          <cell r="Y358">
            <v>2</v>
          </cell>
          <cell r="Z358">
            <v>3</v>
          </cell>
          <cell r="AA358">
            <v>2</v>
          </cell>
          <cell r="AB358">
            <v>3</v>
          </cell>
          <cell r="AC358">
            <v>2</v>
          </cell>
          <cell r="AD358">
            <v>2</v>
          </cell>
          <cell r="AE358">
            <v>2</v>
          </cell>
          <cell r="AF358">
            <v>1</v>
          </cell>
          <cell r="AG358">
            <v>2</v>
          </cell>
          <cell r="AH358">
            <v>2</v>
          </cell>
          <cell r="AI358">
            <v>2</v>
          </cell>
          <cell r="AJ358">
            <v>2</v>
          </cell>
          <cell r="AK358">
            <v>2</v>
          </cell>
          <cell r="AL358">
            <v>2</v>
          </cell>
          <cell r="AM358">
            <v>1</v>
          </cell>
          <cell r="AN358">
            <v>2</v>
          </cell>
          <cell r="AO358">
            <v>2</v>
          </cell>
          <cell r="AP358">
            <v>2</v>
          </cell>
          <cell r="AQ358">
            <v>2</v>
          </cell>
          <cell r="AR358">
            <v>2</v>
          </cell>
          <cell r="AS358">
            <v>2</v>
          </cell>
          <cell r="AT358">
            <v>0</v>
          </cell>
          <cell r="AU358">
            <v>2</v>
          </cell>
        </row>
        <row r="359">
          <cell r="B359" t="str">
            <v>L &amp; T HYDROCARBON ENGG. LTD.</v>
          </cell>
          <cell r="L359">
            <v>0</v>
          </cell>
          <cell r="M359" t="str">
            <v>I</v>
          </cell>
          <cell r="P359">
            <v>209</v>
          </cell>
          <cell r="V359">
            <v>1</v>
          </cell>
          <cell r="W359">
            <v>2</v>
          </cell>
          <cell r="X359">
            <v>1</v>
          </cell>
          <cell r="Y359">
            <v>1</v>
          </cell>
          <cell r="Z359">
            <v>3</v>
          </cell>
          <cell r="AA359">
            <v>3</v>
          </cell>
          <cell r="AB359">
            <v>3</v>
          </cell>
          <cell r="AC359">
            <v>3</v>
          </cell>
          <cell r="AD359">
            <v>0</v>
          </cell>
          <cell r="AE359">
            <v>0</v>
          </cell>
          <cell r="AF359">
            <v>1</v>
          </cell>
          <cell r="AG359">
            <v>1</v>
          </cell>
          <cell r="AH359">
            <v>3</v>
          </cell>
          <cell r="AI359">
            <v>3</v>
          </cell>
          <cell r="AJ359">
            <v>1</v>
          </cell>
          <cell r="AK359">
            <v>1</v>
          </cell>
          <cell r="AL359">
            <v>1</v>
          </cell>
          <cell r="AM359">
            <v>1</v>
          </cell>
          <cell r="AN359">
            <v>3</v>
          </cell>
          <cell r="AO359">
            <v>3</v>
          </cell>
          <cell r="AP359">
            <v>3</v>
          </cell>
          <cell r="AQ359">
            <v>3</v>
          </cell>
          <cell r="AR359">
            <v>0</v>
          </cell>
          <cell r="AS359">
            <v>0</v>
          </cell>
          <cell r="AT359">
            <v>3</v>
          </cell>
          <cell r="AU359">
            <v>3</v>
          </cell>
        </row>
        <row r="360">
          <cell r="B360" t="str">
            <v>OPTIVAL HEALTH SOLUTIONS PRIVATE LIMITED</v>
          </cell>
          <cell r="L360" t="str">
            <v>S</v>
          </cell>
          <cell r="M360">
            <v>0</v>
          </cell>
          <cell r="P360" t="str">
            <v>201b</v>
          </cell>
          <cell r="V360">
            <v>2</v>
          </cell>
          <cell r="W360">
            <v>1</v>
          </cell>
          <cell r="X360">
            <v>2</v>
          </cell>
          <cell r="Y360">
            <v>1</v>
          </cell>
          <cell r="Z360">
            <v>1</v>
          </cell>
          <cell r="AA360">
            <v>1</v>
          </cell>
          <cell r="AB360" t="str">
            <v xml:space="preserve"> </v>
          </cell>
          <cell r="AC360" t="str">
            <v xml:space="preserve"> </v>
          </cell>
          <cell r="AD360">
            <v>2</v>
          </cell>
          <cell r="AE360">
            <v>2</v>
          </cell>
          <cell r="AF360">
            <v>2</v>
          </cell>
          <cell r="AG360">
            <v>2</v>
          </cell>
          <cell r="AH360">
            <v>2</v>
          </cell>
          <cell r="AI360">
            <v>2</v>
          </cell>
          <cell r="AJ360">
            <v>2</v>
          </cell>
          <cell r="AK360">
            <v>2</v>
          </cell>
          <cell r="AL360">
            <v>1</v>
          </cell>
          <cell r="AM360">
            <v>1</v>
          </cell>
          <cell r="AN360">
            <v>2</v>
          </cell>
          <cell r="AO360">
            <v>2</v>
          </cell>
          <cell r="AP360">
            <v>1</v>
          </cell>
          <cell r="AQ360">
            <v>1</v>
          </cell>
          <cell r="AR360">
            <v>2</v>
          </cell>
          <cell r="AS360">
            <v>2</v>
          </cell>
          <cell r="AT360">
            <v>2</v>
          </cell>
          <cell r="AU360">
            <v>3</v>
          </cell>
        </row>
        <row r="361">
          <cell r="B361" t="str">
            <v>Signion Systems Private Limited</v>
          </cell>
          <cell r="L361" t="str">
            <v>S</v>
          </cell>
          <cell r="M361">
            <v>0</v>
          </cell>
          <cell r="P361">
            <v>206</v>
          </cell>
          <cell r="V361">
            <v>2</v>
          </cell>
          <cell r="W361">
            <v>2</v>
          </cell>
          <cell r="X361">
            <v>2</v>
          </cell>
          <cell r="Y361">
            <v>2</v>
          </cell>
          <cell r="Z361">
            <v>1</v>
          </cell>
          <cell r="AA361">
            <v>2</v>
          </cell>
          <cell r="AB361">
            <v>2</v>
          </cell>
          <cell r="AC361">
            <v>2</v>
          </cell>
          <cell r="AD361">
            <v>2</v>
          </cell>
          <cell r="AE361">
            <v>2</v>
          </cell>
          <cell r="AF361">
            <v>2</v>
          </cell>
          <cell r="AG361">
            <v>2</v>
          </cell>
          <cell r="AH361">
            <v>2</v>
          </cell>
          <cell r="AI361">
            <v>2</v>
          </cell>
          <cell r="AJ361">
            <v>2</v>
          </cell>
          <cell r="AK361">
            <v>2</v>
          </cell>
          <cell r="AL361">
            <v>1</v>
          </cell>
          <cell r="AM361">
            <v>1</v>
          </cell>
          <cell r="AN361">
            <v>2</v>
          </cell>
          <cell r="AO361">
            <v>2</v>
          </cell>
          <cell r="AP361">
            <v>2</v>
          </cell>
          <cell r="AQ361">
            <v>2</v>
          </cell>
          <cell r="AR361">
            <v>2</v>
          </cell>
          <cell r="AS361">
            <v>2</v>
          </cell>
          <cell r="AT361">
            <v>2</v>
          </cell>
          <cell r="AU361">
            <v>2</v>
          </cell>
        </row>
        <row r="362">
          <cell r="B362" t="str">
            <v>POPULAR MEGA MOTORS (INDIA) PVT LTD</v>
          </cell>
          <cell r="L362" t="str">
            <v>S</v>
          </cell>
          <cell r="M362">
            <v>0</v>
          </cell>
          <cell r="P362" t="str">
            <v>201c</v>
          </cell>
          <cell r="V362">
            <v>1</v>
          </cell>
          <cell r="W362">
            <v>1</v>
          </cell>
          <cell r="X362">
            <v>1</v>
          </cell>
          <cell r="Y362" t="str">
            <v xml:space="preserve"> </v>
          </cell>
          <cell r="Z362">
            <v>2</v>
          </cell>
          <cell r="AA362">
            <v>2</v>
          </cell>
          <cell r="AB362">
            <v>2</v>
          </cell>
          <cell r="AC362">
            <v>2</v>
          </cell>
          <cell r="AD362">
            <v>1</v>
          </cell>
          <cell r="AE362">
            <v>1</v>
          </cell>
          <cell r="AF362">
            <v>3</v>
          </cell>
          <cell r="AG362">
            <v>2</v>
          </cell>
          <cell r="AH362">
            <v>1</v>
          </cell>
          <cell r="AI362">
            <v>2</v>
          </cell>
          <cell r="AJ362">
            <v>2</v>
          </cell>
          <cell r="AK362">
            <v>2</v>
          </cell>
          <cell r="AL362" t="str">
            <v xml:space="preserve"> </v>
          </cell>
          <cell r="AM362" t="str">
            <v xml:space="preserve"> </v>
          </cell>
          <cell r="AN362">
            <v>2</v>
          </cell>
          <cell r="AO362">
            <v>1</v>
          </cell>
          <cell r="AP362" t="str">
            <v xml:space="preserve"> </v>
          </cell>
          <cell r="AQ362" t="str">
            <v xml:space="preserve"> </v>
          </cell>
          <cell r="AR362" t="str">
            <v xml:space="preserve"> </v>
          </cell>
          <cell r="AS362" t="str">
            <v xml:space="preserve"> </v>
          </cell>
          <cell r="AT362">
            <v>2</v>
          </cell>
          <cell r="AU362">
            <v>2</v>
          </cell>
        </row>
        <row r="363">
          <cell r="B363" t="str">
            <v>ARADHANA INVESTMENTS LTD</v>
          </cell>
          <cell r="L363" t="str">
            <v>S</v>
          </cell>
          <cell r="M363">
            <v>0</v>
          </cell>
          <cell r="P363" t="str">
            <v>201d</v>
          </cell>
          <cell r="V363">
            <v>3</v>
          </cell>
          <cell r="W363">
            <v>3</v>
          </cell>
          <cell r="X363">
            <v>3</v>
          </cell>
          <cell r="Y363">
            <v>3</v>
          </cell>
          <cell r="Z363">
            <v>2</v>
          </cell>
          <cell r="AA363">
            <v>2</v>
          </cell>
          <cell r="AB363">
            <v>2</v>
          </cell>
          <cell r="AC363">
            <v>2</v>
          </cell>
          <cell r="AD363">
            <v>2</v>
          </cell>
          <cell r="AE363">
            <v>2</v>
          </cell>
          <cell r="AF363">
            <v>3</v>
          </cell>
          <cell r="AG363">
            <v>3</v>
          </cell>
          <cell r="AH363">
            <v>3</v>
          </cell>
          <cell r="AI363">
            <v>3</v>
          </cell>
          <cell r="AJ363">
            <v>3</v>
          </cell>
          <cell r="AK363">
            <v>3</v>
          </cell>
          <cell r="AL363">
            <v>2</v>
          </cell>
          <cell r="AM363">
            <v>2</v>
          </cell>
          <cell r="AN363">
            <v>2</v>
          </cell>
          <cell r="AO363">
            <v>2</v>
          </cell>
          <cell r="AP363">
            <v>2</v>
          </cell>
          <cell r="AQ363">
            <v>2</v>
          </cell>
          <cell r="AR363">
            <v>2</v>
          </cell>
          <cell r="AS363">
            <v>2</v>
          </cell>
          <cell r="AT363">
            <v>2</v>
          </cell>
          <cell r="AU363">
            <v>2</v>
          </cell>
        </row>
        <row r="364">
          <cell r="B364" t="str">
            <v>MAXIM CROP SCIENCES PVT LTD</v>
          </cell>
          <cell r="L364" t="str">
            <v>S</v>
          </cell>
          <cell r="M364">
            <v>0</v>
          </cell>
          <cell r="P364">
            <v>202</v>
          </cell>
          <cell r="V364">
            <v>1</v>
          </cell>
          <cell r="W364">
            <v>2</v>
          </cell>
          <cell r="X364">
            <v>1</v>
          </cell>
          <cell r="Y364">
            <v>2</v>
          </cell>
          <cell r="Z364">
            <v>1</v>
          </cell>
          <cell r="AA364">
            <v>2</v>
          </cell>
          <cell r="AB364">
            <v>2</v>
          </cell>
          <cell r="AC364">
            <v>2</v>
          </cell>
          <cell r="AD364">
            <v>1</v>
          </cell>
          <cell r="AE364">
            <v>1</v>
          </cell>
          <cell r="AF364">
            <v>1</v>
          </cell>
          <cell r="AG364">
            <v>1</v>
          </cell>
          <cell r="AH364">
            <v>3</v>
          </cell>
          <cell r="AI364">
            <v>3</v>
          </cell>
          <cell r="AJ364">
            <v>1</v>
          </cell>
          <cell r="AK364">
            <v>1</v>
          </cell>
          <cell r="AL364">
            <v>1</v>
          </cell>
          <cell r="AM364">
            <v>1</v>
          </cell>
          <cell r="AN364">
            <v>3</v>
          </cell>
          <cell r="AO364">
            <v>2</v>
          </cell>
          <cell r="AP364">
            <v>2</v>
          </cell>
          <cell r="AQ364">
            <v>2</v>
          </cell>
          <cell r="AR364">
            <v>1</v>
          </cell>
          <cell r="AS364">
            <v>1</v>
          </cell>
          <cell r="AT364">
            <v>3</v>
          </cell>
          <cell r="AU364">
            <v>3</v>
          </cell>
        </row>
        <row r="365">
          <cell r="B365" t="str">
            <v>KUMON INDIA EDUCATION PRIVATE LIMITED</v>
          </cell>
          <cell r="L365" t="str">
            <v>S</v>
          </cell>
          <cell r="M365">
            <v>0</v>
          </cell>
          <cell r="P365">
            <v>207</v>
          </cell>
          <cell r="V365">
            <v>1</v>
          </cell>
          <cell r="W365">
            <v>1</v>
          </cell>
          <cell r="X365">
            <v>1</v>
          </cell>
          <cell r="Y365">
            <v>1</v>
          </cell>
          <cell r="Z365">
            <v>2</v>
          </cell>
          <cell r="AA365">
            <v>2</v>
          </cell>
          <cell r="AB365">
            <v>2</v>
          </cell>
          <cell r="AC365">
            <v>2</v>
          </cell>
          <cell r="AD365">
            <v>2</v>
          </cell>
          <cell r="AE365">
            <v>1</v>
          </cell>
          <cell r="AF365">
            <v>2</v>
          </cell>
          <cell r="AG365">
            <v>2</v>
          </cell>
          <cell r="AH365">
            <v>0</v>
          </cell>
          <cell r="AI365">
            <v>0</v>
          </cell>
          <cell r="AJ365">
            <v>2</v>
          </cell>
          <cell r="AK365">
            <v>2</v>
          </cell>
          <cell r="AL365">
            <v>0</v>
          </cell>
          <cell r="AM365">
            <v>0</v>
          </cell>
          <cell r="AN365">
            <v>2</v>
          </cell>
          <cell r="AO365">
            <v>2</v>
          </cell>
          <cell r="AP365">
            <v>0</v>
          </cell>
          <cell r="AQ365">
            <v>0</v>
          </cell>
          <cell r="AR365">
            <v>0</v>
          </cell>
          <cell r="AS365">
            <v>0</v>
          </cell>
          <cell r="AT365">
            <v>2</v>
          </cell>
          <cell r="AU365">
            <v>2</v>
          </cell>
        </row>
        <row r="366">
          <cell r="B366" t="str">
            <v>GIMPEX Pvt LTD</v>
          </cell>
          <cell r="L366" t="str">
            <v>S</v>
          </cell>
          <cell r="M366">
            <v>0</v>
          </cell>
          <cell r="P366" t="str">
            <v>201a</v>
          </cell>
          <cell r="V366">
            <v>3</v>
          </cell>
          <cell r="W366">
            <v>2</v>
          </cell>
          <cell r="X366">
            <v>3</v>
          </cell>
          <cell r="Y366">
            <v>2</v>
          </cell>
          <cell r="Z366">
            <v>2</v>
          </cell>
          <cell r="AA366">
            <v>2</v>
          </cell>
          <cell r="AB366">
            <v>3</v>
          </cell>
          <cell r="AC366">
            <v>2</v>
          </cell>
          <cell r="AD366">
            <v>2</v>
          </cell>
          <cell r="AE366">
            <v>2</v>
          </cell>
          <cell r="AF366">
            <v>1</v>
          </cell>
          <cell r="AG366">
            <v>2</v>
          </cell>
          <cell r="AH366">
            <v>3</v>
          </cell>
          <cell r="AI366">
            <v>3</v>
          </cell>
          <cell r="AJ366">
            <v>2</v>
          </cell>
          <cell r="AK366">
            <v>2</v>
          </cell>
          <cell r="AL366">
            <v>2</v>
          </cell>
          <cell r="AM366">
            <v>2</v>
          </cell>
          <cell r="AN366">
            <v>2</v>
          </cell>
          <cell r="AO366">
            <v>2</v>
          </cell>
          <cell r="AP366">
            <v>2</v>
          </cell>
          <cell r="AQ366">
            <v>2</v>
          </cell>
          <cell r="AR366">
            <v>2</v>
          </cell>
          <cell r="AS366">
            <v>2</v>
          </cell>
          <cell r="AT366">
            <v>3</v>
          </cell>
          <cell r="AU366">
            <v>2</v>
          </cell>
        </row>
        <row r="367">
          <cell r="B367" t="str">
            <v>IMPERIAL HOSPITAL &amp; RESEARCH CENTRE LTD</v>
          </cell>
          <cell r="L367" t="str">
            <v>S</v>
          </cell>
          <cell r="M367">
            <v>0</v>
          </cell>
          <cell r="P367" t="str">
            <v>207e</v>
          </cell>
          <cell r="V367">
            <v>2</v>
          </cell>
          <cell r="W367">
            <v>1</v>
          </cell>
          <cell r="X367">
            <v>2</v>
          </cell>
          <cell r="Y367">
            <v>1</v>
          </cell>
          <cell r="Z367">
            <v>3</v>
          </cell>
          <cell r="AA367">
            <v>2</v>
          </cell>
          <cell r="AB367">
            <v>3</v>
          </cell>
          <cell r="AC367">
            <v>1</v>
          </cell>
          <cell r="AD367">
            <v>2</v>
          </cell>
          <cell r="AE367">
            <v>1</v>
          </cell>
          <cell r="AF367">
            <v>2</v>
          </cell>
          <cell r="AG367">
            <v>2</v>
          </cell>
          <cell r="AH367">
            <v>2</v>
          </cell>
          <cell r="AI367">
            <v>1</v>
          </cell>
          <cell r="AJ367">
            <v>3</v>
          </cell>
          <cell r="AK367">
            <v>1</v>
          </cell>
          <cell r="AL367">
            <v>2</v>
          </cell>
          <cell r="AM367">
            <v>2</v>
          </cell>
          <cell r="AN367">
            <v>2</v>
          </cell>
          <cell r="AO367">
            <v>2</v>
          </cell>
          <cell r="AP367">
            <v>2</v>
          </cell>
          <cell r="AQ367">
            <v>2</v>
          </cell>
          <cell r="AR367">
            <v>3</v>
          </cell>
          <cell r="AS367">
            <v>2</v>
          </cell>
          <cell r="AT367">
            <v>3</v>
          </cell>
          <cell r="AU367">
            <v>1</v>
          </cell>
        </row>
        <row r="368">
          <cell r="B368" t="str">
            <v>INFINITI RETAIL LTD</v>
          </cell>
          <cell r="L368" t="str">
            <v>S</v>
          </cell>
          <cell r="M368">
            <v>0</v>
          </cell>
          <cell r="P368" t="str">
            <v>201b</v>
          </cell>
          <cell r="V368">
            <v>1</v>
          </cell>
          <cell r="W368">
            <v>2</v>
          </cell>
          <cell r="X368">
            <v>1</v>
          </cell>
          <cell r="Y368">
            <v>3</v>
          </cell>
          <cell r="Z368">
            <v>1</v>
          </cell>
          <cell r="AA368">
            <v>1</v>
          </cell>
          <cell r="AB368">
            <v>1</v>
          </cell>
          <cell r="AC368">
            <v>1</v>
          </cell>
          <cell r="AD368">
            <v>1</v>
          </cell>
          <cell r="AE368">
            <v>2</v>
          </cell>
          <cell r="AF368">
            <v>3</v>
          </cell>
          <cell r="AG368">
            <v>2</v>
          </cell>
          <cell r="AH368">
            <v>1</v>
          </cell>
          <cell r="AI368">
            <v>1</v>
          </cell>
          <cell r="AJ368">
            <v>2</v>
          </cell>
          <cell r="AK368">
            <v>2</v>
          </cell>
          <cell r="AL368">
            <v>2</v>
          </cell>
          <cell r="AM368">
            <v>1</v>
          </cell>
          <cell r="AN368">
            <v>2</v>
          </cell>
          <cell r="AO368">
            <v>1</v>
          </cell>
          <cell r="AP368">
            <v>2</v>
          </cell>
          <cell r="AQ368">
            <v>2</v>
          </cell>
          <cell r="AR368">
            <v>1</v>
          </cell>
          <cell r="AS368">
            <v>1</v>
          </cell>
          <cell r="AT368">
            <v>1</v>
          </cell>
          <cell r="AU368">
            <v>2</v>
          </cell>
        </row>
        <row r="369">
          <cell r="B369" t="str">
            <v>GUJARAT J H M HOTELS LTD</v>
          </cell>
          <cell r="L369" t="str">
            <v>S</v>
          </cell>
          <cell r="M369">
            <v>0</v>
          </cell>
          <cell r="P369">
            <v>204</v>
          </cell>
          <cell r="V369">
            <v>1</v>
          </cell>
          <cell r="W369">
            <v>1</v>
          </cell>
          <cell r="X369">
            <v>1</v>
          </cell>
          <cell r="Y369">
            <v>1</v>
          </cell>
          <cell r="Z369">
            <v>1</v>
          </cell>
          <cell r="AA369">
            <v>2</v>
          </cell>
          <cell r="AB369">
            <v>2</v>
          </cell>
          <cell r="AC369">
            <v>2</v>
          </cell>
          <cell r="AD369">
            <v>3</v>
          </cell>
          <cell r="AE369">
            <v>2</v>
          </cell>
          <cell r="AF369">
            <v>2</v>
          </cell>
          <cell r="AG369">
            <v>2</v>
          </cell>
          <cell r="AH369">
            <v>2</v>
          </cell>
          <cell r="AI369">
            <v>2</v>
          </cell>
          <cell r="AJ369">
            <v>2</v>
          </cell>
          <cell r="AK369">
            <v>2</v>
          </cell>
          <cell r="AL369">
            <v>2</v>
          </cell>
          <cell r="AM369">
            <v>2</v>
          </cell>
          <cell r="AN369">
            <v>2</v>
          </cell>
          <cell r="AO369">
            <v>2</v>
          </cell>
          <cell r="AP369">
            <v>2</v>
          </cell>
          <cell r="AQ369">
            <v>2</v>
          </cell>
          <cell r="AR369">
            <v>2</v>
          </cell>
          <cell r="AS369">
            <v>2</v>
          </cell>
          <cell r="AT369">
            <v>1</v>
          </cell>
          <cell r="AU369">
            <v>2</v>
          </cell>
        </row>
        <row r="370">
          <cell r="B370" t="str">
            <v>TOYOTA TSUSHO INDIA PVT LTD</v>
          </cell>
          <cell r="L370" t="str">
            <v>S</v>
          </cell>
          <cell r="M370">
            <v>0</v>
          </cell>
          <cell r="P370">
            <v>201</v>
          </cell>
          <cell r="V370">
            <v>1</v>
          </cell>
          <cell r="W370">
            <v>2</v>
          </cell>
          <cell r="X370">
            <v>2</v>
          </cell>
          <cell r="Y370">
            <v>2</v>
          </cell>
          <cell r="Z370">
            <v>1</v>
          </cell>
          <cell r="AA370">
            <v>2</v>
          </cell>
          <cell r="AB370">
            <v>2</v>
          </cell>
          <cell r="AC370">
            <v>2</v>
          </cell>
          <cell r="AD370">
            <v>3</v>
          </cell>
          <cell r="AE370">
            <v>2</v>
          </cell>
          <cell r="AF370">
            <v>3</v>
          </cell>
          <cell r="AG370">
            <v>2</v>
          </cell>
          <cell r="AH370">
            <v>2</v>
          </cell>
          <cell r="AI370">
            <v>2</v>
          </cell>
          <cell r="AJ370">
            <v>2</v>
          </cell>
          <cell r="AK370">
            <v>2</v>
          </cell>
          <cell r="AL370">
            <v>2</v>
          </cell>
          <cell r="AM370">
            <v>2</v>
          </cell>
          <cell r="AN370">
            <v>2</v>
          </cell>
          <cell r="AO370">
            <v>2</v>
          </cell>
          <cell r="AP370">
            <v>2</v>
          </cell>
          <cell r="AQ370">
            <v>2</v>
          </cell>
          <cell r="AR370">
            <v>2</v>
          </cell>
          <cell r="AS370">
            <v>2</v>
          </cell>
          <cell r="AT370">
            <v>2</v>
          </cell>
          <cell r="AU370">
            <v>2</v>
          </cell>
        </row>
        <row r="371">
          <cell r="B371" t="str">
            <v>LUMATA DIGITAL INDIA pvt ltd</v>
          </cell>
          <cell r="L371" t="str">
            <v>S</v>
          </cell>
          <cell r="M371">
            <v>0</v>
          </cell>
          <cell r="P371">
            <v>206</v>
          </cell>
          <cell r="V371">
            <v>3</v>
          </cell>
          <cell r="W371">
            <v>2</v>
          </cell>
          <cell r="X371">
            <v>3</v>
          </cell>
          <cell r="Y371">
            <v>2</v>
          </cell>
          <cell r="Z371">
            <v>3</v>
          </cell>
          <cell r="AA371">
            <v>2</v>
          </cell>
          <cell r="AB371">
            <v>2</v>
          </cell>
          <cell r="AC371">
            <v>2</v>
          </cell>
          <cell r="AD371">
            <v>2</v>
          </cell>
          <cell r="AE371">
            <v>2</v>
          </cell>
          <cell r="AF371">
            <v>2</v>
          </cell>
          <cell r="AG371">
            <v>2</v>
          </cell>
          <cell r="AH371">
            <v>0</v>
          </cell>
          <cell r="AI371">
            <v>0</v>
          </cell>
          <cell r="AJ371">
            <v>3</v>
          </cell>
          <cell r="AK371">
            <v>2</v>
          </cell>
          <cell r="AL371">
            <v>2</v>
          </cell>
          <cell r="AM371">
            <v>2</v>
          </cell>
          <cell r="AN371">
            <v>2</v>
          </cell>
          <cell r="AO371">
            <v>2</v>
          </cell>
          <cell r="AP371">
            <v>2</v>
          </cell>
          <cell r="AQ371">
            <v>2</v>
          </cell>
          <cell r="AR371">
            <v>2</v>
          </cell>
          <cell r="AS371">
            <v>2</v>
          </cell>
          <cell r="AT371">
            <v>3</v>
          </cell>
          <cell r="AU371">
            <v>2</v>
          </cell>
        </row>
        <row r="372">
          <cell r="B372" t="str">
            <v>VATIKUTTI TECHNOLOGIES pvt ltd</v>
          </cell>
          <cell r="L372" t="str">
            <v>S</v>
          </cell>
          <cell r="M372">
            <v>0</v>
          </cell>
          <cell r="P372">
            <v>0</v>
          </cell>
          <cell r="V372">
            <v>2</v>
          </cell>
          <cell r="W372">
            <v>2</v>
          </cell>
          <cell r="X372">
            <v>2</v>
          </cell>
          <cell r="Y372">
            <v>2</v>
          </cell>
          <cell r="Z372">
            <v>2</v>
          </cell>
          <cell r="AA372">
            <v>2</v>
          </cell>
          <cell r="AB372">
            <v>2</v>
          </cell>
          <cell r="AC372">
            <v>2</v>
          </cell>
          <cell r="AD372">
            <v>2</v>
          </cell>
          <cell r="AE372">
            <v>2</v>
          </cell>
          <cell r="AF372">
            <v>2</v>
          </cell>
          <cell r="AG372">
            <v>2</v>
          </cell>
          <cell r="AH372">
            <v>2</v>
          </cell>
          <cell r="AI372">
            <v>2</v>
          </cell>
          <cell r="AJ372">
            <v>2</v>
          </cell>
          <cell r="AK372">
            <v>2</v>
          </cell>
          <cell r="AL372">
            <v>2</v>
          </cell>
          <cell r="AM372">
            <v>2</v>
          </cell>
          <cell r="AN372">
            <v>2</v>
          </cell>
          <cell r="AO372">
            <v>2</v>
          </cell>
          <cell r="AP372">
            <v>2</v>
          </cell>
          <cell r="AQ372">
            <v>2</v>
          </cell>
          <cell r="AR372">
            <v>3</v>
          </cell>
          <cell r="AS372">
            <v>2</v>
          </cell>
          <cell r="AT372">
            <v>2</v>
          </cell>
          <cell r="AU372">
            <v>2</v>
          </cell>
        </row>
        <row r="373">
          <cell r="B373" t="str">
            <v>AADHAR HOUSING FINANCE LTD.</v>
          </cell>
          <cell r="L373" t="str">
            <v>S</v>
          </cell>
          <cell r="M373" t="str">
            <v xml:space="preserve"> </v>
          </cell>
          <cell r="P373">
            <v>0</v>
          </cell>
          <cell r="V373">
            <v>2</v>
          </cell>
          <cell r="W373">
            <v>2</v>
          </cell>
          <cell r="X373">
            <v>3</v>
          </cell>
          <cell r="Y373">
            <v>2</v>
          </cell>
          <cell r="Z373">
            <v>2</v>
          </cell>
          <cell r="AA373">
            <v>2</v>
          </cell>
          <cell r="AB373">
            <v>2</v>
          </cell>
          <cell r="AC373">
            <v>2</v>
          </cell>
          <cell r="AD373">
            <v>1</v>
          </cell>
          <cell r="AE373">
            <v>1</v>
          </cell>
          <cell r="AF373">
            <v>3</v>
          </cell>
          <cell r="AG373">
            <v>3</v>
          </cell>
          <cell r="AH373">
            <v>2</v>
          </cell>
          <cell r="AI373">
            <v>2</v>
          </cell>
          <cell r="AJ373">
            <v>1</v>
          </cell>
          <cell r="AK373">
            <v>1</v>
          </cell>
          <cell r="AL373">
            <v>1</v>
          </cell>
          <cell r="AM373">
            <v>1</v>
          </cell>
          <cell r="AN373">
            <v>2</v>
          </cell>
          <cell r="AO373">
            <v>2</v>
          </cell>
          <cell r="AP373">
            <v>2</v>
          </cell>
          <cell r="AQ373">
            <v>2</v>
          </cell>
          <cell r="AR373">
            <v>2</v>
          </cell>
          <cell r="AS373">
            <v>2</v>
          </cell>
          <cell r="AT373">
            <v>3</v>
          </cell>
          <cell r="AU373">
            <v>3</v>
          </cell>
        </row>
        <row r="374">
          <cell r="B374" t="str">
            <v>G I C HOUSING FINANCE LTD.</v>
          </cell>
          <cell r="L374" t="str">
            <v>S</v>
          </cell>
          <cell r="M374">
            <v>0</v>
          </cell>
          <cell r="P374">
            <v>0</v>
          </cell>
          <cell r="V374">
            <v>2</v>
          </cell>
          <cell r="W374">
            <v>1</v>
          </cell>
          <cell r="X374">
            <v>2</v>
          </cell>
          <cell r="Y374">
            <v>1</v>
          </cell>
          <cell r="Z374">
            <v>2</v>
          </cell>
          <cell r="AA374">
            <v>2</v>
          </cell>
          <cell r="AB374">
            <v>2</v>
          </cell>
          <cell r="AC374">
            <v>2</v>
          </cell>
          <cell r="AD374">
            <v>2</v>
          </cell>
          <cell r="AE374">
            <v>2</v>
          </cell>
          <cell r="AF374">
            <v>2</v>
          </cell>
          <cell r="AG374">
            <v>2</v>
          </cell>
          <cell r="AH374">
            <v>2</v>
          </cell>
          <cell r="AI374">
            <v>1</v>
          </cell>
          <cell r="AJ374">
            <v>1</v>
          </cell>
          <cell r="AK374">
            <v>1</v>
          </cell>
          <cell r="AL374">
            <v>1</v>
          </cell>
          <cell r="AM374">
            <v>2</v>
          </cell>
          <cell r="AN374">
            <v>0</v>
          </cell>
          <cell r="AO374">
            <v>0</v>
          </cell>
          <cell r="AP374">
            <v>2</v>
          </cell>
          <cell r="AQ374">
            <v>2</v>
          </cell>
          <cell r="AR374">
            <v>0</v>
          </cell>
          <cell r="AS374">
            <v>0</v>
          </cell>
          <cell r="AT374">
            <v>2</v>
          </cell>
          <cell r="AU374">
            <v>2</v>
          </cell>
        </row>
        <row r="375">
          <cell r="B375" t="str">
            <v>South City Projects (Kokata) Limited</v>
          </cell>
          <cell r="L375" t="str">
            <v>S</v>
          </cell>
          <cell r="M375">
            <v>0</v>
          </cell>
          <cell r="P375" t="str">
            <v>201d</v>
          </cell>
          <cell r="V375">
            <v>1</v>
          </cell>
          <cell r="W375">
            <v>1</v>
          </cell>
          <cell r="X375">
            <v>1</v>
          </cell>
          <cell r="Y375">
            <v>1</v>
          </cell>
          <cell r="Z375">
            <v>3</v>
          </cell>
          <cell r="AA375">
            <v>3</v>
          </cell>
          <cell r="AB375">
            <v>2</v>
          </cell>
          <cell r="AC375">
            <v>2</v>
          </cell>
          <cell r="AD375">
            <v>1</v>
          </cell>
          <cell r="AE375">
            <v>1</v>
          </cell>
          <cell r="AF375">
            <v>1</v>
          </cell>
          <cell r="AG375">
            <v>1</v>
          </cell>
          <cell r="AH375">
            <v>3</v>
          </cell>
          <cell r="AI375">
            <v>3</v>
          </cell>
          <cell r="AJ375">
            <v>3</v>
          </cell>
          <cell r="AK375">
            <v>3</v>
          </cell>
          <cell r="AL375">
            <v>1</v>
          </cell>
          <cell r="AM375">
            <v>1</v>
          </cell>
          <cell r="AN375">
            <v>2</v>
          </cell>
          <cell r="AO375">
            <v>2</v>
          </cell>
          <cell r="AP375">
            <v>0</v>
          </cell>
          <cell r="AQ375">
            <v>0</v>
          </cell>
          <cell r="AR375">
            <v>0</v>
          </cell>
          <cell r="AS375">
            <v>0</v>
          </cell>
          <cell r="AT375">
            <v>3</v>
          </cell>
          <cell r="AU375">
            <v>3</v>
          </cell>
        </row>
        <row r="376">
          <cell r="B376" t="str">
            <v>INDIA INFRASTRUCTURE FINANCE CO. LTD.</v>
          </cell>
          <cell r="L376" t="str">
            <v>S</v>
          </cell>
          <cell r="M376">
            <v>0</v>
          </cell>
          <cell r="P376">
            <v>0</v>
          </cell>
          <cell r="V376">
            <v>2</v>
          </cell>
          <cell r="W376">
            <v>1</v>
          </cell>
          <cell r="X376">
            <v>2</v>
          </cell>
          <cell r="Y376">
            <v>3</v>
          </cell>
          <cell r="Z376">
            <v>3</v>
          </cell>
          <cell r="AA376">
            <v>2</v>
          </cell>
          <cell r="AB376">
            <v>2</v>
          </cell>
          <cell r="AC376">
            <v>2</v>
          </cell>
          <cell r="AD376" t="str">
            <v xml:space="preserve"> </v>
          </cell>
          <cell r="AE376" t="str">
            <v xml:space="preserve"> </v>
          </cell>
          <cell r="AF376">
            <v>3</v>
          </cell>
          <cell r="AG376">
            <v>2</v>
          </cell>
          <cell r="AH376">
            <v>2</v>
          </cell>
          <cell r="AI376">
            <v>2</v>
          </cell>
          <cell r="AJ376">
            <v>2</v>
          </cell>
          <cell r="AK376">
            <v>2</v>
          </cell>
          <cell r="AL376" t="str">
            <v xml:space="preserve"> </v>
          </cell>
          <cell r="AM376" t="str">
            <v xml:space="preserve"> </v>
          </cell>
          <cell r="AN376" t="str">
            <v xml:space="preserve"> </v>
          </cell>
          <cell r="AO376" t="str">
            <v xml:space="preserve"> </v>
          </cell>
          <cell r="AP376" t="str">
            <v xml:space="preserve"> </v>
          </cell>
          <cell r="AQ376" t="str">
            <v xml:space="preserve"> </v>
          </cell>
          <cell r="AR376" t="str">
            <v xml:space="preserve"> </v>
          </cell>
          <cell r="AS376" t="str">
            <v xml:space="preserve"> </v>
          </cell>
          <cell r="AT376">
            <v>3</v>
          </cell>
          <cell r="AU376">
            <v>3</v>
          </cell>
        </row>
        <row r="377">
          <cell r="B377" t="str">
            <v>THIRUVANANTHPURAM ROAD DEVP CO LTD</v>
          </cell>
          <cell r="L377">
            <v>0</v>
          </cell>
          <cell r="M377" t="str">
            <v>I</v>
          </cell>
          <cell r="P377" t="str">
            <v>214b</v>
          </cell>
          <cell r="V377">
            <v>2</v>
          </cell>
          <cell r="W377">
            <v>2</v>
          </cell>
          <cell r="X377">
            <v>2</v>
          </cell>
          <cell r="Y377">
            <v>2</v>
          </cell>
          <cell r="Z377">
            <v>2</v>
          </cell>
          <cell r="AA377">
            <v>2</v>
          </cell>
          <cell r="AB377">
            <v>2</v>
          </cell>
          <cell r="AC377">
            <v>2</v>
          </cell>
          <cell r="AD377">
            <v>2</v>
          </cell>
          <cell r="AE377">
            <v>2</v>
          </cell>
          <cell r="AF377">
            <v>1</v>
          </cell>
          <cell r="AG377">
            <v>1</v>
          </cell>
          <cell r="AH377">
            <v>2</v>
          </cell>
          <cell r="AI377">
            <v>2</v>
          </cell>
          <cell r="AJ377">
            <v>2</v>
          </cell>
          <cell r="AK377">
            <v>2</v>
          </cell>
          <cell r="AL377">
            <v>2</v>
          </cell>
          <cell r="AM377">
            <v>2</v>
          </cell>
          <cell r="AN377">
            <v>2</v>
          </cell>
          <cell r="AO377">
            <v>2</v>
          </cell>
          <cell r="AP377">
            <v>3</v>
          </cell>
          <cell r="AQ377">
            <v>3</v>
          </cell>
          <cell r="AR377">
            <v>2</v>
          </cell>
          <cell r="AS377">
            <v>2</v>
          </cell>
          <cell r="AT377">
            <v>3</v>
          </cell>
          <cell r="AU377">
            <v>3</v>
          </cell>
        </row>
        <row r="378">
          <cell r="B378" t="str">
            <v>ELF TRADING &amp; CHEMICALS MFG LTD</v>
          </cell>
          <cell r="L378" t="str">
            <v>S</v>
          </cell>
          <cell r="M378">
            <v>0</v>
          </cell>
          <cell r="P378">
            <v>201</v>
          </cell>
          <cell r="V378">
            <v>2</v>
          </cell>
          <cell r="W378">
            <v>1</v>
          </cell>
          <cell r="X378">
            <v>1</v>
          </cell>
          <cell r="Y378">
            <v>1</v>
          </cell>
          <cell r="Z378">
            <v>2</v>
          </cell>
          <cell r="AA378">
            <v>2</v>
          </cell>
          <cell r="AB378">
            <v>2</v>
          </cell>
          <cell r="AC378">
            <v>2</v>
          </cell>
          <cell r="AD378">
            <v>1</v>
          </cell>
          <cell r="AE378">
            <v>2</v>
          </cell>
          <cell r="AF378">
            <v>2</v>
          </cell>
          <cell r="AG378">
            <v>2</v>
          </cell>
          <cell r="AH378">
            <v>1</v>
          </cell>
          <cell r="AI378">
            <v>1</v>
          </cell>
          <cell r="AJ378">
            <v>2</v>
          </cell>
          <cell r="AK378">
            <v>2</v>
          </cell>
          <cell r="AL378">
            <v>1</v>
          </cell>
          <cell r="AM378">
            <v>1</v>
          </cell>
          <cell r="AN378">
            <v>2</v>
          </cell>
          <cell r="AO378" t="str">
            <v xml:space="preserve"> </v>
          </cell>
          <cell r="AP378">
            <v>2</v>
          </cell>
          <cell r="AQ378">
            <v>2</v>
          </cell>
          <cell r="AR378">
            <v>2</v>
          </cell>
          <cell r="AS378">
            <v>2</v>
          </cell>
          <cell r="AT378">
            <v>1</v>
          </cell>
          <cell r="AU378">
            <v>2</v>
          </cell>
        </row>
        <row r="379">
          <cell r="B379" t="str">
            <v xml:space="preserve">SLP Construction Co. Ltd.                         </v>
          </cell>
          <cell r="L379">
            <v>0</v>
          </cell>
          <cell r="M379" t="str">
            <v>I</v>
          </cell>
          <cell r="P379">
            <v>208</v>
          </cell>
          <cell r="V379">
            <v>2</v>
          </cell>
          <cell r="W379">
            <v>2</v>
          </cell>
          <cell r="X379">
            <v>2</v>
          </cell>
          <cell r="Y379">
            <v>2</v>
          </cell>
          <cell r="Z379">
            <v>2</v>
          </cell>
          <cell r="AA379">
            <v>2</v>
          </cell>
          <cell r="AB379">
            <v>2</v>
          </cell>
          <cell r="AC379">
            <v>2</v>
          </cell>
          <cell r="AD379">
            <v>2</v>
          </cell>
          <cell r="AE379">
            <v>2</v>
          </cell>
          <cell r="AF379">
            <v>2</v>
          </cell>
          <cell r="AG379">
            <v>2</v>
          </cell>
          <cell r="AH379">
            <v>2</v>
          </cell>
          <cell r="AI379">
            <v>2</v>
          </cell>
          <cell r="AJ379">
            <v>2</v>
          </cell>
          <cell r="AK379">
            <v>2</v>
          </cell>
          <cell r="AL379">
            <v>2</v>
          </cell>
          <cell r="AM379">
            <v>2</v>
          </cell>
          <cell r="AN379">
            <v>2</v>
          </cell>
          <cell r="AO379">
            <v>2</v>
          </cell>
          <cell r="AP379">
            <v>2</v>
          </cell>
          <cell r="AQ379">
            <v>2</v>
          </cell>
          <cell r="AR379">
            <v>2</v>
          </cell>
          <cell r="AS379">
            <v>2</v>
          </cell>
          <cell r="AT379">
            <v>2</v>
          </cell>
          <cell r="AU379">
            <v>2</v>
          </cell>
        </row>
        <row r="380">
          <cell r="B380" t="str">
            <v>SHRIYAM AUTO FIN LTD.</v>
          </cell>
          <cell r="L380" t="str">
            <v>S</v>
          </cell>
          <cell r="M380">
            <v>0</v>
          </cell>
          <cell r="P380">
            <v>0</v>
          </cell>
          <cell r="V380">
            <v>2</v>
          </cell>
          <cell r="W380">
            <v>2</v>
          </cell>
          <cell r="X380">
            <v>2</v>
          </cell>
          <cell r="Y380">
            <v>2</v>
          </cell>
          <cell r="Z380">
            <v>2</v>
          </cell>
          <cell r="AA380">
            <v>2</v>
          </cell>
          <cell r="AB380">
            <v>2</v>
          </cell>
          <cell r="AC380">
            <v>2</v>
          </cell>
          <cell r="AD380">
            <v>2</v>
          </cell>
          <cell r="AE380">
            <v>2</v>
          </cell>
          <cell r="AF380">
            <v>2</v>
          </cell>
          <cell r="AG380">
            <v>2</v>
          </cell>
          <cell r="AH380">
            <v>2</v>
          </cell>
          <cell r="AI380">
            <v>2</v>
          </cell>
          <cell r="AJ380">
            <v>2</v>
          </cell>
          <cell r="AK380">
            <v>2</v>
          </cell>
          <cell r="AL380">
            <v>2</v>
          </cell>
          <cell r="AM380">
            <v>2</v>
          </cell>
          <cell r="AN380">
            <v>2</v>
          </cell>
          <cell r="AO380">
            <v>2</v>
          </cell>
          <cell r="AP380">
            <v>2</v>
          </cell>
          <cell r="AQ380">
            <v>2</v>
          </cell>
          <cell r="AR380">
            <v>2</v>
          </cell>
          <cell r="AS380">
            <v>2</v>
          </cell>
          <cell r="AT380">
            <v>2</v>
          </cell>
          <cell r="AU380">
            <v>2</v>
          </cell>
        </row>
        <row r="381">
          <cell r="B381" t="str">
            <v xml:space="preserve">SAGAR POWER LIMITED                               </v>
          </cell>
          <cell r="L381">
            <v>0</v>
          </cell>
          <cell r="M381" t="str">
            <v>I</v>
          </cell>
          <cell r="P381" t="str">
            <v>210a</v>
          </cell>
          <cell r="V381">
            <v>1</v>
          </cell>
          <cell r="W381">
            <v>1</v>
          </cell>
          <cell r="X381">
            <v>3</v>
          </cell>
          <cell r="Y381">
            <v>3</v>
          </cell>
          <cell r="Z381">
            <v>2</v>
          </cell>
          <cell r="AA381">
            <v>2</v>
          </cell>
          <cell r="AB381">
            <v>2</v>
          </cell>
          <cell r="AC381">
            <v>2</v>
          </cell>
          <cell r="AD381">
            <v>2</v>
          </cell>
          <cell r="AE381">
            <v>2</v>
          </cell>
          <cell r="AF381">
            <v>2</v>
          </cell>
          <cell r="AG381">
            <v>2</v>
          </cell>
          <cell r="AH381">
            <v>2</v>
          </cell>
          <cell r="AI381">
            <v>2</v>
          </cell>
          <cell r="AJ381">
            <v>2</v>
          </cell>
          <cell r="AK381">
            <v>2</v>
          </cell>
          <cell r="AL381">
            <v>2</v>
          </cell>
          <cell r="AM381">
            <v>2</v>
          </cell>
          <cell r="AN381">
            <v>2</v>
          </cell>
          <cell r="AO381">
            <v>2</v>
          </cell>
          <cell r="AP381">
            <v>2</v>
          </cell>
          <cell r="AQ381">
            <v>2</v>
          </cell>
          <cell r="AR381">
            <v>2</v>
          </cell>
          <cell r="AS381">
            <v>2</v>
          </cell>
          <cell r="AT381">
            <v>2</v>
          </cell>
          <cell r="AU381">
            <v>2</v>
          </cell>
        </row>
        <row r="382">
          <cell r="B382" t="str">
            <v>BUDH HOLDINGS AND TRADING CO. PVT TLD.</v>
          </cell>
          <cell r="L382" t="str">
            <v>S</v>
          </cell>
          <cell r="M382">
            <v>0</v>
          </cell>
          <cell r="P382">
            <v>0</v>
          </cell>
          <cell r="V382">
            <v>2</v>
          </cell>
          <cell r="W382">
            <v>2</v>
          </cell>
          <cell r="X382">
            <v>2</v>
          </cell>
          <cell r="Y382">
            <v>2</v>
          </cell>
          <cell r="Z382">
            <v>2</v>
          </cell>
          <cell r="AA382">
            <v>2</v>
          </cell>
          <cell r="AB382">
            <v>2</v>
          </cell>
          <cell r="AC382">
            <v>2</v>
          </cell>
          <cell r="AD382">
            <v>2</v>
          </cell>
          <cell r="AE382">
            <v>2</v>
          </cell>
          <cell r="AF382">
            <v>2</v>
          </cell>
          <cell r="AG382">
            <v>2</v>
          </cell>
          <cell r="AH382">
            <v>2</v>
          </cell>
          <cell r="AI382">
            <v>2</v>
          </cell>
          <cell r="AJ382">
            <v>2</v>
          </cell>
          <cell r="AK382">
            <v>2</v>
          </cell>
          <cell r="AL382">
            <v>2</v>
          </cell>
          <cell r="AM382">
            <v>2</v>
          </cell>
          <cell r="AN382">
            <v>2</v>
          </cell>
          <cell r="AO382">
            <v>2</v>
          </cell>
          <cell r="AP382">
            <v>2</v>
          </cell>
          <cell r="AQ382">
            <v>2</v>
          </cell>
          <cell r="AR382">
            <v>2</v>
          </cell>
          <cell r="AS382">
            <v>2</v>
          </cell>
          <cell r="AT382">
            <v>2</v>
          </cell>
          <cell r="AU382">
            <v>2</v>
          </cell>
        </row>
        <row r="383">
          <cell r="B383" t="str">
            <v>GOODWILL HOUSING &amp; INVESTMENTS LTD</v>
          </cell>
          <cell r="L383" t="str">
            <v>S</v>
          </cell>
          <cell r="M383">
            <v>0</v>
          </cell>
          <cell r="P383" t="str">
            <v>201d</v>
          </cell>
          <cell r="V383">
            <v>2</v>
          </cell>
          <cell r="W383">
            <v>2</v>
          </cell>
          <cell r="X383">
            <v>2</v>
          </cell>
          <cell r="Y383">
            <v>2</v>
          </cell>
          <cell r="Z383" t="str">
            <v xml:space="preserve"> </v>
          </cell>
          <cell r="AA383">
            <v>2</v>
          </cell>
          <cell r="AB383">
            <v>2</v>
          </cell>
          <cell r="AC383">
            <v>2</v>
          </cell>
          <cell r="AD383">
            <v>2</v>
          </cell>
          <cell r="AE383">
            <v>2</v>
          </cell>
          <cell r="AF383">
            <v>2</v>
          </cell>
          <cell r="AG383">
            <v>2</v>
          </cell>
          <cell r="AH383">
            <v>2</v>
          </cell>
          <cell r="AI383">
            <v>2</v>
          </cell>
          <cell r="AJ383">
            <v>2</v>
          </cell>
          <cell r="AK383">
            <v>2</v>
          </cell>
          <cell r="AL383">
            <v>2</v>
          </cell>
          <cell r="AM383">
            <v>2</v>
          </cell>
          <cell r="AN383">
            <v>2</v>
          </cell>
          <cell r="AO383">
            <v>2</v>
          </cell>
          <cell r="AP383">
            <v>2</v>
          </cell>
          <cell r="AQ383">
            <v>2</v>
          </cell>
          <cell r="AR383">
            <v>2</v>
          </cell>
          <cell r="AS383">
            <v>2</v>
          </cell>
          <cell r="AT383">
            <v>2</v>
          </cell>
          <cell r="AU383">
            <v>2</v>
          </cell>
        </row>
        <row r="384">
          <cell r="B384" t="str">
            <v>NARAYANA HRUDAYALAYA LIMITED</v>
          </cell>
          <cell r="L384" t="str">
            <v>S</v>
          </cell>
          <cell r="M384" t="str">
            <v xml:space="preserve"> </v>
          </cell>
          <cell r="P384" t="str">
            <v>207e</v>
          </cell>
          <cell r="V384">
            <v>1</v>
          </cell>
          <cell r="W384">
            <v>1</v>
          </cell>
          <cell r="X384">
            <v>1</v>
          </cell>
          <cell r="Y384">
            <v>1</v>
          </cell>
          <cell r="Z384">
            <v>3</v>
          </cell>
          <cell r="AA384">
            <v>1</v>
          </cell>
          <cell r="AB384">
            <v>2</v>
          </cell>
          <cell r="AC384">
            <v>1</v>
          </cell>
          <cell r="AD384">
            <v>2</v>
          </cell>
          <cell r="AE384">
            <v>2</v>
          </cell>
          <cell r="AF384">
            <v>2</v>
          </cell>
          <cell r="AG384">
            <v>2</v>
          </cell>
          <cell r="AH384">
            <v>2</v>
          </cell>
          <cell r="AI384">
            <v>2</v>
          </cell>
          <cell r="AJ384">
            <v>1</v>
          </cell>
          <cell r="AK384">
            <v>1</v>
          </cell>
          <cell r="AL384">
            <v>1</v>
          </cell>
          <cell r="AM384">
            <v>1</v>
          </cell>
          <cell r="AN384">
            <v>2</v>
          </cell>
          <cell r="AO384">
            <v>1</v>
          </cell>
          <cell r="AP384">
            <v>2</v>
          </cell>
          <cell r="AQ384">
            <v>1</v>
          </cell>
          <cell r="AR384">
            <v>2</v>
          </cell>
          <cell r="AS384">
            <v>1</v>
          </cell>
          <cell r="AT384">
            <v>1</v>
          </cell>
          <cell r="AU384">
            <v>1</v>
          </cell>
        </row>
        <row r="385">
          <cell r="B385" t="str">
            <v>PRICEWATER HOUSE COOPERS SERVICE DELIVERY CENTER (KOLKATA) PVT. LTD.</v>
          </cell>
          <cell r="L385" t="str">
            <v>S</v>
          </cell>
          <cell r="M385">
            <v>0</v>
          </cell>
          <cell r="P385">
            <v>0</v>
          </cell>
          <cell r="V385">
            <v>1</v>
          </cell>
          <cell r="W385">
            <v>1</v>
          </cell>
          <cell r="X385">
            <v>1</v>
          </cell>
          <cell r="Y385">
            <v>1</v>
          </cell>
          <cell r="Z385">
            <v>1</v>
          </cell>
          <cell r="AA385">
            <v>1</v>
          </cell>
          <cell r="AB385">
            <v>1</v>
          </cell>
          <cell r="AC385">
            <v>1</v>
          </cell>
          <cell r="AD385">
            <v>2</v>
          </cell>
          <cell r="AE385">
            <v>2</v>
          </cell>
          <cell r="AF385">
            <v>2</v>
          </cell>
          <cell r="AG385">
            <v>2</v>
          </cell>
          <cell r="AH385">
            <v>2</v>
          </cell>
          <cell r="AI385">
            <v>2</v>
          </cell>
          <cell r="AJ385">
            <v>1</v>
          </cell>
          <cell r="AK385">
            <v>1</v>
          </cell>
          <cell r="AL385">
            <v>2</v>
          </cell>
          <cell r="AM385">
            <v>1</v>
          </cell>
          <cell r="AN385">
            <v>0</v>
          </cell>
          <cell r="AO385">
            <v>0</v>
          </cell>
          <cell r="AP385">
            <v>2</v>
          </cell>
          <cell r="AQ385">
            <v>1</v>
          </cell>
          <cell r="AR385">
            <v>2</v>
          </cell>
          <cell r="AS385">
            <v>2</v>
          </cell>
          <cell r="AT385">
            <v>2</v>
          </cell>
          <cell r="AU385">
            <v>2</v>
          </cell>
        </row>
        <row r="386">
          <cell r="B386" t="str">
            <v>ROUNDROBIN TECH SERVICES PRIVATE LIMITED</v>
          </cell>
          <cell r="L386" t="str">
            <v>S</v>
          </cell>
          <cell r="M386">
            <v>0</v>
          </cell>
          <cell r="P386">
            <v>206</v>
          </cell>
          <cell r="V386">
            <v>1</v>
          </cell>
          <cell r="W386">
            <v>0</v>
          </cell>
          <cell r="X386">
            <v>1</v>
          </cell>
          <cell r="Y386">
            <v>0</v>
          </cell>
          <cell r="Z386">
            <v>1</v>
          </cell>
          <cell r="AA386">
            <v>0</v>
          </cell>
          <cell r="AB386">
            <v>2</v>
          </cell>
          <cell r="AC386">
            <v>0</v>
          </cell>
          <cell r="AD386">
            <v>1</v>
          </cell>
          <cell r="AE386">
            <v>0</v>
          </cell>
          <cell r="AF386">
            <v>1</v>
          </cell>
          <cell r="AG386">
            <v>0</v>
          </cell>
          <cell r="AH386">
            <v>1</v>
          </cell>
          <cell r="AI386">
            <v>0</v>
          </cell>
          <cell r="AJ386">
            <v>1</v>
          </cell>
          <cell r="AK386">
            <v>0</v>
          </cell>
          <cell r="AL386">
            <v>1</v>
          </cell>
          <cell r="AM386">
            <v>0</v>
          </cell>
          <cell r="AN386">
            <v>1</v>
          </cell>
          <cell r="AO386">
            <v>0</v>
          </cell>
          <cell r="AP386">
            <v>1</v>
          </cell>
          <cell r="AQ386">
            <v>0</v>
          </cell>
          <cell r="AR386">
            <v>1</v>
          </cell>
          <cell r="AS386">
            <v>0</v>
          </cell>
          <cell r="AT386">
            <v>1</v>
          </cell>
          <cell r="AU386">
            <v>0</v>
          </cell>
        </row>
        <row r="387">
          <cell r="B387" t="str">
            <v>ENNORE TANK TERMINALS PRIVATE LIMITED</v>
          </cell>
          <cell r="L387">
            <v>0</v>
          </cell>
          <cell r="M387" t="str">
            <v>I</v>
          </cell>
          <cell r="P387">
            <v>214</v>
          </cell>
          <cell r="V387">
            <v>2</v>
          </cell>
          <cell r="W387">
            <v>1</v>
          </cell>
          <cell r="X387">
            <v>3</v>
          </cell>
          <cell r="Y387">
            <v>1</v>
          </cell>
          <cell r="Z387">
            <v>2</v>
          </cell>
          <cell r="AA387">
            <v>2</v>
          </cell>
          <cell r="AB387">
            <v>2</v>
          </cell>
          <cell r="AC387">
            <v>2</v>
          </cell>
          <cell r="AD387">
            <v>2</v>
          </cell>
          <cell r="AE387">
            <v>2</v>
          </cell>
          <cell r="AF387">
            <v>2</v>
          </cell>
          <cell r="AG387">
            <v>2</v>
          </cell>
          <cell r="AH387">
            <v>2</v>
          </cell>
          <cell r="AI387">
            <v>2</v>
          </cell>
          <cell r="AJ387">
            <v>3</v>
          </cell>
          <cell r="AK387">
            <v>1</v>
          </cell>
          <cell r="AL387">
            <v>1</v>
          </cell>
          <cell r="AM387">
            <v>2</v>
          </cell>
          <cell r="AN387">
            <v>2</v>
          </cell>
          <cell r="AO387">
            <v>2</v>
          </cell>
          <cell r="AP387">
            <v>2</v>
          </cell>
          <cell r="AQ387">
            <v>2</v>
          </cell>
          <cell r="AR387">
            <v>2</v>
          </cell>
          <cell r="AS387">
            <v>2</v>
          </cell>
          <cell r="AT387">
            <v>3</v>
          </cell>
          <cell r="AU387">
            <v>1</v>
          </cell>
        </row>
        <row r="388">
          <cell r="B388" t="str">
            <v>SHAAN'S CARGO PRIVATE LIMITED</v>
          </cell>
          <cell r="L388" t="str">
            <v>S</v>
          </cell>
          <cell r="M388">
            <v>0</v>
          </cell>
          <cell r="P388" t="str">
            <v>201d</v>
          </cell>
          <cell r="V388">
            <v>2</v>
          </cell>
          <cell r="W388">
            <v>2</v>
          </cell>
          <cell r="X388">
            <v>2</v>
          </cell>
          <cell r="Y388">
            <v>1</v>
          </cell>
          <cell r="Z388">
            <v>2</v>
          </cell>
          <cell r="AA388">
            <v>2</v>
          </cell>
          <cell r="AB388">
            <v>2</v>
          </cell>
          <cell r="AC388">
            <v>2</v>
          </cell>
          <cell r="AD388">
            <v>2</v>
          </cell>
          <cell r="AE388">
            <v>2</v>
          </cell>
          <cell r="AF388">
            <v>2</v>
          </cell>
          <cell r="AG388">
            <v>1</v>
          </cell>
          <cell r="AH388">
            <v>2</v>
          </cell>
          <cell r="AI388">
            <v>2</v>
          </cell>
          <cell r="AJ388">
            <v>2</v>
          </cell>
          <cell r="AK388">
            <v>2</v>
          </cell>
          <cell r="AL388">
            <v>2</v>
          </cell>
          <cell r="AM388">
            <v>1</v>
          </cell>
          <cell r="AN388">
            <v>2</v>
          </cell>
          <cell r="AO388">
            <v>2</v>
          </cell>
          <cell r="AP388">
            <v>2</v>
          </cell>
          <cell r="AQ388">
            <v>2</v>
          </cell>
          <cell r="AR388">
            <v>2</v>
          </cell>
          <cell r="AS388">
            <v>2</v>
          </cell>
          <cell r="AT388">
            <v>0</v>
          </cell>
          <cell r="AU388">
            <v>0</v>
          </cell>
        </row>
        <row r="389">
          <cell r="B389" t="str">
            <v>ANGELIQUE INTERNATIONAL LTD</v>
          </cell>
          <cell r="L389">
            <v>0</v>
          </cell>
          <cell r="M389" t="str">
            <v>I</v>
          </cell>
          <cell r="P389">
            <v>0</v>
          </cell>
          <cell r="V389">
            <v>3</v>
          </cell>
          <cell r="W389">
            <v>2</v>
          </cell>
          <cell r="X389">
            <v>3</v>
          </cell>
          <cell r="Y389">
            <v>2</v>
          </cell>
          <cell r="Z389">
            <v>3</v>
          </cell>
          <cell r="AA389">
            <v>2</v>
          </cell>
          <cell r="AB389">
            <v>3</v>
          </cell>
          <cell r="AC389">
            <v>2</v>
          </cell>
          <cell r="AD389">
            <v>2</v>
          </cell>
          <cell r="AE389">
            <v>2</v>
          </cell>
          <cell r="AF389">
            <v>1</v>
          </cell>
          <cell r="AG389">
            <v>1</v>
          </cell>
          <cell r="AH389">
            <v>2</v>
          </cell>
          <cell r="AI389">
            <v>2</v>
          </cell>
          <cell r="AJ389">
            <v>2</v>
          </cell>
          <cell r="AK389">
            <v>2</v>
          </cell>
          <cell r="AL389">
            <v>1</v>
          </cell>
          <cell r="AM389">
            <v>1</v>
          </cell>
          <cell r="AN389">
            <v>3</v>
          </cell>
          <cell r="AO389">
            <v>1</v>
          </cell>
          <cell r="AP389">
            <v>2</v>
          </cell>
          <cell r="AQ389">
            <v>2</v>
          </cell>
          <cell r="AR389">
            <v>2</v>
          </cell>
          <cell r="AS389">
            <v>1</v>
          </cell>
          <cell r="AT389">
            <v>3</v>
          </cell>
          <cell r="AU389">
            <v>3</v>
          </cell>
        </row>
        <row r="390">
          <cell r="B390" t="str">
            <v>MODERN INDIA LTD</v>
          </cell>
          <cell r="L390" t="str">
            <v>S</v>
          </cell>
          <cell r="M390" t="str">
            <v xml:space="preserve"> </v>
          </cell>
          <cell r="P390">
            <v>201</v>
          </cell>
          <cell r="V390">
            <v>1</v>
          </cell>
          <cell r="W390">
            <v>2</v>
          </cell>
          <cell r="X390">
            <v>1</v>
          </cell>
          <cell r="Y390">
            <v>2</v>
          </cell>
          <cell r="Z390">
            <v>3</v>
          </cell>
          <cell r="AA390">
            <v>2</v>
          </cell>
          <cell r="AB390">
            <v>2</v>
          </cell>
          <cell r="AC390">
            <v>2</v>
          </cell>
          <cell r="AD390">
            <v>2</v>
          </cell>
          <cell r="AE390">
            <v>2</v>
          </cell>
          <cell r="AF390">
            <v>1</v>
          </cell>
          <cell r="AG390">
            <v>1</v>
          </cell>
          <cell r="AH390">
            <v>1</v>
          </cell>
          <cell r="AI390">
            <v>1</v>
          </cell>
          <cell r="AJ390">
            <v>3</v>
          </cell>
          <cell r="AK390">
            <v>2</v>
          </cell>
          <cell r="AL390">
            <v>1</v>
          </cell>
          <cell r="AM390">
            <v>1</v>
          </cell>
          <cell r="AN390" t="str">
            <v xml:space="preserve"> </v>
          </cell>
          <cell r="AO390">
            <v>0</v>
          </cell>
          <cell r="AP390">
            <v>2</v>
          </cell>
          <cell r="AQ390">
            <v>2</v>
          </cell>
          <cell r="AR390">
            <v>2</v>
          </cell>
          <cell r="AS390">
            <v>2</v>
          </cell>
          <cell r="AT390">
            <v>2</v>
          </cell>
          <cell r="AU390">
            <v>2</v>
          </cell>
        </row>
        <row r="391">
          <cell r="B391" t="str">
            <v>KANUMANEK TRADING CO LTD</v>
          </cell>
          <cell r="L391" t="str">
            <v>S</v>
          </cell>
          <cell r="M391">
            <v>0</v>
          </cell>
          <cell r="P391" t="str">
            <v>201f</v>
          </cell>
          <cell r="V391">
            <v>2</v>
          </cell>
          <cell r="W391">
            <v>2</v>
          </cell>
          <cell r="X391">
            <v>2</v>
          </cell>
          <cell r="Y391">
            <v>2</v>
          </cell>
          <cell r="Z391">
            <v>2</v>
          </cell>
          <cell r="AA391">
            <v>2</v>
          </cell>
          <cell r="AB391">
            <v>2</v>
          </cell>
          <cell r="AC391">
            <v>2</v>
          </cell>
          <cell r="AD391">
            <v>2</v>
          </cell>
          <cell r="AE391">
            <v>2</v>
          </cell>
          <cell r="AF391">
            <v>2</v>
          </cell>
          <cell r="AG391">
            <v>2</v>
          </cell>
          <cell r="AH391">
            <v>2</v>
          </cell>
          <cell r="AI391">
            <v>2</v>
          </cell>
          <cell r="AJ391">
            <v>2</v>
          </cell>
          <cell r="AK391">
            <v>2</v>
          </cell>
          <cell r="AL391">
            <v>2</v>
          </cell>
          <cell r="AM391">
            <v>2</v>
          </cell>
          <cell r="AN391">
            <v>2</v>
          </cell>
          <cell r="AO391">
            <v>2</v>
          </cell>
          <cell r="AP391">
            <v>2</v>
          </cell>
          <cell r="AQ391">
            <v>2</v>
          </cell>
          <cell r="AR391">
            <v>2</v>
          </cell>
          <cell r="AS391">
            <v>2</v>
          </cell>
          <cell r="AT391">
            <v>2</v>
          </cell>
          <cell r="AU391">
            <v>2</v>
          </cell>
        </row>
        <row r="392">
          <cell r="B392" t="str">
            <v>AITKEN SPENCE HOTEL MANAGEMENTS (SOUTH INDIA) pvt ltd</v>
          </cell>
          <cell r="L392" t="str">
            <v>S</v>
          </cell>
          <cell r="M392" t="str">
            <v xml:space="preserve"> </v>
          </cell>
          <cell r="P392" t="str">
            <v>204a</v>
          </cell>
          <cell r="V392">
            <v>1</v>
          </cell>
          <cell r="W392">
            <v>1</v>
          </cell>
          <cell r="X392">
            <v>1</v>
          </cell>
          <cell r="Y392">
            <v>1</v>
          </cell>
          <cell r="Z392">
            <v>1</v>
          </cell>
          <cell r="AA392">
            <v>1</v>
          </cell>
          <cell r="AB392">
            <v>2</v>
          </cell>
          <cell r="AC392">
            <v>2</v>
          </cell>
          <cell r="AD392">
            <v>1</v>
          </cell>
          <cell r="AE392">
            <v>1</v>
          </cell>
          <cell r="AF392">
            <v>0</v>
          </cell>
          <cell r="AG392">
            <v>0</v>
          </cell>
          <cell r="AH392">
            <v>2</v>
          </cell>
          <cell r="AI392">
            <v>2</v>
          </cell>
          <cell r="AJ392">
            <v>1</v>
          </cell>
          <cell r="AK392">
            <v>1</v>
          </cell>
          <cell r="AL392">
            <v>2</v>
          </cell>
          <cell r="AM392">
            <v>2</v>
          </cell>
          <cell r="AN392">
            <v>1</v>
          </cell>
          <cell r="AO392">
            <v>1</v>
          </cell>
          <cell r="AP392">
            <v>2</v>
          </cell>
          <cell r="AQ392">
            <v>2</v>
          </cell>
          <cell r="AR392">
            <v>1</v>
          </cell>
          <cell r="AS392">
            <v>1</v>
          </cell>
          <cell r="AT392">
            <v>1</v>
          </cell>
          <cell r="AU392">
            <v>1</v>
          </cell>
        </row>
        <row r="393">
          <cell r="B393" t="str">
            <v>UTSTARCOM INDIA TELECOM pvt ltd</v>
          </cell>
          <cell r="L393">
            <v>0</v>
          </cell>
          <cell r="M393" t="str">
            <v>I</v>
          </cell>
          <cell r="P393">
            <v>213</v>
          </cell>
          <cell r="V393">
            <v>3</v>
          </cell>
          <cell r="W393">
            <v>3</v>
          </cell>
          <cell r="X393">
            <v>3</v>
          </cell>
          <cell r="Y393">
            <v>3</v>
          </cell>
          <cell r="Z393">
            <v>2</v>
          </cell>
          <cell r="AA393">
            <v>3</v>
          </cell>
          <cell r="AB393">
            <v>2</v>
          </cell>
          <cell r="AC393">
            <v>3</v>
          </cell>
          <cell r="AD393">
            <v>2</v>
          </cell>
          <cell r="AE393">
            <v>2</v>
          </cell>
          <cell r="AF393">
            <v>2</v>
          </cell>
          <cell r="AG393">
            <v>3</v>
          </cell>
          <cell r="AH393">
            <v>2</v>
          </cell>
          <cell r="AI393">
            <v>2</v>
          </cell>
          <cell r="AJ393">
            <v>2</v>
          </cell>
          <cell r="AK393">
            <v>2</v>
          </cell>
          <cell r="AL393">
            <v>1</v>
          </cell>
          <cell r="AM393">
            <v>1</v>
          </cell>
          <cell r="AN393">
            <v>2</v>
          </cell>
          <cell r="AO393">
            <v>2</v>
          </cell>
          <cell r="AP393">
            <v>2</v>
          </cell>
          <cell r="AQ393">
            <v>2</v>
          </cell>
          <cell r="AR393">
            <v>2</v>
          </cell>
          <cell r="AS393">
            <v>2</v>
          </cell>
          <cell r="AT393">
            <v>2</v>
          </cell>
          <cell r="AU393">
            <v>2</v>
          </cell>
        </row>
        <row r="394">
          <cell r="B394" t="str">
            <v>MEDICA SYNERGIE pvt ltd</v>
          </cell>
          <cell r="L394" t="str">
            <v>S</v>
          </cell>
          <cell r="M394">
            <v>0</v>
          </cell>
          <cell r="P394">
            <v>207</v>
          </cell>
          <cell r="V394">
            <v>1</v>
          </cell>
          <cell r="W394">
            <v>1</v>
          </cell>
          <cell r="X394">
            <v>1</v>
          </cell>
          <cell r="Y394">
            <v>1</v>
          </cell>
          <cell r="Z394">
            <v>2</v>
          </cell>
          <cell r="AA394">
            <v>1</v>
          </cell>
          <cell r="AB394">
            <v>2</v>
          </cell>
          <cell r="AC394">
            <v>1</v>
          </cell>
          <cell r="AD394">
            <v>2</v>
          </cell>
          <cell r="AE394">
            <v>1</v>
          </cell>
          <cell r="AF394">
            <v>2</v>
          </cell>
          <cell r="AG394">
            <v>2</v>
          </cell>
          <cell r="AH394">
            <v>2</v>
          </cell>
          <cell r="AI394">
            <v>2</v>
          </cell>
          <cell r="AJ394">
            <v>2</v>
          </cell>
          <cell r="AK394">
            <v>2</v>
          </cell>
          <cell r="AL394">
            <v>1</v>
          </cell>
          <cell r="AM394">
            <v>2</v>
          </cell>
          <cell r="AN394">
            <v>2</v>
          </cell>
          <cell r="AO394">
            <v>2</v>
          </cell>
          <cell r="AP394">
            <v>2</v>
          </cell>
          <cell r="AQ394">
            <v>2</v>
          </cell>
          <cell r="AR394">
            <v>2</v>
          </cell>
          <cell r="AS394">
            <v>2</v>
          </cell>
          <cell r="AT394">
            <v>3</v>
          </cell>
          <cell r="AU394">
            <v>2</v>
          </cell>
        </row>
        <row r="395">
          <cell r="B395" t="str">
            <v>MANIPAL GLOBAL EDUCATION SERVICES pvt ltd</v>
          </cell>
          <cell r="L395" t="str">
            <v>S</v>
          </cell>
          <cell r="M395">
            <v>0</v>
          </cell>
          <cell r="P395">
            <v>207</v>
          </cell>
          <cell r="V395">
            <v>1</v>
          </cell>
          <cell r="W395">
            <v>1</v>
          </cell>
          <cell r="X395">
            <v>1</v>
          </cell>
          <cell r="Y395">
            <v>1</v>
          </cell>
          <cell r="Z395">
            <v>2</v>
          </cell>
          <cell r="AA395">
            <v>2</v>
          </cell>
          <cell r="AB395">
            <v>0</v>
          </cell>
          <cell r="AC395">
            <v>1</v>
          </cell>
          <cell r="AD395">
            <v>2</v>
          </cell>
          <cell r="AE395">
            <v>2</v>
          </cell>
          <cell r="AF395">
            <v>2</v>
          </cell>
          <cell r="AG395">
            <v>2</v>
          </cell>
          <cell r="AH395">
            <v>2</v>
          </cell>
          <cell r="AI395">
            <v>2</v>
          </cell>
          <cell r="AJ395">
            <v>3</v>
          </cell>
          <cell r="AK395">
            <v>2</v>
          </cell>
          <cell r="AL395">
            <v>2</v>
          </cell>
          <cell r="AM395">
            <v>2</v>
          </cell>
          <cell r="AN395">
            <v>2</v>
          </cell>
          <cell r="AO395">
            <v>2</v>
          </cell>
          <cell r="AP395">
            <v>2</v>
          </cell>
          <cell r="AQ395">
            <v>0</v>
          </cell>
          <cell r="AR395">
            <v>2</v>
          </cell>
          <cell r="AS395">
            <v>2</v>
          </cell>
          <cell r="AT395">
            <v>1</v>
          </cell>
          <cell r="AU395">
            <v>1</v>
          </cell>
        </row>
        <row r="396">
          <cell r="B396" t="str">
            <v>KERALA IRRIGATION INFRASTRUCTURE DEVP. CORPN. LTD.</v>
          </cell>
          <cell r="L396">
            <v>0</v>
          </cell>
          <cell r="M396" t="str">
            <v>I</v>
          </cell>
          <cell r="P396">
            <v>0</v>
          </cell>
          <cell r="V396">
            <v>1</v>
          </cell>
          <cell r="W396">
            <v>1</v>
          </cell>
          <cell r="X396">
            <v>1</v>
          </cell>
          <cell r="Y396">
            <v>1</v>
          </cell>
          <cell r="Z396">
            <v>1</v>
          </cell>
          <cell r="AA396">
            <v>1</v>
          </cell>
          <cell r="AB396">
            <v>1</v>
          </cell>
          <cell r="AC396">
            <v>1</v>
          </cell>
          <cell r="AD396">
            <v>1</v>
          </cell>
          <cell r="AE396">
            <v>1</v>
          </cell>
          <cell r="AF396">
            <v>2</v>
          </cell>
          <cell r="AG396">
            <v>2</v>
          </cell>
          <cell r="AH396">
            <v>2</v>
          </cell>
          <cell r="AI396">
            <v>2</v>
          </cell>
          <cell r="AJ396">
            <v>1</v>
          </cell>
          <cell r="AK396">
            <v>1</v>
          </cell>
          <cell r="AL396">
            <v>1</v>
          </cell>
          <cell r="AM396">
            <v>1</v>
          </cell>
          <cell r="AN396">
            <v>1</v>
          </cell>
          <cell r="AO396">
            <v>1</v>
          </cell>
          <cell r="AP396">
            <v>1</v>
          </cell>
          <cell r="AQ396">
            <v>1</v>
          </cell>
          <cell r="AR396">
            <v>2</v>
          </cell>
          <cell r="AS396">
            <v>2</v>
          </cell>
          <cell r="AT396">
            <v>1</v>
          </cell>
          <cell r="AU396">
            <v>1</v>
          </cell>
        </row>
        <row r="397">
          <cell r="B397" t="str">
            <v>OCEAN SCIENCE &amp; SURVEYING PVT. LTD.</v>
          </cell>
          <cell r="L397">
            <v>0</v>
          </cell>
          <cell r="M397" t="str">
            <v>I</v>
          </cell>
          <cell r="P397">
            <v>210</v>
          </cell>
          <cell r="V397">
            <v>3</v>
          </cell>
          <cell r="W397">
            <v>3</v>
          </cell>
          <cell r="X397">
            <v>3</v>
          </cell>
          <cell r="Y397">
            <v>3</v>
          </cell>
          <cell r="Z397">
            <v>3</v>
          </cell>
          <cell r="AA397">
            <v>2</v>
          </cell>
          <cell r="AB397">
            <v>2</v>
          </cell>
          <cell r="AC397">
            <v>2</v>
          </cell>
          <cell r="AD397">
            <v>2</v>
          </cell>
          <cell r="AE397">
            <v>3</v>
          </cell>
          <cell r="AF397">
            <v>1</v>
          </cell>
          <cell r="AG397">
            <v>2</v>
          </cell>
          <cell r="AH397">
            <v>3</v>
          </cell>
          <cell r="AI397">
            <v>3</v>
          </cell>
          <cell r="AJ397">
            <v>1</v>
          </cell>
          <cell r="AK397" t="str">
            <v xml:space="preserve"> </v>
          </cell>
          <cell r="AL397">
            <v>3</v>
          </cell>
          <cell r="AM397">
            <v>1</v>
          </cell>
          <cell r="AN397" t="str">
            <v xml:space="preserve"> </v>
          </cell>
          <cell r="AO397">
            <v>3</v>
          </cell>
          <cell r="AP397">
            <v>2</v>
          </cell>
          <cell r="AQ397">
            <v>2</v>
          </cell>
          <cell r="AR397">
            <v>2</v>
          </cell>
          <cell r="AS397" t="str">
            <v xml:space="preserve"> </v>
          </cell>
          <cell r="AT397">
            <v>3</v>
          </cell>
          <cell r="AU397">
            <v>3</v>
          </cell>
        </row>
        <row r="398">
          <cell r="B398" t="str">
            <v>ACUITE RATINGS AND RESEARCH LIMITED (SMERA RATINGS LTD.)</v>
          </cell>
          <cell r="L398" t="str">
            <v>S</v>
          </cell>
          <cell r="M398">
            <v>0</v>
          </cell>
          <cell r="P398">
            <v>0</v>
          </cell>
          <cell r="V398">
            <v>3</v>
          </cell>
          <cell r="W398">
            <v>2</v>
          </cell>
          <cell r="X398">
            <v>3</v>
          </cell>
          <cell r="Y398">
            <v>3</v>
          </cell>
          <cell r="Z398">
            <v>2</v>
          </cell>
          <cell r="AA398">
            <v>2</v>
          </cell>
          <cell r="AB398">
            <v>1</v>
          </cell>
          <cell r="AC398">
            <v>2</v>
          </cell>
          <cell r="AD398">
            <v>0</v>
          </cell>
          <cell r="AE398">
            <v>0</v>
          </cell>
          <cell r="AF398">
            <v>2</v>
          </cell>
          <cell r="AG398">
            <v>2</v>
          </cell>
          <cell r="AH398">
            <v>2</v>
          </cell>
          <cell r="AI398">
            <v>2</v>
          </cell>
          <cell r="AJ398">
            <v>2</v>
          </cell>
          <cell r="AK398">
            <v>2</v>
          </cell>
          <cell r="AL398">
            <v>1</v>
          </cell>
          <cell r="AM398">
            <v>1</v>
          </cell>
          <cell r="AN398">
            <v>3</v>
          </cell>
          <cell r="AO398">
            <v>3</v>
          </cell>
          <cell r="AP398">
            <v>1</v>
          </cell>
          <cell r="AQ398">
            <v>1</v>
          </cell>
          <cell r="AR398">
            <v>2</v>
          </cell>
          <cell r="AS398">
            <v>2</v>
          </cell>
          <cell r="AT398">
            <v>3</v>
          </cell>
          <cell r="AU398">
            <v>3</v>
          </cell>
        </row>
        <row r="399">
          <cell r="B399" t="str">
            <v>MUTHOOT HOUSING FINANCE CO. LTD.</v>
          </cell>
          <cell r="L399" t="str">
            <v>S</v>
          </cell>
          <cell r="M399">
            <v>0</v>
          </cell>
          <cell r="P399">
            <v>0</v>
          </cell>
          <cell r="V399">
            <v>1</v>
          </cell>
          <cell r="W399">
            <v>1</v>
          </cell>
          <cell r="X399">
            <v>1</v>
          </cell>
          <cell r="Y399">
            <v>1</v>
          </cell>
          <cell r="Z399">
            <v>2</v>
          </cell>
          <cell r="AA399">
            <v>2</v>
          </cell>
          <cell r="AB399">
            <v>2</v>
          </cell>
          <cell r="AC399">
            <v>2</v>
          </cell>
          <cell r="AD399">
            <v>0</v>
          </cell>
          <cell r="AE399">
            <v>0</v>
          </cell>
          <cell r="AF399">
            <v>2</v>
          </cell>
          <cell r="AG399">
            <v>2</v>
          </cell>
          <cell r="AH399">
            <v>2</v>
          </cell>
          <cell r="AI399">
            <v>1</v>
          </cell>
          <cell r="AJ399">
            <v>2</v>
          </cell>
          <cell r="AK399">
            <v>1</v>
          </cell>
          <cell r="AL399">
            <v>1</v>
          </cell>
          <cell r="AM399">
            <v>1</v>
          </cell>
          <cell r="AN399">
            <v>0</v>
          </cell>
          <cell r="AO399">
            <v>0</v>
          </cell>
          <cell r="AP399">
            <v>0</v>
          </cell>
          <cell r="AQ399">
            <v>0</v>
          </cell>
          <cell r="AR399">
            <v>0</v>
          </cell>
          <cell r="AS399">
            <v>0</v>
          </cell>
          <cell r="AT399">
            <v>1</v>
          </cell>
          <cell r="AU399">
            <v>1</v>
          </cell>
        </row>
        <row r="400">
          <cell r="B400" t="str">
            <v>INDOWIND POWER PVT LTD</v>
          </cell>
          <cell r="L400">
            <v>0</v>
          </cell>
          <cell r="M400" t="str">
            <v>I</v>
          </cell>
          <cell r="P400">
            <v>210</v>
          </cell>
          <cell r="V400">
            <v>2</v>
          </cell>
          <cell r="W400">
            <v>1</v>
          </cell>
          <cell r="X400">
            <v>3</v>
          </cell>
          <cell r="Y400">
            <v>1</v>
          </cell>
          <cell r="Z400">
            <v>2</v>
          </cell>
          <cell r="AA400">
            <v>2</v>
          </cell>
          <cell r="AB400">
            <v>2</v>
          </cell>
          <cell r="AC400">
            <v>2</v>
          </cell>
          <cell r="AD400">
            <v>2</v>
          </cell>
          <cell r="AE400">
            <v>1</v>
          </cell>
          <cell r="AF400">
            <v>2</v>
          </cell>
          <cell r="AG400">
            <v>2</v>
          </cell>
          <cell r="AH400">
            <v>2</v>
          </cell>
          <cell r="AI400">
            <v>1</v>
          </cell>
          <cell r="AJ400">
            <v>2</v>
          </cell>
          <cell r="AK400">
            <v>1</v>
          </cell>
          <cell r="AL400">
            <v>2</v>
          </cell>
          <cell r="AM400">
            <v>2</v>
          </cell>
          <cell r="AN400">
            <v>2</v>
          </cell>
          <cell r="AO400">
            <v>2</v>
          </cell>
          <cell r="AP400">
            <v>2</v>
          </cell>
          <cell r="AQ400">
            <v>2</v>
          </cell>
          <cell r="AR400">
            <v>2</v>
          </cell>
          <cell r="AS400">
            <v>2</v>
          </cell>
          <cell r="AT400">
            <v>2</v>
          </cell>
          <cell r="AU400">
            <v>1</v>
          </cell>
        </row>
        <row r="401">
          <cell r="B401" t="str">
            <v>PEGASUS ASSETS RECONSTRUCTION PVT LTD</v>
          </cell>
          <cell r="L401" t="str">
            <v>S</v>
          </cell>
          <cell r="M401">
            <v>0</v>
          </cell>
          <cell r="P401">
            <v>0</v>
          </cell>
          <cell r="V401">
            <v>1</v>
          </cell>
          <cell r="W401">
            <v>1</v>
          </cell>
          <cell r="X401">
            <v>1</v>
          </cell>
          <cell r="Y401">
            <v>1</v>
          </cell>
          <cell r="Z401">
            <v>2</v>
          </cell>
          <cell r="AA401">
            <v>2</v>
          </cell>
          <cell r="AB401">
            <v>2</v>
          </cell>
          <cell r="AC401">
            <v>2</v>
          </cell>
          <cell r="AD401">
            <v>0</v>
          </cell>
          <cell r="AE401">
            <v>0</v>
          </cell>
          <cell r="AF401">
            <v>2</v>
          </cell>
          <cell r="AG401">
            <v>3</v>
          </cell>
          <cell r="AH401">
            <v>2</v>
          </cell>
          <cell r="AI401">
            <v>1</v>
          </cell>
          <cell r="AJ401">
            <v>2</v>
          </cell>
          <cell r="AK401">
            <v>2</v>
          </cell>
          <cell r="AL401">
            <v>0</v>
          </cell>
          <cell r="AM401">
            <v>0</v>
          </cell>
          <cell r="AN401">
            <v>2</v>
          </cell>
          <cell r="AO401">
            <v>2</v>
          </cell>
          <cell r="AP401">
            <v>2</v>
          </cell>
          <cell r="AQ401">
            <v>2</v>
          </cell>
          <cell r="AR401">
            <v>2</v>
          </cell>
          <cell r="AS401">
            <v>2</v>
          </cell>
          <cell r="AT401">
            <v>2</v>
          </cell>
          <cell r="AU401">
            <v>2</v>
          </cell>
        </row>
        <row r="402">
          <cell r="B402" t="str">
            <v>SALZER EXPORTS LIMITED</v>
          </cell>
          <cell r="L402" t="str">
            <v>S</v>
          </cell>
          <cell r="M402">
            <v>0</v>
          </cell>
          <cell r="P402">
            <v>201</v>
          </cell>
          <cell r="V402">
            <v>1</v>
          </cell>
          <cell r="W402">
            <v>1</v>
          </cell>
          <cell r="X402">
            <v>1</v>
          </cell>
          <cell r="Y402">
            <v>2</v>
          </cell>
          <cell r="Z402">
            <v>2</v>
          </cell>
          <cell r="AA402">
            <v>2</v>
          </cell>
          <cell r="AB402">
            <v>2</v>
          </cell>
          <cell r="AC402">
            <v>2</v>
          </cell>
          <cell r="AD402">
            <v>1</v>
          </cell>
          <cell r="AE402">
            <v>3</v>
          </cell>
          <cell r="AF402">
            <v>2</v>
          </cell>
          <cell r="AG402">
            <v>2</v>
          </cell>
          <cell r="AH402">
            <v>2</v>
          </cell>
          <cell r="AI402">
            <v>2</v>
          </cell>
          <cell r="AJ402">
            <v>2</v>
          </cell>
          <cell r="AK402">
            <v>2</v>
          </cell>
          <cell r="AL402">
            <v>1</v>
          </cell>
          <cell r="AM402">
            <v>1</v>
          </cell>
          <cell r="AN402">
            <v>2</v>
          </cell>
          <cell r="AO402">
            <v>2</v>
          </cell>
          <cell r="AP402">
            <v>2</v>
          </cell>
          <cell r="AQ402">
            <v>2</v>
          </cell>
          <cell r="AR402">
            <v>2</v>
          </cell>
          <cell r="AS402">
            <v>2</v>
          </cell>
          <cell r="AT402">
            <v>2</v>
          </cell>
          <cell r="AU402">
            <v>2</v>
          </cell>
        </row>
        <row r="403">
          <cell r="B403" t="str">
            <v>Summit Digitel Infrastructure Private Limited</v>
          </cell>
          <cell r="L403">
            <v>0</v>
          </cell>
          <cell r="M403" t="str">
            <v>I</v>
          </cell>
          <cell r="P403">
            <v>0</v>
          </cell>
          <cell r="V403">
            <v>2</v>
          </cell>
          <cell r="W403">
            <v>2</v>
          </cell>
          <cell r="X403">
            <v>1</v>
          </cell>
          <cell r="Y403">
            <v>1</v>
          </cell>
          <cell r="Z403">
            <v>1</v>
          </cell>
          <cell r="AA403">
            <v>1</v>
          </cell>
          <cell r="AB403">
            <v>2</v>
          </cell>
          <cell r="AC403">
            <v>2</v>
          </cell>
          <cell r="AD403">
            <v>2</v>
          </cell>
          <cell r="AE403">
            <v>2</v>
          </cell>
          <cell r="AF403">
            <v>2</v>
          </cell>
          <cell r="AG403">
            <v>2</v>
          </cell>
          <cell r="AH403">
            <v>2</v>
          </cell>
          <cell r="AI403">
            <v>2</v>
          </cell>
          <cell r="AJ403">
            <v>1</v>
          </cell>
          <cell r="AK403">
            <v>1</v>
          </cell>
          <cell r="AL403">
            <v>1</v>
          </cell>
          <cell r="AM403">
            <v>1</v>
          </cell>
          <cell r="AN403">
            <v>2</v>
          </cell>
          <cell r="AO403">
            <v>2</v>
          </cell>
          <cell r="AP403">
            <v>2</v>
          </cell>
          <cell r="AQ403">
            <v>2</v>
          </cell>
          <cell r="AR403">
            <v>2</v>
          </cell>
          <cell r="AS403">
            <v>2</v>
          </cell>
          <cell r="AT403">
            <v>2</v>
          </cell>
          <cell r="AU403">
            <v>2</v>
          </cell>
        </row>
        <row r="404">
          <cell r="B404" t="str">
            <v>HEMANT TOOLS PVT. LTD</v>
          </cell>
          <cell r="L404" t="str">
            <v>S</v>
          </cell>
          <cell r="M404">
            <v>0</v>
          </cell>
          <cell r="P404">
            <v>0</v>
          </cell>
          <cell r="V404">
            <v>2</v>
          </cell>
          <cell r="W404">
            <v>2</v>
          </cell>
          <cell r="X404">
            <v>3</v>
          </cell>
          <cell r="Y404">
            <v>3</v>
          </cell>
          <cell r="Z404">
            <v>2</v>
          </cell>
          <cell r="AA404">
            <v>2</v>
          </cell>
          <cell r="AB404">
            <v>2</v>
          </cell>
          <cell r="AC404">
            <v>2</v>
          </cell>
          <cell r="AD404">
            <v>1</v>
          </cell>
          <cell r="AE404">
            <v>1</v>
          </cell>
          <cell r="AF404">
            <v>2</v>
          </cell>
          <cell r="AG404">
            <v>2</v>
          </cell>
          <cell r="AH404">
            <v>1</v>
          </cell>
          <cell r="AI404">
            <v>1</v>
          </cell>
          <cell r="AJ404">
            <v>2</v>
          </cell>
          <cell r="AK404">
            <v>2</v>
          </cell>
          <cell r="AL404">
            <v>1</v>
          </cell>
          <cell r="AM404">
            <v>1</v>
          </cell>
          <cell r="AN404">
            <v>2</v>
          </cell>
          <cell r="AO404">
            <v>2</v>
          </cell>
          <cell r="AP404">
            <v>1</v>
          </cell>
          <cell r="AQ404">
            <v>0</v>
          </cell>
          <cell r="AR404">
            <v>0</v>
          </cell>
          <cell r="AS404">
            <v>1</v>
          </cell>
          <cell r="AT404">
            <v>3</v>
          </cell>
          <cell r="AU404">
            <v>3</v>
          </cell>
        </row>
        <row r="405">
          <cell r="B405" t="str">
            <v>SEA BLUE SHIPYARD LTD.</v>
          </cell>
          <cell r="L405" t="str">
            <v>S</v>
          </cell>
          <cell r="M405">
            <v>0</v>
          </cell>
          <cell r="P405" t="str">
            <v>201c</v>
          </cell>
          <cell r="V405">
            <v>1</v>
          </cell>
          <cell r="W405">
            <v>1</v>
          </cell>
          <cell r="X405">
            <v>1</v>
          </cell>
          <cell r="Y405">
            <v>1</v>
          </cell>
          <cell r="Z405">
            <v>2</v>
          </cell>
          <cell r="AA405">
            <v>2</v>
          </cell>
          <cell r="AB405">
            <v>1</v>
          </cell>
          <cell r="AC405">
            <v>1</v>
          </cell>
          <cell r="AD405">
            <v>1</v>
          </cell>
          <cell r="AE405">
            <v>1</v>
          </cell>
          <cell r="AF405">
            <v>1</v>
          </cell>
          <cell r="AG405">
            <v>1</v>
          </cell>
          <cell r="AH405">
            <v>3</v>
          </cell>
          <cell r="AI405">
            <v>2</v>
          </cell>
          <cell r="AJ405">
            <v>1</v>
          </cell>
          <cell r="AK405">
            <v>1</v>
          </cell>
          <cell r="AL405">
            <v>1</v>
          </cell>
          <cell r="AM405">
            <v>1</v>
          </cell>
          <cell r="AN405">
            <v>2</v>
          </cell>
          <cell r="AO405">
            <v>2</v>
          </cell>
          <cell r="AP405">
            <v>1</v>
          </cell>
          <cell r="AQ405">
            <v>1</v>
          </cell>
          <cell r="AR405">
            <v>1</v>
          </cell>
          <cell r="AS405">
            <v>1</v>
          </cell>
          <cell r="AT405">
            <v>1</v>
          </cell>
          <cell r="AU405">
            <v>1</v>
          </cell>
        </row>
        <row r="406">
          <cell r="B406" t="str">
            <v>Maharashtra Natural Gas Limited</v>
          </cell>
          <cell r="L406">
            <v>0</v>
          </cell>
          <cell r="M406" t="str">
            <v>I</v>
          </cell>
          <cell r="P406" t="str">
            <v>210f</v>
          </cell>
          <cell r="V406">
            <v>1</v>
          </cell>
          <cell r="W406">
            <v>1</v>
          </cell>
          <cell r="X406">
            <v>1</v>
          </cell>
          <cell r="Y406">
            <v>1</v>
          </cell>
          <cell r="Z406">
            <v>1</v>
          </cell>
          <cell r="AA406">
            <v>1</v>
          </cell>
          <cell r="AB406">
            <v>1</v>
          </cell>
          <cell r="AC406">
            <v>1</v>
          </cell>
          <cell r="AD406">
            <v>1</v>
          </cell>
          <cell r="AE406">
            <v>1</v>
          </cell>
          <cell r="AF406">
            <v>2</v>
          </cell>
          <cell r="AG406">
            <v>3</v>
          </cell>
          <cell r="AH406">
            <v>1</v>
          </cell>
          <cell r="AI406">
            <v>1</v>
          </cell>
          <cell r="AJ406">
            <v>2</v>
          </cell>
          <cell r="AK406">
            <v>2</v>
          </cell>
          <cell r="AL406">
            <v>1</v>
          </cell>
          <cell r="AM406">
            <v>1</v>
          </cell>
          <cell r="AN406">
            <v>2</v>
          </cell>
          <cell r="AO406">
            <v>1</v>
          </cell>
          <cell r="AP406">
            <v>1</v>
          </cell>
          <cell r="AQ406">
            <v>1</v>
          </cell>
          <cell r="AR406">
            <v>2</v>
          </cell>
          <cell r="AS406">
            <v>1</v>
          </cell>
          <cell r="AT406">
            <v>2</v>
          </cell>
          <cell r="AU406">
            <v>2</v>
          </cell>
        </row>
        <row r="407">
          <cell r="B407" t="str">
            <v>TRINITY LEAGUE INDIA LTD</v>
          </cell>
          <cell r="L407" t="str">
            <v>S</v>
          </cell>
          <cell r="M407">
            <v>0</v>
          </cell>
          <cell r="P407">
            <v>0</v>
          </cell>
          <cell r="V407">
            <v>2</v>
          </cell>
          <cell r="W407">
            <v>2</v>
          </cell>
          <cell r="X407">
            <v>2</v>
          </cell>
          <cell r="Y407">
            <v>2</v>
          </cell>
          <cell r="Z407">
            <v>2</v>
          </cell>
          <cell r="AA407">
            <v>2</v>
          </cell>
          <cell r="AB407">
            <v>2</v>
          </cell>
          <cell r="AC407">
            <v>2</v>
          </cell>
          <cell r="AD407">
            <v>2</v>
          </cell>
          <cell r="AE407">
            <v>2</v>
          </cell>
          <cell r="AF407">
            <v>1</v>
          </cell>
          <cell r="AG407">
            <v>2</v>
          </cell>
          <cell r="AH407">
            <v>1</v>
          </cell>
          <cell r="AI407">
            <v>1</v>
          </cell>
          <cell r="AJ407">
            <v>2</v>
          </cell>
          <cell r="AK407">
            <v>2</v>
          </cell>
          <cell r="AL407">
            <v>3</v>
          </cell>
          <cell r="AM407">
            <v>3</v>
          </cell>
          <cell r="AN407">
            <v>2</v>
          </cell>
          <cell r="AO407">
            <v>2</v>
          </cell>
          <cell r="AP407">
            <v>1</v>
          </cell>
          <cell r="AQ407">
            <v>2</v>
          </cell>
          <cell r="AR407">
            <v>1</v>
          </cell>
          <cell r="AS407">
            <v>2</v>
          </cell>
          <cell r="AT407">
            <v>2</v>
          </cell>
          <cell r="AU407">
            <v>2</v>
          </cell>
        </row>
        <row r="408">
          <cell r="B408" t="str">
            <v>MINDTECK (INDIA) LIMITED</v>
          </cell>
          <cell r="L408" t="str">
            <v>S</v>
          </cell>
          <cell r="M408">
            <v>0</v>
          </cell>
          <cell r="P408">
            <v>206</v>
          </cell>
          <cell r="V408">
            <v>1</v>
          </cell>
          <cell r="W408">
            <v>2</v>
          </cell>
          <cell r="X408">
            <v>1</v>
          </cell>
          <cell r="Y408">
            <v>2</v>
          </cell>
          <cell r="Z408">
            <v>1</v>
          </cell>
          <cell r="AA408">
            <v>2</v>
          </cell>
          <cell r="AB408">
            <v>1</v>
          </cell>
          <cell r="AC408">
            <v>2</v>
          </cell>
          <cell r="AD408">
            <v>2</v>
          </cell>
          <cell r="AE408">
            <v>2</v>
          </cell>
          <cell r="AF408">
            <v>2</v>
          </cell>
          <cell r="AG408">
            <v>2</v>
          </cell>
          <cell r="AH408">
            <v>2</v>
          </cell>
          <cell r="AI408">
            <v>2</v>
          </cell>
          <cell r="AJ408">
            <v>1</v>
          </cell>
          <cell r="AK408">
            <v>2</v>
          </cell>
          <cell r="AL408">
            <v>2</v>
          </cell>
          <cell r="AM408">
            <v>2</v>
          </cell>
          <cell r="AN408">
            <v>2</v>
          </cell>
          <cell r="AO408">
            <v>2</v>
          </cell>
          <cell r="AP408">
            <v>2</v>
          </cell>
          <cell r="AQ408">
            <v>2</v>
          </cell>
          <cell r="AR408">
            <v>2</v>
          </cell>
          <cell r="AS408">
            <v>2</v>
          </cell>
          <cell r="AT408">
            <v>1</v>
          </cell>
          <cell r="AU408">
            <v>2</v>
          </cell>
        </row>
        <row r="409">
          <cell r="B409" t="str">
            <v>TUAREG MARKETING PVT LTD</v>
          </cell>
          <cell r="L409" t="str">
            <v>S</v>
          </cell>
          <cell r="M409">
            <v>0</v>
          </cell>
          <cell r="P409">
            <v>201</v>
          </cell>
          <cell r="V409">
            <v>1</v>
          </cell>
          <cell r="W409">
            <v>2</v>
          </cell>
          <cell r="X409">
            <v>1</v>
          </cell>
          <cell r="Y409">
            <v>2</v>
          </cell>
          <cell r="Z409">
            <v>2</v>
          </cell>
          <cell r="AA409">
            <v>2</v>
          </cell>
          <cell r="AB409">
            <v>2</v>
          </cell>
          <cell r="AC409">
            <v>2</v>
          </cell>
          <cell r="AD409">
            <v>1</v>
          </cell>
          <cell r="AE409">
            <v>2</v>
          </cell>
          <cell r="AF409">
            <v>2</v>
          </cell>
          <cell r="AG409">
            <v>2</v>
          </cell>
          <cell r="AH409">
            <v>2</v>
          </cell>
          <cell r="AI409">
            <v>2</v>
          </cell>
          <cell r="AJ409">
            <v>2</v>
          </cell>
          <cell r="AK409">
            <v>2</v>
          </cell>
          <cell r="AL409">
            <v>1</v>
          </cell>
          <cell r="AM409">
            <v>1</v>
          </cell>
          <cell r="AN409">
            <v>2</v>
          </cell>
          <cell r="AO409">
            <v>2</v>
          </cell>
          <cell r="AP409" t="str">
            <v xml:space="preserve"> </v>
          </cell>
          <cell r="AQ409" t="str">
            <v xml:space="preserve"> </v>
          </cell>
          <cell r="AR409">
            <v>2</v>
          </cell>
          <cell r="AS409">
            <v>2</v>
          </cell>
          <cell r="AT409">
            <v>2</v>
          </cell>
          <cell r="AU409">
            <v>2</v>
          </cell>
        </row>
        <row r="410">
          <cell r="B410" t="str">
            <v>Akin Chemicals Private Limited</v>
          </cell>
          <cell r="L410" t="str">
            <v>S</v>
          </cell>
          <cell r="M410">
            <v>0</v>
          </cell>
          <cell r="P410">
            <v>201</v>
          </cell>
          <cell r="V410">
            <v>2</v>
          </cell>
          <cell r="W410">
            <v>2</v>
          </cell>
          <cell r="X410">
            <v>2</v>
          </cell>
          <cell r="Y410">
            <v>2</v>
          </cell>
          <cell r="Z410" t="str">
            <v xml:space="preserve"> </v>
          </cell>
          <cell r="AA410">
            <v>2</v>
          </cell>
          <cell r="AB410">
            <v>2</v>
          </cell>
          <cell r="AC410">
            <v>2</v>
          </cell>
          <cell r="AD410">
            <v>2</v>
          </cell>
          <cell r="AE410">
            <v>2</v>
          </cell>
          <cell r="AF410">
            <v>2</v>
          </cell>
          <cell r="AG410">
            <v>2</v>
          </cell>
          <cell r="AH410">
            <v>1</v>
          </cell>
          <cell r="AI410">
            <v>1</v>
          </cell>
          <cell r="AJ410">
            <v>1</v>
          </cell>
          <cell r="AK410">
            <v>1</v>
          </cell>
          <cell r="AL410">
            <v>2</v>
          </cell>
          <cell r="AM410">
            <v>2</v>
          </cell>
          <cell r="AN410">
            <v>2</v>
          </cell>
          <cell r="AO410">
            <v>2</v>
          </cell>
          <cell r="AP410">
            <v>2</v>
          </cell>
          <cell r="AQ410">
            <v>2</v>
          </cell>
          <cell r="AR410">
            <v>2</v>
          </cell>
          <cell r="AS410">
            <v>2</v>
          </cell>
          <cell r="AT410">
            <v>2</v>
          </cell>
          <cell r="AU410">
            <v>2</v>
          </cell>
        </row>
        <row r="411">
          <cell r="B411" t="str">
            <v>Envision Financial Systems (India) Pvt Ltd</v>
          </cell>
          <cell r="L411" t="str">
            <v>S</v>
          </cell>
          <cell r="M411">
            <v>0</v>
          </cell>
          <cell r="P411">
            <v>206</v>
          </cell>
          <cell r="V411">
            <v>1</v>
          </cell>
          <cell r="W411">
            <v>1</v>
          </cell>
          <cell r="X411">
            <v>1</v>
          </cell>
          <cell r="Y411">
            <v>1</v>
          </cell>
          <cell r="Z411">
            <v>1</v>
          </cell>
          <cell r="AA411">
            <v>1</v>
          </cell>
          <cell r="AB411">
            <v>2</v>
          </cell>
          <cell r="AC411">
            <v>2</v>
          </cell>
          <cell r="AD411">
            <v>2</v>
          </cell>
          <cell r="AE411">
            <v>2</v>
          </cell>
          <cell r="AF411">
            <v>2</v>
          </cell>
          <cell r="AG411">
            <v>2</v>
          </cell>
          <cell r="AH411">
            <v>2</v>
          </cell>
          <cell r="AI411">
            <v>2</v>
          </cell>
          <cell r="AJ411">
            <v>1</v>
          </cell>
          <cell r="AK411">
            <v>1</v>
          </cell>
          <cell r="AL411">
            <v>1</v>
          </cell>
          <cell r="AM411">
            <v>1</v>
          </cell>
          <cell r="AN411">
            <v>2</v>
          </cell>
          <cell r="AO411">
            <v>2</v>
          </cell>
          <cell r="AP411">
            <v>1</v>
          </cell>
          <cell r="AQ411">
            <v>1</v>
          </cell>
          <cell r="AR411" t="str">
            <v xml:space="preserve"> </v>
          </cell>
          <cell r="AS411" t="str">
            <v xml:space="preserve"> </v>
          </cell>
          <cell r="AT411">
            <v>1</v>
          </cell>
          <cell r="AU411">
            <v>1</v>
          </cell>
        </row>
        <row r="412">
          <cell r="B412" t="str">
            <v>VERINT SYSTEMS INDIA PRIVATE LIMITED</v>
          </cell>
          <cell r="L412" t="str">
            <v>S</v>
          </cell>
          <cell r="M412">
            <v>0</v>
          </cell>
          <cell r="P412">
            <v>0</v>
          </cell>
          <cell r="V412">
            <v>2</v>
          </cell>
          <cell r="W412" t="str">
            <v xml:space="preserve"> </v>
          </cell>
          <cell r="X412">
            <v>2</v>
          </cell>
          <cell r="Y412" t="str">
            <v xml:space="preserve"> </v>
          </cell>
          <cell r="Z412">
            <v>2</v>
          </cell>
          <cell r="AA412" t="str">
            <v xml:space="preserve"> </v>
          </cell>
          <cell r="AB412">
            <v>2</v>
          </cell>
          <cell r="AC412" t="str">
            <v xml:space="preserve"> </v>
          </cell>
          <cell r="AD412">
            <v>2</v>
          </cell>
          <cell r="AE412" t="str">
            <v xml:space="preserve"> </v>
          </cell>
          <cell r="AF412">
            <v>2</v>
          </cell>
          <cell r="AG412" t="str">
            <v xml:space="preserve"> </v>
          </cell>
          <cell r="AH412">
            <v>2</v>
          </cell>
          <cell r="AI412" t="str">
            <v xml:space="preserve"> </v>
          </cell>
          <cell r="AJ412">
            <v>2</v>
          </cell>
          <cell r="AK412" t="str">
            <v xml:space="preserve"> </v>
          </cell>
          <cell r="AL412">
            <v>2</v>
          </cell>
          <cell r="AM412" t="str">
            <v xml:space="preserve"> </v>
          </cell>
          <cell r="AN412">
            <v>2</v>
          </cell>
          <cell r="AO412" t="str">
            <v xml:space="preserve"> </v>
          </cell>
          <cell r="AP412">
            <v>2</v>
          </cell>
          <cell r="AQ412" t="str">
            <v xml:space="preserve"> </v>
          </cell>
          <cell r="AR412">
            <v>2</v>
          </cell>
          <cell r="AS412" t="str">
            <v xml:space="preserve"> </v>
          </cell>
          <cell r="AT412">
            <v>2</v>
          </cell>
          <cell r="AU412" t="str">
            <v xml:space="preserve"> </v>
          </cell>
        </row>
        <row r="413">
          <cell r="B413" t="str">
            <v>ADROIT URBAN DEVELOPERS PVT LTD</v>
          </cell>
          <cell r="L413">
            <v>0</v>
          </cell>
          <cell r="M413" t="str">
            <v>I</v>
          </cell>
          <cell r="P413" t="str">
            <v>201d</v>
          </cell>
          <cell r="V413">
            <v>3</v>
          </cell>
          <cell r="W413">
            <v>2</v>
          </cell>
          <cell r="X413">
            <v>3</v>
          </cell>
          <cell r="Y413">
            <v>2</v>
          </cell>
          <cell r="Z413">
            <v>3</v>
          </cell>
          <cell r="AA413">
            <v>3</v>
          </cell>
          <cell r="AB413">
            <v>3</v>
          </cell>
          <cell r="AC413">
            <v>3</v>
          </cell>
          <cell r="AD413">
            <v>3</v>
          </cell>
          <cell r="AE413">
            <v>3</v>
          </cell>
          <cell r="AF413">
            <v>2</v>
          </cell>
          <cell r="AG413">
            <v>1</v>
          </cell>
          <cell r="AH413">
            <v>3</v>
          </cell>
          <cell r="AI413">
            <v>3</v>
          </cell>
          <cell r="AJ413">
            <v>3</v>
          </cell>
          <cell r="AK413" t="str">
            <v xml:space="preserve"> </v>
          </cell>
          <cell r="AL413">
            <v>1</v>
          </cell>
          <cell r="AM413">
            <v>1</v>
          </cell>
          <cell r="AN413">
            <v>3</v>
          </cell>
          <cell r="AO413">
            <v>3</v>
          </cell>
          <cell r="AP413">
            <v>2</v>
          </cell>
          <cell r="AQ413" t="str">
            <v xml:space="preserve"> </v>
          </cell>
          <cell r="AR413">
            <v>3</v>
          </cell>
          <cell r="AS413">
            <v>3</v>
          </cell>
          <cell r="AT413">
            <v>3</v>
          </cell>
          <cell r="AU413">
            <v>3</v>
          </cell>
        </row>
        <row r="414">
          <cell r="B414" t="str">
            <v>NEOWORTH COMMERCIAL PRIVATE LIMITED</v>
          </cell>
          <cell r="L414" t="str">
            <v>S</v>
          </cell>
          <cell r="M414">
            <v>0</v>
          </cell>
          <cell r="P414">
            <v>0</v>
          </cell>
          <cell r="V414">
            <v>1</v>
          </cell>
          <cell r="W414">
            <v>2</v>
          </cell>
          <cell r="X414">
            <v>1</v>
          </cell>
          <cell r="Y414">
            <v>1</v>
          </cell>
          <cell r="Z414">
            <v>2</v>
          </cell>
          <cell r="AA414">
            <v>2</v>
          </cell>
          <cell r="AB414">
            <v>2</v>
          </cell>
          <cell r="AC414">
            <v>2</v>
          </cell>
          <cell r="AD414">
            <v>1</v>
          </cell>
          <cell r="AE414">
            <v>1</v>
          </cell>
          <cell r="AF414">
            <v>2</v>
          </cell>
          <cell r="AG414">
            <v>2</v>
          </cell>
          <cell r="AH414">
            <v>1</v>
          </cell>
          <cell r="AI414">
            <v>1</v>
          </cell>
          <cell r="AJ414">
            <v>2</v>
          </cell>
          <cell r="AK414">
            <v>2</v>
          </cell>
          <cell r="AL414" t="str">
            <v xml:space="preserve"> </v>
          </cell>
          <cell r="AM414" t="str">
            <v xml:space="preserve"> </v>
          </cell>
          <cell r="AN414" t="str">
            <v xml:space="preserve"> </v>
          </cell>
          <cell r="AO414" t="str">
            <v xml:space="preserve"> </v>
          </cell>
          <cell r="AP414" t="str">
            <v xml:space="preserve"> </v>
          </cell>
          <cell r="AQ414" t="str">
            <v xml:space="preserve"> </v>
          </cell>
          <cell r="AR414">
            <v>1</v>
          </cell>
          <cell r="AS414">
            <v>2</v>
          </cell>
          <cell r="AT414">
            <v>2</v>
          </cell>
          <cell r="AU414">
            <v>2</v>
          </cell>
        </row>
        <row r="415">
          <cell r="B415" t="str">
            <v>TO THE NEW PRIVATE LIMITED</v>
          </cell>
          <cell r="L415" t="str">
            <v>S</v>
          </cell>
          <cell r="M415">
            <v>0</v>
          </cell>
          <cell r="P415">
            <v>206</v>
          </cell>
          <cell r="V415">
            <v>2</v>
          </cell>
          <cell r="W415">
            <v>2</v>
          </cell>
          <cell r="X415">
            <v>1</v>
          </cell>
          <cell r="Y415">
            <v>1</v>
          </cell>
          <cell r="Z415">
            <v>1</v>
          </cell>
          <cell r="AA415">
            <v>1</v>
          </cell>
          <cell r="AB415">
            <v>2</v>
          </cell>
          <cell r="AC415">
            <v>2</v>
          </cell>
          <cell r="AD415">
            <v>2</v>
          </cell>
          <cell r="AE415">
            <v>2</v>
          </cell>
          <cell r="AF415">
            <v>2</v>
          </cell>
          <cell r="AG415">
            <v>2</v>
          </cell>
          <cell r="AH415">
            <v>2</v>
          </cell>
          <cell r="AI415">
            <v>2</v>
          </cell>
          <cell r="AJ415">
            <v>1</v>
          </cell>
          <cell r="AK415">
            <v>1</v>
          </cell>
          <cell r="AL415">
            <v>1</v>
          </cell>
          <cell r="AM415">
            <v>1</v>
          </cell>
          <cell r="AN415">
            <v>2</v>
          </cell>
          <cell r="AO415">
            <v>2</v>
          </cell>
          <cell r="AP415">
            <v>2</v>
          </cell>
          <cell r="AQ415">
            <v>2</v>
          </cell>
          <cell r="AR415">
            <v>2</v>
          </cell>
          <cell r="AS415">
            <v>2</v>
          </cell>
          <cell r="AT415">
            <v>2</v>
          </cell>
          <cell r="AU415">
            <v>2</v>
          </cell>
        </row>
        <row r="416">
          <cell r="B416" t="str">
            <v>Sumeet Trans Logistics Private Limited</v>
          </cell>
          <cell r="L416" t="str">
            <v>S</v>
          </cell>
          <cell r="M416">
            <v>0</v>
          </cell>
          <cell r="P416" t="str">
            <v>201d</v>
          </cell>
          <cell r="V416">
            <v>1</v>
          </cell>
          <cell r="W416">
            <v>1</v>
          </cell>
          <cell r="X416">
            <v>1</v>
          </cell>
          <cell r="Y416">
            <v>1</v>
          </cell>
          <cell r="Z416">
            <v>2</v>
          </cell>
          <cell r="AA416">
            <v>1</v>
          </cell>
          <cell r="AB416">
            <v>2</v>
          </cell>
          <cell r="AC416">
            <v>1</v>
          </cell>
          <cell r="AD416">
            <v>2</v>
          </cell>
          <cell r="AE416">
            <v>1</v>
          </cell>
          <cell r="AF416">
            <v>3</v>
          </cell>
          <cell r="AG416">
            <v>2</v>
          </cell>
          <cell r="AH416">
            <v>1</v>
          </cell>
          <cell r="AI416">
            <v>1</v>
          </cell>
          <cell r="AJ416">
            <v>2</v>
          </cell>
          <cell r="AK416">
            <v>1</v>
          </cell>
          <cell r="AL416">
            <v>2</v>
          </cell>
          <cell r="AM416">
            <v>1</v>
          </cell>
          <cell r="AN416">
            <v>3</v>
          </cell>
          <cell r="AO416">
            <v>2</v>
          </cell>
          <cell r="AP416" t="str">
            <v xml:space="preserve"> </v>
          </cell>
          <cell r="AQ416">
            <v>2</v>
          </cell>
          <cell r="AR416">
            <v>2</v>
          </cell>
          <cell r="AS416">
            <v>2</v>
          </cell>
          <cell r="AT416">
            <v>3</v>
          </cell>
          <cell r="AU416">
            <v>1</v>
          </cell>
        </row>
        <row r="417">
          <cell r="B417" t="str">
            <v>LANCOR HOLDINGS LTD</v>
          </cell>
          <cell r="L417">
            <v>0</v>
          </cell>
          <cell r="M417" t="str">
            <v>I</v>
          </cell>
          <cell r="P417" t="str">
            <v>201d</v>
          </cell>
          <cell r="V417">
            <v>3</v>
          </cell>
          <cell r="W417">
            <v>2</v>
          </cell>
          <cell r="X417">
            <v>2</v>
          </cell>
          <cell r="Y417">
            <v>2</v>
          </cell>
          <cell r="Z417">
            <v>3</v>
          </cell>
          <cell r="AA417">
            <v>2</v>
          </cell>
          <cell r="AB417">
            <v>2</v>
          </cell>
          <cell r="AC417">
            <v>2</v>
          </cell>
          <cell r="AD417">
            <v>2</v>
          </cell>
          <cell r="AE417">
            <v>3</v>
          </cell>
          <cell r="AF417">
            <v>2</v>
          </cell>
          <cell r="AG417">
            <v>1</v>
          </cell>
          <cell r="AH417">
            <v>3</v>
          </cell>
          <cell r="AI417">
            <v>1</v>
          </cell>
          <cell r="AJ417">
            <v>3</v>
          </cell>
          <cell r="AK417">
            <v>1</v>
          </cell>
          <cell r="AL417">
            <v>2</v>
          </cell>
          <cell r="AM417">
            <v>2</v>
          </cell>
          <cell r="AN417">
            <v>3</v>
          </cell>
          <cell r="AO417">
            <v>2</v>
          </cell>
          <cell r="AP417">
            <v>1</v>
          </cell>
          <cell r="AQ417">
            <v>1</v>
          </cell>
          <cell r="AR417">
            <v>2</v>
          </cell>
          <cell r="AS417">
            <v>2</v>
          </cell>
          <cell r="AT417">
            <v>2</v>
          </cell>
          <cell r="AU417">
            <v>2</v>
          </cell>
        </row>
        <row r="418">
          <cell r="B418" t="str">
            <v>FIRST OBJECT TECHNOLOGIES LTD</v>
          </cell>
          <cell r="L418" t="str">
            <v>S</v>
          </cell>
          <cell r="M418">
            <v>0</v>
          </cell>
          <cell r="P418">
            <v>206</v>
          </cell>
          <cell r="V418">
            <v>2</v>
          </cell>
          <cell r="W418">
            <v>2</v>
          </cell>
          <cell r="X418">
            <v>3</v>
          </cell>
          <cell r="Y418">
            <v>3</v>
          </cell>
          <cell r="Z418">
            <v>3</v>
          </cell>
          <cell r="AA418">
            <v>3</v>
          </cell>
          <cell r="AB418">
            <v>3</v>
          </cell>
          <cell r="AC418">
            <v>2</v>
          </cell>
          <cell r="AD418">
            <v>1</v>
          </cell>
          <cell r="AE418">
            <v>2</v>
          </cell>
          <cell r="AF418">
            <v>1</v>
          </cell>
          <cell r="AG418">
            <v>2</v>
          </cell>
          <cell r="AH418">
            <v>2</v>
          </cell>
          <cell r="AI418">
            <v>2</v>
          </cell>
          <cell r="AJ418">
            <v>2</v>
          </cell>
          <cell r="AK418">
            <v>1</v>
          </cell>
          <cell r="AL418">
            <v>1</v>
          </cell>
          <cell r="AM418">
            <v>1</v>
          </cell>
          <cell r="AN418">
            <v>3</v>
          </cell>
          <cell r="AO418">
            <v>3</v>
          </cell>
          <cell r="AP418">
            <v>2</v>
          </cell>
          <cell r="AQ418">
            <v>2</v>
          </cell>
          <cell r="AR418">
            <v>2</v>
          </cell>
          <cell r="AS418">
            <v>2</v>
          </cell>
          <cell r="AT418">
            <v>3</v>
          </cell>
          <cell r="AU418">
            <v>2</v>
          </cell>
        </row>
        <row r="419">
          <cell r="B419" t="str">
            <v>MAHANAGAR GAS LTD</v>
          </cell>
          <cell r="L419">
            <v>0</v>
          </cell>
          <cell r="M419" t="str">
            <v>I</v>
          </cell>
          <cell r="P419">
            <v>0</v>
          </cell>
          <cell r="V419">
            <v>1</v>
          </cell>
          <cell r="W419">
            <v>1</v>
          </cell>
          <cell r="X419">
            <v>1</v>
          </cell>
          <cell r="Y419">
            <v>1</v>
          </cell>
          <cell r="Z419">
            <v>2</v>
          </cell>
          <cell r="AA419">
            <v>2</v>
          </cell>
          <cell r="AB419">
            <v>2</v>
          </cell>
          <cell r="AC419">
            <v>2</v>
          </cell>
          <cell r="AD419">
            <v>2</v>
          </cell>
          <cell r="AE419">
            <v>2</v>
          </cell>
          <cell r="AF419">
            <v>2</v>
          </cell>
          <cell r="AG419">
            <v>2</v>
          </cell>
          <cell r="AH419">
            <v>2</v>
          </cell>
          <cell r="AI419">
            <v>2</v>
          </cell>
          <cell r="AJ419">
            <v>2</v>
          </cell>
          <cell r="AK419">
            <v>2</v>
          </cell>
          <cell r="AL419">
            <v>2</v>
          </cell>
          <cell r="AM419">
            <v>2</v>
          </cell>
          <cell r="AN419">
            <v>2</v>
          </cell>
          <cell r="AO419">
            <v>1</v>
          </cell>
          <cell r="AP419">
            <v>2</v>
          </cell>
          <cell r="AQ419">
            <v>1</v>
          </cell>
          <cell r="AR419">
            <v>1</v>
          </cell>
          <cell r="AS419">
            <v>1</v>
          </cell>
          <cell r="AT419">
            <v>2</v>
          </cell>
          <cell r="AU419">
            <v>1</v>
          </cell>
        </row>
        <row r="420">
          <cell r="B420" t="str">
            <v>PARAM SHUBHAM VANIJYA LIMITED</v>
          </cell>
          <cell r="L420" t="str">
            <v>S</v>
          </cell>
          <cell r="M420">
            <v>0</v>
          </cell>
          <cell r="P420">
            <v>201</v>
          </cell>
          <cell r="V420">
            <v>2</v>
          </cell>
          <cell r="W420">
            <v>1</v>
          </cell>
          <cell r="X420">
            <v>2</v>
          </cell>
          <cell r="Y420">
            <v>1</v>
          </cell>
          <cell r="Z420">
            <v>2</v>
          </cell>
          <cell r="AA420">
            <v>2</v>
          </cell>
          <cell r="AB420">
            <v>2</v>
          </cell>
          <cell r="AC420">
            <v>2</v>
          </cell>
          <cell r="AD420">
            <v>2</v>
          </cell>
          <cell r="AE420">
            <v>3</v>
          </cell>
          <cell r="AF420">
            <v>2</v>
          </cell>
          <cell r="AG420">
            <v>2</v>
          </cell>
          <cell r="AH420">
            <v>2</v>
          </cell>
          <cell r="AI420">
            <v>2</v>
          </cell>
          <cell r="AJ420">
            <v>2</v>
          </cell>
          <cell r="AK420">
            <v>3</v>
          </cell>
          <cell r="AL420">
            <v>0</v>
          </cell>
          <cell r="AM420">
            <v>0</v>
          </cell>
          <cell r="AN420">
            <v>3</v>
          </cell>
          <cell r="AO420">
            <v>2</v>
          </cell>
          <cell r="AP420">
            <v>0</v>
          </cell>
          <cell r="AQ420">
            <v>0</v>
          </cell>
          <cell r="AR420">
            <v>2</v>
          </cell>
          <cell r="AS420">
            <v>2</v>
          </cell>
          <cell r="AT420">
            <v>2</v>
          </cell>
          <cell r="AU420">
            <v>1</v>
          </cell>
        </row>
        <row r="421">
          <cell r="B421" t="str">
            <v>L&amp;T SAPURA SHIPPING PRIVATE LIMITED</v>
          </cell>
          <cell r="L421" t="str">
            <v>S</v>
          </cell>
          <cell r="M421">
            <v>0</v>
          </cell>
          <cell r="P421">
            <v>0</v>
          </cell>
          <cell r="V421">
            <v>2</v>
          </cell>
          <cell r="W421">
            <v>2</v>
          </cell>
          <cell r="X421">
            <v>2</v>
          </cell>
          <cell r="Y421">
            <v>2</v>
          </cell>
          <cell r="Z421">
            <v>2</v>
          </cell>
          <cell r="AA421">
            <v>2</v>
          </cell>
          <cell r="AB421">
            <v>2</v>
          </cell>
          <cell r="AC421">
            <v>2</v>
          </cell>
          <cell r="AD421">
            <v>1</v>
          </cell>
          <cell r="AE421">
            <v>2</v>
          </cell>
          <cell r="AF421">
            <v>2</v>
          </cell>
          <cell r="AG421">
            <v>2</v>
          </cell>
          <cell r="AH421">
            <v>2</v>
          </cell>
          <cell r="AI421">
            <v>2</v>
          </cell>
          <cell r="AJ421">
            <v>2</v>
          </cell>
          <cell r="AK421">
            <v>2</v>
          </cell>
          <cell r="AL421">
            <v>2</v>
          </cell>
          <cell r="AM421">
            <v>2</v>
          </cell>
          <cell r="AN421">
            <v>0</v>
          </cell>
          <cell r="AO421">
            <v>0</v>
          </cell>
          <cell r="AP421">
            <v>0</v>
          </cell>
          <cell r="AQ421">
            <v>0</v>
          </cell>
          <cell r="AR421">
            <v>0</v>
          </cell>
          <cell r="AS421">
            <v>0</v>
          </cell>
          <cell r="AT421">
            <v>2</v>
          </cell>
          <cell r="AU421">
            <v>2</v>
          </cell>
        </row>
        <row r="422">
          <cell r="B422" t="str">
            <v>SICAL LOGISTICS LTD</v>
          </cell>
          <cell r="L422" t="str">
            <v>S</v>
          </cell>
          <cell r="M422">
            <v>0</v>
          </cell>
          <cell r="P422" t="str">
            <v>202d</v>
          </cell>
          <cell r="V422">
            <v>3</v>
          </cell>
          <cell r="W422">
            <v>2</v>
          </cell>
          <cell r="X422">
            <v>3</v>
          </cell>
          <cell r="Y422">
            <v>2</v>
          </cell>
          <cell r="Z422">
            <v>2</v>
          </cell>
          <cell r="AA422">
            <v>3</v>
          </cell>
          <cell r="AB422">
            <v>3</v>
          </cell>
          <cell r="AC422">
            <v>3</v>
          </cell>
          <cell r="AD422">
            <v>1</v>
          </cell>
          <cell r="AE422">
            <v>1</v>
          </cell>
          <cell r="AF422">
            <v>1</v>
          </cell>
          <cell r="AG422">
            <v>1</v>
          </cell>
          <cell r="AH422">
            <v>3</v>
          </cell>
          <cell r="AI422">
            <v>3</v>
          </cell>
          <cell r="AJ422">
            <v>2</v>
          </cell>
          <cell r="AK422">
            <v>2</v>
          </cell>
          <cell r="AL422">
            <v>1</v>
          </cell>
          <cell r="AM422">
            <v>1</v>
          </cell>
          <cell r="AN422">
            <v>3</v>
          </cell>
          <cell r="AO422">
            <v>3</v>
          </cell>
          <cell r="AP422">
            <v>2</v>
          </cell>
          <cell r="AQ422">
            <v>2</v>
          </cell>
          <cell r="AR422">
            <v>3</v>
          </cell>
          <cell r="AS422">
            <v>3</v>
          </cell>
          <cell r="AT422">
            <v>3</v>
          </cell>
          <cell r="AU422">
            <v>3</v>
          </cell>
        </row>
        <row r="423">
          <cell r="B423" t="str">
            <v>SICAL INFRA ASSETS LTD</v>
          </cell>
          <cell r="L423">
            <v>0</v>
          </cell>
          <cell r="M423" t="str">
            <v>I</v>
          </cell>
          <cell r="P423">
            <v>0</v>
          </cell>
          <cell r="V423">
            <v>3</v>
          </cell>
          <cell r="W423">
            <v>2</v>
          </cell>
          <cell r="X423">
            <v>3</v>
          </cell>
          <cell r="Y423">
            <v>2</v>
          </cell>
          <cell r="Z423">
            <v>2</v>
          </cell>
          <cell r="AA423">
            <v>3</v>
          </cell>
          <cell r="AB423">
            <v>3</v>
          </cell>
          <cell r="AC423">
            <v>3</v>
          </cell>
          <cell r="AD423">
            <v>1</v>
          </cell>
          <cell r="AE423">
            <v>1</v>
          </cell>
          <cell r="AF423">
            <v>1</v>
          </cell>
          <cell r="AG423">
            <v>1</v>
          </cell>
          <cell r="AH423">
            <v>3</v>
          </cell>
          <cell r="AI423">
            <v>3</v>
          </cell>
          <cell r="AJ423">
            <v>2</v>
          </cell>
          <cell r="AK423">
            <v>2</v>
          </cell>
          <cell r="AL423">
            <v>1</v>
          </cell>
          <cell r="AM423">
            <v>1</v>
          </cell>
          <cell r="AN423">
            <v>3</v>
          </cell>
          <cell r="AO423">
            <v>3</v>
          </cell>
          <cell r="AP423">
            <v>2</v>
          </cell>
          <cell r="AQ423">
            <v>2</v>
          </cell>
          <cell r="AR423">
            <v>3</v>
          </cell>
          <cell r="AS423">
            <v>3</v>
          </cell>
          <cell r="AT423">
            <v>3</v>
          </cell>
          <cell r="AU423">
            <v>3</v>
          </cell>
        </row>
        <row r="424">
          <cell r="B424" t="str">
            <v>SICAL IRON ORE  TERMINAL LIMITED</v>
          </cell>
          <cell r="L424">
            <v>0</v>
          </cell>
          <cell r="M424" t="str">
            <v>I</v>
          </cell>
          <cell r="P424">
            <v>0</v>
          </cell>
          <cell r="V424">
            <v>3</v>
          </cell>
          <cell r="W424">
            <v>2</v>
          </cell>
          <cell r="X424">
            <v>3</v>
          </cell>
          <cell r="Y424">
            <v>2</v>
          </cell>
          <cell r="Z424">
            <v>2</v>
          </cell>
          <cell r="AA424">
            <v>3</v>
          </cell>
          <cell r="AB424">
            <v>3</v>
          </cell>
          <cell r="AC424">
            <v>3</v>
          </cell>
          <cell r="AD424">
            <v>1</v>
          </cell>
          <cell r="AE424">
            <v>1</v>
          </cell>
          <cell r="AF424">
            <v>1</v>
          </cell>
          <cell r="AG424">
            <v>1</v>
          </cell>
          <cell r="AH424">
            <v>3</v>
          </cell>
          <cell r="AI424">
            <v>3</v>
          </cell>
          <cell r="AJ424">
            <v>2</v>
          </cell>
          <cell r="AK424">
            <v>2</v>
          </cell>
          <cell r="AL424">
            <v>1</v>
          </cell>
          <cell r="AM424">
            <v>1</v>
          </cell>
          <cell r="AN424">
            <v>3</v>
          </cell>
          <cell r="AO424">
            <v>3</v>
          </cell>
          <cell r="AP424">
            <v>2</v>
          </cell>
          <cell r="AQ424">
            <v>2</v>
          </cell>
          <cell r="AR424">
            <v>3</v>
          </cell>
          <cell r="AS424">
            <v>3</v>
          </cell>
          <cell r="AT424">
            <v>3</v>
          </cell>
          <cell r="AU424">
            <v>3</v>
          </cell>
        </row>
        <row r="425">
          <cell r="B425" t="str">
            <v>SOCIETE GENERALE GLOBAL SOLUTION CENTRE PRIVATE LIMITED</v>
          </cell>
          <cell r="L425" t="str">
            <v>S</v>
          </cell>
          <cell r="M425">
            <v>0</v>
          </cell>
          <cell r="P425">
            <v>206</v>
          </cell>
          <cell r="V425">
            <v>2</v>
          </cell>
          <cell r="W425">
            <v>2</v>
          </cell>
          <cell r="X425">
            <v>2</v>
          </cell>
          <cell r="Y425">
            <v>2</v>
          </cell>
          <cell r="Z425">
            <v>2</v>
          </cell>
          <cell r="AA425">
            <v>2</v>
          </cell>
          <cell r="AB425">
            <v>2</v>
          </cell>
          <cell r="AC425">
            <v>2</v>
          </cell>
          <cell r="AD425">
            <v>2</v>
          </cell>
          <cell r="AE425">
            <v>2</v>
          </cell>
          <cell r="AF425">
            <v>2</v>
          </cell>
          <cell r="AG425">
            <v>2</v>
          </cell>
          <cell r="AH425">
            <v>2</v>
          </cell>
          <cell r="AI425">
            <v>2</v>
          </cell>
          <cell r="AJ425">
            <v>2</v>
          </cell>
          <cell r="AK425">
            <v>2</v>
          </cell>
          <cell r="AL425">
            <v>2</v>
          </cell>
          <cell r="AM425">
            <v>2</v>
          </cell>
          <cell r="AN425">
            <v>2</v>
          </cell>
          <cell r="AO425">
            <v>2</v>
          </cell>
          <cell r="AP425">
            <v>2</v>
          </cell>
          <cell r="AQ425">
            <v>2</v>
          </cell>
          <cell r="AR425">
            <v>2</v>
          </cell>
          <cell r="AS425">
            <v>2</v>
          </cell>
          <cell r="AT425">
            <v>2</v>
          </cell>
          <cell r="AU425">
            <v>2</v>
          </cell>
        </row>
        <row r="426">
          <cell r="B426" t="str">
            <v>MALAYALAM INDUS LTD</v>
          </cell>
          <cell r="L426" t="str">
            <v>S</v>
          </cell>
          <cell r="M426">
            <v>0</v>
          </cell>
          <cell r="P426" t="str">
            <v>204a</v>
          </cell>
          <cell r="V426">
            <v>3</v>
          </cell>
          <cell r="W426">
            <v>2</v>
          </cell>
          <cell r="X426">
            <v>3</v>
          </cell>
          <cell r="Y426">
            <v>2</v>
          </cell>
          <cell r="Z426">
            <v>3</v>
          </cell>
          <cell r="AA426">
            <v>2</v>
          </cell>
          <cell r="AB426">
            <v>3</v>
          </cell>
          <cell r="AC426">
            <v>2</v>
          </cell>
          <cell r="AD426">
            <v>3</v>
          </cell>
          <cell r="AE426">
            <v>2</v>
          </cell>
          <cell r="AF426">
            <v>3</v>
          </cell>
          <cell r="AG426">
            <v>2</v>
          </cell>
          <cell r="AH426">
            <v>3</v>
          </cell>
          <cell r="AI426">
            <v>2</v>
          </cell>
          <cell r="AJ426">
            <v>3</v>
          </cell>
          <cell r="AK426">
            <v>2</v>
          </cell>
          <cell r="AL426">
            <v>2</v>
          </cell>
          <cell r="AM426">
            <v>2</v>
          </cell>
          <cell r="AN426">
            <v>3</v>
          </cell>
          <cell r="AO426">
            <v>2</v>
          </cell>
          <cell r="AP426">
            <v>0</v>
          </cell>
          <cell r="AQ426">
            <v>0</v>
          </cell>
          <cell r="AR426">
            <v>0</v>
          </cell>
          <cell r="AS426">
            <v>0</v>
          </cell>
          <cell r="AT426">
            <v>3</v>
          </cell>
          <cell r="AU426">
            <v>2</v>
          </cell>
        </row>
        <row r="427">
          <cell r="B427" t="str">
            <v>SAKSOFT LTD</v>
          </cell>
          <cell r="L427" t="str">
            <v>S</v>
          </cell>
          <cell r="M427">
            <v>0</v>
          </cell>
          <cell r="P427">
            <v>206</v>
          </cell>
          <cell r="V427">
            <v>2</v>
          </cell>
          <cell r="W427">
            <v>2</v>
          </cell>
          <cell r="X427">
            <v>2</v>
          </cell>
          <cell r="Y427">
            <v>2</v>
          </cell>
          <cell r="Z427">
            <v>2</v>
          </cell>
          <cell r="AA427">
            <v>2</v>
          </cell>
          <cell r="AB427">
            <v>2</v>
          </cell>
          <cell r="AC427">
            <v>2</v>
          </cell>
          <cell r="AD427">
            <v>2</v>
          </cell>
          <cell r="AE427">
            <v>2</v>
          </cell>
          <cell r="AF427">
            <v>2</v>
          </cell>
          <cell r="AG427">
            <v>2</v>
          </cell>
          <cell r="AH427">
            <v>2</v>
          </cell>
          <cell r="AI427">
            <v>2</v>
          </cell>
          <cell r="AJ427">
            <v>2</v>
          </cell>
          <cell r="AK427">
            <v>1</v>
          </cell>
          <cell r="AL427">
            <v>2</v>
          </cell>
          <cell r="AM427">
            <v>1</v>
          </cell>
          <cell r="AN427">
            <v>2</v>
          </cell>
          <cell r="AO427">
            <v>3</v>
          </cell>
          <cell r="AP427">
            <v>2</v>
          </cell>
          <cell r="AQ427">
            <v>2</v>
          </cell>
          <cell r="AR427">
            <v>2</v>
          </cell>
          <cell r="AS427">
            <v>2</v>
          </cell>
          <cell r="AT427">
            <v>2</v>
          </cell>
          <cell r="AU427">
            <v>3</v>
          </cell>
        </row>
        <row r="428">
          <cell r="B428" t="str">
            <v>Teesta Urja limited ( A Govt. of Sikkim Enterprise )</v>
          </cell>
          <cell r="L428">
            <v>0</v>
          </cell>
          <cell r="M428" t="str">
            <v>I</v>
          </cell>
          <cell r="P428" t="str">
            <v>210a</v>
          </cell>
          <cell r="V428">
            <v>2</v>
          </cell>
          <cell r="W428">
            <v>2</v>
          </cell>
          <cell r="X428">
            <v>3</v>
          </cell>
          <cell r="Y428">
            <v>3</v>
          </cell>
          <cell r="Z428">
            <v>1</v>
          </cell>
          <cell r="AA428">
            <v>2</v>
          </cell>
          <cell r="AB428">
            <v>2</v>
          </cell>
          <cell r="AC428">
            <v>2</v>
          </cell>
          <cell r="AD428">
            <v>2</v>
          </cell>
          <cell r="AE428">
            <v>2</v>
          </cell>
          <cell r="AF428">
            <v>2</v>
          </cell>
          <cell r="AG428">
            <v>2</v>
          </cell>
          <cell r="AH428">
            <v>2</v>
          </cell>
          <cell r="AI428">
            <v>2</v>
          </cell>
          <cell r="AJ428">
            <v>1</v>
          </cell>
          <cell r="AK428">
            <v>2</v>
          </cell>
          <cell r="AL428">
            <v>2</v>
          </cell>
          <cell r="AM428">
            <v>2</v>
          </cell>
          <cell r="AN428">
            <v>1</v>
          </cell>
          <cell r="AO428">
            <v>1</v>
          </cell>
          <cell r="AP428">
            <v>2</v>
          </cell>
          <cell r="AQ428">
            <v>2</v>
          </cell>
          <cell r="AR428">
            <v>2</v>
          </cell>
          <cell r="AS428">
            <v>2</v>
          </cell>
          <cell r="AT428">
            <v>3</v>
          </cell>
          <cell r="AU428">
            <v>3</v>
          </cell>
        </row>
        <row r="429">
          <cell r="B429" t="str">
            <v>SOUTH WEST PORT LTD</v>
          </cell>
          <cell r="L429" t="str">
            <v>S</v>
          </cell>
          <cell r="M429">
            <v>0</v>
          </cell>
          <cell r="P429">
            <v>0</v>
          </cell>
          <cell r="V429">
            <v>1</v>
          </cell>
          <cell r="W429">
            <v>1</v>
          </cell>
          <cell r="X429">
            <v>1</v>
          </cell>
          <cell r="Y429">
            <v>1</v>
          </cell>
          <cell r="Z429">
            <v>1</v>
          </cell>
          <cell r="AA429">
            <v>1</v>
          </cell>
          <cell r="AB429">
            <v>2</v>
          </cell>
          <cell r="AC429">
            <v>2</v>
          </cell>
          <cell r="AD429">
            <v>1</v>
          </cell>
          <cell r="AE429">
            <v>1</v>
          </cell>
          <cell r="AF429">
            <v>1</v>
          </cell>
          <cell r="AG429">
            <v>1</v>
          </cell>
          <cell r="AH429">
            <v>1</v>
          </cell>
          <cell r="AI429">
            <v>1</v>
          </cell>
          <cell r="AJ429">
            <v>1</v>
          </cell>
          <cell r="AK429">
            <v>1</v>
          </cell>
          <cell r="AL429">
            <v>2</v>
          </cell>
          <cell r="AM429">
            <v>2</v>
          </cell>
          <cell r="AN429">
            <v>2</v>
          </cell>
          <cell r="AO429">
            <v>2</v>
          </cell>
          <cell r="AP429">
            <v>1</v>
          </cell>
          <cell r="AQ429">
            <v>1</v>
          </cell>
          <cell r="AR429">
            <v>2</v>
          </cell>
          <cell r="AS429">
            <v>2</v>
          </cell>
          <cell r="AT429">
            <v>1</v>
          </cell>
          <cell r="AU429">
            <v>1</v>
          </cell>
        </row>
        <row r="430">
          <cell r="B430" t="str">
            <v>TLG India Pvt Ltd (Earlier SAPIENT CONSULTING pvt ltd)</v>
          </cell>
          <cell r="L430" t="str">
            <v>S</v>
          </cell>
          <cell r="M430">
            <v>0</v>
          </cell>
          <cell r="P430">
            <v>206</v>
          </cell>
          <cell r="V430">
            <v>2</v>
          </cell>
          <cell r="W430">
            <v>2</v>
          </cell>
          <cell r="X430">
            <v>2</v>
          </cell>
          <cell r="Y430">
            <v>2</v>
          </cell>
          <cell r="Z430">
            <v>2</v>
          </cell>
          <cell r="AA430">
            <v>2</v>
          </cell>
          <cell r="AB430">
            <v>2</v>
          </cell>
          <cell r="AC430">
            <v>2</v>
          </cell>
          <cell r="AD430">
            <v>2</v>
          </cell>
          <cell r="AE430">
            <v>2</v>
          </cell>
          <cell r="AF430">
            <v>2</v>
          </cell>
          <cell r="AG430">
            <v>2</v>
          </cell>
          <cell r="AH430">
            <v>2</v>
          </cell>
          <cell r="AI430">
            <v>2</v>
          </cell>
          <cell r="AJ430">
            <v>2</v>
          </cell>
          <cell r="AK430">
            <v>2</v>
          </cell>
          <cell r="AL430">
            <v>2</v>
          </cell>
          <cell r="AM430">
            <v>2</v>
          </cell>
          <cell r="AN430">
            <v>2</v>
          </cell>
          <cell r="AO430">
            <v>2</v>
          </cell>
          <cell r="AP430">
            <v>2</v>
          </cell>
          <cell r="AQ430">
            <v>2</v>
          </cell>
          <cell r="AR430">
            <v>2</v>
          </cell>
          <cell r="AS430">
            <v>2</v>
          </cell>
          <cell r="AT430">
            <v>2</v>
          </cell>
          <cell r="AU430">
            <v>1</v>
          </cell>
        </row>
        <row r="431">
          <cell r="B431" t="str">
            <v xml:space="preserve">BLB LIMITED              </v>
          </cell>
          <cell r="L431" t="str">
            <v>S</v>
          </cell>
          <cell r="M431">
            <v>0</v>
          </cell>
          <cell r="P431">
            <v>201</v>
          </cell>
          <cell r="V431">
            <v>2</v>
          </cell>
          <cell r="W431">
            <v>2</v>
          </cell>
          <cell r="X431">
            <v>2</v>
          </cell>
          <cell r="Y431">
            <v>2</v>
          </cell>
          <cell r="Z431">
            <v>1</v>
          </cell>
          <cell r="AA431">
            <v>2</v>
          </cell>
          <cell r="AB431">
            <v>2</v>
          </cell>
          <cell r="AC431">
            <v>2</v>
          </cell>
          <cell r="AD431" t="str">
            <v xml:space="preserve"> </v>
          </cell>
          <cell r="AE431" t="str">
            <v xml:space="preserve"> </v>
          </cell>
          <cell r="AF431" t="str">
            <v xml:space="preserve"> </v>
          </cell>
          <cell r="AG431" t="str">
            <v xml:space="preserve"> </v>
          </cell>
          <cell r="AH431" t="str">
            <v xml:space="preserve"> </v>
          </cell>
          <cell r="AI431" t="str">
            <v xml:space="preserve"> </v>
          </cell>
          <cell r="AJ431" t="str">
            <v xml:space="preserve"> </v>
          </cell>
          <cell r="AK431" t="str">
            <v xml:space="preserve"> </v>
          </cell>
          <cell r="AL431" t="str">
            <v xml:space="preserve"> </v>
          </cell>
          <cell r="AM431" t="str">
            <v xml:space="preserve"> </v>
          </cell>
          <cell r="AN431" t="str">
            <v xml:space="preserve"> </v>
          </cell>
          <cell r="AO431" t="str">
            <v xml:space="preserve"> </v>
          </cell>
          <cell r="AP431" t="str">
            <v xml:space="preserve"> </v>
          </cell>
          <cell r="AQ431" t="str">
            <v xml:space="preserve"> </v>
          </cell>
          <cell r="AR431" t="str">
            <v xml:space="preserve"> </v>
          </cell>
          <cell r="AS431" t="str">
            <v xml:space="preserve"> </v>
          </cell>
          <cell r="AT431" t="str">
            <v xml:space="preserve"> </v>
          </cell>
          <cell r="AU431" t="str">
            <v xml:space="preserve"> </v>
          </cell>
        </row>
        <row r="432">
          <cell r="B432" t="str">
            <v>BALAJI TELENETWIRELESS SOLUTIONS PRIVATELIMITED</v>
          </cell>
          <cell r="L432">
            <v>0</v>
          </cell>
          <cell r="M432" t="str">
            <v>I</v>
          </cell>
          <cell r="P432" t="str">
            <v>213c</v>
          </cell>
          <cell r="V432">
            <v>2</v>
          </cell>
          <cell r="W432">
            <v>1</v>
          </cell>
          <cell r="X432">
            <v>3</v>
          </cell>
          <cell r="Y432">
            <v>1</v>
          </cell>
          <cell r="Z432">
            <v>3</v>
          </cell>
          <cell r="AA432">
            <v>1</v>
          </cell>
          <cell r="AB432">
            <v>3</v>
          </cell>
          <cell r="AC432">
            <v>1</v>
          </cell>
          <cell r="AD432">
            <v>3</v>
          </cell>
          <cell r="AE432">
            <v>1</v>
          </cell>
          <cell r="AF432">
            <v>2</v>
          </cell>
          <cell r="AG432">
            <v>1</v>
          </cell>
          <cell r="AH432">
            <v>2</v>
          </cell>
          <cell r="AI432">
            <v>1</v>
          </cell>
          <cell r="AJ432">
            <v>2</v>
          </cell>
          <cell r="AK432">
            <v>1</v>
          </cell>
          <cell r="AL432">
            <v>2</v>
          </cell>
          <cell r="AM432">
            <v>1</v>
          </cell>
          <cell r="AN432">
            <v>2</v>
          </cell>
          <cell r="AO432">
            <v>2</v>
          </cell>
          <cell r="AP432">
            <v>3</v>
          </cell>
          <cell r="AQ432">
            <v>1</v>
          </cell>
          <cell r="AR432">
            <v>2</v>
          </cell>
          <cell r="AS432">
            <v>2</v>
          </cell>
          <cell r="AT432">
            <v>3</v>
          </cell>
          <cell r="AU432">
            <v>1</v>
          </cell>
        </row>
        <row r="433">
          <cell r="B433" t="str">
            <v xml:space="preserve">Synergy Art Foundation Limited          </v>
          </cell>
          <cell r="L433" t="str">
            <v>S</v>
          </cell>
          <cell r="M433">
            <v>0</v>
          </cell>
          <cell r="P433">
            <v>0</v>
          </cell>
          <cell r="V433">
            <v>2</v>
          </cell>
          <cell r="W433">
            <v>1</v>
          </cell>
          <cell r="X433">
            <v>1</v>
          </cell>
          <cell r="Y433">
            <v>2</v>
          </cell>
          <cell r="Z433">
            <v>2</v>
          </cell>
          <cell r="AA433">
            <v>2</v>
          </cell>
          <cell r="AB433">
            <v>2</v>
          </cell>
          <cell r="AC433">
            <v>2</v>
          </cell>
          <cell r="AD433">
            <v>3</v>
          </cell>
          <cell r="AE433">
            <v>3</v>
          </cell>
          <cell r="AF433">
            <v>2</v>
          </cell>
          <cell r="AG433">
            <v>2</v>
          </cell>
          <cell r="AH433">
            <v>2</v>
          </cell>
          <cell r="AI433">
            <v>2</v>
          </cell>
          <cell r="AJ433">
            <v>1</v>
          </cell>
          <cell r="AK433">
            <v>1</v>
          </cell>
          <cell r="AL433">
            <v>2</v>
          </cell>
          <cell r="AM433">
            <v>2</v>
          </cell>
          <cell r="AN433">
            <v>3</v>
          </cell>
          <cell r="AO433">
            <v>3</v>
          </cell>
          <cell r="AP433">
            <v>3</v>
          </cell>
          <cell r="AQ433">
            <v>3</v>
          </cell>
          <cell r="AR433">
            <v>2</v>
          </cell>
          <cell r="AS433" t="str">
            <v xml:space="preserve"> </v>
          </cell>
          <cell r="AT433">
            <v>3</v>
          </cell>
          <cell r="AU433">
            <v>3</v>
          </cell>
        </row>
        <row r="434">
          <cell r="B434" t="str">
            <v>MAGICBRICKS REALTY SERVICES LIMITED</v>
          </cell>
          <cell r="L434" t="str">
            <v>S</v>
          </cell>
          <cell r="M434">
            <v>0</v>
          </cell>
          <cell r="P434" t="str">
            <v>201d</v>
          </cell>
          <cell r="V434">
            <v>1</v>
          </cell>
          <cell r="W434">
            <v>1</v>
          </cell>
          <cell r="X434">
            <v>1</v>
          </cell>
          <cell r="Y434">
            <v>1</v>
          </cell>
          <cell r="Z434">
            <v>1</v>
          </cell>
          <cell r="AA434">
            <v>1</v>
          </cell>
          <cell r="AB434">
            <v>1</v>
          </cell>
          <cell r="AC434">
            <v>1</v>
          </cell>
          <cell r="AD434">
            <v>2</v>
          </cell>
          <cell r="AE434">
            <v>2</v>
          </cell>
          <cell r="AF434">
            <v>2</v>
          </cell>
          <cell r="AG434">
            <v>2</v>
          </cell>
          <cell r="AH434">
            <v>1</v>
          </cell>
          <cell r="AI434">
            <v>1</v>
          </cell>
          <cell r="AJ434">
            <v>1</v>
          </cell>
          <cell r="AK434">
            <v>1</v>
          </cell>
          <cell r="AL434">
            <v>2</v>
          </cell>
          <cell r="AM434">
            <v>2</v>
          </cell>
          <cell r="AN434">
            <v>2</v>
          </cell>
          <cell r="AO434">
            <v>1</v>
          </cell>
          <cell r="AP434">
            <v>1</v>
          </cell>
          <cell r="AQ434">
            <v>1</v>
          </cell>
          <cell r="AR434">
            <v>2</v>
          </cell>
          <cell r="AS434">
            <v>2</v>
          </cell>
          <cell r="AT434">
            <v>2</v>
          </cell>
          <cell r="AU434">
            <v>1</v>
          </cell>
        </row>
        <row r="435">
          <cell r="B435" t="str">
            <v>LOTUS FERTILIZERS pvt ltd</v>
          </cell>
          <cell r="L435" t="str">
            <v>S</v>
          </cell>
          <cell r="M435">
            <v>0</v>
          </cell>
          <cell r="P435" t="str">
            <v>201a</v>
          </cell>
          <cell r="V435">
            <v>2</v>
          </cell>
          <cell r="W435" t="str">
            <v xml:space="preserve"> </v>
          </cell>
          <cell r="X435">
            <v>2</v>
          </cell>
          <cell r="Y435" t="str">
            <v xml:space="preserve"> </v>
          </cell>
          <cell r="Z435">
            <v>3</v>
          </cell>
          <cell r="AA435" t="str">
            <v xml:space="preserve"> </v>
          </cell>
          <cell r="AB435">
            <v>2</v>
          </cell>
          <cell r="AC435" t="str">
            <v xml:space="preserve"> </v>
          </cell>
          <cell r="AD435">
            <v>2</v>
          </cell>
          <cell r="AE435" t="str">
            <v xml:space="preserve"> </v>
          </cell>
          <cell r="AF435">
            <v>1</v>
          </cell>
          <cell r="AG435" t="str">
            <v xml:space="preserve"> </v>
          </cell>
          <cell r="AH435">
            <v>2</v>
          </cell>
          <cell r="AI435" t="str">
            <v xml:space="preserve"> </v>
          </cell>
          <cell r="AJ435">
            <v>1</v>
          </cell>
          <cell r="AK435" t="str">
            <v xml:space="preserve"> </v>
          </cell>
          <cell r="AL435">
            <v>1</v>
          </cell>
          <cell r="AM435" t="str">
            <v xml:space="preserve"> </v>
          </cell>
          <cell r="AN435">
            <v>3</v>
          </cell>
          <cell r="AO435" t="str">
            <v xml:space="preserve"> </v>
          </cell>
          <cell r="AP435">
            <v>2</v>
          </cell>
          <cell r="AQ435" t="str">
            <v xml:space="preserve"> </v>
          </cell>
          <cell r="AR435">
            <v>2</v>
          </cell>
          <cell r="AS435" t="str">
            <v xml:space="preserve"> </v>
          </cell>
          <cell r="AT435">
            <v>3</v>
          </cell>
          <cell r="AU435" t="str">
            <v xml:space="preserve"> </v>
          </cell>
        </row>
        <row r="436">
          <cell r="B436" t="str">
            <v>DR. CHIDGUPKAR HOSPITAL PVT. LTD.</v>
          </cell>
          <cell r="L436" t="str">
            <v>S</v>
          </cell>
          <cell r="M436">
            <v>0</v>
          </cell>
          <cell r="P436" t="str">
            <v>207e</v>
          </cell>
          <cell r="V436">
            <v>2</v>
          </cell>
          <cell r="W436">
            <v>1</v>
          </cell>
          <cell r="X436">
            <v>3</v>
          </cell>
          <cell r="Y436">
            <v>1</v>
          </cell>
          <cell r="Z436">
            <v>2</v>
          </cell>
          <cell r="AA436">
            <v>2</v>
          </cell>
          <cell r="AB436">
            <v>3</v>
          </cell>
          <cell r="AC436">
            <v>1</v>
          </cell>
          <cell r="AD436">
            <v>2</v>
          </cell>
          <cell r="AE436">
            <v>1</v>
          </cell>
          <cell r="AF436">
            <v>3</v>
          </cell>
          <cell r="AG436">
            <v>1</v>
          </cell>
          <cell r="AH436">
            <v>2</v>
          </cell>
          <cell r="AI436">
            <v>1</v>
          </cell>
          <cell r="AJ436">
            <v>2</v>
          </cell>
          <cell r="AK436">
            <v>2</v>
          </cell>
          <cell r="AL436">
            <v>2</v>
          </cell>
          <cell r="AM436">
            <v>1</v>
          </cell>
          <cell r="AN436" t="str">
            <v xml:space="preserve"> </v>
          </cell>
          <cell r="AO436" t="str">
            <v xml:space="preserve"> </v>
          </cell>
          <cell r="AP436" t="str">
            <v xml:space="preserve"> </v>
          </cell>
          <cell r="AQ436" t="str">
            <v xml:space="preserve"> </v>
          </cell>
          <cell r="AR436" t="str">
            <v xml:space="preserve"> </v>
          </cell>
          <cell r="AS436" t="str">
            <v xml:space="preserve"> </v>
          </cell>
          <cell r="AT436">
            <v>3</v>
          </cell>
          <cell r="AU436">
            <v>1</v>
          </cell>
        </row>
        <row r="437">
          <cell r="B437" t="str">
            <v>APOLLO HOSPITALS ENTERPRISE LIMITED</v>
          </cell>
          <cell r="L437" t="str">
            <v>S</v>
          </cell>
          <cell r="M437">
            <v>0</v>
          </cell>
          <cell r="P437">
            <v>207</v>
          </cell>
          <cell r="V437">
            <v>1</v>
          </cell>
          <cell r="W437">
            <v>2</v>
          </cell>
          <cell r="X437">
            <v>2</v>
          </cell>
          <cell r="Y437">
            <v>1</v>
          </cell>
          <cell r="Z437">
            <v>1</v>
          </cell>
          <cell r="AA437">
            <v>2</v>
          </cell>
          <cell r="AB437">
            <v>2</v>
          </cell>
          <cell r="AC437">
            <v>2</v>
          </cell>
          <cell r="AD437">
            <v>1</v>
          </cell>
          <cell r="AE437">
            <v>1</v>
          </cell>
          <cell r="AF437">
            <v>1</v>
          </cell>
          <cell r="AG437">
            <v>1</v>
          </cell>
          <cell r="AH437">
            <v>1</v>
          </cell>
          <cell r="AI437">
            <v>2</v>
          </cell>
          <cell r="AJ437">
            <v>2</v>
          </cell>
          <cell r="AK437">
            <v>2</v>
          </cell>
          <cell r="AL437">
            <v>1</v>
          </cell>
          <cell r="AM437">
            <v>2</v>
          </cell>
          <cell r="AN437">
            <v>2</v>
          </cell>
          <cell r="AO437">
            <v>2</v>
          </cell>
          <cell r="AP437">
            <v>2</v>
          </cell>
          <cell r="AQ437">
            <v>1</v>
          </cell>
          <cell r="AR437">
            <v>1</v>
          </cell>
          <cell r="AS437">
            <v>1</v>
          </cell>
          <cell r="AT437">
            <v>3</v>
          </cell>
          <cell r="AU437">
            <v>1</v>
          </cell>
        </row>
        <row r="438">
          <cell r="B438" t="str">
            <v>OMEGA HEALTHCARE MGMT. SERVICES PVT. LTD.</v>
          </cell>
          <cell r="L438" t="str">
            <v>S</v>
          </cell>
          <cell r="M438">
            <v>0</v>
          </cell>
          <cell r="P438">
            <v>207</v>
          </cell>
          <cell r="V438">
            <v>2</v>
          </cell>
          <cell r="W438">
            <v>1</v>
          </cell>
          <cell r="X438">
            <v>2</v>
          </cell>
          <cell r="Y438">
            <v>1</v>
          </cell>
          <cell r="Z438">
            <v>2</v>
          </cell>
          <cell r="AA438">
            <v>1</v>
          </cell>
          <cell r="AB438">
            <v>2</v>
          </cell>
          <cell r="AC438">
            <v>1</v>
          </cell>
          <cell r="AD438">
            <v>2</v>
          </cell>
          <cell r="AE438">
            <v>2</v>
          </cell>
          <cell r="AF438">
            <v>2</v>
          </cell>
          <cell r="AG438">
            <v>2</v>
          </cell>
          <cell r="AH438">
            <v>2</v>
          </cell>
          <cell r="AI438">
            <v>1</v>
          </cell>
          <cell r="AJ438">
            <v>1</v>
          </cell>
          <cell r="AK438">
            <v>2</v>
          </cell>
          <cell r="AL438">
            <v>2</v>
          </cell>
          <cell r="AM438">
            <v>2</v>
          </cell>
          <cell r="AN438">
            <v>2</v>
          </cell>
          <cell r="AO438">
            <v>2</v>
          </cell>
          <cell r="AP438">
            <v>1</v>
          </cell>
          <cell r="AQ438">
            <v>1</v>
          </cell>
          <cell r="AR438">
            <v>1</v>
          </cell>
          <cell r="AS438">
            <v>2</v>
          </cell>
          <cell r="AT438">
            <v>3</v>
          </cell>
          <cell r="AU438">
            <v>1</v>
          </cell>
        </row>
        <row r="439">
          <cell r="B439" t="str">
            <v>NEOTIA HEALTHCARE INITIATIVE LTD</v>
          </cell>
          <cell r="L439" t="str">
            <v>S</v>
          </cell>
          <cell r="M439">
            <v>0</v>
          </cell>
          <cell r="P439">
            <v>207</v>
          </cell>
          <cell r="V439">
            <v>2</v>
          </cell>
          <cell r="W439">
            <v>1</v>
          </cell>
          <cell r="X439">
            <v>2</v>
          </cell>
          <cell r="Y439">
            <v>1</v>
          </cell>
          <cell r="Z439">
            <v>2</v>
          </cell>
          <cell r="AA439">
            <v>2</v>
          </cell>
          <cell r="AB439">
            <v>2</v>
          </cell>
          <cell r="AC439">
            <v>2</v>
          </cell>
          <cell r="AD439">
            <v>2</v>
          </cell>
          <cell r="AE439">
            <v>2</v>
          </cell>
          <cell r="AF439">
            <v>2</v>
          </cell>
          <cell r="AG439">
            <v>2</v>
          </cell>
          <cell r="AH439">
            <v>2</v>
          </cell>
          <cell r="AI439">
            <v>2</v>
          </cell>
          <cell r="AJ439">
            <v>2</v>
          </cell>
          <cell r="AK439">
            <v>1</v>
          </cell>
          <cell r="AL439">
            <v>2</v>
          </cell>
          <cell r="AM439">
            <v>1</v>
          </cell>
          <cell r="AN439">
            <v>2</v>
          </cell>
          <cell r="AO439">
            <v>2</v>
          </cell>
          <cell r="AP439">
            <v>2</v>
          </cell>
          <cell r="AQ439">
            <v>2</v>
          </cell>
          <cell r="AR439">
            <v>2</v>
          </cell>
          <cell r="AS439">
            <v>2</v>
          </cell>
          <cell r="AT439">
            <v>2</v>
          </cell>
          <cell r="AU439">
            <v>2</v>
          </cell>
        </row>
        <row r="440">
          <cell r="B440" t="str">
            <v>DiGiSpice Technologies Ltd (FORMERLY SPICE MOBILITY LIMITED)</v>
          </cell>
          <cell r="L440" t="str">
            <v>S</v>
          </cell>
          <cell r="M440">
            <v>0</v>
          </cell>
          <cell r="P440">
            <v>206</v>
          </cell>
          <cell r="V440">
            <v>2</v>
          </cell>
          <cell r="W440">
            <v>1</v>
          </cell>
          <cell r="X440">
            <v>3</v>
          </cell>
          <cell r="Y440">
            <v>1</v>
          </cell>
          <cell r="Z440">
            <v>2</v>
          </cell>
          <cell r="AA440">
            <v>1</v>
          </cell>
          <cell r="AB440">
            <v>2</v>
          </cell>
          <cell r="AC440">
            <v>2</v>
          </cell>
          <cell r="AD440">
            <v>3</v>
          </cell>
          <cell r="AE440">
            <v>1</v>
          </cell>
          <cell r="AF440">
            <v>1</v>
          </cell>
          <cell r="AG440">
            <v>1</v>
          </cell>
          <cell r="AH440">
            <v>2</v>
          </cell>
          <cell r="AI440">
            <v>1</v>
          </cell>
          <cell r="AJ440">
            <v>1</v>
          </cell>
          <cell r="AK440">
            <v>2</v>
          </cell>
          <cell r="AL440">
            <v>1</v>
          </cell>
          <cell r="AM440">
            <v>1</v>
          </cell>
          <cell r="AN440">
            <v>2</v>
          </cell>
          <cell r="AO440">
            <v>2</v>
          </cell>
          <cell r="AP440">
            <v>2</v>
          </cell>
          <cell r="AQ440">
            <v>1</v>
          </cell>
          <cell r="AR440">
            <v>3</v>
          </cell>
          <cell r="AS440">
            <v>1</v>
          </cell>
          <cell r="AT440">
            <v>3</v>
          </cell>
          <cell r="AU440">
            <v>1</v>
          </cell>
        </row>
        <row r="441">
          <cell r="B441" t="str">
            <v>VOLVO INDIA PRIVATE LIMITED</v>
          </cell>
          <cell r="L441" t="str">
            <v>S</v>
          </cell>
          <cell r="M441">
            <v>0</v>
          </cell>
          <cell r="P441">
            <v>206</v>
          </cell>
          <cell r="V441">
            <v>1</v>
          </cell>
          <cell r="W441">
            <v>1</v>
          </cell>
          <cell r="X441">
            <v>1</v>
          </cell>
          <cell r="Y441">
            <v>1</v>
          </cell>
          <cell r="Z441">
            <v>2</v>
          </cell>
          <cell r="AA441">
            <v>2</v>
          </cell>
          <cell r="AB441">
            <v>2</v>
          </cell>
          <cell r="AC441">
            <v>2</v>
          </cell>
          <cell r="AD441">
            <v>1</v>
          </cell>
          <cell r="AE441">
            <v>1</v>
          </cell>
          <cell r="AF441">
            <v>3</v>
          </cell>
          <cell r="AG441">
            <v>3</v>
          </cell>
          <cell r="AH441">
            <v>2</v>
          </cell>
          <cell r="AI441">
            <v>2</v>
          </cell>
          <cell r="AJ441">
            <v>1</v>
          </cell>
          <cell r="AK441">
            <v>1</v>
          </cell>
          <cell r="AL441">
            <v>1</v>
          </cell>
          <cell r="AM441">
            <v>1</v>
          </cell>
          <cell r="AN441">
            <v>2</v>
          </cell>
          <cell r="AO441">
            <v>2</v>
          </cell>
          <cell r="AP441">
            <v>2</v>
          </cell>
          <cell r="AQ441">
            <v>2</v>
          </cell>
          <cell r="AR441">
            <v>2</v>
          </cell>
          <cell r="AS441">
            <v>2</v>
          </cell>
          <cell r="AT441">
            <v>3</v>
          </cell>
          <cell r="AU441">
            <v>3</v>
          </cell>
        </row>
        <row r="442">
          <cell r="B442" t="str">
            <v>SIMPLEX INFRASTRUCTURES LIMITED</v>
          </cell>
          <cell r="L442">
            <v>0</v>
          </cell>
          <cell r="M442" t="str">
            <v>I</v>
          </cell>
          <cell r="P442" t="str">
            <v>209a</v>
          </cell>
          <cell r="V442">
            <v>3</v>
          </cell>
          <cell r="W442">
            <v>2</v>
          </cell>
          <cell r="X442">
            <v>3</v>
          </cell>
          <cell r="Y442">
            <v>2</v>
          </cell>
          <cell r="Z442">
            <v>3</v>
          </cell>
          <cell r="AA442">
            <v>2</v>
          </cell>
          <cell r="AB442">
            <v>3</v>
          </cell>
          <cell r="AC442">
            <v>2</v>
          </cell>
          <cell r="AD442">
            <v>3</v>
          </cell>
          <cell r="AE442">
            <v>2</v>
          </cell>
          <cell r="AF442">
            <v>1</v>
          </cell>
          <cell r="AG442">
            <v>1</v>
          </cell>
          <cell r="AH442">
            <v>3</v>
          </cell>
          <cell r="AI442">
            <v>2</v>
          </cell>
          <cell r="AJ442">
            <v>3</v>
          </cell>
          <cell r="AK442">
            <v>2</v>
          </cell>
          <cell r="AL442">
            <v>3</v>
          </cell>
          <cell r="AM442">
            <v>2</v>
          </cell>
          <cell r="AN442">
            <v>3</v>
          </cell>
          <cell r="AO442">
            <v>2</v>
          </cell>
          <cell r="AP442">
            <v>3</v>
          </cell>
          <cell r="AQ442">
            <v>2</v>
          </cell>
          <cell r="AR442">
            <v>3</v>
          </cell>
          <cell r="AS442">
            <v>2</v>
          </cell>
          <cell r="AT442">
            <v>3</v>
          </cell>
          <cell r="AU442">
            <v>2</v>
          </cell>
        </row>
        <row r="443">
          <cell r="B443" t="str">
            <v>METCON WATER SYSTEMS PVT LTD</v>
          </cell>
          <cell r="L443">
            <v>0</v>
          </cell>
          <cell r="M443" t="str">
            <v>I</v>
          </cell>
          <cell r="P443">
            <v>212</v>
          </cell>
          <cell r="V443">
            <v>1</v>
          </cell>
          <cell r="W443">
            <v>1</v>
          </cell>
          <cell r="X443">
            <v>1</v>
          </cell>
          <cell r="Y443">
            <v>1</v>
          </cell>
          <cell r="Z443">
            <v>3</v>
          </cell>
          <cell r="AA443">
            <v>2</v>
          </cell>
          <cell r="AB443">
            <v>2</v>
          </cell>
          <cell r="AC443">
            <v>2</v>
          </cell>
          <cell r="AD443">
            <v>1</v>
          </cell>
          <cell r="AE443">
            <v>2</v>
          </cell>
          <cell r="AF443">
            <v>1</v>
          </cell>
          <cell r="AG443">
            <v>1</v>
          </cell>
          <cell r="AH443">
            <v>1</v>
          </cell>
          <cell r="AI443">
            <v>1</v>
          </cell>
          <cell r="AJ443">
            <v>2</v>
          </cell>
          <cell r="AK443">
            <v>2</v>
          </cell>
          <cell r="AL443">
            <v>1</v>
          </cell>
          <cell r="AM443">
            <v>1</v>
          </cell>
          <cell r="AN443">
            <v>3</v>
          </cell>
          <cell r="AO443">
            <v>1</v>
          </cell>
          <cell r="AP443">
            <v>3</v>
          </cell>
          <cell r="AQ443">
            <v>3</v>
          </cell>
          <cell r="AR443">
            <v>2</v>
          </cell>
          <cell r="AS443">
            <v>2</v>
          </cell>
          <cell r="AT443">
            <v>3</v>
          </cell>
          <cell r="AU443">
            <v>2</v>
          </cell>
        </row>
        <row r="444">
          <cell r="B444" t="str">
            <v>Prozone Intu properties limited</v>
          </cell>
          <cell r="L444">
            <v>0</v>
          </cell>
          <cell r="M444" t="str">
            <v>I</v>
          </cell>
          <cell r="P444">
            <v>208</v>
          </cell>
          <cell r="V444">
            <v>1</v>
          </cell>
          <cell r="W444">
            <v>1</v>
          </cell>
          <cell r="X444">
            <v>1</v>
          </cell>
          <cell r="Y444">
            <v>1</v>
          </cell>
          <cell r="Z444">
            <v>1</v>
          </cell>
          <cell r="AA444">
            <v>1</v>
          </cell>
          <cell r="AB444">
            <v>1</v>
          </cell>
          <cell r="AC444">
            <v>1</v>
          </cell>
          <cell r="AD444">
            <v>2</v>
          </cell>
          <cell r="AE444">
            <v>2</v>
          </cell>
          <cell r="AF444">
            <v>3</v>
          </cell>
          <cell r="AG444">
            <v>2</v>
          </cell>
          <cell r="AH444">
            <v>3</v>
          </cell>
          <cell r="AI444">
            <v>1</v>
          </cell>
          <cell r="AJ444">
            <v>3</v>
          </cell>
          <cell r="AK444">
            <v>2</v>
          </cell>
          <cell r="AL444">
            <v>2</v>
          </cell>
          <cell r="AM444">
            <v>2</v>
          </cell>
          <cell r="AN444">
            <v>3</v>
          </cell>
          <cell r="AO444">
            <v>1</v>
          </cell>
          <cell r="AP444">
            <v>2</v>
          </cell>
          <cell r="AQ444">
            <v>2</v>
          </cell>
          <cell r="AR444">
            <v>2</v>
          </cell>
          <cell r="AS444">
            <v>2</v>
          </cell>
          <cell r="AT444">
            <v>3</v>
          </cell>
          <cell r="AU444">
            <v>1</v>
          </cell>
        </row>
        <row r="445">
          <cell r="B445" t="str">
            <v>CAPGEMINI TECHNOLOGY SERVICES INDIA LTD.</v>
          </cell>
          <cell r="L445" t="str">
            <v>S</v>
          </cell>
          <cell r="M445" t="str">
            <v xml:space="preserve"> </v>
          </cell>
          <cell r="P445">
            <v>206</v>
          </cell>
          <cell r="V445">
            <v>1</v>
          </cell>
          <cell r="W445">
            <v>1</v>
          </cell>
          <cell r="X445">
            <v>1</v>
          </cell>
          <cell r="Y445">
            <v>1</v>
          </cell>
          <cell r="Z445">
            <v>1</v>
          </cell>
          <cell r="AA445">
            <v>1</v>
          </cell>
          <cell r="AB445">
            <v>2</v>
          </cell>
          <cell r="AC445">
            <v>2</v>
          </cell>
          <cell r="AD445" t="str">
            <v xml:space="preserve"> </v>
          </cell>
          <cell r="AE445" t="str">
            <v xml:space="preserve"> </v>
          </cell>
          <cell r="AF445" t="str">
            <v xml:space="preserve"> </v>
          </cell>
          <cell r="AG445" t="str">
            <v xml:space="preserve"> </v>
          </cell>
          <cell r="AH445" t="str">
            <v xml:space="preserve"> </v>
          </cell>
          <cell r="AI445" t="str">
            <v xml:space="preserve"> </v>
          </cell>
          <cell r="AJ445" t="str">
            <v xml:space="preserve"> </v>
          </cell>
          <cell r="AK445">
            <v>2</v>
          </cell>
          <cell r="AL445">
            <v>2</v>
          </cell>
          <cell r="AM445">
            <v>0</v>
          </cell>
          <cell r="AN445">
            <v>0</v>
          </cell>
          <cell r="AO445">
            <v>0</v>
          </cell>
          <cell r="AP445">
            <v>0</v>
          </cell>
          <cell r="AQ445">
            <v>0</v>
          </cell>
          <cell r="AR445">
            <v>0</v>
          </cell>
          <cell r="AS445">
            <v>0</v>
          </cell>
          <cell r="AT445">
            <v>0</v>
          </cell>
          <cell r="AU445">
            <v>0</v>
          </cell>
        </row>
        <row r="446">
          <cell r="B446" t="str">
            <v>SEABIRD LOGISOLUTIONS LTD (FORMERLY KNOWN AS MJ LOGISTIC SERVICES LTD)</v>
          </cell>
          <cell r="L446">
            <v>0</v>
          </cell>
          <cell r="M446" t="str">
            <v>I</v>
          </cell>
          <cell r="P446" t="str">
            <v>203a,202</v>
          </cell>
          <cell r="V446">
            <v>2</v>
          </cell>
          <cell r="W446">
            <v>1</v>
          </cell>
          <cell r="X446">
            <v>2</v>
          </cell>
          <cell r="Y446">
            <v>1</v>
          </cell>
          <cell r="Z446">
            <v>1</v>
          </cell>
          <cell r="AA446">
            <v>2</v>
          </cell>
          <cell r="AB446">
            <v>1</v>
          </cell>
          <cell r="AC446">
            <v>2</v>
          </cell>
          <cell r="AD446">
            <v>2</v>
          </cell>
          <cell r="AE446">
            <v>2</v>
          </cell>
          <cell r="AF446">
            <v>2</v>
          </cell>
          <cell r="AG446">
            <v>1</v>
          </cell>
          <cell r="AH446">
            <v>1</v>
          </cell>
          <cell r="AI446">
            <v>1</v>
          </cell>
          <cell r="AJ446">
            <v>1</v>
          </cell>
          <cell r="AK446">
            <v>2</v>
          </cell>
          <cell r="AL446">
            <v>2</v>
          </cell>
          <cell r="AM446">
            <v>2</v>
          </cell>
          <cell r="AN446">
            <v>2</v>
          </cell>
          <cell r="AO446">
            <v>2</v>
          </cell>
          <cell r="AP446">
            <v>2</v>
          </cell>
          <cell r="AQ446">
            <v>2</v>
          </cell>
          <cell r="AR446">
            <v>1</v>
          </cell>
          <cell r="AS446">
            <v>1</v>
          </cell>
          <cell r="AT446">
            <v>1</v>
          </cell>
          <cell r="AU446">
            <v>1</v>
          </cell>
        </row>
        <row r="447">
          <cell r="B447" t="str">
            <v>MANU MAHARANI HOTELS LTD.</v>
          </cell>
          <cell r="L447" t="str">
            <v>S</v>
          </cell>
          <cell r="M447">
            <v>0</v>
          </cell>
          <cell r="P447" t="str">
            <v>204a</v>
          </cell>
          <cell r="V447">
            <v>3</v>
          </cell>
          <cell r="W447">
            <v>3</v>
          </cell>
          <cell r="X447">
            <v>3</v>
          </cell>
          <cell r="Y447">
            <v>3</v>
          </cell>
          <cell r="Z447">
            <v>3</v>
          </cell>
          <cell r="AA447">
            <v>3</v>
          </cell>
          <cell r="AB447">
            <v>3</v>
          </cell>
          <cell r="AC447">
            <v>3</v>
          </cell>
          <cell r="AD447">
            <v>3</v>
          </cell>
          <cell r="AE447">
            <v>3</v>
          </cell>
          <cell r="AF447">
            <v>3</v>
          </cell>
          <cell r="AG447">
            <v>3</v>
          </cell>
          <cell r="AH447">
            <v>3</v>
          </cell>
          <cell r="AI447">
            <v>3</v>
          </cell>
          <cell r="AJ447">
            <v>3</v>
          </cell>
          <cell r="AK447">
            <v>3</v>
          </cell>
          <cell r="AL447">
            <v>3</v>
          </cell>
          <cell r="AM447">
            <v>3</v>
          </cell>
          <cell r="AN447">
            <v>3</v>
          </cell>
          <cell r="AO447">
            <v>3</v>
          </cell>
          <cell r="AP447">
            <v>2</v>
          </cell>
          <cell r="AQ447">
            <v>3</v>
          </cell>
          <cell r="AR447">
            <v>3</v>
          </cell>
          <cell r="AS447">
            <v>3</v>
          </cell>
          <cell r="AT447">
            <v>3</v>
          </cell>
          <cell r="AU447">
            <v>3</v>
          </cell>
        </row>
        <row r="448">
          <cell r="B448" t="str">
            <v>PARSVNATH RAIL LAND PROJECT PVT LTD</v>
          </cell>
          <cell r="L448">
            <v>0</v>
          </cell>
          <cell r="M448" t="str">
            <v>I</v>
          </cell>
          <cell r="P448" t="str">
            <v>201d</v>
          </cell>
          <cell r="V448">
            <v>2</v>
          </cell>
          <cell r="W448">
            <v>1</v>
          </cell>
          <cell r="X448">
            <v>2</v>
          </cell>
          <cell r="Y448">
            <v>2</v>
          </cell>
          <cell r="Z448">
            <v>2</v>
          </cell>
          <cell r="AA448">
            <v>2</v>
          </cell>
          <cell r="AB448">
            <v>2</v>
          </cell>
          <cell r="AC448">
            <v>2</v>
          </cell>
          <cell r="AD448">
            <v>2</v>
          </cell>
          <cell r="AE448">
            <v>2</v>
          </cell>
          <cell r="AF448">
            <v>2</v>
          </cell>
          <cell r="AG448">
            <v>2</v>
          </cell>
          <cell r="AH448">
            <v>2</v>
          </cell>
          <cell r="AI448">
            <v>2</v>
          </cell>
          <cell r="AJ448">
            <v>2</v>
          </cell>
          <cell r="AK448">
            <v>2</v>
          </cell>
          <cell r="AL448">
            <v>2</v>
          </cell>
          <cell r="AM448">
            <v>2</v>
          </cell>
          <cell r="AN448">
            <v>0</v>
          </cell>
          <cell r="AO448">
            <v>0</v>
          </cell>
          <cell r="AP448">
            <v>0</v>
          </cell>
          <cell r="AQ448">
            <v>0</v>
          </cell>
          <cell r="AR448">
            <v>0</v>
          </cell>
          <cell r="AS448">
            <v>0</v>
          </cell>
          <cell r="AT448">
            <v>2</v>
          </cell>
          <cell r="AU448">
            <v>2</v>
          </cell>
        </row>
        <row r="449">
          <cell r="B449" t="str">
            <v>SOUTH ASIA F M LTD</v>
          </cell>
          <cell r="L449" t="str">
            <v>S</v>
          </cell>
          <cell r="M449">
            <v>0</v>
          </cell>
          <cell r="P449">
            <v>0</v>
          </cell>
          <cell r="V449">
            <v>3</v>
          </cell>
          <cell r="W449">
            <v>2</v>
          </cell>
          <cell r="X449">
            <v>3</v>
          </cell>
          <cell r="Y449">
            <v>2</v>
          </cell>
          <cell r="Z449">
            <v>2</v>
          </cell>
          <cell r="AA449">
            <v>2</v>
          </cell>
          <cell r="AB449">
            <v>2</v>
          </cell>
          <cell r="AC449">
            <v>2</v>
          </cell>
          <cell r="AD449">
            <v>2</v>
          </cell>
          <cell r="AE449">
            <v>2</v>
          </cell>
          <cell r="AF449">
            <v>2</v>
          </cell>
          <cell r="AG449">
            <v>2</v>
          </cell>
          <cell r="AH449">
            <v>2</v>
          </cell>
          <cell r="AI449">
            <v>2</v>
          </cell>
          <cell r="AJ449">
            <v>2</v>
          </cell>
          <cell r="AK449">
            <v>2</v>
          </cell>
          <cell r="AL449">
            <v>2</v>
          </cell>
          <cell r="AM449">
            <v>2</v>
          </cell>
          <cell r="AN449">
            <v>2</v>
          </cell>
          <cell r="AO449">
            <v>2</v>
          </cell>
          <cell r="AP449">
            <v>2</v>
          </cell>
          <cell r="AQ449">
            <v>2</v>
          </cell>
          <cell r="AR449">
            <v>2</v>
          </cell>
          <cell r="AS449">
            <v>2</v>
          </cell>
          <cell r="AT449">
            <v>3</v>
          </cell>
          <cell r="AU449">
            <v>2</v>
          </cell>
        </row>
        <row r="450">
          <cell r="B450" t="str">
            <v>HINDUJA TECH ltd</v>
          </cell>
          <cell r="L450" t="str">
            <v>S</v>
          </cell>
          <cell r="M450">
            <v>0</v>
          </cell>
          <cell r="P450">
            <v>206</v>
          </cell>
          <cell r="V450">
            <v>2</v>
          </cell>
          <cell r="W450">
            <v>2</v>
          </cell>
          <cell r="X450">
            <v>3</v>
          </cell>
          <cell r="Y450">
            <v>2</v>
          </cell>
          <cell r="Z450">
            <v>2</v>
          </cell>
          <cell r="AA450">
            <v>2</v>
          </cell>
          <cell r="AB450">
            <v>2</v>
          </cell>
          <cell r="AC450">
            <v>2</v>
          </cell>
          <cell r="AD450">
            <v>2</v>
          </cell>
          <cell r="AE450">
            <v>2</v>
          </cell>
          <cell r="AF450">
            <v>2</v>
          </cell>
          <cell r="AG450">
            <v>2</v>
          </cell>
          <cell r="AH450">
            <v>2</v>
          </cell>
          <cell r="AI450">
            <v>2</v>
          </cell>
          <cell r="AJ450">
            <v>1</v>
          </cell>
          <cell r="AK450">
            <v>2</v>
          </cell>
          <cell r="AL450">
            <v>2</v>
          </cell>
          <cell r="AM450">
            <v>2</v>
          </cell>
          <cell r="AN450">
            <v>2</v>
          </cell>
          <cell r="AO450">
            <v>2</v>
          </cell>
          <cell r="AP450">
            <v>2</v>
          </cell>
          <cell r="AQ450">
            <v>2</v>
          </cell>
          <cell r="AR450">
            <v>2</v>
          </cell>
          <cell r="AS450">
            <v>2</v>
          </cell>
          <cell r="AT450">
            <v>2</v>
          </cell>
          <cell r="AU450">
            <v>2</v>
          </cell>
        </row>
        <row r="451">
          <cell r="B451" t="str">
            <v>SANATHNAGAR ENTERPRISES LTD</v>
          </cell>
          <cell r="L451">
            <v>0</v>
          </cell>
          <cell r="M451" t="str">
            <v>I</v>
          </cell>
          <cell r="P451" t="str">
            <v>201d</v>
          </cell>
          <cell r="V451">
            <v>1</v>
          </cell>
          <cell r="W451">
            <v>0</v>
          </cell>
          <cell r="X451">
            <v>2</v>
          </cell>
          <cell r="Y451">
            <v>1</v>
          </cell>
          <cell r="Z451">
            <v>2</v>
          </cell>
          <cell r="AA451">
            <v>2</v>
          </cell>
          <cell r="AB451">
            <v>2</v>
          </cell>
          <cell r="AC451">
            <v>2</v>
          </cell>
          <cell r="AD451">
            <v>2</v>
          </cell>
          <cell r="AE451">
            <v>2</v>
          </cell>
          <cell r="AF451">
            <v>2</v>
          </cell>
          <cell r="AG451">
            <v>2</v>
          </cell>
          <cell r="AH451">
            <v>2</v>
          </cell>
          <cell r="AI451">
            <v>2</v>
          </cell>
          <cell r="AJ451">
            <v>2</v>
          </cell>
          <cell r="AK451">
            <v>2</v>
          </cell>
          <cell r="AL451">
            <v>1</v>
          </cell>
          <cell r="AM451">
            <v>1</v>
          </cell>
          <cell r="AN451">
            <v>2</v>
          </cell>
          <cell r="AO451">
            <v>2</v>
          </cell>
          <cell r="AP451">
            <v>2</v>
          </cell>
          <cell r="AQ451">
            <v>2</v>
          </cell>
          <cell r="AR451">
            <v>2</v>
          </cell>
          <cell r="AS451">
            <v>2</v>
          </cell>
          <cell r="AT451">
            <v>3</v>
          </cell>
          <cell r="AU451">
            <v>3</v>
          </cell>
        </row>
        <row r="452">
          <cell r="B452" t="str">
            <v>T C I EXPRESS LTD.</v>
          </cell>
          <cell r="L452" t="str">
            <v>S</v>
          </cell>
          <cell r="M452">
            <v>0</v>
          </cell>
          <cell r="P452">
            <v>0</v>
          </cell>
          <cell r="V452">
            <v>3</v>
          </cell>
          <cell r="W452">
            <v>1</v>
          </cell>
          <cell r="X452">
            <v>3</v>
          </cell>
          <cell r="Y452">
            <v>1</v>
          </cell>
          <cell r="Z452">
            <v>2</v>
          </cell>
          <cell r="AA452">
            <v>2</v>
          </cell>
          <cell r="AB452">
            <v>2</v>
          </cell>
          <cell r="AC452">
            <v>2</v>
          </cell>
          <cell r="AD452">
            <v>2</v>
          </cell>
          <cell r="AE452">
            <v>2</v>
          </cell>
          <cell r="AF452">
            <v>3</v>
          </cell>
          <cell r="AG452">
            <v>3</v>
          </cell>
          <cell r="AH452">
            <v>1</v>
          </cell>
          <cell r="AI452">
            <v>2</v>
          </cell>
          <cell r="AJ452">
            <v>2</v>
          </cell>
          <cell r="AK452">
            <v>1</v>
          </cell>
          <cell r="AL452">
            <v>1</v>
          </cell>
          <cell r="AM452">
            <v>1</v>
          </cell>
          <cell r="AN452">
            <v>1</v>
          </cell>
          <cell r="AO452">
            <v>1</v>
          </cell>
          <cell r="AP452">
            <v>2</v>
          </cell>
          <cell r="AQ452">
            <v>2</v>
          </cell>
          <cell r="AR452">
            <v>1</v>
          </cell>
          <cell r="AS452">
            <v>1</v>
          </cell>
          <cell r="AT452">
            <v>3</v>
          </cell>
          <cell r="AU452">
            <v>1</v>
          </cell>
        </row>
        <row r="453">
          <cell r="B453" t="str">
            <v>BELLISSIMO HEALTHY CONSTRUCTIONS AND DEVELOPERS</v>
          </cell>
          <cell r="L453">
            <v>0</v>
          </cell>
          <cell r="M453" t="str">
            <v>I</v>
          </cell>
          <cell r="P453">
            <v>208</v>
          </cell>
          <cell r="V453">
            <v>1</v>
          </cell>
          <cell r="W453">
            <v>1</v>
          </cell>
          <cell r="X453">
            <v>3</v>
          </cell>
          <cell r="Y453">
            <v>1</v>
          </cell>
          <cell r="Z453">
            <v>2</v>
          </cell>
          <cell r="AA453">
            <v>2</v>
          </cell>
          <cell r="AB453">
            <v>2</v>
          </cell>
          <cell r="AC453">
            <v>2</v>
          </cell>
          <cell r="AD453">
            <v>2</v>
          </cell>
          <cell r="AE453">
            <v>2</v>
          </cell>
          <cell r="AF453">
            <v>2</v>
          </cell>
          <cell r="AG453">
            <v>2</v>
          </cell>
          <cell r="AH453">
            <v>2</v>
          </cell>
          <cell r="AI453">
            <v>2</v>
          </cell>
          <cell r="AJ453">
            <v>2</v>
          </cell>
          <cell r="AK453">
            <v>2</v>
          </cell>
          <cell r="AL453">
            <v>1</v>
          </cell>
          <cell r="AM453">
            <v>2</v>
          </cell>
          <cell r="AN453">
            <v>2</v>
          </cell>
          <cell r="AO453">
            <v>2</v>
          </cell>
          <cell r="AP453">
            <v>2</v>
          </cell>
          <cell r="AQ453">
            <v>2</v>
          </cell>
          <cell r="AR453">
            <v>2</v>
          </cell>
          <cell r="AS453">
            <v>2</v>
          </cell>
          <cell r="AT453">
            <v>2</v>
          </cell>
          <cell r="AU453">
            <v>2</v>
          </cell>
        </row>
        <row r="454">
          <cell r="B454" t="str">
            <v>ABREPOSE FINANCIAL AND TECHNICAL SERVICES LIMITED</v>
          </cell>
          <cell r="L454" t="str">
            <v>S</v>
          </cell>
          <cell r="M454" t="str">
            <v xml:space="preserve"> </v>
          </cell>
          <cell r="P454">
            <v>0</v>
          </cell>
          <cell r="V454">
            <v>2</v>
          </cell>
          <cell r="W454">
            <v>2</v>
          </cell>
          <cell r="X454">
            <v>2</v>
          </cell>
          <cell r="Y454">
            <v>2</v>
          </cell>
          <cell r="Z454">
            <v>3</v>
          </cell>
          <cell r="AA454">
            <v>2</v>
          </cell>
          <cell r="AB454">
            <v>2</v>
          </cell>
          <cell r="AC454">
            <v>2</v>
          </cell>
          <cell r="AD454">
            <v>2</v>
          </cell>
          <cell r="AE454">
            <v>2</v>
          </cell>
          <cell r="AF454">
            <v>2</v>
          </cell>
          <cell r="AG454">
            <v>2</v>
          </cell>
          <cell r="AH454">
            <v>2</v>
          </cell>
          <cell r="AI454">
            <v>2</v>
          </cell>
          <cell r="AJ454">
            <v>3</v>
          </cell>
          <cell r="AK454">
            <v>2</v>
          </cell>
          <cell r="AL454">
            <v>2</v>
          </cell>
          <cell r="AM454">
            <v>2</v>
          </cell>
          <cell r="AN454">
            <v>2</v>
          </cell>
          <cell r="AO454">
            <v>2</v>
          </cell>
          <cell r="AP454">
            <v>2</v>
          </cell>
          <cell r="AQ454">
            <v>2</v>
          </cell>
          <cell r="AR454">
            <v>2</v>
          </cell>
          <cell r="AS454">
            <v>2</v>
          </cell>
          <cell r="AT454">
            <v>2</v>
          </cell>
          <cell r="AU454">
            <v>2</v>
          </cell>
        </row>
        <row r="455">
          <cell r="B455" t="str">
            <v>Cowtown Infotech Services Private Limited</v>
          </cell>
          <cell r="L455">
            <v>0</v>
          </cell>
          <cell r="M455" t="str">
            <v>I</v>
          </cell>
          <cell r="P455">
            <v>208</v>
          </cell>
          <cell r="V455">
            <v>1</v>
          </cell>
          <cell r="W455">
            <v>1</v>
          </cell>
          <cell r="X455">
            <v>1</v>
          </cell>
          <cell r="Y455">
            <v>1</v>
          </cell>
          <cell r="Z455">
            <v>2</v>
          </cell>
          <cell r="AA455">
            <v>2</v>
          </cell>
          <cell r="AB455">
            <v>2</v>
          </cell>
          <cell r="AC455">
            <v>2</v>
          </cell>
          <cell r="AD455">
            <v>2</v>
          </cell>
          <cell r="AE455">
            <v>2</v>
          </cell>
          <cell r="AF455">
            <v>2</v>
          </cell>
          <cell r="AG455">
            <v>2</v>
          </cell>
          <cell r="AH455">
            <v>2</v>
          </cell>
          <cell r="AI455">
            <v>2</v>
          </cell>
          <cell r="AJ455">
            <v>2</v>
          </cell>
          <cell r="AK455">
            <v>2</v>
          </cell>
          <cell r="AL455">
            <v>1</v>
          </cell>
          <cell r="AM455">
            <v>2</v>
          </cell>
          <cell r="AN455">
            <v>2</v>
          </cell>
          <cell r="AO455">
            <v>2</v>
          </cell>
          <cell r="AP455">
            <v>2</v>
          </cell>
          <cell r="AQ455">
            <v>2</v>
          </cell>
          <cell r="AR455">
            <v>2</v>
          </cell>
          <cell r="AS455">
            <v>2</v>
          </cell>
          <cell r="AT455">
            <v>2</v>
          </cell>
          <cell r="AU455">
            <v>2</v>
          </cell>
        </row>
        <row r="456">
          <cell r="B456" t="str">
            <v>BIP Developers Private Limited</v>
          </cell>
          <cell r="L456">
            <v>0</v>
          </cell>
          <cell r="M456" t="str">
            <v>I</v>
          </cell>
          <cell r="P456">
            <v>208</v>
          </cell>
          <cell r="V456">
            <v>2</v>
          </cell>
          <cell r="W456">
            <v>2</v>
          </cell>
          <cell r="X456">
            <v>2</v>
          </cell>
          <cell r="Y456">
            <v>2</v>
          </cell>
          <cell r="Z456">
            <v>2</v>
          </cell>
          <cell r="AA456">
            <v>2</v>
          </cell>
          <cell r="AB456">
            <v>2</v>
          </cell>
          <cell r="AC456">
            <v>2</v>
          </cell>
          <cell r="AD456">
            <v>2</v>
          </cell>
          <cell r="AE456">
            <v>2</v>
          </cell>
          <cell r="AF456">
            <v>2</v>
          </cell>
          <cell r="AG456">
            <v>2</v>
          </cell>
          <cell r="AH456">
            <v>2</v>
          </cell>
          <cell r="AI456">
            <v>2</v>
          </cell>
          <cell r="AJ456">
            <v>2</v>
          </cell>
          <cell r="AK456">
            <v>2</v>
          </cell>
          <cell r="AL456">
            <v>2</v>
          </cell>
          <cell r="AM456">
            <v>2</v>
          </cell>
          <cell r="AN456">
            <v>0</v>
          </cell>
          <cell r="AO456">
            <v>0</v>
          </cell>
          <cell r="AP456">
            <v>0</v>
          </cell>
          <cell r="AQ456">
            <v>0</v>
          </cell>
          <cell r="AR456">
            <v>0</v>
          </cell>
          <cell r="AS456">
            <v>0</v>
          </cell>
          <cell r="AT456">
            <v>2</v>
          </cell>
          <cell r="AU456">
            <v>2</v>
          </cell>
        </row>
        <row r="457">
          <cell r="B457" t="str">
            <v>Gujarat JHM Hotels Ltd.</v>
          </cell>
          <cell r="L457" t="str">
            <v>S</v>
          </cell>
          <cell r="M457">
            <v>0</v>
          </cell>
          <cell r="P457">
            <v>204</v>
          </cell>
          <cell r="V457">
            <v>1</v>
          </cell>
          <cell r="W457">
            <v>1</v>
          </cell>
          <cell r="X457">
            <v>1</v>
          </cell>
          <cell r="Y457">
            <v>1</v>
          </cell>
          <cell r="Z457">
            <v>1</v>
          </cell>
          <cell r="AA457">
            <v>2</v>
          </cell>
          <cell r="AB457">
            <v>2</v>
          </cell>
          <cell r="AC457">
            <v>2</v>
          </cell>
          <cell r="AD457">
            <v>3</v>
          </cell>
          <cell r="AE457">
            <v>2</v>
          </cell>
          <cell r="AF457">
            <v>2</v>
          </cell>
          <cell r="AG457">
            <v>2</v>
          </cell>
          <cell r="AH457">
            <v>2</v>
          </cell>
          <cell r="AI457">
            <v>2</v>
          </cell>
          <cell r="AJ457">
            <v>2</v>
          </cell>
          <cell r="AK457">
            <v>2</v>
          </cell>
          <cell r="AL457">
            <v>2</v>
          </cell>
          <cell r="AM457">
            <v>2</v>
          </cell>
          <cell r="AN457">
            <v>2</v>
          </cell>
          <cell r="AO457">
            <v>2</v>
          </cell>
          <cell r="AP457">
            <v>2</v>
          </cell>
          <cell r="AQ457">
            <v>2</v>
          </cell>
          <cell r="AR457">
            <v>2</v>
          </cell>
          <cell r="AS457">
            <v>2</v>
          </cell>
          <cell r="AT457">
            <v>1</v>
          </cell>
          <cell r="AU457">
            <v>2</v>
          </cell>
        </row>
        <row r="458">
          <cell r="B458" t="str">
            <v xml:space="preserve">NEI PROPERTIES LIMITED   </v>
          </cell>
          <cell r="L458" t="str">
            <v>S</v>
          </cell>
          <cell r="M458">
            <v>0</v>
          </cell>
          <cell r="P458" t="str">
            <v>201d</v>
          </cell>
          <cell r="V458">
            <v>2</v>
          </cell>
          <cell r="W458">
            <v>2</v>
          </cell>
          <cell r="X458">
            <v>2</v>
          </cell>
          <cell r="Y458">
            <v>2</v>
          </cell>
          <cell r="Z458">
            <v>2</v>
          </cell>
          <cell r="AA458">
            <v>2</v>
          </cell>
          <cell r="AB458">
            <v>2</v>
          </cell>
          <cell r="AC458">
            <v>2</v>
          </cell>
          <cell r="AD458">
            <v>2</v>
          </cell>
          <cell r="AE458">
            <v>2</v>
          </cell>
          <cell r="AF458">
            <v>2</v>
          </cell>
          <cell r="AG458">
            <v>2</v>
          </cell>
          <cell r="AH458" t="str">
            <v xml:space="preserve"> </v>
          </cell>
          <cell r="AI458">
            <v>2</v>
          </cell>
          <cell r="AJ458">
            <v>2</v>
          </cell>
          <cell r="AK458">
            <v>2</v>
          </cell>
          <cell r="AL458">
            <v>2</v>
          </cell>
          <cell r="AM458" t="str">
            <v xml:space="preserve"> </v>
          </cell>
          <cell r="AN458">
            <v>2</v>
          </cell>
          <cell r="AO458" t="str">
            <v xml:space="preserve"> </v>
          </cell>
          <cell r="AP458">
            <v>2</v>
          </cell>
          <cell r="AQ458" t="str">
            <v xml:space="preserve"> </v>
          </cell>
          <cell r="AR458">
            <v>2</v>
          </cell>
          <cell r="AS458">
            <v>2</v>
          </cell>
          <cell r="AT458">
            <v>2</v>
          </cell>
          <cell r="AU458">
            <v>2</v>
          </cell>
        </row>
        <row r="459">
          <cell r="B459" t="str">
            <v>CIBERSITES INDIA PRIVATE LIMITED</v>
          </cell>
          <cell r="L459" t="str">
            <v>S</v>
          </cell>
          <cell r="M459">
            <v>0</v>
          </cell>
          <cell r="P459">
            <v>206</v>
          </cell>
          <cell r="V459">
            <v>2</v>
          </cell>
          <cell r="W459">
            <v>1</v>
          </cell>
          <cell r="X459">
            <v>2</v>
          </cell>
          <cell r="Y459">
            <v>2</v>
          </cell>
          <cell r="Z459">
            <v>2</v>
          </cell>
          <cell r="AA459">
            <v>2</v>
          </cell>
          <cell r="AB459">
            <v>2</v>
          </cell>
          <cell r="AC459" t="str">
            <v xml:space="preserve"> </v>
          </cell>
          <cell r="AD459">
            <v>2</v>
          </cell>
          <cell r="AE459">
            <v>2</v>
          </cell>
          <cell r="AF459">
            <v>2</v>
          </cell>
          <cell r="AG459">
            <v>2</v>
          </cell>
          <cell r="AH459">
            <v>2</v>
          </cell>
          <cell r="AI459">
            <v>2</v>
          </cell>
          <cell r="AJ459">
            <v>2</v>
          </cell>
          <cell r="AK459">
            <v>2</v>
          </cell>
          <cell r="AL459">
            <v>3</v>
          </cell>
          <cell r="AM459">
            <v>2</v>
          </cell>
          <cell r="AN459">
            <v>2</v>
          </cell>
          <cell r="AO459">
            <v>2</v>
          </cell>
          <cell r="AP459">
            <v>2</v>
          </cell>
          <cell r="AQ459">
            <v>2</v>
          </cell>
          <cell r="AR459">
            <v>2</v>
          </cell>
          <cell r="AS459">
            <v>2</v>
          </cell>
          <cell r="AT459">
            <v>2</v>
          </cell>
          <cell r="AU459">
            <v>1</v>
          </cell>
        </row>
        <row r="460">
          <cell r="B460" t="str">
            <v>POINT HOSPITALS PRIVATE LIMITED</v>
          </cell>
          <cell r="L460" t="str">
            <v>S</v>
          </cell>
          <cell r="M460">
            <v>0</v>
          </cell>
          <cell r="P460" t="str">
            <v>207e</v>
          </cell>
          <cell r="V460">
            <v>2</v>
          </cell>
          <cell r="W460">
            <v>2</v>
          </cell>
          <cell r="X460">
            <v>2</v>
          </cell>
          <cell r="Y460">
            <v>2</v>
          </cell>
          <cell r="Z460">
            <v>2</v>
          </cell>
          <cell r="AA460">
            <v>2</v>
          </cell>
          <cell r="AB460">
            <v>2</v>
          </cell>
          <cell r="AC460">
            <v>2</v>
          </cell>
          <cell r="AD460">
            <v>2</v>
          </cell>
          <cell r="AE460">
            <v>2</v>
          </cell>
          <cell r="AF460">
            <v>2</v>
          </cell>
          <cell r="AG460">
            <v>2</v>
          </cell>
          <cell r="AH460">
            <v>2</v>
          </cell>
          <cell r="AI460">
            <v>2</v>
          </cell>
          <cell r="AJ460">
            <v>2</v>
          </cell>
          <cell r="AK460">
            <v>2</v>
          </cell>
          <cell r="AL460">
            <v>2</v>
          </cell>
          <cell r="AM460">
            <v>2</v>
          </cell>
          <cell r="AN460">
            <v>2</v>
          </cell>
          <cell r="AO460">
            <v>2</v>
          </cell>
          <cell r="AP460">
            <v>2</v>
          </cell>
          <cell r="AQ460">
            <v>2</v>
          </cell>
          <cell r="AR460">
            <v>2</v>
          </cell>
          <cell r="AS460">
            <v>2</v>
          </cell>
          <cell r="AT460">
            <v>2</v>
          </cell>
          <cell r="AU460">
            <v>2</v>
          </cell>
        </row>
        <row r="461">
          <cell r="B461" t="str">
            <v>INDIAIDEAS.COM LIMITED</v>
          </cell>
          <cell r="L461" t="str">
            <v>S</v>
          </cell>
          <cell r="M461">
            <v>0</v>
          </cell>
          <cell r="P461">
            <v>206</v>
          </cell>
          <cell r="V461">
            <v>1</v>
          </cell>
          <cell r="W461">
            <v>2</v>
          </cell>
          <cell r="X461">
            <v>1</v>
          </cell>
          <cell r="Y461">
            <v>2</v>
          </cell>
          <cell r="Z461">
            <v>2</v>
          </cell>
          <cell r="AA461">
            <v>2</v>
          </cell>
          <cell r="AB461">
            <v>2</v>
          </cell>
          <cell r="AC461" t="str">
            <v xml:space="preserve"> </v>
          </cell>
          <cell r="AD461">
            <v>2</v>
          </cell>
          <cell r="AE461">
            <v>2</v>
          </cell>
          <cell r="AF461">
            <v>2</v>
          </cell>
          <cell r="AG461">
            <v>2</v>
          </cell>
          <cell r="AH461">
            <v>2</v>
          </cell>
          <cell r="AI461">
            <v>2</v>
          </cell>
          <cell r="AJ461">
            <v>2</v>
          </cell>
          <cell r="AK461">
            <v>2</v>
          </cell>
          <cell r="AL461">
            <v>1</v>
          </cell>
          <cell r="AM461">
            <v>1</v>
          </cell>
          <cell r="AN461">
            <v>3</v>
          </cell>
          <cell r="AO461">
            <v>3</v>
          </cell>
          <cell r="AP461">
            <v>2</v>
          </cell>
          <cell r="AQ461">
            <v>2</v>
          </cell>
          <cell r="AR461">
            <v>2</v>
          </cell>
          <cell r="AS461">
            <v>2</v>
          </cell>
          <cell r="AT461">
            <v>3</v>
          </cell>
          <cell r="AU461">
            <v>3</v>
          </cell>
        </row>
        <row r="462">
          <cell r="B462" t="str">
            <v>SEVENSEAS GLOBAL EXPRESS LOGISTICS PRIVATE LIMITED</v>
          </cell>
          <cell r="L462">
            <v>0</v>
          </cell>
          <cell r="M462" t="str">
            <v>I</v>
          </cell>
          <cell r="P462">
            <v>0</v>
          </cell>
          <cell r="V462">
            <v>1</v>
          </cell>
          <cell r="W462">
            <v>3</v>
          </cell>
          <cell r="X462">
            <v>1</v>
          </cell>
          <cell r="Y462">
            <v>3</v>
          </cell>
          <cell r="Z462">
            <v>2</v>
          </cell>
          <cell r="AA462">
            <v>2</v>
          </cell>
          <cell r="AB462">
            <v>2</v>
          </cell>
          <cell r="AC462">
            <v>2</v>
          </cell>
          <cell r="AD462" t="str">
            <v xml:space="preserve"> </v>
          </cell>
          <cell r="AE462" t="str">
            <v xml:space="preserve"> </v>
          </cell>
          <cell r="AF462">
            <v>2</v>
          </cell>
          <cell r="AG462">
            <v>2</v>
          </cell>
          <cell r="AH462">
            <v>1</v>
          </cell>
          <cell r="AI462">
            <v>2</v>
          </cell>
          <cell r="AJ462">
            <v>1</v>
          </cell>
          <cell r="AK462">
            <v>2</v>
          </cell>
          <cell r="AL462">
            <v>1</v>
          </cell>
          <cell r="AM462">
            <v>1</v>
          </cell>
          <cell r="AN462">
            <v>1</v>
          </cell>
          <cell r="AO462">
            <v>1</v>
          </cell>
          <cell r="AP462" t="str">
            <v xml:space="preserve"> </v>
          </cell>
          <cell r="AQ462" t="str">
            <v xml:space="preserve"> </v>
          </cell>
          <cell r="AR462" t="str">
            <v xml:space="preserve"> </v>
          </cell>
          <cell r="AS462" t="str">
            <v xml:space="preserve"> </v>
          </cell>
          <cell r="AT462">
            <v>1</v>
          </cell>
          <cell r="AU462">
            <v>2</v>
          </cell>
        </row>
        <row r="463">
          <cell r="B463" t="str">
            <v>Jointeca Education Solutions Limited</v>
          </cell>
          <cell r="L463" t="str">
            <v>S</v>
          </cell>
          <cell r="M463">
            <v>0</v>
          </cell>
          <cell r="P463">
            <v>206</v>
          </cell>
          <cell r="V463">
            <v>3</v>
          </cell>
          <cell r="W463">
            <v>2</v>
          </cell>
          <cell r="X463">
            <v>3</v>
          </cell>
          <cell r="Y463">
            <v>2</v>
          </cell>
          <cell r="Z463">
            <v>2</v>
          </cell>
          <cell r="AA463">
            <v>3</v>
          </cell>
          <cell r="AB463">
            <v>3</v>
          </cell>
          <cell r="AC463">
            <v>1</v>
          </cell>
          <cell r="AD463">
            <v>3</v>
          </cell>
          <cell r="AE463">
            <v>2</v>
          </cell>
          <cell r="AF463">
            <v>1</v>
          </cell>
          <cell r="AG463">
            <v>1</v>
          </cell>
          <cell r="AH463">
            <v>3</v>
          </cell>
          <cell r="AI463">
            <v>2</v>
          </cell>
          <cell r="AJ463">
            <v>1</v>
          </cell>
          <cell r="AK463">
            <v>1</v>
          </cell>
          <cell r="AL463">
            <v>1</v>
          </cell>
          <cell r="AM463">
            <v>1</v>
          </cell>
          <cell r="AN463">
            <v>3</v>
          </cell>
          <cell r="AO463">
            <v>3</v>
          </cell>
          <cell r="AP463">
            <v>3</v>
          </cell>
          <cell r="AQ463">
            <v>3</v>
          </cell>
          <cell r="AR463">
            <v>3</v>
          </cell>
          <cell r="AS463">
            <v>3</v>
          </cell>
          <cell r="AT463">
            <v>3</v>
          </cell>
          <cell r="AU463">
            <v>3</v>
          </cell>
        </row>
        <row r="464">
          <cell r="B464" t="str">
            <v>GSPC PIPAVAV POWER COMPANY LIMITED</v>
          </cell>
          <cell r="L464">
            <v>0</v>
          </cell>
          <cell r="M464" t="str">
            <v>I</v>
          </cell>
          <cell r="P464" t="str">
            <v>210a</v>
          </cell>
          <cell r="V464">
            <v>2</v>
          </cell>
          <cell r="W464">
            <v>1</v>
          </cell>
          <cell r="X464">
            <v>2</v>
          </cell>
          <cell r="Y464">
            <v>1</v>
          </cell>
          <cell r="Z464">
            <v>2</v>
          </cell>
          <cell r="AA464">
            <v>2</v>
          </cell>
          <cell r="AB464">
            <v>2</v>
          </cell>
          <cell r="AC464">
            <v>2</v>
          </cell>
          <cell r="AD464">
            <v>2</v>
          </cell>
          <cell r="AE464">
            <v>2</v>
          </cell>
          <cell r="AF464">
            <v>2</v>
          </cell>
          <cell r="AG464">
            <v>2</v>
          </cell>
          <cell r="AH464">
            <v>2</v>
          </cell>
          <cell r="AI464">
            <v>2</v>
          </cell>
          <cell r="AJ464">
            <v>2</v>
          </cell>
          <cell r="AK464">
            <v>2</v>
          </cell>
          <cell r="AL464">
            <v>2</v>
          </cell>
          <cell r="AM464">
            <v>2</v>
          </cell>
          <cell r="AN464">
            <v>2</v>
          </cell>
          <cell r="AO464">
            <v>2</v>
          </cell>
          <cell r="AP464">
            <v>2</v>
          </cell>
          <cell r="AQ464">
            <v>2</v>
          </cell>
          <cell r="AR464">
            <v>2</v>
          </cell>
          <cell r="AS464">
            <v>2</v>
          </cell>
          <cell r="AT464">
            <v>2</v>
          </cell>
          <cell r="AU464">
            <v>2</v>
          </cell>
        </row>
        <row r="465">
          <cell r="B465" t="str">
            <v>LIVING CREATIONS PRIVATE LIMITED</v>
          </cell>
          <cell r="L465">
            <v>0</v>
          </cell>
          <cell r="M465" t="str">
            <v>I</v>
          </cell>
          <cell r="P465">
            <v>0</v>
          </cell>
          <cell r="V465">
            <v>2</v>
          </cell>
          <cell r="W465">
            <v>3</v>
          </cell>
          <cell r="X465">
            <v>2</v>
          </cell>
          <cell r="Y465">
            <v>3</v>
          </cell>
          <cell r="Z465">
            <v>2</v>
          </cell>
          <cell r="AA465">
            <v>2</v>
          </cell>
          <cell r="AB465">
            <v>2</v>
          </cell>
          <cell r="AC465">
            <v>2</v>
          </cell>
          <cell r="AD465">
            <v>2</v>
          </cell>
          <cell r="AE465">
            <v>2</v>
          </cell>
          <cell r="AF465">
            <v>2</v>
          </cell>
          <cell r="AG465">
            <v>1</v>
          </cell>
          <cell r="AH465">
            <v>2</v>
          </cell>
          <cell r="AI465">
            <v>2</v>
          </cell>
          <cell r="AJ465">
            <v>2</v>
          </cell>
          <cell r="AK465">
            <v>1</v>
          </cell>
          <cell r="AL465">
            <v>1</v>
          </cell>
          <cell r="AM465">
            <v>1</v>
          </cell>
          <cell r="AN465">
            <v>2</v>
          </cell>
          <cell r="AO465">
            <v>2</v>
          </cell>
          <cell r="AP465">
            <v>2</v>
          </cell>
          <cell r="AQ465">
            <v>2</v>
          </cell>
          <cell r="AR465">
            <v>2</v>
          </cell>
          <cell r="AS465">
            <v>2</v>
          </cell>
          <cell r="AT465">
            <v>2</v>
          </cell>
          <cell r="AU465">
            <v>2</v>
          </cell>
        </row>
        <row r="466">
          <cell r="B466" t="str">
            <v>savani  transports pvt limited</v>
          </cell>
          <cell r="L466" t="str">
            <v>S</v>
          </cell>
          <cell r="M466">
            <v>0</v>
          </cell>
          <cell r="P466" t="str">
            <v>202a</v>
          </cell>
          <cell r="V466">
            <v>2</v>
          </cell>
          <cell r="W466">
            <v>2</v>
          </cell>
          <cell r="X466">
            <v>1</v>
          </cell>
          <cell r="Y466">
            <v>1</v>
          </cell>
          <cell r="Z466">
            <v>2</v>
          </cell>
          <cell r="AA466">
            <v>2</v>
          </cell>
          <cell r="AB466">
            <v>3</v>
          </cell>
          <cell r="AC466">
            <v>2</v>
          </cell>
          <cell r="AD466">
            <v>1</v>
          </cell>
          <cell r="AE466">
            <v>2</v>
          </cell>
          <cell r="AF466">
            <v>2</v>
          </cell>
          <cell r="AG466">
            <v>2</v>
          </cell>
          <cell r="AH466">
            <v>1</v>
          </cell>
          <cell r="AI466">
            <v>2</v>
          </cell>
          <cell r="AJ466">
            <v>2</v>
          </cell>
          <cell r="AK466">
            <v>2</v>
          </cell>
          <cell r="AL466">
            <v>1</v>
          </cell>
          <cell r="AM466">
            <v>1</v>
          </cell>
          <cell r="AN466" t="str">
            <v xml:space="preserve"> </v>
          </cell>
          <cell r="AO466" t="str">
            <v xml:space="preserve"> </v>
          </cell>
          <cell r="AP466" t="str">
            <v xml:space="preserve"> </v>
          </cell>
          <cell r="AQ466" t="str">
            <v xml:space="preserve"> </v>
          </cell>
          <cell r="AR466" t="str">
            <v xml:space="preserve"> </v>
          </cell>
          <cell r="AS466" t="str">
            <v xml:space="preserve"> </v>
          </cell>
          <cell r="AT466" t="str">
            <v xml:space="preserve"> </v>
          </cell>
          <cell r="AU466" t="str">
            <v xml:space="preserve"> </v>
          </cell>
        </row>
        <row r="467">
          <cell r="B467" t="str">
            <v>EYE Q VISION PVT LTD</v>
          </cell>
          <cell r="L467" t="str">
            <v>S</v>
          </cell>
          <cell r="M467">
            <v>0</v>
          </cell>
          <cell r="P467" t="str">
            <v>207e</v>
          </cell>
          <cell r="V467">
            <v>1</v>
          </cell>
          <cell r="W467">
            <v>1</v>
          </cell>
          <cell r="X467">
            <v>1</v>
          </cell>
          <cell r="Y467">
            <v>1</v>
          </cell>
          <cell r="Z467">
            <v>2</v>
          </cell>
          <cell r="AA467">
            <v>2</v>
          </cell>
          <cell r="AB467">
            <v>2</v>
          </cell>
          <cell r="AC467">
            <v>2</v>
          </cell>
          <cell r="AD467">
            <v>2</v>
          </cell>
          <cell r="AE467">
            <v>2</v>
          </cell>
          <cell r="AF467">
            <v>3</v>
          </cell>
          <cell r="AG467">
            <v>3</v>
          </cell>
          <cell r="AH467">
            <v>2</v>
          </cell>
          <cell r="AI467">
            <v>2</v>
          </cell>
          <cell r="AJ467">
            <v>2</v>
          </cell>
          <cell r="AK467">
            <v>2</v>
          </cell>
          <cell r="AL467">
            <v>2</v>
          </cell>
          <cell r="AM467">
            <v>2</v>
          </cell>
          <cell r="AN467">
            <v>2</v>
          </cell>
          <cell r="AO467">
            <v>2</v>
          </cell>
          <cell r="AP467" t="str">
            <v xml:space="preserve"> </v>
          </cell>
          <cell r="AQ467" t="str">
            <v xml:space="preserve"> </v>
          </cell>
          <cell r="AR467" t="str">
            <v xml:space="preserve"> </v>
          </cell>
          <cell r="AS467" t="str">
            <v xml:space="preserve"> </v>
          </cell>
          <cell r="AT467">
            <v>1</v>
          </cell>
          <cell r="AU467">
            <v>1</v>
          </cell>
        </row>
        <row r="468">
          <cell r="B468" t="str">
            <v>ZENLABS ETHICA LIMITED</v>
          </cell>
          <cell r="L468" t="str">
            <v>S</v>
          </cell>
          <cell r="M468">
            <v>0</v>
          </cell>
          <cell r="P468" t="str">
            <v>201a</v>
          </cell>
          <cell r="V468">
            <v>2</v>
          </cell>
          <cell r="W468">
            <v>1</v>
          </cell>
          <cell r="X468">
            <v>2</v>
          </cell>
          <cell r="Y468">
            <v>1</v>
          </cell>
          <cell r="Z468">
            <v>2</v>
          </cell>
          <cell r="AA468">
            <v>1</v>
          </cell>
          <cell r="AB468">
            <v>2</v>
          </cell>
          <cell r="AC468">
            <v>2</v>
          </cell>
          <cell r="AD468">
            <v>2</v>
          </cell>
          <cell r="AE468">
            <v>1</v>
          </cell>
          <cell r="AF468">
            <v>2</v>
          </cell>
          <cell r="AG468">
            <v>2</v>
          </cell>
          <cell r="AH468">
            <v>1</v>
          </cell>
          <cell r="AI468">
            <v>1</v>
          </cell>
          <cell r="AJ468">
            <v>2</v>
          </cell>
          <cell r="AK468">
            <v>2</v>
          </cell>
          <cell r="AL468">
            <v>2</v>
          </cell>
          <cell r="AM468">
            <v>2</v>
          </cell>
          <cell r="AN468">
            <v>2</v>
          </cell>
          <cell r="AO468">
            <v>2</v>
          </cell>
          <cell r="AP468">
            <v>1</v>
          </cell>
          <cell r="AQ468">
            <v>1</v>
          </cell>
          <cell r="AR468">
            <v>2</v>
          </cell>
          <cell r="AS468">
            <v>2</v>
          </cell>
          <cell r="AT468">
            <v>1</v>
          </cell>
          <cell r="AU468">
            <v>1</v>
          </cell>
        </row>
        <row r="469">
          <cell r="B469" t="str">
            <v>VXL INSTRUMENTS LIMITED</v>
          </cell>
          <cell r="L469" t="str">
            <v>S</v>
          </cell>
          <cell r="M469">
            <v>0</v>
          </cell>
          <cell r="P469">
            <v>206</v>
          </cell>
          <cell r="V469">
            <v>2</v>
          </cell>
          <cell r="W469">
            <v>2</v>
          </cell>
          <cell r="X469">
            <v>2</v>
          </cell>
          <cell r="Y469">
            <v>2</v>
          </cell>
          <cell r="Z469">
            <v>2</v>
          </cell>
          <cell r="AA469">
            <v>2</v>
          </cell>
          <cell r="AB469">
            <v>2</v>
          </cell>
          <cell r="AC469">
            <v>2</v>
          </cell>
          <cell r="AD469">
            <v>2</v>
          </cell>
          <cell r="AE469">
            <v>2</v>
          </cell>
          <cell r="AF469">
            <v>2</v>
          </cell>
          <cell r="AG469">
            <v>2</v>
          </cell>
          <cell r="AH469">
            <v>3</v>
          </cell>
          <cell r="AI469">
            <v>2</v>
          </cell>
          <cell r="AJ469">
            <v>2</v>
          </cell>
          <cell r="AK469">
            <v>2</v>
          </cell>
          <cell r="AL469">
            <v>2</v>
          </cell>
          <cell r="AM469">
            <v>2</v>
          </cell>
          <cell r="AN469">
            <v>2</v>
          </cell>
          <cell r="AO469">
            <v>2</v>
          </cell>
          <cell r="AP469">
            <v>2</v>
          </cell>
          <cell r="AQ469">
            <v>2</v>
          </cell>
          <cell r="AR469">
            <v>2</v>
          </cell>
          <cell r="AS469">
            <v>2</v>
          </cell>
          <cell r="AT469">
            <v>2</v>
          </cell>
          <cell r="AU469">
            <v>2</v>
          </cell>
        </row>
        <row r="470">
          <cell r="B470" t="str">
            <v>RADHAKRISHNA INFO BUSINESS SERIVES IN</v>
          </cell>
          <cell r="L470" t="str">
            <v>S</v>
          </cell>
          <cell r="M470">
            <v>0</v>
          </cell>
          <cell r="P470">
            <v>206</v>
          </cell>
          <cell r="V470">
            <v>2</v>
          </cell>
          <cell r="W470">
            <v>1</v>
          </cell>
          <cell r="X470">
            <v>2</v>
          </cell>
          <cell r="Y470">
            <v>1</v>
          </cell>
          <cell r="Z470">
            <v>2</v>
          </cell>
          <cell r="AA470">
            <v>1</v>
          </cell>
          <cell r="AB470">
            <v>1</v>
          </cell>
          <cell r="AC470">
            <v>1</v>
          </cell>
          <cell r="AD470">
            <v>1</v>
          </cell>
          <cell r="AE470">
            <v>1</v>
          </cell>
          <cell r="AF470">
            <v>1</v>
          </cell>
          <cell r="AG470">
            <v>1</v>
          </cell>
          <cell r="AH470">
            <v>1</v>
          </cell>
          <cell r="AI470">
            <v>1</v>
          </cell>
          <cell r="AJ470">
            <v>2</v>
          </cell>
          <cell r="AK470">
            <v>1</v>
          </cell>
          <cell r="AL470">
            <v>1</v>
          </cell>
          <cell r="AM470">
            <v>1</v>
          </cell>
          <cell r="AN470">
            <v>1</v>
          </cell>
          <cell r="AO470">
            <v>1</v>
          </cell>
          <cell r="AP470">
            <v>1</v>
          </cell>
          <cell r="AQ470">
            <v>1</v>
          </cell>
          <cell r="AR470">
            <v>1</v>
          </cell>
          <cell r="AS470">
            <v>1</v>
          </cell>
          <cell r="AT470">
            <v>1</v>
          </cell>
          <cell r="AU470">
            <v>1</v>
          </cell>
        </row>
        <row r="471">
          <cell r="B471" t="str">
            <v>SRI RAMADAS MOTOR TRANSPORT LTD</v>
          </cell>
          <cell r="L471" t="str">
            <v>S</v>
          </cell>
          <cell r="M471">
            <v>0</v>
          </cell>
          <cell r="P471">
            <v>0</v>
          </cell>
          <cell r="V471">
            <v>2</v>
          </cell>
          <cell r="W471">
            <v>2</v>
          </cell>
          <cell r="X471">
            <v>3</v>
          </cell>
          <cell r="Y471">
            <v>3</v>
          </cell>
          <cell r="Z471">
            <v>3</v>
          </cell>
          <cell r="AA471">
            <v>2</v>
          </cell>
          <cell r="AB471">
            <v>3</v>
          </cell>
          <cell r="AC471">
            <v>3</v>
          </cell>
          <cell r="AD471">
            <v>3</v>
          </cell>
          <cell r="AE471">
            <v>2</v>
          </cell>
          <cell r="AF471">
            <v>2</v>
          </cell>
          <cell r="AG471">
            <v>2</v>
          </cell>
          <cell r="AH471">
            <v>2</v>
          </cell>
          <cell r="AI471">
            <v>2</v>
          </cell>
          <cell r="AJ471">
            <v>2</v>
          </cell>
          <cell r="AK471">
            <v>1</v>
          </cell>
          <cell r="AL471">
            <v>1</v>
          </cell>
          <cell r="AM471">
            <v>1</v>
          </cell>
          <cell r="AN471">
            <v>2</v>
          </cell>
          <cell r="AO471">
            <v>2</v>
          </cell>
          <cell r="AP471">
            <v>2</v>
          </cell>
          <cell r="AQ471">
            <v>2</v>
          </cell>
          <cell r="AR471">
            <v>1</v>
          </cell>
          <cell r="AS471">
            <v>1</v>
          </cell>
          <cell r="AT471">
            <v>3</v>
          </cell>
          <cell r="AU471">
            <v>3</v>
          </cell>
        </row>
        <row r="472">
          <cell r="B472" t="str">
            <v>RURAL ELECTRIFICATION CORPORATIONLIMITED</v>
          </cell>
          <cell r="L472">
            <v>0</v>
          </cell>
          <cell r="M472" t="str">
            <v>I</v>
          </cell>
          <cell r="P472">
            <v>0</v>
          </cell>
          <cell r="V472">
            <v>2</v>
          </cell>
          <cell r="W472">
            <v>1</v>
          </cell>
          <cell r="X472">
            <v>1</v>
          </cell>
          <cell r="Y472">
            <v>1</v>
          </cell>
          <cell r="Z472">
            <v>2</v>
          </cell>
          <cell r="AA472">
            <v>2</v>
          </cell>
          <cell r="AB472">
            <v>2</v>
          </cell>
          <cell r="AC472">
            <v>2</v>
          </cell>
          <cell r="AD472">
            <v>0</v>
          </cell>
          <cell r="AE472">
            <v>0</v>
          </cell>
          <cell r="AF472">
            <v>2</v>
          </cell>
          <cell r="AG472">
            <v>1</v>
          </cell>
          <cell r="AH472">
            <v>2</v>
          </cell>
          <cell r="AI472">
            <v>2</v>
          </cell>
          <cell r="AJ472">
            <v>2</v>
          </cell>
          <cell r="AK472">
            <v>2</v>
          </cell>
          <cell r="AL472">
            <v>0</v>
          </cell>
          <cell r="AM472">
            <v>0</v>
          </cell>
          <cell r="AN472">
            <v>0</v>
          </cell>
          <cell r="AO472">
            <v>0</v>
          </cell>
          <cell r="AP472">
            <v>2</v>
          </cell>
          <cell r="AQ472">
            <v>2</v>
          </cell>
          <cell r="AR472">
            <v>0</v>
          </cell>
          <cell r="AS472">
            <v>0</v>
          </cell>
          <cell r="AT472">
            <v>2</v>
          </cell>
          <cell r="AU472">
            <v>1</v>
          </cell>
        </row>
        <row r="473">
          <cell r="B473" t="str">
            <v>HEXA TRADEX LTD</v>
          </cell>
          <cell r="L473" t="str">
            <v>S</v>
          </cell>
          <cell r="M473">
            <v>0</v>
          </cell>
          <cell r="P473">
            <v>201</v>
          </cell>
          <cell r="V473">
            <v>2</v>
          </cell>
          <cell r="W473">
            <v>2</v>
          </cell>
          <cell r="X473">
            <v>2</v>
          </cell>
          <cell r="Y473">
            <v>2</v>
          </cell>
          <cell r="Z473">
            <v>2</v>
          </cell>
          <cell r="AA473">
            <v>2</v>
          </cell>
          <cell r="AB473">
            <v>2</v>
          </cell>
          <cell r="AC473">
            <v>2</v>
          </cell>
          <cell r="AD473">
            <v>2</v>
          </cell>
          <cell r="AE473">
            <v>2</v>
          </cell>
          <cell r="AF473">
            <v>2</v>
          </cell>
          <cell r="AG473">
            <v>2</v>
          </cell>
          <cell r="AH473">
            <v>2</v>
          </cell>
          <cell r="AI473">
            <v>2</v>
          </cell>
          <cell r="AJ473">
            <v>2</v>
          </cell>
          <cell r="AK473">
            <v>2</v>
          </cell>
          <cell r="AL473">
            <v>2</v>
          </cell>
          <cell r="AM473">
            <v>2</v>
          </cell>
          <cell r="AN473">
            <v>2</v>
          </cell>
          <cell r="AO473">
            <v>2</v>
          </cell>
          <cell r="AP473">
            <v>2</v>
          </cell>
          <cell r="AQ473">
            <v>2</v>
          </cell>
          <cell r="AR473">
            <v>2</v>
          </cell>
          <cell r="AS473">
            <v>2</v>
          </cell>
          <cell r="AT473">
            <v>2</v>
          </cell>
          <cell r="AU473">
            <v>2</v>
          </cell>
        </row>
        <row r="474">
          <cell r="B474" t="str">
            <v>K S MOTORS LTD</v>
          </cell>
          <cell r="L474" t="str">
            <v>S</v>
          </cell>
          <cell r="M474" t="str">
            <v xml:space="preserve"> </v>
          </cell>
          <cell r="P474">
            <v>0</v>
          </cell>
          <cell r="V474">
            <v>1</v>
          </cell>
          <cell r="W474">
            <v>1</v>
          </cell>
          <cell r="X474">
            <v>1</v>
          </cell>
          <cell r="Y474">
            <v>1</v>
          </cell>
          <cell r="Z474">
            <v>2</v>
          </cell>
          <cell r="AA474">
            <v>2</v>
          </cell>
          <cell r="AB474">
            <v>2</v>
          </cell>
          <cell r="AC474">
            <v>2</v>
          </cell>
          <cell r="AD474">
            <v>3</v>
          </cell>
          <cell r="AE474">
            <v>1</v>
          </cell>
          <cell r="AF474">
            <v>2</v>
          </cell>
          <cell r="AG474">
            <v>1</v>
          </cell>
          <cell r="AH474">
            <v>2</v>
          </cell>
          <cell r="AI474">
            <v>2</v>
          </cell>
          <cell r="AJ474">
            <v>2</v>
          </cell>
          <cell r="AK474">
            <v>2</v>
          </cell>
          <cell r="AL474">
            <v>2</v>
          </cell>
          <cell r="AM474">
            <v>1</v>
          </cell>
          <cell r="AN474">
            <v>2</v>
          </cell>
          <cell r="AO474">
            <v>1</v>
          </cell>
          <cell r="AP474">
            <v>2</v>
          </cell>
          <cell r="AQ474">
            <v>2</v>
          </cell>
          <cell r="AR474">
            <v>2</v>
          </cell>
          <cell r="AS474">
            <v>2</v>
          </cell>
          <cell r="AT474">
            <v>2</v>
          </cell>
          <cell r="AU474">
            <v>2</v>
          </cell>
        </row>
        <row r="475">
          <cell r="B475" t="str">
            <v>AVERINA INTERNATIONAL RESORTS PVT LTD / Holiday INN Resorts Goa</v>
          </cell>
          <cell r="L475" t="str">
            <v>S</v>
          </cell>
          <cell r="M475">
            <v>0</v>
          </cell>
          <cell r="P475" t="str">
            <v>204b</v>
          </cell>
          <cell r="V475">
            <v>1</v>
          </cell>
          <cell r="W475">
            <v>2</v>
          </cell>
          <cell r="X475">
            <v>0</v>
          </cell>
          <cell r="Y475">
            <v>0</v>
          </cell>
          <cell r="Z475">
            <v>3</v>
          </cell>
          <cell r="AA475">
            <v>2</v>
          </cell>
          <cell r="AB475">
            <v>3</v>
          </cell>
          <cell r="AC475">
            <v>2</v>
          </cell>
          <cell r="AD475">
            <v>3</v>
          </cell>
          <cell r="AE475">
            <v>2</v>
          </cell>
          <cell r="AF475">
            <v>3</v>
          </cell>
          <cell r="AG475">
            <v>2</v>
          </cell>
          <cell r="AH475">
            <v>1</v>
          </cell>
          <cell r="AI475">
            <v>2</v>
          </cell>
          <cell r="AJ475">
            <v>3</v>
          </cell>
          <cell r="AK475">
            <v>2</v>
          </cell>
          <cell r="AL475">
            <v>1</v>
          </cell>
          <cell r="AM475">
            <v>2</v>
          </cell>
          <cell r="AN475">
            <v>3</v>
          </cell>
          <cell r="AO475">
            <v>2</v>
          </cell>
          <cell r="AP475">
            <v>2</v>
          </cell>
          <cell r="AQ475">
            <v>2</v>
          </cell>
          <cell r="AR475">
            <v>2</v>
          </cell>
          <cell r="AS475">
            <v>2</v>
          </cell>
          <cell r="AT475">
            <v>3</v>
          </cell>
          <cell r="AU475">
            <v>2</v>
          </cell>
        </row>
        <row r="476">
          <cell r="B476" t="str">
            <v>ESTRA ENTERPRISES pvt ltd</v>
          </cell>
          <cell r="L476">
            <v>0</v>
          </cell>
          <cell r="M476" t="str">
            <v>I</v>
          </cell>
          <cell r="P476" t="str">
            <v>208a</v>
          </cell>
          <cell r="V476">
            <v>1</v>
          </cell>
          <cell r="W476">
            <v>0</v>
          </cell>
          <cell r="X476">
            <v>1</v>
          </cell>
          <cell r="Y476">
            <v>1</v>
          </cell>
          <cell r="Z476">
            <v>3</v>
          </cell>
          <cell r="AA476">
            <v>1</v>
          </cell>
          <cell r="AB476">
            <v>2</v>
          </cell>
          <cell r="AC476">
            <v>2</v>
          </cell>
          <cell r="AD476">
            <v>2</v>
          </cell>
          <cell r="AE476">
            <v>3</v>
          </cell>
          <cell r="AF476">
            <v>0</v>
          </cell>
          <cell r="AG476">
            <v>2</v>
          </cell>
          <cell r="AH476">
            <v>3</v>
          </cell>
          <cell r="AI476">
            <v>1</v>
          </cell>
          <cell r="AJ476">
            <v>3</v>
          </cell>
          <cell r="AK476">
            <v>2</v>
          </cell>
          <cell r="AL476">
            <v>2</v>
          </cell>
          <cell r="AM476">
            <v>1</v>
          </cell>
          <cell r="AN476">
            <v>3</v>
          </cell>
          <cell r="AO476">
            <v>0</v>
          </cell>
          <cell r="AP476">
            <v>3</v>
          </cell>
          <cell r="AQ476">
            <v>2</v>
          </cell>
          <cell r="AR476">
            <v>3</v>
          </cell>
          <cell r="AS476">
            <v>1</v>
          </cell>
          <cell r="AT476">
            <v>3</v>
          </cell>
          <cell r="AU476">
            <v>2</v>
          </cell>
        </row>
        <row r="477">
          <cell r="B477" t="str">
            <v>KIDS CLINIC INDIA PVT LTD</v>
          </cell>
          <cell r="L477" t="str">
            <v>S</v>
          </cell>
          <cell r="M477">
            <v>0</v>
          </cell>
          <cell r="P477">
            <v>207</v>
          </cell>
          <cell r="V477">
            <v>2</v>
          </cell>
          <cell r="W477">
            <v>2</v>
          </cell>
          <cell r="X477">
            <v>2</v>
          </cell>
          <cell r="Y477">
            <v>2</v>
          </cell>
          <cell r="Z477">
            <v>1</v>
          </cell>
          <cell r="AA477">
            <v>2</v>
          </cell>
          <cell r="AB477">
            <v>1</v>
          </cell>
          <cell r="AC477">
            <v>2</v>
          </cell>
          <cell r="AD477">
            <v>2</v>
          </cell>
          <cell r="AE477">
            <v>1</v>
          </cell>
          <cell r="AF477">
            <v>1</v>
          </cell>
          <cell r="AG477">
            <v>1</v>
          </cell>
          <cell r="AH477">
            <v>2</v>
          </cell>
          <cell r="AI477">
            <v>1</v>
          </cell>
          <cell r="AJ477">
            <v>1</v>
          </cell>
          <cell r="AK477">
            <v>2</v>
          </cell>
          <cell r="AL477">
            <v>1</v>
          </cell>
          <cell r="AM477">
            <v>1</v>
          </cell>
          <cell r="AN477">
            <v>3</v>
          </cell>
          <cell r="AO477">
            <v>2</v>
          </cell>
          <cell r="AP477">
            <v>2</v>
          </cell>
          <cell r="AQ477">
            <v>2</v>
          </cell>
          <cell r="AR477">
            <v>1</v>
          </cell>
          <cell r="AS477">
            <v>1</v>
          </cell>
          <cell r="AT477">
            <v>3</v>
          </cell>
          <cell r="AU477">
            <v>3</v>
          </cell>
        </row>
        <row r="478">
          <cell r="B478" t="str">
            <v>MICRO LOGISTICS INDIA PRIVATE LIMITED</v>
          </cell>
          <cell r="L478" t="str">
            <v>S</v>
          </cell>
          <cell r="M478" t="str">
            <v xml:space="preserve"> </v>
          </cell>
          <cell r="P478" t="str">
            <v>202d</v>
          </cell>
          <cell r="V478">
            <v>2</v>
          </cell>
          <cell r="W478">
            <v>2</v>
          </cell>
          <cell r="X478">
            <v>2</v>
          </cell>
          <cell r="Y478">
            <v>2</v>
          </cell>
          <cell r="Z478">
            <v>2</v>
          </cell>
          <cell r="AA478">
            <v>2</v>
          </cell>
          <cell r="AB478">
            <v>2</v>
          </cell>
          <cell r="AC478">
            <v>2</v>
          </cell>
          <cell r="AD478">
            <v>2</v>
          </cell>
          <cell r="AE478">
            <v>2</v>
          </cell>
          <cell r="AF478">
            <v>1</v>
          </cell>
          <cell r="AG478">
            <v>1</v>
          </cell>
          <cell r="AH478">
            <v>3</v>
          </cell>
          <cell r="AI478">
            <v>3</v>
          </cell>
          <cell r="AJ478">
            <v>2</v>
          </cell>
          <cell r="AK478">
            <v>2</v>
          </cell>
          <cell r="AL478">
            <v>2</v>
          </cell>
          <cell r="AM478">
            <v>2</v>
          </cell>
          <cell r="AN478">
            <v>2</v>
          </cell>
          <cell r="AO478">
            <v>2</v>
          </cell>
          <cell r="AP478">
            <v>2</v>
          </cell>
          <cell r="AQ478">
            <v>2</v>
          </cell>
          <cell r="AR478">
            <v>3</v>
          </cell>
          <cell r="AS478">
            <v>3</v>
          </cell>
          <cell r="AT478">
            <v>1</v>
          </cell>
          <cell r="AU478">
            <v>1</v>
          </cell>
        </row>
        <row r="479">
          <cell r="B479" t="str">
            <v>MAHINDRA &amp; MAHINDRA FINANCIAL SERVICES LTD.</v>
          </cell>
          <cell r="L479" t="str">
            <v>S</v>
          </cell>
          <cell r="M479">
            <v>0</v>
          </cell>
          <cell r="P479" t="str">
            <v>201d</v>
          </cell>
          <cell r="V479">
            <v>1</v>
          </cell>
          <cell r="W479">
            <v>1</v>
          </cell>
          <cell r="X479">
            <v>1</v>
          </cell>
          <cell r="Y479">
            <v>1</v>
          </cell>
          <cell r="Z479">
            <v>2</v>
          </cell>
          <cell r="AA479">
            <v>2</v>
          </cell>
          <cell r="AB479">
            <v>2</v>
          </cell>
          <cell r="AC479">
            <v>2</v>
          </cell>
          <cell r="AD479">
            <v>0</v>
          </cell>
          <cell r="AE479">
            <v>0</v>
          </cell>
          <cell r="AF479">
            <v>3</v>
          </cell>
          <cell r="AG479">
            <v>2</v>
          </cell>
          <cell r="AH479">
            <v>2</v>
          </cell>
          <cell r="AI479">
            <v>2</v>
          </cell>
          <cell r="AJ479">
            <v>2</v>
          </cell>
          <cell r="AK479">
            <v>2</v>
          </cell>
          <cell r="AL479">
            <v>0</v>
          </cell>
          <cell r="AM479">
            <v>0</v>
          </cell>
          <cell r="AN479">
            <v>0</v>
          </cell>
          <cell r="AO479">
            <v>0</v>
          </cell>
          <cell r="AP479">
            <v>0</v>
          </cell>
          <cell r="AQ479">
            <v>0</v>
          </cell>
          <cell r="AR479">
            <v>0</v>
          </cell>
          <cell r="AS479">
            <v>0</v>
          </cell>
          <cell r="AT479">
            <v>0</v>
          </cell>
          <cell r="AU479">
            <v>0</v>
          </cell>
        </row>
        <row r="480">
          <cell r="B480" t="str">
            <v>UNBLOCK INDIA PVT LTD</v>
          </cell>
          <cell r="L480">
            <v>0</v>
          </cell>
          <cell r="M480" t="str">
            <v>I</v>
          </cell>
          <cell r="P480" t="str">
            <v>203a</v>
          </cell>
          <cell r="V480">
            <v>1</v>
          </cell>
          <cell r="W480">
            <v>0</v>
          </cell>
          <cell r="X480">
            <v>2</v>
          </cell>
          <cell r="Y480">
            <v>0</v>
          </cell>
          <cell r="Z480">
            <v>2</v>
          </cell>
          <cell r="AA480">
            <v>0</v>
          </cell>
          <cell r="AB480">
            <v>2</v>
          </cell>
          <cell r="AC480">
            <v>0</v>
          </cell>
          <cell r="AD480">
            <v>2</v>
          </cell>
          <cell r="AE480">
            <v>0</v>
          </cell>
          <cell r="AF480">
            <v>2</v>
          </cell>
          <cell r="AG480">
            <v>0</v>
          </cell>
          <cell r="AH480">
            <v>2</v>
          </cell>
          <cell r="AI480">
            <v>0</v>
          </cell>
          <cell r="AJ480">
            <v>2</v>
          </cell>
          <cell r="AK480">
            <v>0</v>
          </cell>
          <cell r="AL480">
            <v>1</v>
          </cell>
          <cell r="AM480">
            <v>0</v>
          </cell>
          <cell r="AN480">
            <v>2</v>
          </cell>
          <cell r="AO480">
            <v>0</v>
          </cell>
          <cell r="AP480">
            <v>0</v>
          </cell>
          <cell r="AQ480">
            <v>0</v>
          </cell>
          <cell r="AR480">
            <v>0</v>
          </cell>
          <cell r="AS480">
            <v>0</v>
          </cell>
          <cell r="AT480">
            <v>2</v>
          </cell>
          <cell r="AU480">
            <v>0</v>
          </cell>
        </row>
        <row r="481">
          <cell r="B481" t="str">
            <v>Watchdata Technologies (India )Pvt limited</v>
          </cell>
          <cell r="L481" t="str">
            <v>S</v>
          </cell>
          <cell r="M481">
            <v>0</v>
          </cell>
          <cell r="P481">
            <v>201</v>
          </cell>
          <cell r="V481">
            <v>3</v>
          </cell>
          <cell r="W481">
            <v>1</v>
          </cell>
          <cell r="X481">
            <v>3</v>
          </cell>
          <cell r="Y481">
            <v>3</v>
          </cell>
          <cell r="Z481">
            <v>2</v>
          </cell>
          <cell r="AA481">
            <v>2</v>
          </cell>
          <cell r="AB481">
            <v>2</v>
          </cell>
          <cell r="AC481">
            <v>2</v>
          </cell>
          <cell r="AD481">
            <v>3</v>
          </cell>
          <cell r="AE481">
            <v>3</v>
          </cell>
          <cell r="AF481">
            <v>2</v>
          </cell>
          <cell r="AG481">
            <v>1</v>
          </cell>
          <cell r="AH481">
            <v>3</v>
          </cell>
          <cell r="AI481">
            <v>3</v>
          </cell>
          <cell r="AJ481">
            <v>2</v>
          </cell>
          <cell r="AK481">
            <v>2</v>
          </cell>
          <cell r="AL481">
            <v>2</v>
          </cell>
          <cell r="AM481">
            <v>2</v>
          </cell>
          <cell r="AN481">
            <v>2</v>
          </cell>
          <cell r="AO481">
            <v>2</v>
          </cell>
          <cell r="AP481">
            <v>0</v>
          </cell>
          <cell r="AQ481">
            <v>0</v>
          </cell>
          <cell r="AR481">
            <v>0</v>
          </cell>
          <cell r="AS481">
            <v>0</v>
          </cell>
          <cell r="AT481">
            <v>3</v>
          </cell>
          <cell r="AU481">
            <v>3</v>
          </cell>
        </row>
        <row r="482">
          <cell r="B482" t="str">
            <v>BABA ARTS LTD</v>
          </cell>
          <cell r="L482" t="str">
            <v>S</v>
          </cell>
          <cell r="M482">
            <v>0</v>
          </cell>
          <cell r="P482" t="str">
            <v>205c</v>
          </cell>
          <cell r="V482">
            <v>1</v>
          </cell>
          <cell r="W482">
            <v>1</v>
          </cell>
          <cell r="X482">
            <v>1</v>
          </cell>
          <cell r="Y482">
            <v>1</v>
          </cell>
          <cell r="Z482">
            <v>1</v>
          </cell>
          <cell r="AA482">
            <v>1</v>
          </cell>
          <cell r="AB482">
            <v>1</v>
          </cell>
          <cell r="AC482">
            <v>1</v>
          </cell>
          <cell r="AD482">
            <v>2</v>
          </cell>
          <cell r="AE482">
            <v>1</v>
          </cell>
          <cell r="AF482">
            <v>2</v>
          </cell>
          <cell r="AG482">
            <v>2</v>
          </cell>
          <cell r="AH482">
            <v>1</v>
          </cell>
          <cell r="AI482">
            <v>1</v>
          </cell>
          <cell r="AJ482">
            <v>2</v>
          </cell>
          <cell r="AK482">
            <v>2</v>
          </cell>
          <cell r="AL482">
            <v>2</v>
          </cell>
          <cell r="AM482">
            <v>2</v>
          </cell>
          <cell r="AN482">
            <v>2</v>
          </cell>
          <cell r="AO482">
            <v>2</v>
          </cell>
          <cell r="AP482">
            <v>2</v>
          </cell>
          <cell r="AQ482">
            <v>2</v>
          </cell>
          <cell r="AR482">
            <v>2</v>
          </cell>
          <cell r="AS482">
            <v>2</v>
          </cell>
          <cell r="AT482">
            <v>2</v>
          </cell>
          <cell r="AU482">
            <v>2</v>
          </cell>
        </row>
        <row r="483">
          <cell r="B483" t="str">
            <v>METLIFE GLOBAL OPERATIONS SUPPORT CENTER pvt ltd</v>
          </cell>
          <cell r="L483" t="str">
            <v>S</v>
          </cell>
          <cell r="M483">
            <v>0</v>
          </cell>
          <cell r="P483">
            <v>206</v>
          </cell>
          <cell r="V483">
            <v>2</v>
          </cell>
          <cell r="W483">
            <v>1</v>
          </cell>
          <cell r="X483">
            <v>2</v>
          </cell>
          <cell r="Y483">
            <v>2</v>
          </cell>
          <cell r="Z483">
            <v>2</v>
          </cell>
          <cell r="AA483">
            <v>2</v>
          </cell>
          <cell r="AB483">
            <v>2</v>
          </cell>
          <cell r="AC483">
            <v>2</v>
          </cell>
          <cell r="AD483">
            <v>0</v>
          </cell>
          <cell r="AE483">
            <v>0</v>
          </cell>
          <cell r="AF483">
            <v>0</v>
          </cell>
          <cell r="AG483">
            <v>0</v>
          </cell>
          <cell r="AH483">
            <v>2</v>
          </cell>
          <cell r="AI483">
            <v>2</v>
          </cell>
          <cell r="AJ483">
            <v>2</v>
          </cell>
          <cell r="AK483">
            <v>2</v>
          </cell>
          <cell r="AL483">
            <v>0</v>
          </cell>
          <cell r="AM483">
            <v>0</v>
          </cell>
          <cell r="AN483">
            <v>0</v>
          </cell>
          <cell r="AO483">
            <v>0</v>
          </cell>
          <cell r="AP483">
            <v>2</v>
          </cell>
          <cell r="AQ483">
            <v>2</v>
          </cell>
          <cell r="AR483">
            <v>2</v>
          </cell>
          <cell r="AS483">
            <v>2</v>
          </cell>
          <cell r="AT483">
            <v>2</v>
          </cell>
          <cell r="AU483">
            <v>2</v>
          </cell>
        </row>
        <row r="484">
          <cell r="B484" t="str">
            <v>Apollo Trade Limited</v>
          </cell>
          <cell r="L484" t="str">
            <v>S</v>
          </cell>
          <cell r="M484" t="str">
            <v xml:space="preserve"> </v>
          </cell>
          <cell r="P484">
            <v>201</v>
          </cell>
          <cell r="V484">
            <v>3</v>
          </cell>
          <cell r="W484">
            <v>2</v>
          </cell>
          <cell r="X484">
            <v>3</v>
          </cell>
          <cell r="Y484">
            <v>2</v>
          </cell>
          <cell r="Z484">
            <v>1</v>
          </cell>
          <cell r="AA484">
            <v>2</v>
          </cell>
          <cell r="AB484">
            <v>0</v>
          </cell>
          <cell r="AC484">
            <v>2</v>
          </cell>
          <cell r="AD484">
            <v>1</v>
          </cell>
          <cell r="AE484">
            <v>2</v>
          </cell>
          <cell r="AF484">
            <v>3</v>
          </cell>
          <cell r="AG484">
            <v>3</v>
          </cell>
          <cell r="AH484">
            <v>2</v>
          </cell>
          <cell r="AI484">
            <v>2</v>
          </cell>
          <cell r="AJ484">
            <v>1</v>
          </cell>
          <cell r="AK484">
            <v>2</v>
          </cell>
          <cell r="AL484">
            <v>1</v>
          </cell>
          <cell r="AM484">
            <v>1</v>
          </cell>
          <cell r="AN484">
            <v>3</v>
          </cell>
          <cell r="AO484">
            <v>2</v>
          </cell>
          <cell r="AP484">
            <v>2</v>
          </cell>
          <cell r="AQ484">
            <v>2</v>
          </cell>
          <cell r="AR484">
            <v>1</v>
          </cell>
          <cell r="AS484">
            <v>0</v>
          </cell>
          <cell r="AT484">
            <v>3</v>
          </cell>
          <cell r="AU484">
            <v>3</v>
          </cell>
        </row>
        <row r="485">
          <cell r="B485" t="str">
            <v>TAJ MADURAI LTD.</v>
          </cell>
          <cell r="L485" t="str">
            <v>S</v>
          </cell>
          <cell r="M485" t="str">
            <v xml:space="preserve"> </v>
          </cell>
          <cell r="P485">
            <v>204</v>
          </cell>
          <cell r="V485">
            <v>1</v>
          </cell>
          <cell r="W485">
            <v>1</v>
          </cell>
          <cell r="X485">
            <v>1</v>
          </cell>
          <cell r="Y485">
            <v>1</v>
          </cell>
          <cell r="Z485">
            <v>2</v>
          </cell>
          <cell r="AA485">
            <v>2</v>
          </cell>
          <cell r="AB485">
            <v>2</v>
          </cell>
          <cell r="AC485">
            <v>2</v>
          </cell>
          <cell r="AD485">
            <v>2</v>
          </cell>
          <cell r="AE485">
            <v>2</v>
          </cell>
          <cell r="AF485">
            <v>2</v>
          </cell>
          <cell r="AG485">
            <v>2</v>
          </cell>
          <cell r="AH485">
            <v>2</v>
          </cell>
          <cell r="AI485">
            <v>2</v>
          </cell>
          <cell r="AJ485">
            <v>2</v>
          </cell>
          <cell r="AK485">
            <v>2</v>
          </cell>
          <cell r="AL485">
            <v>1</v>
          </cell>
          <cell r="AM485">
            <v>1</v>
          </cell>
          <cell r="AN485">
            <v>2</v>
          </cell>
          <cell r="AO485">
            <v>2</v>
          </cell>
          <cell r="AP485">
            <v>2</v>
          </cell>
          <cell r="AQ485">
            <v>2</v>
          </cell>
          <cell r="AR485">
            <v>2</v>
          </cell>
          <cell r="AS485">
            <v>2</v>
          </cell>
          <cell r="AT485">
            <v>2</v>
          </cell>
          <cell r="AU485">
            <v>2</v>
          </cell>
        </row>
        <row r="486">
          <cell r="B486" t="str">
            <v>AGILITY LOGISTICS PRIVATE LIMITED</v>
          </cell>
          <cell r="L486" t="str">
            <v>S</v>
          </cell>
          <cell r="M486">
            <v>0</v>
          </cell>
          <cell r="P486">
            <v>0</v>
          </cell>
          <cell r="V486">
            <v>1</v>
          </cell>
          <cell r="W486">
            <v>1</v>
          </cell>
          <cell r="X486">
            <v>2</v>
          </cell>
          <cell r="Y486">
            <v>1</v>
          </cell>
          <cell r="Z486">
            <v>2</v>
          </cell>
          <cell r="AA486">
            <v>2</v>
          </cell>
          <cell r="AB486">
            <v>2</v>
          </cell>
          <cell r="AC486">
            <v>1</v>
          </cell>
          <cell r="AD486">
            <v>2</v>
          </cell>
          <cell r="AE486">
            <v>2</v>
          </cell>
          <cell r="AF486">
            <v>2</v>
          </cell>
          <cell r="AG486" t="str">
            <v xml:space="preserve"> </v>
          </cell>
          <cell r="AH486">
            <v>2</v>
          </cell>
          <cell r="AI486">
            <v>2</v>
          </cell>
          <cell r="AJ486">
            <v>2</v>
          </cell>
          <cell r="AK486">
            <v>2</v>
          </cell>
          <cell r="AL486">
            <v>2</v>
          </cell>
          <cell r="AM486">
            <v>2</v>
          </cell>
          <cell r="AN486">
            <v>2</v>
          </cell>
          <cell r="AO486">
            <v>2</v>
          </cell>
          <cell r="AP486">
            <v>2</v>
          </cell>
          <cell r="AQ486">
            <v>2</v>
          </cell>
          <cell r="AR486">
            <v>2</v>
          </cell>
          <cell r="AS486">
            <v>2</v>
          </cell>
          <cell r="AT486">
            <v>2</v>
          </cell>
          <cell r="AU486">
            <v>2</v>
          </cell>
        </row>
        <row r="487">
          <cell r="B487" t="str">
            <v>INDIAN SCHOOL OF BUSINESS</v>
          </cell>
          <cell r="L487" t="str">
            <v>S</v>
          </cell>
          <cell r="M487">
            <v>0</v>
          </cell>
          <cell r="P487">
            <v>207</v>
          </cell>
          <cell r="V487">
            <v>3</v>
          </cell>
          <cell r="W487">
            <v>3</v>
          </cell>
          <cell r="X487">
            <v>3</v>
          </cell>
          <cell r="Y487">
            <v>3</v>
          </cell>
          <cell r="Z487">
            <v>2</v>
          </cell>
          <cell r="AA487">
            <v>2</v>
          </cell>
          <cell r="AB487">
            <v>2</v>
          </cell>
          <cell r="AC487">
            <v>2</v>
          </cell>
          <cell r="AD487">
            <v>2</v>
          </cell>
          <cell r="AE487">
            <v>2</v>
          </cell>
          <cell r="AF487">
            <v>1</v>
          </cell>
          <cell r="AG487">
            <v>1</v>
          </cell>
          <cell r="AH487">
            <v>2</v>
          </cell>
          <cell r="AI487">
            <v>2</v>
          </cell>
          <cell r="AJ487" t="str">
            <v xml:space="preserve"> </v>
          </cell>
          <cell r="AK487" t="str">
            <v xml:space="preserve"> </v>
          </cell>
          <cell r="AL487">
            <v>2</v>
          </cell>
          <cell r="AM487">
            <v>2</v>
          </cell>
          <cell r="AN487">
            <v>2</v>
          </cell>
          <cell r="AO487">
            <v>2</v>
          </cell>
          <cell r="AP487">
            <v>2</v>
          </cell>
          <cell r="AQ487">
            <v>2</v>
          </cell>
          <cell r="AR487">
            <v>2</v>
          </cell>
          <cell r="AS487">
            <v>2</v>
          </cell>
          <cell r="AT487">
            <v>3</v>
          </cell>
          <cell r="AU487">
            <v>3</v>
          </cell>
        </row>
        <row r="488">
          <cell r="B488" t="str">
            <v>Dr M Induscorp Ltd</v>
          </cell>
          <cell r="L488" t="str">
            <v>S</v>
          </cell>
          <cell r="M488">
            <v>0</v>
          </cell>
          <cell r="P488">
            <v>201</v>
          </cell>
          <cell r="V488">
            <v>1</v>
          </cell>
          <cell r="W488">
            <v>2</v>
          </cell>
          <cell r="X488">
            <v>2</v>
          </cell>
          <cell r="Y488">
            <v>2</v>
          </cell>
          <cell r="Z488">
            <v>2</v>
          </cell>
          <cell r="AA488">
            <v>2</v>
          </cell>
          <cell r="AB488">
            <v>2</v>
          </cell>
          <cell r="AC488">
            <v>2</v>
          </cell>
          <cell r="AD488">
            <v>1</v>
          </cell>
          <cell r="AE488">
            <v>1</v>
          </cell>
          <cell r="AF488">
            <v>1</v>
          </cell>
          <cell r="AG488">
            <v>1</v>
          </cell>
          <cell r="AH488" t="str">
            <v xml:space="preserve"> </v>
          </cell>
          <cell r="AI488" t="str">
            <v xml:space="preserve"> </v>
          </cell>
          <cell r="AJ488">
            <v>3</v>
          </cell>
          <cell r="AK488">
            <v>3</v>
          </cell>
          <cell r="AL488">
            <v>1</v>
          </cell>
          <cell r="AM488">
            <v>1</v>
          </cell>
          <cell r="AN488">
            <v>2</v>
          </cell>
          <cell r="AO488">
            <v>2</v>
          </cell>
          <cell r="AP488" t="str">
            <v xml:space="preserve"> </v>
          </cell>
          <cell r="AQ488" t="str">
            <v xml:space="preserve"> </v>
          </cell>
          <cell r="AR488" t="str">
            <v xml:space="preserve"> </v>
          </cell>
          <cell r="AS488" t="str">
            <v xml:space="preserve"> </v>
          </cell>
          <cell r="AT488">
            <v>3</v>
          </cell>
          <cell r="AU488">
            <v>3</v>
          </cell>
        </row>
        <row r="489">
          <cell r="B489" t="str">
            <v>Beil Infrastructure Limited</v>
          </cell>
          <cell r="L489">
            <v>0</v>
          </cell>
          <cell r="M489" t="str">
            <v>I</v>
          </cell>
          <cell r="P489" t="str">
            <v>212a</v>
          </cell>
          <cell r="V489">
            <v>1</v>
          </cell>
          <cell r="W489">
            <v>1</v>
          </cell>
          <cell r="X489">
            <v>1</v>
          </cell>
          <cell r="Y489">
            <v>1</v>
          </cell>
          <cell r="Z489">
            <v>2</v>
          </cell>
          <cell r="AA489">
            <v>2</v>
          </cell>
          <cell r="AB489">
            <v>2</v>
          </cell>
          <cell r="AC489">
            <v>2</v>
          </cell>
          <cell r="AD489">
            <v>1</v>
          </cell>
          <cell r="AE489">
            <v>1</v>
          </cell>
          <cell r="AF489">
            <v>3</v>
          </cell>
          <cell r="AG489">
            <v>3</v>
          </cell>
          <cell r="AH489">
            <v>2</v>
          </cell>
          <cell r="AI489">
            <v>1</v>
          </cell>
          <cell r="AJ489">
            <v>2</v>
          </cell>
          <cell r="AK489">
            <v>2</v>
          </cell>
          <cell r="AL489">
            <v>1</v>
          </cell>
          <cell r="AM489">
            <v>1</v>
          </cell>
          <cell r="AN489">
            <v>2</v>
          </cell>
          <cell r="AO489">
            <v>2</v>
          </cell>
          <cell r="AP489">
            <v>2</v>
          </cell>
          <cell r="AQ489">
            <v>2</v>
          </cell>
          <cell r="AR489">
            <v>2</v>
          </cell>
          <cell r="AS489">
            <v>2</v>
          </cell>
          <cell r="AT489">
            <v>3</v>
          </cell>
          <cell r="AU489">
            <v>3</v>
          </cell>
        </row>
        <row r="490">
          <cell r="B490" t="str">
            <v>RAJASTHAN FOUR WHEEL DRIVE PRIVATELIMITED</v>
          </cell>
          <cell r="L490" t="str">
            <v>S</v>
          </cell>
          <cell r="M490">
            <v>0</v>
          </cell>
          <cell r="P490" t="str">
            <v>204d</v>
          </cell>
          <cell r="V490">
            <v>3</v>
          </cell>
          <cell r="W490">
            <v>2</v>
          </cell>
          <cell r="X490">
            <v>3</v>
          </cell>
          <cell r="Y490">
            <v>3</v>
          </cell>
          <cell r="Z490">
            <v>3</v>
          </cell>
          <cell r="AA490">
            <v>3</v>
          </cell>
          <cell r="AB490">
            <v>3</v>
          </cell>
          <cell r="AC490">
            <v>3</v>
          </cell>
          <cell r="AD490">
            <v>3</v>
          </cell>
          <cell r="AE490">
            <v>3</v>
          </cell>
          <cell r="AF490">
            <v>1</v>
          </cell>
          <cell r="AG490">
            <v>1</v>
          </cell>
          <cell r="AH490">
            <v>3</v>
          </cell>
          <cell r="AI490">
            <v>3</v>
          </cell>
          <cell r="AJ490">
            <v>3</v>
          </cell>
          <cell r="AK490">
            <v>3</v>
          </cell>
          <cell r="AL490">
            <v>3</v>
          </cell>
          <cell r="AM490">
            <v>3</v>
          </cell>
          <cell r="AN490">
            <v>3</v>
          </cell>
          <cell r="AO490">
            <v>3</v>
          </cell>
          <cell r="AP490">
            <v>3</v>
          </cell>
          <cell r="AQ490">
            <v>3</v>
          </cell>
          <cell r="AR490">
            <v>3</v>
          </cell>
          <cell r="AS490">
            <v>3</v>
          </cell>
          <cell r="AT490">
            <v>3</v>
          </cell>
          <cell r="AU490">
            <v>3</v>
          </cell>
        </row>
        <row r="491">
          <cell r="B491" t="str">
            <v>KEC INTERNATIONAL LIMITED</v>
          </cell>
          <cell r="L491">
            <v>0</v>
          </cell>
          <cell r="M491" t="str">
            <v>I</v>
          </cell>
          <cell r="P491" t="str">
            <v>209a</v>
          </cell>
          <cell r="V491">
            <v>1</v>
          </cell>
          <cell r="W491">
            <v>1</v>
          </cell>
          <cell r="X491">
            <v>1</v>
          </cell>
          <cell r="Y491">
            <v>1</v>
          </cell>
          <cell r="Z491">
            <v>2</v>
          </cell>
          <cell r="AA491">
            <v>2</v>
          </cell>
          <cell r="AB491">
            <v>2</v>
          </cell>
          <cell r="AC491">
            <v>2</v>
          </cell>
          <cell r="AD491">
            <v>3</v>
          </cell>
          <cell r="AE491">
            <v>3</v>
          </cell>
          <cell r="AF491">
            <v>3</v>
          </cell>
          <cell r="AG491">
            <v>3</v>
          </cell>
          <cell r="AH491">
            <v>1</v>
          </cell>
          <cell r="AI491">
            <v>1</v>
          </cell>
          <cell r="AJ491">
            <v>1</v>
          </cell>
          <cell r="AK491">
            <v>1</v>
          </cell>
          <cell r="AL491">
            <v>1</v>
          </cell>
          <cell r="AM491">
            <v>1</v>
          </cell>
          <cell r="AN491">
            <v>2</v>
          </cell>
          <cell r="AO491">
            <v>2</v>
          </cell>
          <cell r="AP491" t="str">
            <v xml:space="preserve"> </v>
          </cell>
          <cell r="AQ491" t="str">
            <v xml:space="preserve"> </v>
          </cell>
          <cell r="AR491">
            <v>1</v>
          </cell>
          <cell r="AS491">
            <v>1</v>
          </cell>
          <cell r="AT491">
            <v>2</v>
          </cell>
          <cell r="AU491" t="str">
            <v xml:space="preserve"> </v>
          </cell>
        </row>
        <row r="492">
          <cell r="B492" t="str">
            <v>PAREKH INTEGRATED SERVICES PVT. LTD.</v>
          </cell>
          <cell r="L492">
            <v>0</v>
          </cell>
          <cell r="M492" t="str">
            <v>I</v>
          </cell>
          <cell r="P492" t="str">
            <v>203a</v>
          </cell>
          <cell r="V492">
            <v>1</v>
          </cell>
          <cell r="W492">
            <v>1</v>
          </cell>
          <cell r="X492">
            <v>1</v>
          </cell>
          <cell r="Y492">
            <v>1</v>
          </cell>
          <cell r="Z492">
            <v>2</v>
          </cell>
          <cell r="AA492">
            <v>1</v>
          </cell>
          <cell r="AB492">
            <v>2</v>
          </cell>
          <cell r="AC492">
            <v>2</v>
          </cell>
          <cell r="AD492">
            <v>2</v>
          </cell>
          <cell r="AE492">
            <v>2</v>
          </cell>
          <cell r="AF492">
            <v>2</v>
          </cell>
          <cell r="AG492">
            <v>2</v>
          </cell>
          <cell r="AH492">
            <v>2</v>
          </cell>
          <cell r="AI492">
            <v>1</v>
          </cell>
          <cell r="AJ492">
            <v>1</v>
          </cell>
          <cell r="AK492">
            <v>2</v>
          </cell>
          <cell r="AL492">
            <v>2</v>
          </cell>
          <cell r="AM492">
            <v>2</v>
          </cell>
          <cell r="AN492">
            <v>2</v>
          </cell>
          <cell r="AO492">
            <v>2</v>
          </cell>
          <cell r="AP492">
            <v>2</v>
          </cell>
          <cell r="AQ492">
            <v>2</v>
          </cell>
          <cell r="AR492">
            <v>0</v>
          </cell>
          <cell r="AS492">
            <v>0</v>
          </cell>
          <cell r="AT492">
            <v>2</v>
          </cell>
          <cell r="AU492">
            <v>2</v>
          </cell>
        </row>
        <row r="493">
          <cell r="B493" t="str">
            <v>SPICE MONEY LIMITED</v>
          </cell>
          <cell r="L493" t="str">
            <v>S</v>
          </cell>
          <cell r="M493">
            <v>0</v>
          </cell>
          <cell r="P493">
            <v>0</v>
          </cell>
          <cell r="V493">
            <v>1</v>
          </cell>
          <cell r="W493">
            <v>1</v>
          </cell>
          <cell r="X493">
            <v>1</v>
          </cell>
          <cell r="Y493">
            <v>1</v>
          </cell>
          <cell r="Z493">
            <v>1</v>
          </cell>
          <cell r="AA493">
            <v>1</v>
          </cell>
          <cell r="AB493">
            <v>2</v>
          </cell>
          <cell r="AC493">
            <v>2</v>
          </cell>
          <cell r="AD493">
            <v>1</v>
          </cell>
          <cell r="AE493">
            <v>1</v>
          </cell>
          <cell r="AF493">
            <v>1</v>
          </cell>
          <cell r="AG493">
            <v>1</v>
          </cell>
          <cell r="AH493">
            <v>1</v>
          </cell>
          <cell r="AI493">
            <v>1</v>
          </cell>
          <cell r="AJ493">
            <v>1</v>
          </cell>
          <cell r="AK493">
            <v>1</v>
          </cell>
          <cell r="AL493">
            <v>2</v>
          </cell>
          <cell r="AM493">
            <v>2</v>
          </cell>
          <cell r="AN493">
            <v>2</v>
          </cell>
          <cell r="AO493">
            <v>2</v>
          </cell>
          <cell r="AP493">
            <v>1</v>
          </cell>
          <cell r="AQ493">
            <v>1</v>
          </cell>
          <cell r="AR493">
            <v>2</v>
          </cell>
          <cell r="AS493">
            <v>2</v>
          </cell>
          <cell r="AT493">
            <v>1</v>
          </cell>
          <cell r="AU493">
            <v>1</v>
          </cell>
        </row>
        <row r="494">
          <cell r="B494" t="str">
            <v>RASIKA TRAVELS PVT. LTD</v>
          </cell>
          <cell r="L494" t="str">
            <v>S</v>
          </cell>
          <cell r="M494">
            <v>0</v>
          </cell>
          <cell r="P494" t="str">
            <v>204c</v>
          </cell>
          <cell r="V494">
            <v>3</v>
          </cell>
          <cell r="W494">
            <v>3</v>
          </cell>
          <cell r="X494">
            <v>2</v>
          </cell>
          <cell r="Y494">
            <v>2</v>
          </cell>
          <cell r="Z494">
            <v>3</v>
          </cell>
          <cell r="AA494">
            <v>3</v>
          </cell>
          <cell r="AB494">
            <v>3</v>
          </cell>
          <cell r="AC494">
            <v>3</v>
          </cell>
          <cell r="AD494">
            <v>2</v>
          </cell>
          <cell r="AE494">
            <v>2</v>
          </cell>
          <cell r="AF494">
            <v>3</v>
          </cell>
          <cell r="AG494">
            <v>3</v>
          </cell>
          <cell r="AH494">
            <v>3</v>
          </cell>
          <cell r="AI494">
            <v>3</v>
          </cell>
          <cell r="AJ494">
            <v>3</v>
          </cell>
          <cell r="AK494">
            <v>3</v>
          </cell>
          <cell r="AL494">
            <v>3</v>
          </cell>
          <cell r="AM494">
            <v>3</v>
          </cell>
          <cell r="AN494">
            <v>3</v>
          </cell>
          <cell r="AO494">
            <v>3</v>
          </cell>
          <cell r="AP494">
            <v>2</v>
          </cell>
          <cell r="AQ494">
            <v>2</v>
          </cell>
          <cell r="AR494">
            <v>2</v>
          </cell>
          <cell r="AS494">
            <v>2</v>
          </cell>
          <cell r="AT494">
            <v>3</v>
          </cell>
          <cell r="AU494">
            <v>3</v>
          </cell>
        </row>
        <row r="495">
          <cell r="B495" t="str">
            <v>WEST ASIA GAS ENTERPRISES PRIVATE LIMITED</v>
          </cell>
          <cell r="L495">
            <v>0</v>
          </cell>
          <cell r="M495" t="str">
            <v>I</v>
          </cell>
          <cell r="P495">
            <v>0</v>
          </cell>
          <cell r="V495">
            <v>2</v>
          </cell>
          <cell r="W495">
            <v>2</v>
          </cell>
          <cell r="X495">
            <v>2</v>
          </cell>
          <cell r="Y495">
            <v>2</v>
          </cell>
          <cell r="Z495">
            <v>2</v>
          </cell>
          <cell r="AA495">
            <v>2</v>
          </cell>
          <cell r="AB495">
            <v>2</v>
          </cell>
          <cell r="AC495">
            <v>2</v>
          </cell>
          <cell r="AD495">
            <v>2</v>
          </cell>
          <cell r="AE495">
            <v>2</v>
          </cell>
          <cell r="AF495">
            <v>2</v>
          </cell>
          <cell r="AG495">
            <v>2</v>
          </cell>
          <cell r="AH495">
            <v>2</v>
          </cell>
          <cell r="AI495">
            <v>2</v>
          </cell>
          <cell r="AJ495">
            <v>2</v>
          </cell>
          <cell r="AK495">
            <v>2</v>
          </cell>
          <cell r="AL495">
            <v>2</v>
          </cell>
          <cell r="AM495">
            <v>2</v>
          </cell>
          <cell r="AN495">
            <v>2</v>
          </cell>
          <cell r="AO495">
            <v>2</v>
          </cell>
          <cell r="AP495">
            <v>2</v>
          </cell>
          <cell r="AQ495">
            <v>2</v>
          </cell>
          <cell r="AR495">
            <v>2</v>
          </cell>
          <cell r="AS495">
            <v>2</v>
          </cell>
          <cell r="AT495">
            <v>2</v>
          </cell>
          <cell r="AU495">
            <v>2</v>
          </cell>
        </row>
        <row r="496">
          <cell r="B496" t="str">
            <v>SKYGOURMET CATERING PRIVATE LIMITED</v>
          </cell>
          <cell r="L496" t="str">
            <v>S</v>
          </cell>
          <cell r="M496">
            <v>0</v>
          </cell>
          <cell r="P496">
            <v>204</v>
          </cell>
          <cell r="V496">
            <v>3</v>
          </cell>
          <cell r="W496">
            <v>3</v>
          </cell>
          <cell r="X496">
            <v>3</v>
          </cell>
          <cell r="Y496">
            <v>3</v>
          </cell>
          <cell r="Z496">
            <v>3</v>
          </cell>
          <cell r="AA496">
            <v>3</v>
          </cell>
          <cell r="AB496">
            <v>3</v>
          </cell>
          <cell r="AC496">
            <v>3</v>
          </cell>
          <cell r="AD496">
            <v>3</v>
          </cell>
          <cell r="AE496">
            <v>3</v>
          </cell>
          <cell r="AF496">
            <v>1</v>
          </cell>
          <cell r="AG496">
            <v>1</v>
          </cell>
          <cell r="AH496">
            <v>3</v>
          </cell>
          <cell r="AI496">
            <v>3</v>
          </cell>
          <cell r="AJ496">
            <v>3</v>
          </cell>
          <cell r="AK496">
            <v>3</v>
          </cell>
          <cell r="AL496">
            <v>1</v>
          </cell>
          <cell r="AM496">
            <v>1</v>
          </cell>
          <cell r="AN496">
            <v>3</v>
          </cell>
          <cell r="AO496">
            <v>3</v>
          </cell>
          <cell r="AP496">
            <v>3</v>
          </cell>
          <cell r="AQ496">
            <v>3</v>
          </cell>
          <cell r="AR496">
            <v>1</v>
          </cell>
          <cell r="AS496">
            <v>1</v>
          </cell>
          <cell r="AT496">
            <v>3</v>
          </cell>
          <cell r="AU496">
            <v>3</v>
          </cell>
        </row>
        <row r="497">
          <cell r="B497" t="str">
            <v>SELECTION CENTRE SPORTS PRIVATE LIMITED</v>
          </cell>
          <cell r="L497" t="str">
            <v>S</v>
          </cell>
          <cell r="M497" t="str">
            <v xml:space="preserve"> </v>
          </cell>
          <cell r="P497">
            <v>0</v>
          </cell>
          <cell r="V497">
            <v>2</v>
          </cell>
          <cell r="W497">
            <v>1</v>
          </cell>
          <cell r="X497">
            <v>2</v>
          </cell>
          <cell r="Y497">
            <v>1</v>
          </cell>
          <cell r="Z497">
            <v>1</v>
          </cell>
          <cell r="AA497">
            <v>1</v>
          </cell>
          <cell r="AB497">
            <v>2</v>
          </cell>
          <cell r="AC497">
            <v>2</v>
          </cell>
          <cell r="AD497">
            <v>2</v>
          </cell>
          <cell r="AE497">
            <v>1</v>
          </cell>
          <cell r="AF497">
            <v>2</v>
          </cell>
          <cell r="AG497">
            <v>1</v>
          </cell>
          <cell r="AH497">
            <v>2</v>
          </cell>
          <cell r="AI497">
            <v>1</v>
          </cell>
          <cell r="AJ497">
            <v>1</v>
          </cell>
          <cell r="AK497">
            <v>1</v>
          </cell>
          <cell r="AL497">
            <v>1</v>
          </cell>
          <cell r="AM497">
            <v>1</v>
          </cell>
          <cell r="AN497">
            <v>1</v>
          </cell>
          <cell r="AO497">
            <v>1</v>
          </cell>
          <cell r="AP497">
            <v>2</v>
          </cell>
          <cell r="AQ497">
            <v>2</v>
          </cell>
          <cell r="AR497">
            <v>2</v>
          </cell>
          <cell r="AS497">
            <v>2</v>
          </cell>
          <cell r="AT497">
            <v>2</v>
          </cell>
          <cell r="AU497">
            <v>1</v>
          </cell>
        </row>
        <row r="498">
          <cell r="B498" t="str">
            <v>Extensible IT Solutions Private Limited</v>
          </cell>
          <cell r="L498" t="str">
            <v>S</v>
          </cell>
          <cell r="M498">
            <v>0</v>
          </cell>
          <cell r="P498">
            <v>206</v>
          </cell>
          <cell r="V498">
            <v>2</v>
          </cell>
          <cell r="W498">
            <v>2</v>
          </cell>
          <cell r="X498">
            <v>2</v>
          </cell>
          <cell r="Y498">
            <v>2</v>
          </cell>
          <cell r="Z498">
            <v>2</v>
          </cell>
          <cell r="AA498">
            <v>2</v>
          </cell>
          <cell r="AB498">
            <v>2</v>
          </cell>
          <cell r="AC498">
            <v>2</v>
          </cell>
          <cell r="AD498">
            <v>2</v>
          </cell>
          <cell r="AE498">
            <v>2</v>
          </cell>
          <cell r="AF498">
            <v>2</v>
          </cell>
          <cell r="AG498">
            <v>2</v>
          </cell>
          <cell r="AH498">
            <v>2</v>
          </cell>
          <cell r="AI498">
            <v>2</v>
          </cell>
          <cell r="AJ498">
            <v>2</v>
          </cell>
          <cell r="AK498">
            <v>2</v>
          </cell>
          <cell r="AL498">
            <v>2</v>
          </cell>
          <cell r="AM498">
            <v>2</v>
          </cell>
          <cell r="AN498">
            <v>2</v>
          </cell>
          <cell r="AO498">
            <v>2</v>
          </cell>
          <cell r="AP498">
            <v>2</v>
          </cell>
          <cell r="AQ498">
            <v>2</v>
          </cell>
          <cell r="AR498">
            <v>2</v>
          </cell>
          <cell r="AS498">
            <v>2</v>
          </cell>
          <cell r="AT498">
            <v>2</v>
          </cell>
          <cell r="AU498">
            <v>2</v>
          </cell>
        </row>
        <row r="499">
          <cell r="B499" t="str">
            <v>VNS Enviro Biotechq Pvt Ltd</v>
          </cell>
          <cell r="L499">
            <v>0</v>
          </cell>
          <cell r="M499" t="str">
            <v>I</v>
          </cell>
          <cell r="P499">
            <v>203</v>
          </cell>
          <cell r="V499">
            <v>3</v>
          </cell>
          <cell r="W499">
            <v>2</v>
          </cell>
          <cell r="X499">
            <v>3</v>
          </cell>
          <cell r="Y499">
            <v>2</v>
          </cell>
          <cell r="Z499">
            <v>2</v>
          </cell>
          <cell r="AA499">
            <v>2</v>
          </cell>
          <cell r="AB499">
            <v>2</v>
          </cell>
          <cell r="AC499">
            <v>2</v>
          </cell>
          <cell r="AD499">
            <v>2</v>
          </cell>
          <cell r="AE499">
            <v>2</v>
          </cell>
          <cell r="AF499">
            <v>2</v>
          </cell>
          <cell r="AG499">
            <v>2</v>
          </cell>
          <cell r="AH499">
            <v>3</v>
          </cell>
          <cell r="AI499">
            <v>3</v>
          </cell>
          <cell r="AJ499">
            <v>2</v>
          </cell>
          <cell r="AK499">
            <v>2</v>
          </cell>
          <cell r="AL499">
            <v>2</v>
          </cell>
          <cell r="AM499">
            <v>2</v>
          </cell>
          <cell r="AN499">
            <v>3</v>
          </cell>
          <cell r="AO499">
            <v>3</v>
          </cell>
          <cell r="AP499">
            <v>2</v>
          </cell>
          <cell r="AQ499">
            <v>2</v>
          </cell>
          <cell r="AR499">
            <v>2</v>
          </cell>
          <cell r="AS499">
            <v>2</v>
          </cell>
          <cell r="AT499">
            <v>3</v>
          </cell>
          <cell r="AU499">
            <v>3</v>
          </cell>
        </row>
        <row r="500">
          <cell r="B500" t="str">
            <v>SYSTOPIC LABORATORIES PRIVATE LIMITED</v>
          </cell>
          <cell r="L500" t="str">
            <v>S</v>
          </cell>
          <cell r="M500">
            <v>0</v>
          </cell>
          <cell r="P500" t="str">
            <v>201a</v>
          </cell>
          <cell r="V500">
            <v>1</v>
          </cell>
          <cell r="W500">
            <v>2</v>
          </cell>
          <cell r="X500">
            <v>1</v>
          </cell>
          <cell r="Y500">
            <v>2</v>
          </cell>
          <cell r="Z500">
            <v>1</v>
          </cell>
          <cell r="AA500">
            <v>2</v>
          </cell>
          <cell r="AB500">
            <v>2</v>
          </cell>
          <cell r="AC500">
            <v>2</v>
          </cell>
          <cell r="AD500">
            <v>3</v>
          </cell>
          <cell r="AE500">
            <v>3</v>
          </cell>
          <cell r="AF500">
            <v>2</v>
          </cell>
          <cell r="AG500">
            <v>2</v>
          </cell>
          <cell r="AH500">
            <v>1</v>
          </cell>
          <cell r="AI500">
            <v>2</v>
          </cell>
          <cell r="AJ500">
            <v>1</v>
          </cell>
          <cell r="AK500">
            <v>2</v>
          </cell>
          <cell r="AL500">
            <v>1</v>
          </cell>
          <cell r="AM500">
            <v>2</v>
          </cell>
          <cell r="AN500">
            <v>2</v>
          </cell>
          <cell r="AO500">
            <v>2</v>
          </cell>
          <cell r="AP500">
            <v>2</v>
          </cell>
          <cell r="AQ500">
            <v>2</v>
          </cell>
          <cell r="AR500">
            <v>0</v>
          </cell>
          <cell r="AS500">
            <v>0</v>
          </cell>
          <cell r="AT500">
            <v>2</v>
          </cell>
          <cell r="AU500">
            <v>2</v>
          </cell>
        </row>
        <row r="501">
          <cell r="B501" t="str">
            <v>BHARTI HEXACOM LIMITED</v>
          </cell>
          <cell r="L501">
            <v>0</v>
          </cell>
          <cell r="M501" t="str">
            <v>I</v>
          </cell>
          <cell r="P501">
            <v>0</v>
          </cell>
          <cell r="V501">
            <v>1</v>
          </cell>
          <cell r="W501">
            <v>2</v>
          </cell>
          <cell r="X501">
            <v>1</v>
          </cell>
          <cell r="Y501">
            <v>1</v>
          </cell>
          <cell r="Z501">
            <v>2</v>
          </cell>
          <cell r="AA501">
            <v>2</v>
          </cell>
          <cell r="AB501">
            <v>2</v>
          </cell>
          <cell r="AC501">
            <v>2</v>
          </cell>
          <cell r="AD501">
            <v>2</v>
          </cell>
          <cell r="AE501">
            <v>2</v>
          </cell>
          <cell r="AF501">
            <v>2</v>
          </cell>
          <cell r="AG501">
            <v>2</v>
          </cell>
          <cell r="AH501">
            <v>3</v>
          </cell>
          <cell r="AI501">
            <v>3</v>
          </cell>
          <cell r="AJ501">
            <v>2</v>
          </cell>
          <cell r="AK501">
            <v>2</v>
          </cell>
          <cell r="AL501">
            <v>2</v>
          </cell>
          <cell r="AM501">
            <v>2</v>
          </cell>
          <cell r="AN501">
            <v>1</v>
          </cell>
          <cell r="AO501">
            <v>2</v>
          </cell>
          <cell r="AP501">
            <v>2</v>
          </cell>
          <cell r="AQ501">
            <v>2</v>
          </cell>
          <cell r="AR501">
            <v>2</v>
          </cell>
          <cell r="AS501">
            <v>2</v>
          </cell>
          <cell r="AT501">
            <v>2</v>
          </cell>
          <cell r="AU501">
            <v>1</v>
          </cell>
        </row>
        <row r="502">
          <cell r="B502" t="str">
            <v>FUTURE LIFESTYLE FASHIONS LIMITED</v>
          </cell>
          <cell r="L502" t="str">
            <v>S</v>
          </cell>
          <cell r="M502" t="str">
            <v xml:space="preserve"> </v>
          </cell>
          <cell r="P502" t="str">
            <v>201b</v>
          </cell>
          <cell r="V502">
            <v>1</v>
          </cell>
          <cell r="W502">
            <v>1</v>
          </cell>
          <cell r="X502">
            <v>3</v>
          </cell>
          <cell r="Y502">
            <v>1</v>
          </cell>
          <cell r="Z502">
            <v>3</v>
          </cell>
          <cell r="AA502">
            <v>1</v>
          </cell>
          <cell r="AB502">
            <v>3</v>
          </cell>
          <cell r="AC502">
            <v>1</v>
          </cell>
          <cell r="AD502">
            <v>3</v>
          </cell>
          <cell r="AE502">
            <v>1</v>
          </cell>
          <cell r="AF502">
            <v>3</v>
          </cell>
          <cell r="AG502">
            <v>3</v>
          </cell>
          <cell r="AH502">
            <v>1</v>
          </cell>
          <cell r="AI502">
            <v>1</v>
          </cell>
          <cell r="AJ502">
            <v>3</v>
          </cell>
          <cell r="AK502">
            <v>1</v>
          </cell>
          <cell r="AL502">
            <v>3</v>
          </cell>
          <cell r="AM502">
            <v>3</v>
          </cell>
          <cell r="AN502">
            <v>3</v>
          </cell>
          <cell r="AO502">
            <v>3</v>
          </cell>
          <cell r="AP502">
            <v>2</v>
          </cell>
          <cell r="AQ502">
            <v>1</v>
          </cell>
          <cell r="AR502">
            <v>1</v>
          </cell>
          <cell r="AS502">
            <v>1</v>
          </cell>
          <cell r="AT502">
            <v>1</v>
          </cell>
          <cell r="AU502">
            <v>1</v>
          </cell>
        </row>
        <row r="503">
          <cell r="B503" t="str">
            <v>M.ARUNACHALAM PROJECTS ANDINFRASTRUCTURE COMPANY PRIVATE LIMITED</v>
          </cell>
          <cell r="L503">
            <v>0</v>
          </cell>
          <cell r="M503" t="str">
            <v>I</v>
          </cell>
          <cell r="P503">
            <v>0</v>
          </cell>
          <cell r="V503">
            <v>2</v>
          </cell>
          <cell r="W503">
            <v>2</v>
          </cell>
          <cell r="X503">
            <v>2</v>
          </cell>
          <cell r="Y503">
            <v>2</v>
          </cell>
          <cell r="Z503">
            <v>2</v>
          </cell>
          <cell r="AA503">
            <v>2</v>
          </cell>
          <cell r="AB503">
            <v>2</v>
          </cell>
          <cell r="AC503">
            <v>2</v>
          </cell>
          <cell r="AD503">
            <v>2</v>
          </cell>
          <cell r="AE503">
            <v>2</v>
          </cell>
          <cell r="AF503">
            <v>3</v>
          </cell>
          <cell r="AG503">
            <v>3</v>
          </cell>
          <cell r="AH503">
            <v>2</v>
          </cell>
          <cell r="AI503">
            <v>2</v>
          </cell>
          <cell r="AJ503">
            <v>2</v>
          </cell>
          <cell r="AK503">
            <v>2</v>
          </cell>
          <cell r="AL503">
            <v>1</v>
          </cell>
          <cell r="AM503">
            <v>1</v>
          </cell>
          <cell r="AN503">
            <v>2</v>
          </cell>
          <cell r="AO503">
            <v>2</v>
          </cell>
          <cell r="AP503">
            <v>2</v>
          </cell>
          <cell r="AQ503">
            <v>2</v>
          </cell>
          <cell r="AR503">
            <v>2</v>
          </cell>
          <cell r="AS503">
            <v>2</v>
          </cell>
          <cell r="AT503">
            <v>3</v>
          </cell>
          <cell r="AU503">
            <v>3</v>
          </cell>
        </row>
        <row r="504">
          <cell r="B504" t="str">
            <v>AFCONS INFRASTRUCTURE LIMITED</v>
          </cell>
          <cell r="L504">
            <v>0</v>
          </cell>
          <cell r="M504" t="str">
            <v>I</v>
          </cell>
          <cell r="P504">
            <v>209</v>
          </cell>
          <cell r="V504">
            <v>3</v>
          </cell>
          <cell r="W504">
            <v>2</v>
          </cell>
          <cell r="X504">
            <v>3</v>
          </cell>
          <cell r="Y504">
            <v>2</v>
          </cell>
          <cell r="Z504">
            <v>2</v>
          </cell>
          <cell r="AA504">
            <v>2</v>
          </cell>
          <cell r="AB504">
            <v>2</v>
          </cell>
          <cell r="AC504">
            <v>23</v>
          </cell>
          <cell r="AD504">
            <v>2</v>
          </cell>
          <cell r="AE504">
            <v>3</v>
          </cell>
          <cell r="AF504">
            <v>2</v>
          </cell>
          <cell r="AG504">
            <v>3</v>
          </cell>
          <cell r="AH504">
            <v>2</v>
          </cell>
          <cell r="AI504">
            <v>2</v>
          </cell>
          <cell r="AJ504">
            <v>2</v>
          </cell>
          <cell r="AK504">
            <v>3</v>
          </cell>
          <cell r="AL504">
            <v>3</v>
          </cell>
          <cell r="AM504">
            <v>2</v>
          </cell>
          <cell r="AN504" t="str">
            <v xml:space="preserve"> </v>
          </cell>
          <cell r="AO504">
            <v>0</v>
          </cell>
          <cell r="AP504">
            <v>2</v>
          </cell>
          <cell r="AQ504">
            <v>2</v>
          </cell>
          <cell r="AR504">
            <v>3</v>
          </cell>
          <cell r="AS504">
            <v>2</v>
          </cell>
          <cell r="AT504">
            <v>3</v>
          </cell>
          <cell r="AU504">
            <v>2</v>
          </cell>
        </row>
        <row r="505">
          <cell r="B505" t="str">
            <v>INDAN ENERGY PRIVATE LIMITED</v>
          </cell>
          <cell r="L505">
            <v>0</v>
          </cell>
          <cell r="M505" t="str">
            <v>I</v>
          </cell>
          <cell r="P505" t="str">
            <v>210a</v>
          </cell>
          <cell r="V505">
            <v>2</v>
          </cell>
          <cell r="W505">
            <v>2</v>
          </cell>
          <cell r="X505">
            <v>2</v>
          </cell>
          <cell r="Y505">
            <v>2</v>
          </cell>
          <cell r="Z505">
            <v>3</v>
          </cell>
          <cell r="AA505">
            <v>3</v>
          </cell>
          <cell r="AB505">
            <v>2</v>
          </cell>
          <cell r="AC505">
            <v>2</v>
          </cell>
          <cell r="AD505">
            <v>2</v>
          </cell>
          <cell r="AE505">
            <v>2</v>
          </cell>
          <cell r="AF505">
            <v>1</v>
          </cell>
          <cell r="AG505">
            <v>1</v>
          </cell>
          <cell r="AH505">
            <v>3</v>
          </cell>
          <cell r="AI505">
            <v>3</v>
          </cell>
          <cell r="AJ505">
            <v>2</v>
          </cell>
          <cell r="AK505">
            <v>2</v>
          </cell>
          <cell r="AL505">
            <v>1</v>
          </cell>
          <cell r="AM505">
            <v>1</v>
          </cell>
          <cell r="AN505">
            <v>2</v>
          </cell>
          <cell r="AO505">
            <v>2</v>
          </cell>
          <cell r="AP505">
            <v>2</v>
          </cell>
          <cell r="AQ505">
            <v>2</v>
          </cell>
          <cell r="AR505">
            <v>2</v>
          </cell>
          <cell r="AS505" t="str">
            <v xml:space="preserve"> </v>
          </cell>
          <cell r="AT505">
            <v>2</v>
          </cell>
          <cell r="AU505">
            <v>2</v>
          </cell>
        </row>
        <row r="506">
          <cell r="B506" t="str">
            <v>ROCKSTONE TRAVEL EXPRESS PRIVATE LIMITED</v>
          </cell>
          <cell r="L506">
            <v>0</v>
          </cell>
          <cell r="M506" t="str">
            <v>I</v>
          </cell>
          <cell r="P506">
            <v>0</v>
          </cell>
          <cell r="V506">
            <v>2</v>
          </cell>
          <cell r="W506">
            <v>2</v>
          </cell>
          <cell r="X506">
            <v>3</v>
          </cell>
          <cell r="Y506">
            <v>2</v>
          </cell>
          <cell r="Z506">
            <v>2</v>
          </cell>
          <cell r="AA506">
            <v>1</v>
          </cell>
          <cell r="AB506">
            <v>2</v>
          </cell>
          <cell r="AC506">
            <v>2</v>
          </cell>
          <cell r="AD506">
            <v>2</v>
          </cell>
          <cell r="AE506">
            <v>2</v>
          </cell>
          <cell r="AF506">
            <v>2</v>
          </cell>
          <cell r="AG506">
            <v>2</v>
          </cell>
          <cell r="AH506">
            <v>2</v>
          </cell>
          <cell r="AI506">
            <v>2</v>
          </cell>
          <cell r="AJ506">
            <v>2</v>
          </cell>
          <cell r="AK506">
            <v>2</v>
          </cell>
          <cell r="AL506">
            <v>2</v>
          </cell>
          <cell r="AM506">
            <v>2</v>
          </cell>
          <cell r="AN506">
            <v>2</v>
          </cell>
          <cell r="AO506">
            <v>2</v>
          </cell>
          <cell r="AP506">
            <v>2</v>
          </cell>
          <cell r="AQ506">
            <v>2</v>
          </cell>
          <cell r="AR506">
            <v>2</v>
          </cell>
          <cell r="AS506">
            <v>2</v>
          </cell>
          <cell r="AT506">
            <v>2</v>
          </cell>
          <cell r="AU506">
            <v>2</v>
          </cell>
        </row>
        <row r="507">
          <cell r="B507" t="str">
            <v>IL&amp;FS Paradip Refinery Water Limited</v>
          </cell>
          <cell r="L507">
            <v>0</v>
          </cell>
          <cell r="M507" t="str">
            <v>I</v>
          </cell>
          <cell r="P507">
            <v>0</v>
          </cell>
          <cell r="V507">
            <v>2</v>
          </cell>
          <cell r="W507">
            <v>2</v>
          </cell>
          <cell r="X507">
            <v>2</v>
          </cell>
          <cell r="Y507">
            <v>2</v>
          </cell>
          <cell r="Z507">
            <v>2</v>
          </cell>
          <cell r="AA507">
            <v>2</v>
          </cell>
          <cell r="AB507">
            <v>2</v>
          </cell>
          <cell r="AC507">
            <v>2</v>
          </cell>
          <cell r="AD507">
            <v>2</v>
          </cell>
          <cell r="AE507">
            <v>2</v>
          </cell>
          <cell r="AF507">
            <v>2</v>
          </cell>
          <cell r="AG507">
            <v>2</v>
          </cell>
          <cell r="AH507">
            <v>2</v>
          </cell>
          <cell r="AI507">
            <v>2</v>
          </cell>
          <cell r="AJ507">
            <v>2</v>
          </cell>
          <cell r="AK507">
            <v>2</v>
          </cell>
          <cell r="AL507">
            <v>2</v>
          </cell>
          <cell r="AM507">
            <v>2</v>
          </cell>
          <cell r="AN507">
            <v>2</v>
          </cell>
          <cell r="AO507">
            <v>2</v>
          </cell>
          <cell r="AP507">
            <v>2</v>
          </cell>
          <cell r="AQ507">
            <v>2</v>
          </cell>
          <cell r="AR507">
            <v>2</v>
          </cell>
          <cell r="AS507">
            <v>2</v>
          </cell>
          <cell r="AT507">
            <v>2</v>
          </cell>
          <cell r="AU507">
            <v>2</v>
          </cell>
        </row>
        <row r="508">
          <cell r="B508" t="str">
            <v>ADVENT COMPUTER SERVICES LTD</v>
          </cell>
          <cell r="L508" t="str">
            <v>S</v>
          </cell>
          <cell r="M508" t="str">
            <v xml:space="preserve"> </v>
          </cell>
          <cell r="P508">
            <v>206</v>
          </cell>
          <cell r="V508">
            <v>3</v>
          </cell>
          <cell r="W508">
            <v>1</v>
          </cell>
          <cell r="X508">
            <v>2</v>
          </cell>
          <cell r="Y508">
            <v>1</v>
          </cell>
          <cell r="Z508">
            <v>2</v>
          </cell>
          <cell r="AA508">
            <v>1</v>
          </cell>
          <cell r="AB508">
            <v>2</v>
          </cell>
          <cell r="AC508">
            <v>1</v>
          </cell>
          <cell r="AD508" t="str">
            <v xml:space="preserve"> </v>
          </cell>
          <cell r="AE508" t="str">
            <v xml:space="preserve"> </v>
          </cell>
          <cell r="AF508">
            <v>1</v>
          </cell>
          <cell r="AG508">
            <v>1</v>
          </cell>
          <cell r="AH508">
            <v>3</v>
          </cell>
          <cell r="AI508">
            <v>1</v>
          </cell>
          <cell r="AJ508">
            <v>2</v>
          </cell>
          <cell r="AK508">
            <v>1</v>
          </cell>
          <cell r="AL508">
            <v>1</v>
          </cell>
          <cell r="AM508">
            <v>1</v>
          </cell>
          <cell r="AN508">
            <v>2</v>
          </cell>
          <cell r="AO508">
            <v>2</v>
          </cell>
          <cell r="AP508">
            <v>2</v>
          </cell>
          <cell r="AQ508">
            <v>1</v>
          </cell>
          <cell r="AR508">
            <v>1</v>
          </cell>
          <cell r="AS508">
            <v>1</v>
          </cell>
          <cell r="AT508">
            <v>3</v>
          </cell>
          <cell r="AU508">
            <v>1</v>
          </cell>
        </row>
        <row r="509">
          <cell r="B509" t="str">
            <v>ASSOCIATED CONTAINER TERMINALS LTD</v>
          </cell>
          <cell r="L509">
            <v>0</v>
          </cell>
          <cell r="M509" t="str">
            <v>I</v>
          </cell>
          <cell r="P509" t="str">
            <v>202d,203a,202</v>
          </cell>
          <cell r="V509">
            <v>3</v>
          </cell>
          <cell r="W509">
            <v>1</v>
          </cell>
          <cell r="X509">
            <v>3</v>
          </cell>
          <cell r="Y509">
            <v>1</v>
          </cell>
          <cell r="Z509">
            <v>3</v>
          </cell>
          <cell r="AA509">
            <v>1</v>
          </cell>
          <cell r="AB509">
            <v>3</v>
          </cell>
          <cell r="AC509">
            <v>1</v>
          </cell>
          <cell r="AD509">
            <v>3</v>
          </cell>
          <cell r="AE509">
            <v>1</v>
          </cell>
          <cell r="AF509">
            <v>2</v>
          </cell>
          <cell r="AG509">
            <v>2</v>
          </cell>
          <cell r="AH509">
            <v>3</v>
          </cell>
          <cell r="AI509">
            <v>2</v>
          </cell>
          <cell r="AJ509">
            <v>3</v>
          </cell>
          <cell r="AK509">
            <v>3</v>
          </cell>
          <cell r="AL509">
            <v>3</v>
          </cell>
          <cell r="AM509">
            <v>3</v>
          </cell>
          <cell r="AN509">
            <v>2</v>
          </cell>
          <cell r="AO509">
            <v>2</v>
          </cell>
          <cell r="AP509">
            <v>2</v>
          </cell>
          <cell r="AQ509">
            <v>2</v>
          </cell>
          <cell r="AR509">
            <v>3</v>
          </cell>
          <cell r="AS509">
            <v>3</v>
          </cell>
          <cell r="AT509">
            <v>3</v>
          </cell>
          <cell r="AU509">
            <v>3</v>
          </cell>
        </row>
        <row r="510">
          <cell r="B510" t="str">
            <v>KSM EXPORTS LTD</v>
          </cell>
          <cell r="L510" t="str">
            <v>S</v>
          </cell>
          <cell r="M510">
            <v>0</v>
          </cell>
          <cell r="P510">
            <v>0</v>
          </cell>
          <cell r="V510">
            <v>2</v>
          </cell>
          <cell r="W510">
            <v>2</v>
          </cell>
          <cell r="X510">
            <v>2</v>
          </cell>
          <cell r="Y510">
            <v>2</v>
          </cell>
          <cell r="Z510">
            <v>2</v>
          </cell>
          <cell r="AA510">
            <v>2</v>
          </cell>
          <cell r="AB510">
            <v>2</v>
          </cell>
          <cell r="AC510">
            <v>2</v>
          </cell>
          <cell r="AD510">
            <v>3</v>
          </cell>
          <cell r="AE510">
            <v>3</v>
          </cell>
          <cell r="AF510">
            <v>1</v>
          </cell>
          <cell r="AG510">
            <v>2</v>
          </cell>
          <cell r="AH510">
            <v>2</v>
          </cell>
          <cell r="AI510">
            <v>2</v>
          </cell>
          <cell r="AJ510">
            <v>2</v>
          </cell>
          <cell r="AK510">
            <v>2</v>
          </cell>
          <cell r="AL510">
            <v>2</v>
          </cell>
          <cell r="AM510">
            <v>2</v>
          </cell>
          <cell r="AN510">
            <v>2</v>
          </cell>
          <cell r="AO510">
            <v>2</v>
          </cell>
          <cell r="AP510">
            <v>2</v>
          </cell>
          <cell r="AQ510">
            <v>2</v>
          </cell>
          <cell r="AR510">
            <v>2</v>
          </cell>
          <cell r="AS510">
            <v>2</v>
          </cell>
          <cell r="AT510">
            <v>2</v>
          </cell>
          <cell r="AU510">
            <v>2</v>
          </cell>
        </row>
        <row r="511">
          <cell r="B511" t="str">
            <v>PH TRADING LTD</v>
          </cell>
          <cell r="L511" t="str">
            <v>S</v>
          </cell>
          <cell r="M511">
            <v>0</v>
          </cell>
          <cell r="P511">
            <v>201</v>
          </cell>
          <cell r="V511">
            <v>3</v>
          </cell>
          <cell r="W511">
            <v>3</v>
          </cell>
          <cell r="X511">
            <v>3</v>
          </cell>
          <cell r="Y511">
            <v>3</v>
          </cell>
          <cell r="Z511">
            <v>1</v>
          </cell>
          <cell r="AA511">
            <v>2</v>
          </cell>
          <cell r="AB511">
            <v>3</v>
          </cell>
          <cell r="AC511">
            <v>3</v>
          </cell>
          <cell r="AD511">
            <v>2</v>
          </cell>
          <cell r="AE511">
            <v>2</v>
          </cell>
          <cell r="AF511">
            <v>2</v>
          </cell>
          <cell r="AG511">
            <v>2</v>
          </cell>
          <cell r="AH511">
            <v>3</v>
          </cell>
          <cell r="AI511">
            <v>3</v>
          </cell>
          <cell r="AJ511">
            <v>2</v>
          </cell>
          <cell r="AK511">
            <v>2</v>
          </cell>
          <cell r="AL511">
            <v>2</v>
          </cell>
          <cell r="AM511">
            <v>2</v>
          </cell>
          <cell r="AN511">
            <v>3</v>
          </cell>
          <cell r="AO511">
            <v>3</v>
          </cell>
          <cell r="AP511">
            <v>2</v>
          </cell>
          <cell r="AQ511">
            <v>2</v>
          </cell>
          <cell r="AR511">
            <v>3</v>
          </cell>
          <cell r="AS511">
            <v>3</v>
          </cell>
          <cell r="AT511">
            <v>3</v>
          </cell>
          <cell r="AU511">
            <v>3</v>
          </cell>
        </row>
        <row r="512">
          <cell r="B512" t="str">
            <v>VISAKHAPATNAM INDUSTRIAL WATER SUPPLY CO LTD</v>
          </cell>
          <cell r="L512">
            <v>0</v>
          </cell>
          <cell r="M512" t="str">
            <v>I</v>
          </cell>
          <cell r="P512">
            <v>0</v>
          </cell>
          <cell r="V512">
            <v>3</v>
          </cell>
          <cell r="W512">
            <v>2</v>
          </cell>
          <cell r="X512">
            <v>3</v>
          </cell>
          <cell r="Y512">
            <v>2</v>
          </cell>
          <cell r="Z512">
            <v>2</v>
          </cell>
          <cell r="AA512">
            <v>2</v>
          </cell>
          <cell r="AB512">
            <v>2</v>
          </cell>
          <cell r="AC512">
            <v>2</v>
          </cell>
          <cell r="AD512">
            <v>2</v>
          </cell>
          <cell r="AE512">
            <v>2</v>
          </cell>
          <cell r="AF512">
            <v>2</v>
          </cell>
          <cell r="AG512">
            <v>2</v>
          </cell>
          <cell r="AH512">
            <v>2</v>
          </cell>
          <cell r="AI512">
            <v>2</v>
          </cell>
          <cell r="AJ512">
            <v>1</v>
          </cell>
          <cell r="AK512">
            <v>2</v>
          </cell>
          <cell r="AL512">
            <v>1</v>
          </cell>
          <cell r="AM512">
            <v>2</v>
          </cell>
          <cell r="AN512">
            <v>1</v>
          </cell>
          <cell r="AO512">
            <v>2</v>
          </cell>
          <cell r="AP512">
            <v>0</v>
          </cell>
          <cell r="AQ512">
            <v>0</v>
          </cell>
          <cell r="AR512">
            <v>0</v>
          </cell>
          <cell r="AS512">
            <v>0</v>
          </cell>
          <cell r="AT512">
            <v>3</v>
          </cell>
          <cell r="AU512">
            <v>2</v>
          </cell>
        </row>
        <row r="513">
          <cell r="B513" t="str">
            <v>OMRON AUTOMATION pvt ltd</v>
          </cell>
          <cell r="L513" t="str">
            <v>S</v>
          </cell>
          <cell r="M513" t="str">
            <v xml:space="preserve"> </v>
          </cell>
          <cell r="P513">
            <v>201</v>
          </cell>
          <cell r="V513">
            <v>2</v>
          </cell>
          <cell r="W513">
            <v>2</v>
          </cell>
          <cell r="X513">
            <v>3</v>
          </cell>
          <cell r="Y513">
            <v>3</v>
          </cell>
          <cell r="Z513">
            <v>2</v>
          </cell>
          <cell r="AA513">
            <v>2</v>
          </cell>
          <cell r="AB513">
            <v>2</v>
          </cell>
          <cell r="AC513">
            <v>2</v>
          </cell>
          <cell r="AD513">
            <v>3</v>
          </cell>
          <cell r="AE513">
            <v>3</v>
          </cell>
          <cell r="AF513">
            <v>1</v>
          </cell>
          <cell r="AG513">
            <v>1</v>
          </cell>
          <cell r="AH513">
            <v>1</v>
          </cell>
          <cell r="AI513">
            <v>1</v>
          </cell>
          <cell r="AJ513">
            <v>1</v>
          </cell>
          <cell r="AK513">
            <v>1</v>
          </cell>
          <cell r="AL513">
            <v>2</v>
          </cell>
          <cell r="AM513">
            <v>2</v>
          </cell>
          <cell r="AN513">
            <v>3</v>
          </cell>
          <cell r="AO513">
            <v>3</v>
          </cell>
          <cell r="AP513">
            <v>2</v>
          </cell>
          <cell r="AQ513" t="str">
            <v xml:space="preserve"> </v>
          </cell>
          <cell r="AR513">
            <v>2</v>
          </cell>
          <cell r="AS513">
            <v>2</v>
          </cell>
          <cell r="AT513">
            <v>3</v>
          </cell>
          <cell r="AU513">
            <v>3</v>
          </cell>
        </row>
        <row r="514">
          <cell r="B514" t="str">
            <v>JACARANDA PROPERTIES pvt ltd</v>
          </cell>
          <cell r="L514">
            <v>0</v>
          </cell>
          <cell r="M514" t="str">
            <v>I</v>
          </cell>
          <cell r="P514">
            <v>0</v>
          </cell>
          <cell r="V514">
            <v>2</v>
          </cell>
          <cell r="W514">
            <v>1</v>
          </cell>
          <cell r="X514">
            <v>2</v>
          </cell>
          <cell r="Y514">
            <v>1</v>
          </cell>
          <cell r="Z514">
            <v>2</v>
          </cell>
          <cell r="AA514">
            <v>2</v>
          </cell>
          <cell r="AB514">
            <v>2</v>
          </cell>
          <cell r="AC514">
            <v>2</v>
          </cell>
          <cell r="AD514">
            <v>1</v>
          </cell>
          <cell r="AE514">
            <v>1</v>
          </cell>
          <cell r="AF514">
            <v>2</v>
          </cell>
          <cell r="AG514">
            <v>2</v>
          </cell>
          <cell r="AH514">
            <v>2</v>
          </cell>
          <cell r="AI514">
            <v>2</v>
          </cell>
          <cell r="AJ514">
            <v>2</v>
          </cell>
          <cell r="AK514">
            <v>2</v>
          </cell>
          <cell r="AL514">
            <v>2</v>
          </cell>
          <cell r="AM514">
            <v>1</v>
          </cell>
          <cell r="AN514">
            <v>2</v>
          </cell>
          <cell r="AO514">
            <v>1</v>
          </cell>
          <cell r="AP514">
            <v>2</v>
          </cell>
          <cell r="AQ514">
            <v>2</v>
          </cell>
          <cell r="AR514">
            <v>2</v>
          </cell>
          <cell r="AS514">
            <v>2</v>
          </cell>
          <cell r="AT514">
            <v>3</v>
          </cell>
          <cell r="AU514">
            <v>3</v>
          </cell>
        </row>
        <row r="515">
          <cell r="B515" t="str">
            <v>LEMON TREE HOTELS ltd</v>
          </cell>
          <cell r="L515" t="str">
            <v>S</v>
          </cell>
          <cell r="M515" t="str">
            <v xml:space="preserve"> </v>
          </cell>
          <cell r="P515">
            <v>204</v>
          </cell>
          <cell r="V515">
            <v>1</v>
          </cell>
          <cell r="W515">
            <v>1</v>
          </cell>
          <cell r="X515">
            <v>1</v>
          </cell>
          <cell r="Y515">
            <v>1</v>
          </cell>
          <cell r="Z515">
            <v>2</v>
          </cell>
          <cell r="AA515">
            <v>2</v>
          </cell>
          <cell r="AB515">
            <v>2</v>
          </cell>
          <cell r="AC515">
            <v>2</v>
          </cell>
          <cell r="AD515">
            <v>1</v>
          </cell>
          <cell r="AE515">
            <v>1</v>
          </cell>
          <cell r="AF515">
            <v>2</v>
          </cell>
          <cell r="AG515">
            <v>2</v>
          </cell>
          <cell r="AH515">
            <v>1</v>
          </cell>
          <cell r="AI515">
            <v>1</v>
          </cell>
          <cell r="AJ515">
            <v>2</v>
          </cell>
          <cell r="AK515">
            <v>1</v>
          </cell>
          <cell r="AL515">
            <v>1</v>
          </cell>
          <cell r="AM515">
            <v>1</v>
          </cell>
          <cell r="AN515">
            <v>1</v>
          </cell>
          <cell r="AO515">
            <v>1</v>
          </cell>
          <cell r="AP515">
            <v>2</v>
          </cell>
          <cell r="AQ515">
            <v>2</v>
          </cell>
          <cell r="AR515">
            <v>2</v>
          </cell>
          <cell r="AS515">
            <v>2</v>
          </cell>
          <cell r="AT515">
            <v>1</v>
          </cell>
          <cell r="AU515">
            <v>1</v>
          </cell>
        </row>
        <row r="516">
          <cell r="B516" t="str">
            <v>GREAVES TRAVEL INDIA pvt ltd</v>
          </cell>
          <cell r="L516" t="str">
            <v>S</v>
          </cell>
          <cell r="M516" t="str">
            <v xml:space="preserve"> </v>
          </cell>
          <cell r="P516" t="str">
            <v>204c</v>
          </cell>
          <cell r="V516">
            <v>1</v>
          </cell>
          <cell r="W516" t="str">
            <v xml:space="preserve"> </v>
          </cell>
          <cell r="X516">
            <v>3</v>
          </cell>
          <cell r="Y516" t="str">
            <v xml:space="preserve"> </v>
          </cell>
          <cell r="Z516">
            <v>2</v>
          </cell>
          <cell r="AA516" t="str">
            <v xml:space="preserve"> </v>
          </cell>
          <cell r="AB516">
            <v>2</v>
          </cell>
          <cell r="AC516" t="str">
            <v xml:space="preserve"> </v>
          </cell>
          <cell r="AD516">
            <v>2</v>
          </cell>
          <cell r="AE516" t="str">
            <v xml:space="preserve"> </v>
          </cell>
          <cell r="AF516">
            <v>2</v>
          </cell>
          <cell r="AG516" t="str">
            <v xml:space="preserve"> </v>
          </cell>
          <cell r="AH516">
            <v>2</v>
          </cell>
          <cell r="AI516" t="str">
            <v xml:space="preserve"> </v>
          </cell>
          <cell r="AJ516">
            <v>2</v>
          </cell>
          <cell r="AK516" t="str">
            <v xml:space="preserve"> </v>
          </cell>
          <cell r="AL516">
            <v>1</v>
          </cell>
          <cell r="AM516" t="str">
            <v xml:space="preserve"> </v>
          </cell>
          <cell r="AN516">
            <v>2</v>
          </cell>
          <cell r="AO516" t="str">
            <v xml:space="preserve"> </v>
          </cell>
          <cell r="AP516">
            <v>2</v>
          </cell>
          <cell r="AQ516" t="str">
            <v xml:space="preserve"> </v>
          </cell>
          <cell r="AR516">
            <v>2</v>
          </cell>
          <cell r="AS516" t="str">
            <v xml:space="preserve"> </v>
          </cell>
          <cell r="AT516">
            <v>2</v>
          </cell>
          <cell r="AU516" t="str">
            <v xml:space="preserve"> </v>
          </cell>
        </row>
        <row r="517">
          <cell r="B517" t="str">
            <v>L&amp;T REALTY ltd</v>
          </cell>
          <cell r="L517">
            <v>0</v>
          </cell>
          <cell r="M517" t="str">
            <v>I</v>
          </cell>
          <cell r="P517">
            <v>0</v>
          </cell>
          <cell r="V517">
            <v>2</v>
          </cell>
          <cell r="W517">
            <v>1</v>
          </cell>
          <cell r="X517" t="str">
            <v xml:space="preserve"> </v>
          </cell>
          <cell r="Y517">
            <v>1</v>
          </cell>
          <cell r="Z517">
            <v>2</v>
          </cell>
          <cell r="AA517">
            <v>2</v>
          </cell>
          <cell r="AB517">
            <v>2</v>
          </cell>
          <cell r="AC517">
            <v>2</v>
          </cell>
          <cell r="AD517">
            <v>2</v>
          </cell>
          <cell r="AE517">
            <v>2</v>
          </cell>
          <cell r="AF517">
            <v>3</v>
          </cell>
          <cell r="AG517">
            <v>3</v>
          </cell>
          <cell r="AH517">
            <v>1</v>
          </cell>
          <cell r="AI517">
            <v>1</v>
          </cell>
          <cell r="AJ517">
            <v>2</v>
          </cell>
          <cell r="AK517">
            <v>2</v>
          </cell>
          <cell r="AL517">
            <v>2</v>
          </cell>
          <cell r="AM517">
            <v>2</v>
          </cell>
          <cell r="AN517" t="str">
            <v xml:space="preserve"> </v>
          </cell>
          <cell r="AO517" t="str">
            <v xml:space="preserve"> </v>
          </cell>
          <cell r="AP517" t="str">
            <v xml:space="preserve"> </v>
          </cell>
          <cell r="AQ517" t="str">
            <v xml:space="preserve"> </v>
          </cell>
          <cell r="AR517" t="str">
            <v xml:space="preserve"> </v>
          </cell>
          <cell r="AS517" t="str">
            <v xml:space="preserve"> </v>
          </cell>
          <cell r="AT517">
            <v>2</v>
          </cell>
          <cell r="AU517">
            <v>2</v>
          </cell>
        </row>
        <row r="518">
          <cell r="B518" t="str">
            <v xml:space="preserve">PEARSON INDIA EDUCATION SERVICES PVT LTD </v>
          </cell>
          <cell r="L518" t="str">
            <v>S</v>
          </cell>
          <cell r="M518">
            <v>0</v>
          </cell>
          <cell r="P518" t="str">
            <v>207d</v>
          </cell>
          <cell r="V518">
            <v>3</v>
          </cell>
          <cell r="W518">
            <v>3</v>
          </cell>
          <cell r="X518">
            <v>3</v>
          </cell>
          <cell r="Y518">
            <v>3</v>
          </cell>
          <cell r="Z518">
            <v>2</v>
          </cell>
          <cell r="AA518">
            <v>2</v>
          </cell>
          <cell r="AB518">
            <v>2</v>
          </cell>
          <cell r="AC518">
            <v>2</v>
          </cell>
          <cell r="AD518">
            <v>2</v>
          </cell>
          <cell r="AE518">
            <v>2</v>
          </cell>
          <cell r="AF518">
            <v>2</v>
          </cell>
          <cell r="AG518">
            <v>2</v>
          </cell>
          <cell r="AH518">
            <v>2</v>
          </cell>
          <cell r="AI518">
            <v>2</v>
          </cell>
          <cell r="AJ518">
            <v>2</v>
          </cell>
          <cell r="AK518">
            <v>2</v>
          </cell>
          <cell r="AL518">
            <v>1</v>
          </cell>
          <cell r="AM518">
            <v>1</v>
          </cell>
          <cell r="AN518">
            <v>2</v>
          </cell>
          <cell r="AO518">
            <v>2</v>
          </cell>
          <cell r="AP518">
            <v>2</v>
          </cell>
          <cell r="AQ518">
            <v>2</v>
          </cell>
          <cell r="AR518">
            <v>2</v>
          </cell>
          <cell r="AS518">
            <v>2</v>
          </cell>
          <cell r="AT518">
            <v>3</v>
          </cell>
          <cell r="AU518">
            <v>3</v>
          </cell>
        </row>
        <row r="519">
          <cell r="B519" t="str">
            <v>XILINX INDIA TECHNOLOGY SERVICES PVT LTD</v>
          </cell>
          <cell r="L519" t="str">
            <v>S</v>
          </cell>
          <cell r="M519" t="str">
            <v xml:space="preserve"> </v>
          </cell>
          <cell r="P519">
            <v>206</v>
          </cell>
          <cell r="V519">
            <v>2</v>
          </cell>
          <cell r="W519">
            <v>2</v>
          </cell>
          <cell r="X519">
            <v>3</v>
          </cell>
          <cell r="Y519">
            <v>3</v>
          </cell>
          <cell r="Z519">
            <v>1</v>
          </cell>
          <cell r="AA519">
            <v>1</v>
          </cell>
          <cell r="AB519">
            <v>2</v>
          </cell>
          <cell r="AC519">
            <v>2</v>
          </cell>
          <cell r="AD519">
            <v>2</v>
          </cell>
          <cell r="AE519" t="str">
            <v xml:space="preserve"> </v>
          </cell>
          <cell r="AF519" t="str">
            <v xml:space="preserve"> </v>
          </cell>
          <cell r="AG519" t="str">
            <v xml:space="preserve"> </v>
          </cell>
          <cell r="AH519" t="str">
            <v xml:space="preserve"> </v>
          </cell>
          <cell r="AI519" t="str">
            <v xml:space="preserve"> </v>
          </cell>
          <cell r="AJ519">
            <v>2</v>
          </cell>
          <cell r="AK519">
            <v>1</v>
          </cell>
          <cell r="AL519" t="str">
            <v xml:space="preserve"> </v>
          </cell>
          <cell r="AM519" t="str">
            <v xml:space="preserve"> </v>
          </cell>
          <cell r="AN519" t="str">
            <v xml:space="preserve"> </v>
          </cell>
          <cell r="AO519" t="str">
            <v xml:space="preserve"> </v>
          </cell>
          <cell r="AP519" t="str">
            <v xml:space="preserve"> </v>
          </cell>
          <cell r="AQ519" t="str">
            <v xml:space="preserve"> </v>
          </cell>
          <cell r="AR519" t="str">
            <v xml:space="preserve"> </v>
          </cell>
          <cell r="AS519" t="str">
            <v xml:space="preserve"> </v>
          </cell>
          <cell r="AT519">
            <v>2</v>
          </cell>
          <cell r="AU519">
            <v>2</v>
          </cell>
        </row>
        <row r="520">
          <cell r="B520" t="str">
            <v>Tangoe India Softek Services Private Limited</v>
          </cell>
          <cell r="L520" t="str">
            <v>S</v>
          </cell>
          <cell r="M520" t="str">
            <v xml:space="preserve"> </v>
          </cell>
          <cell r="P520">
            <v>206</v>
          </cell>
          <cell r="V520">
            <v>2</v>
          </cell>
          <cell r="W520">
            <v>2</v>
          </cell>
          <cell r="X520">
            <v>2</v>
          </cell>
          <cell r="Y520">
            <v>2</v>
          </cell>
          <cell r="Z520">
            <v>2</v>
          </cell>
          <cell r="AA520">
            <v>2</v>
          </cell>
          <cell r="AB520">
            <v>2</v>
          </cell>
          <cell r="AC520">
            <v>2</v>
          </cell>
          <cell r="AD520">
            <v>2</v>
          </cell>
          <cell r="AE520">
            <v>2</v>
          </cell>
          <cell r="AF520">
            <v>2</v>
          </cell>
          <cell r="AG520">
            <v>2</v>
          </cell>
          <cell r="AH520">
            <v>2</v>
          </cell>
          <cell r="AI520">
            <v>2</v>
          </cell>
          <cell r="AJ520">
            <v>2</v>
          </cell>
          <cell r="AK520">
            <v>2</v>
          </cell>
          <cell r="AL520">
            <v>2</v>
          </cell>
          <cell r="AM520">
            <v>2</v>
          </cell>
          <cell r="AN520" t="str">
            <v xml:space="preserve"> </v>
          </cell>
          <cell r="AO520" t="str">
            <v xml:space="preserve"> </v>
          </cell>
          <cell r="AP520" t="str">
            <v xml:space="preserve"> </v>
          </cell>
          <cell r="AQ520" t="str">
            <v xml:space="preserve"> </v>
          </cell>
          <cell r="AR520" t="str">
            <v xml:space="preserve"> </v>
          </cell>
          <cell r="AS520" t="str">
            <v xml:space="preserve"> </v>
          </cell>
          <cell r="AT520">
            <v>2</v>
          </cell>
          <cell r="AU520">
            <v>2</v>
          </cell>
        </row>
        <row r="521">
          <cell r="B521" t="str">
            <v>HEAVEN INDIA REALTECH LTD.</v>
          </cell>
          <cell r="L521">
            <v>0</v>
          </cell>
          <cell r="M521" t="str">
            <v>I</v>
          </cell>
          <cell r="P521">
            <v>208</v>
          </cell>
          <cell r="V521">
            <v>3</v>
          </cell>
          <cell r="W521">
            <v>1</v>
          </cell>
          <cell r="X521">
            <v>3</v>
          </cell>
          <cell r="Y521">
            <v>1</v>
          </cell>
          <cell r="Z521">
            <v>2</v>
          </cell>
          <cell r="AA521">
            <v>2</v>
          </cell>
          <cell r="AB521">
            <v>2</v>
          </cell>
          <cell r="AC521">
            <v>2</v>
          </cell>
          <cell r="AD521">
            <v>2</v>
          </cell>
          <cell r="AE521">
            <v>1</v>
          </cell>
          <cell r="AF521">
            <v>2</v>
          </cell>
          <cell r="AG521">
            <v>2</v>
          </cell>
          <cell r="AH521">
            <v>2</v>
          </cell>
          <cell r="AI521">
            <v>2</v>
          </cell>
          <cell r="AJ521">
            <v>2</v>
          </cell>
          <cell r="AK521">
            <v>2</v>
          </cell>
          <cell r="AL521">
            <v>1</v>
          </cell>
          <cell r="AM521">
            <v>1</v>
          </cell>
          <cell r="AN521">
            <v>0</v>
          </cell>
          <cell r="AO521">
            <v>0</v>
          </cell>
          <cell r="AP521">
            <v>1</v>
          </cell>
          <cell r="AQ521">
            <v>1</v>
          </cell>
          <cell r="AR521">
            <v>0</v>
          </cell>
          <cell r="AS521">
            <v>0</v>
          </cell>
          <cell r="AT521">
            <v>1</v>
          </cell>
          <cell r="AU521">
            <v>1</v>
          </cell>
        </row>
        <row r="522">
          <cell r="B522" t="str">
            <v>C L P WIND FARMS (INDIA) PVT. LTD.</v>
          </cell>
          <cell r="L522">
            <v>0</v>
          </cell>
          <cell r="M522" t="str">
            <v>I</v>
          </cell>
          <cell r="P522">
            <v>210</v>
          </cell>
          <cell r="V522">
            <v>2</v>
          </cell>
          <cell r="W522">
            <v>2</v>
          </cell>
          <cell r="X522">
            <v>1</v>
          </cell>
          <cell r="Y522">
            <v>1</v>
          </cell>
          <cell r="Z522">
            <v>2</v>
          </cell>
          <cell r="AA522">
            <v>2</v>
          </cell>
          <cell r="AB522">
            <v>2</v>
          </cell>
          <cell r="AC522">
            <v>2</v>
          </cell>
          <cell r="AD522">
            <v>2</v>
          </cell>
          <cell r="AE522">
            <v>2</v>
          </cell>
          <cell r="AF522">
            <v>2</v>
          </cell>
          <cell r="AG522">
            <v>2</v>
          </cell>
          <cell r="AH522">
            <v>2</v>
          </cell>
          <cell r="AI522">
            <v>2</v>
          </cell>
          <cell r="AJ522">
            <v>1</v>
          </cell>
          <cell r="AK522">
            <v>2</v>
          </cell>
          <cell r="AL522">
            <v>2</v>
          </cell>
          <cell r="AM522">
            <v>2</v>
          </cell>
          <cell r="AN522">
            <v>2</v>
          </cell>
          <cell r="AO522">
            <v>2</v>
          </cell>
          <cell r="AP522">
            <v>2</v>
          </cell>
          <cell r="AQ522">
            <v>2</v>
          </cell>
          <cell r="AR522">
            <v>2</v>
          </cell>
          <cell r="AS522">
            <v>1</v>
          </cell>
          <cell r="AT522">
            <v>2</v>
          </cell>
          <cell r="AU522">
            <v>2</v>
          </cell>
        </row>
        <row r="523">
          <cell r="B523" t="str">
            <v>GLENCORE INDIA PVT. LTD.</v>
          </cell>
          <cell r="L523" t="str">
            <v>S</v>
          </cell>
          <cell r="M523" t="str">
            <v xml:space="preserve"> </v>
          </cell>
          <cell r="P523">
            <v>0</v>
          </cell>
          <cell r="V523">
            <v>2</v>
          </cell>
          <cell r="W523">
            <v>2</v>
          </cell>
          <cell r="X523">
            <v>2</v>
          </cell>
          <cell r="Y523">
            <v>2</v>
          </cell>
          <cell r="Z523">
            <v>2</v>
          </cell>
          <cell r="AA523">
            <v>2</v>
          </cell>
          <cell r="AB523">
            <v>2</v>
          </cell>
          <cell r="AC523">
            <v>2</v>
          </cell>
          <cell r="AD523" t="str">
            <v xml:space="preserve"> </v>
          </cell>
          <cell r="AE523" t="str">
            <v xml:space="preserve"> </v>
          </cell>
          <cell r="AF523" t="str">
            <v xml:space="preserve"> </v>
          </cell>
          <cell r="AG523" t="str">
            <v xml:space="preserve"> </v>
          </cell>
          <cell r="AH523" t="str">
            <v xml:space="preserve"> </v>
          </cell>
          <cell r="AI523" t="str">
            <v xml:space="preserve"> </v>
          </cell>
          <cell r="AJ523">
            <v>2</v>
          </cell>
          <cell r="AK523" t="str">
            <v xml:space="preserve"> </v>
          </cell>
          <cell r="AL523">
            <v>2</v>
          </cell>
          <cell r="AM523">
            <v>2</v>
          </cell>
          <cell r="AN523" t="str">
            <v xml:space="preserve"> </v>
          </cell>
          <cell r="AO523" t="str">
            <v xml:space="preserve"> </v>
          </cell>
          <cell r="AP523" t="str">
            <v xml:space="preserve"> </v>
          </cell>
          <cell r="AQ523" t="str">
            <v xml:space="preserve"> </v>
          </cell>
          <cell r="AR523" t="str">
            <v xml:space="preserve"> </v>
          </cell>
          <cell r="AS523" t="str">
            <v xml:space="preserve"> </v>
          </cell>
          <cell r="AT523">
            <v>3</v>
          </cell>
          <cell r="AU523">
            <v>3</v>
          </cell>
        </row>
        <row r="524">
          <cell r="B524" t="str">
            <v>H.G. INFRA ENGINEERING LTD.</v>
          </cell>
          <cell r="L524">
            <v>0</v>
          </cell>
          <cell r="M524" t="str">
            <v>I</v>
          </cell>
          <cell r="P524" t="str">
            <v>209a</v>
          </cell>
          <cell r="V524">
            <v>1</v>
          </cell>
          <cell r="W524">
            <v>1</v>
          </cell>
          <cell r="X524">
            <v>1</v>
          </cell>
          <cell r="Y524">
            <v>1</v>
          </cell>
          <cell r="Z524">
            <v>1</v>
          </cell>
          <cell r="AA524">
            <v>1</v>
          </cell>
          <cell r="AB524">
            <v>1</v>
          </cell>
          <cell r="AC524">
            <v>1</v>
          </cell>
          <cell r="AD524">
            <v>1</v>
          </cell>
          <cell r="AE524">
            <v>1</v>
          </cell>
          <cell r="AF524">
            <v>1</v>
          </cell>
          <cell r="AG524">
            <v>1</v>
          </cell>
          <cell r="AH524">
            <v>1</v>
          </cell>
          <cell r="AI524">
            <v>1</v>
          </cell>
          <cell r="AJ524">
            <v>1</v>
          </cell>
          <cell r="AK524">
            <v>1</v>
          </cell>
          <cell r="AL524">
            <v>1</v>
          </cell>
          <cell r="AM524">
            <v>1</v>
          </cell>
          <cell r="AN524" t="str">
            <v xml:space="preserve"> </v>
          </cell>
          <cell r="AO524" t="str">
            <v xml:space="preserve"> </v>
          </cell>
          <cell r="AP524">
            <v>1</v>
          </cell>
          <cell r="AQ524">
            <v>1</v>
          </cell>
          <cell r="AR524">
            <v>1</v>
          </cell>
          <cell r="AS524">
            <v>1</v>
          </cell>
          <cell r="AT524">
            <v>2</v>
          </cell>
          <cell r="AU524">
            <v>1</v>
          </cell>
        </row>
        <row r="525">
          <cell r="B525" t="str">
            <v>KAMAL AUTOFINANCE LTD.</v>
          </cell>
          <cell r="L525" t="str">
            <v>S</v>
          </cell>
          <cell r="M525" t="str">
            <v xml:space="preserve"> </v>
          </cell>
          <cell r="P525">
            <v>0</v>
          </cell>
          <cell r="V525">
            <v>2</v>
          </cell>
          <cell r="W525">
            <v>2</v>
          </cell>
          <cell r="X525">
            <v>3</v>
          </cell>
          <cell r="Y525">
            <v>2</v>
          </cell>
          <cell r="Z525">
            <v>3</v>
          </cell>
          <cell r="AA525">
            <v>3</v>
          </cell>
          <cell r="AB525">
            <v>2</v>
          </cell>
          <cell r="AC525">
            <v>2</v>
          </cell>
          <cell r="AD525">
            <v>2</v>
          </cell>
          <cell r="AE525">
            <v>2</v>
          </cell>
          <cell r="AF525">
            <v>2</v>
          </cell>
          <cell r="AG525">
            <v>2</v>
          </cell>
          <cell r="AH525">
            <v>1</v>
          </cell>
          <cell r="AI525">
            <v>1</v>
          </cell>
          <cell r="AJ525">
            <v>2</v>
          </cell>
          <cell r="AK525">
            <v>2</v>
          </cell>
          <cell r="AL525">
            <v>2</v>
          </cell>
          <cell r="AM525">
            <v>2</v>
          </cell>
          <cell r="AN525">
            <v>2</v>
          </cell>
          <cell r="AO525">
            <v>2</v>
          </cell>
          <cell r="AP525">
            <v>2</v>
          </cell>
          <cell r="AQ525">
            <v>2</v>
          </cell>
          <cell r="AR525">
            <v>2</v>
          </cell>
          <cell r="AS525">
            <v>2</v>
          </cell>
          <cell r="AT525">
            <v>3</v>
          </cell>
          <cell r="AU525">
            <v>3</v>
          </cell>
        </row>
        <row r="526">
          <cell r="B526" t="str">
            <v>TRAITRYA CONSTRUCTION FINANCE LTD.</v>
          </cell>
          <cell r="L526" t="str">
            <v>S</v>
          </cell>
          <cell r="M526" t="str">
            <v xml:space="preserve"> </v>
          </cell>
          <cell r="P526">
            <v>0</v>
          </cell>
          <cell r="V526">
            <v>2</v>
          </cell>
          <cell r="W526">
            <v>2</v>
          </cell>
          <cell r="X526">
            <v>2</v>
          </cell>
          <cell r="Y526">
            <v>2</v>
          </cell>
          <cell r="Z526">
            <v>3</v>
          </cell>
          <cell r="AA526">
            <v>3</v>
          </cell>
          <cell r="AB526">
            <v>3</v>
          </cell>
          <cell r="AC526">
            <v>3</v>
          </cell>
          <cell r="AD526">
            <v>2</v>
          </cell>
          <cell r="AE526">
            <v>2</v>
          </cell>
          <cell r="AF526">
            <v>2</v>
          </cell>
          <cell r="AG526">
            <v>2</v>
          </cell>
          <cell r="AH526">
            <v>3</v>
          </cell>
          <cell r="AI526">
            <v>3</v>
          </cell>
          <cell r="AJ526">
            <v>2</v>
          </cell>
          <cell r="AK526">
            <v>2</v>
          </cell>
          <cell r="AL526">
            <v>3</v>
          </cell>
          <cell r="AM526">
            <v>3</v>
          </cell>
          <cell r="AN526">
            <v>3</v>
          </cell>
          <cell r="AO526">
            <v>3</v>
          </cell>
          <cell r="AP526">
            <v>2</v>
          </cell>
          <cell r="AQ526">
            <v>2</v>
          </cell>
          <cell r="AR526">
            <v>2</v>
          </cell>
          <cell r="AS526">
            <v>2</v>
          </cell>
          <cell r="AT526">
            <v>3</v>
          </cell>
          <cell r="AU526">
            <v>3</v>
          </cell>
        </row>
        <row r="527">
          <cell r="B527" t="str">
            <v>Neptune Steel Strips Ltd</v>
          </cell>
          <cell r="L527" t="str">
            <v>S</v>
          </cell>
          <cell r="M527" t="str">
            <v xml:space="preserve"> </v>
          </cell>
          <cell r="P527">
            <v>0</v>
          </cell>
          <cell r="V527">
            <v>2</v>
          </cell>
          <cell r="W527">
            <v>2</v>
          </cell>
          <cell r="X527">
            <v>2</v>
          </cell>
          <cell r="Y527">
            <v>2</v>
          </cell>
          <cell r="Z527">
            <v>3</v>
          </cell>
          <cell r="AA527">
            <v>3</v>
          </cell>
          <cell r="AB527">
            <v>2</v>
          </cell>
          <cell r="AC527">
            <v>3</v>
          </cell>
          <cell r="AD527">
            <v>2</v>
          </cell>
          <cell r="AE527">
            <v>2</v>
          </cell>
          <cell r="AF527" t="str">
            <v xml:space="preserve"> </v>
          </cell>
          <cell r="AG527">
            <v>2</v>
          </cell>
          <cell r="AH527">
            <v>3</v>
          </cell>
          <cell r="AI527">
            <v>3</v>
          </cell>
          <cell r="AJ527">
            <v>2</v>
          </cell>
          <cell r="AK527">
            <v>2</v>
          </cell>
          <cell r="AL527">
            <v>3</v>
          </cell>
          <cell r="AM527">
            <v>3</v>
          </cell>
          <cell r="AN527">
            <v>3</v>
          </cell>
          <cell r="AO527">
            <v>3</v>
          </cell>
          <cell r="AP527">
            <v>2</v>
          </cell>
          <cell r="AQ527">
            <v>2</v>
          </cell>
          <cell r="AR527">
            <v>2</v>
          </cell>
          <cell r="AS527">
            <v>2</v>
          </cell>
          <cell r="AT527">
            <v>3</v>
          </cell>
          <cell r="AU527">
            <v>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D152"/>
  <sheetViews>
    <sheetView topLeftCell="BB1" workbookViewId="0">
      <selection activeCell="BP58" sqref="BP58"/>
    </sheetView>
  </sheetViews>
  <sheetFormatPr defaultColWidth="9.140625" defaultRowHeight="11.25" x14ac:dyDescent="0.2"/>
  <cols>
    <col min="1" max="1" width="11.5703125" style="203" customWidth="1"/>
    <col min="2" max="2" width="9" style="76" customWidth="1"/>
    <col min="3" max="3" width="8" style="76" customWidth="1"/>
    <col min="4" max="4" width="8.5703125" style="76" customWidth="1"/>
    <col min="5" max="5" width="5.85546875" style="205" customWidth="1"/>
    <col min="6" max="6" width="9" style="205" customWidth="1"/>
    <col min="7" max="7" width="7.140625" style="205" customWidth="1"/>
    <col min="8" max="8" width="4.85546875" style="207" bestFit="1" customWidth="1"/>
    <col min="9" max="9" width="5.85546875" style="205" customWidth="1"/>
    <col min="10" max="10" width="9" style="205" customWidth="1"/>
    <col min="11" max="11" width="7.140625" style="205" customWidth="1"/>
    <col min="12" max="12" width="4.5703125" style="207" bestFit="1" customWidth="1"/>
    <col min="13" max="13" width="7.85546875" style="205" customWidth="1"/>
    <col min="14" max="14" width="9" style="205" customWidth="1"/>
    <col min="15" max="15" width="8.42578125" style="205" customWidth="1"/>
    <col min="16" max="16" width="4.85546875" style="207" bestFit="1" customWidth="1"/>
    <col min="17" max="17" width="7.85546875" style="205" customWidth="1"/>
    <col min="18" max="18" width="9" style="205" customWidth="1"/>
    <col min="19" max="19" width="8.42578125" style="205" customWidth="1"/>
    <col min="20" max="20" width="4.85546875" style="207" bestFit="1" customWidth="1"/>
    <col min="21" max="21" width="7.85546875" style="205" customWidth="1"/>
    <col min="22" max="22" width="9" style="205" customWidth="1"/>
    <col min="23" max="23" width="8.42578125" style="205" customWidth="1"/>
    <col min="24" max="24" width="4.5703125" style="207" bestFit="1" customWidth="1"/>
    <col min="25" max="25" width="7.85546875" style="205" customWidth="1"/>
    <col min="26" max="26" width="9" style="205" customWidth="1"/>
    <col min="27" max="27" width="8.42578125" style="205" customWidth="1"/>
    <col min="28" max="28" width="4" style="207" customWidth="1"/>
    <col min="29" max="29" width="7.85546875" style="205" customWidth="1"/>
    <col min="30" max="30" width="9" style="205" customWidth="1"/>
    <col min="31" max="31" width="8.42578125" style="205" customWidth="1"/>
    <col min="32" max="32" width="4.5703125" style="207" customWidth="1"/>
    <col min="33" max="33" width="7.85546875" style="205" customWidth="1"/>
    <col min="34" max="34" width="9" style="205" customWidth="1"/>
    <col min="35" max="35" width="8.42578125" style="205" customWidth="1"/>
    <col min="36" max="36" width="4" style="207" customWidth="1"/>
    <col min="37" max="37" width="7.85546875" style="205" customWidth="1"/>
    <col min="38" max="38" width="9" style="205" customWidth="1"/>
    <col min="39" max="39" width="8.42578125" style="205" customWidth="1"/>
    <col min="40" max="40" width="4" style="207" customWidth="1"/>
    <col min="41" max="41" width="7.85546875" style="205" customWidth="1"/>
    <col min="42" max="42" width="9" style="205" customWidth="1"/>
    <col min="43" max="43" width="8.42578125" style="205" customWidth="1"/>
    <col min="44" max="44" width="4" style="207" customWidth="1"/>
    <col min="45" max="45" width="7.85546875" style="208" customWidth="1"/>
    <col min="46" max="46" width="9" style="208" customWidth="1"/>
    <col min="47" max="47" width="8.42578125" style="208" customWidth="1"/>
    <col min="48" max="48" width="4.5703125" style="209" customWidth="1"/>
    <col min="49" max="49" width="7.85546875" style="208" customWidth="1"/>
    <col min="50" max="50" width="9" style="208" customWidth="1"/>
    <col min="51" max="51" width="8.42578125" style="208" customWidth="1"/>
    <col min="52" max="52" width="4.5703125" style="209" customWidth="1"/>
    <col min="53" max="53" width="7.5703125" style="205" customWidth="1"/>
    <col min="54" max="54" width="9" style="205" customWidth="1"/>
    <col min="55" max="55" width="7.140625" style="205" customWidth="1"/>
    <col min="56" max="56" width="4" style="207" customWidth="1"/>
    <col min="57" max="57" width="7.5703125" style="205" customWidth="1"/>
    <col min="58" max="58" width="9" style="205" customWidth="1"/>
    <col min="59" max="59" width="7.140625" style="205" customWidth="1"/>
    <col min="60" max="60" width="4" style="207" customWidth="1"/>
    <col min="61" max="61" width="7.85546875" style="205" customWidth="1"/>
    <col min="62" max="62" width="9" style="205" customWidth="1"/>
    <col min="63" max="63" width="8.42578125" style="205" customWidth="1"/>
    <col min="64" max="64" width="4" style="207" customWidth="1"/>
    <col min="65" max="65" width="7.85546875" style="205" customWidth="1"/>
    <col min="66" max="66" width="9" style="205" customWidth="1"/>
    <col min="67" max="67" width="8.42578125" style="205" customWidth="1"/>
    <col min="68" max="68" width="4" style="207" customWidth="1"/>
    <col min="69" max="69" width="7.85546875" style="208" customWidth="1"/>
    <col min="70" max="70" width="9" style="208" customWidth="1"/>
    <col min="71" max="71" width="8.42578125" style="208" customWidth="1"/>
    <col min="72" max="72" width="4.5703125" style="209" customWidth="1"/>
    <col min="73" max="73" width="7.85546875" style="208" customWidth="1"/>
    <col min="74" max="74" width="9" style="208" customWidth="1"/>
    <col min="75" max="75" width="8.42578125" style="208" customWidth="1"/>
    <col min="76" max="76" width="4.5703125" style="209" customWidth="1"/>
    <col min="77" max="77" width="7.85546875" style="205" customWidth="1"/>
    <col min="78" max="78" width="9" style="205" customWidth="1"/>
    <col min="79" max="79" width="8.42578125" style="205" customWidth="1"/>
    <col min="80" max="80" width="3.7109375" style="207" customWidth="1"/>
    <col min="81" max="81" width="7.85546875" style="205" customWidth="1"/>
    <col min="82" max="82" width="9" style="205" customWidth="1"/>
    <col min="83" max="83" width="8.42578125" style="205" customWidth="1"/>
    <col min="84" max="84" width="4" style="207" customWidth="1"/>
    <col min="85" max="85" width="7.85546875" style="205" customWidth="1"/>
    <col min="86" max="86" width="9" style="205" customWidth="1"/>
    <col min="87" max="87" width="8.42578125" style="205" customWidth="1"/>
    <col min="88" max="88" width="4" style="207" customWidth="1"/>
    <col min="89" max="89" width="7.85546875" style="205" customWidth="1"/>
    <col min="90" max="90" width="9" style="205" customWidth="1"/>
    <col min="91" max="91" width="8.42578125" style="205" customWidth="1"/>
    <col min="92" max="92" width="4" style="207" customWidth="1"/>
    <col min="93" max="93" width="7.85546875" style="205" customWidth="1"/>
    <col min="94" max="94" width="9" style="205" customWidth="1"/>
    <col min="95" max="95" width="8.42578125" style="205" customWidth="1"/>
    <col min="96" max="96" width="4.5703125" style="207" bestFit="1" customWidth="1"/>
    <col min="97" max="97" width="7.85546875" style="205" customWidth="1"/>
    <col min="98" max="98" width="9" style="205" customWidth="1"/>
    <col min="99" max="99" width="8.42578125" style="205" customWidth="1"/>
    <col min="100" max="100" width="4.85546875" style="207" bestFit="1" customWidth="1"/>
    <col min="101" max="101" width="7.85546875" style="205" customWidth="1"/>
    <col min="102" max="102" width="9" style="205" customWidth="1"/>
    <col min="103" max="103" width="8.42578125" style="205" customWidth="1"/>
    <col min="104" max="104" width="4.5703125" style="207" customWidth="1"/>
    <col min="105" max="105" width="7.85546875" style="205" customWidth="1"/>
    <col min="106" max="106" width="9" style="205" customWidth="1"/>
    <col min="107" max="107" width="8.42578125" style="205" customWidth="1"/>
    <col min="108" max="108" width="4.5703125" style="207" customWidth="1"/>
    <col min="109" max="16384" width="9.140625" style="76"/>
  </cols>
  <sheetData>
    <row r="1" spans="1:108" s="2" customFormat="1" ht="31.5" customHeight="1" thickTop="1" thickBot="1" x14ac:dyDescent="0.3">
      <c r="A1" s="255" t="s">
        <v>0</v>
      </c>
      <c r="B1" s="255" t="s">
        <v>1</v>
      </c>
      <c r="C1" s="255" t="s">
        <v>1</v>
      </c>
      <c r="D1" s="258" t="s">
        <v>2</v>
      </c>
      <c r="E1" s="267" t="s">
        <v>3</v>
      </c>
      <c r="F1" s="268"/>
      <c r="G1" s="268"/>
      <c r="H1" s="268"/>
      <c r="I1" s="268"/>
      <c r="J1" s="268"/>
      <c r="K1" s="268"/>
      <c r="L1" s="269"/>
      <c r="M1" s="267" t="s">
        <v>4</v>
      </c>
      <c r="N1" s="268"/>
      <c r="O1" s="268"/>
      <c r="P1" s="268"/>
      <c r="Q1" s="268"/>
      <c r="R1" s="268"/>
      <c r="S1" s="268"/>
      <c r="T1" s="269"/>
      <c r="U1" s="267" t="s">
        <v>5</v>
      </c>
      <c r="V1" s="268"/>
      <c r="W1" s="268"/>
      <c r="X1" s="268"/>
      <c r="Y1" s="268"/>
      <c r="Z1" s="268"/>
      <c r="AA1" s="268"/>
      <c r="AB1" s="269"/>
      <c r="AC1" s="267" t="s">
        <v>6</v>
      </c>
      <c r="AD1" s="268"/>
      <c r="AE1" s="268"/>
      <c r="AF1" s="268"/>
      <c r="AG1" s="268"/>
      <c r="AH1" s="268"/>
      <c r="AI1" s="268"/>
      <c r="AJ1" s="269"/>
      <c r="AK1" s="267" t="s">
        <v>7</v>
      </c>
      <c r="AL1" s="268"/>
      <c r="AM1" s="268"/>
      <c r="AN1" s="268"/>
      <c r="AO1" s="268"/>
      <c r="AP1" s="268"/>
      <c r="AQ1" s="268"/>
      <c r="AR1" s="269"/>
      <c r="AS1" s="270" t="s">
        <v>8</v>
      </c>
      <c r="AT1" s="271"/>
      <c r="AU1" s="271"/>
      <c r="AV1" s="271"/>
      <c r="AW1" s="271"/>
      <c r="AX1" s="271"/>
      <c r="AY1" s="271"/>
      <c r="AZ1" s="272"/>
      <c r="BA1" s="267" t="s">
        <v>9</v>
      </c>
      <c r="BB1" s="268"/>
      <c r="BC1" s="268"/>
      <c r="BD1" s="268"/>
      <c r="BE1" s="268"/>
      <c r="BF1" s="268"/>
      <c r="BG1" s="268"/>
      <c r="BH1" s="269"/>
      <c r="BI1" s="267" t="s">
        <v>10</v>
      </c>
      <c r="BJ1" s="268"/>
      <c r="BK1" s="268"/>
      <c r="BL1" s="268"/>
      <c r="BM1" s="268"/>
      <c r="BN1" s="268"/>
      <c r="BO1" s="268"/>
      <c r="BP1" s="269"/>
      <c r="BQ1" s="270" t="s">
        <v>11</v>
      </c>
      <c r="BR1" s="271"/>
      <c r="BS1" s="271"/>
      <c r="BT1" s="271"/>
      <c r="BU1" s="271"/>
      <c r="BV1" s="271"/>
      <c r="BW1" s="271"/>
      <c r="BX1" s="272"/>
      <c r="BY1" s="267" t="s">
        <v>12</v>
      </c>
      <c r="BZ1" s="268"/>
      <c r="CA1" s="268"/>
      <c r="CB1" s="268"/>
      <c r="CC1" s="268"/>
      <c r="CD1" s="268"/>
      <c r="CE1" s="268"/>
      <c r="CF1" s="269"/>
      <c r="CG1" s="267" t="s">
        <v>13</v>
      </c>
      <c r="CH1" s="268"/>
      <c r="CI1" s="268"/>
      <c r="CJ1" s="268"/>
      <c r="CK1" s="268"/>
      <c r="CL1" s="268"/>
      <c r="CM1" s="268"/>
      <c r="CN1" s="269"/>
      <c r="CO1" s="267" t="s">
        <v>14</v>
      </c>
      <c r="CP1" s="268"/>
      <c r="CQ1" s="268"/>
      <c r="CR1" s="268"/>
      <c r="CS1" s="268"/>
      <c r="CT1" s="268"/>
      <c r="CU1" s="268"/>
      <c r="CV1" s="269"/>
      <c r="CW1" s="267" t="s">
        <v>15</v>
      </c>
      <c r="CX1" s="268"/>
      <c r="CY1" s="268"/>
      <c r="CZ1" s="268"/>
      <c r="DA1" s="268"/>
      <c r="DB1" s="268"/>
      <c r="DC1" s="268"/>
      <c r="DD1" s="269"/>
    </row>
    <row r="2" spans="1:108" s="3" customFormat="1" ht="12" customHeight="1" x14ac:dyDescent="0.25">
      <c r="A2" s="256"/>
      <c r="B2" s="256"/>
      <c r="C2" s="256"/>
      <c r="D2" s="259"/>
      <c r="E2" s="249" t="s">
        <v>16</v>
      </c>
      <c r="F2" s="250"/>
      <c r="G2" s="250"/>
      <c r="H2" s="251"/>
      <c r="I2" s="252" t="s">
        <v>17</v>
      </c>
      <c r="J2" s="253"/>
      <c r="K2" s="253"/>
      <c r="L2" s="254"/>
      <c r="M2" s="249" t="s">
        <v>16</v>
      </c>
      <c r="N2" s="250"/>
      <c r="O2" s="250"/>
      <c r="P2" s="251"/>
      <c r="Q2" s="252" t="s">
        <v>17</v>
      </c>
      <c r="R2" s="253"/>
      <c r="S2" s="253"/>
      <c r="T2" s="254"/>
      <c r="U2" s="249" t="s">
        <v>16</v>
      </c>
      <c r="V2" s="250"/>
      <c r="W2" s="250"/>
      <c r="X2" s="251"/>
      <c r="Y2" s="252" t="s">
        <v>17</v>
      </c>
      <c r="Z2" s="253"/>
      <c r="AA2" s="253"/>
      <c r="AB2" s="254"/>
      <c r="AC2" s="249" t="s">
        <v>16</v>
      </c>
      <c r="AD2" s="250"/>
      <c r="AE2" s="250"/>
      <c r="AF2" s="251"/>
      <c r="AG2" s="252" t="s">
        <v>17</v>
      </c>
      <c r="AH2" s="253"/>
      <c r="AI2" s="253"/>
      <c r="AJ2" s="254"/>
      <c r="AK2" s="249" t="s">
        <v>16</v>
      </c>
      <c r="AL2" s="250"/>
      <c r="AM2" s="250"/>
      <c r="AN2" s="251"/>
      <c r="AO2" s="252" t="s">
        <v>17</v>
      </c>
      <c r="AP2" s="253"/>
      <c r="AQ2" s="253"/>
      <c r="AR2" s="254"/>
      <c r="AS2" s="261" t="s">
        <v>16</v>
      </c>
      <c r="AT2" s="262"/>
      <c r="AU2" s="262"/>
      <c r="AV2" s="263"/>
      <c r="AW2" s="264" t="s">
        <v>17</v>
      </c>
      <c r="AX2" s="265"/>
      <c r="AY2" s="265"/>
      <c r="AZ2" s="266"/>
      <c r="BA2" s="249" t="s">
        <v>16</v>
      </c>
      <c r="BB2" s="250"/>
      <c r="BC2" s="250"/>
      <c r="BD2" s="251"/>
      <c r="BE2" s="252" t="s">
        <v>17</v>
      </c>
      <c r="BF2" s="253"/>
      <c r="BG2" s="253"/>
      <c r="BH2" s="254"/>
      <c r="BI2" s="249" t="s">
        <v>16</v>
      </c>
      <c r="BJ2" s="250"/>
      <c r="BK2" s="250"/>
      <c r="BL2" s="251"/>
      <c r="BM2" s="252" t="s">
        <v>17</v>
      </c>
      <c r="BN2" s="253"/>
      <c r="BO2" s="253"/>
      <c r="BP2" s="254"/>
      <c r="BQ2" s="261" t="s">
        <v>16</v>
      </c>
      <c r="BR2" s="262"/>
      <c r="BS2" s="262"/>
      <c r="BT2" s="263"/>
      <c r="BU2" s="264" t="s">
        <v>17</v>
      </c>
      <c r="BV2" s="265"/>
      <c r="BW2" s="265"/>
      <c r="BX2" s="266"/>
      <c r="BY2" s="249" t="s">
        <v>16</v>
      </c>
      <c r="BZ2" s="250"/>
      <c r="CA2" s="250"/>
      <c r="CB2" s="251"/>
      <c r="CC2" s="252" t="s">
        <v>17</v>
      </c>
      <c r="CD2" s="253"/>
      <c r="CE2" s="253"/>
      <c r="CF2" s="254"/>
      <c r="CG2" s="249" t="s">
        <v>16</v>
      </c>
      <c r="CH2" s="250"/>
      <c r="CI2" s="250"/>
      <c r="CJ2" s="251"/>
      <c r="CK2" s="252" t="s">
        <v>17</v>
      </c>
      <c r="CL2" s="253"/>
      <c r="CM2" s="253"/>
      <c r="CN2" s="254"/>
      <c r="CO2" s="249" t="s">
        <v>16</v>
      </c>
      <c r="CP2" s="250"/>
      <c r="CQ2" s="250"/>
      <c r="CR2" s="251"/>
      <c r="CS2" s="252" t="s">
        <v>17</v>
      </c>
      <c r="CT2" s="253"/>
      <c r="CU2" s="253"/>
      <c r="CV2" s="254"/>
      <c r="CW2" s="249" t="s">
        <v>16</v>
      </c>
      <c r="CX2" s="250"/>
      <c r="CY2" s="250"/>
      <c r="CZ2" s="251"/>
      <c r="DA2" s="252" t="s">
        <v>17</v>
      </c>
      <c r="DB2" s="253"/>
      <c r="DC2" s="253"/>
      <c r="DD2" s="254"/>
    </row>
    <row r="3" spans="1:108" s="2" customFormat="1" ht="12" customHeight="1" x14ac:dyDescent="0.25">
      <c r="A3" s="256"/>
      <c r="B3" s="256"/>
      <c r="C3" s="256"/>
      <c r="D3" s="259"/>
      <c r="E3" s="4" t="s">
        <v>18</v>
      </c>
      <c r="F3" s="1" t="s">
        <v>19</v>
      </c>
      <c r="G3" s="1" t="s">
        <v>20</v>
      </c>
      <c r="H3" s="5" t="s">
        <v>21</v>
      </c>
      <c r="I3" s="6" t="s">
        <v>18</v>
      </c>
      <c r="J3" s="1" t="s">
        <v>19</v>
      </c>
      <c r="K3" s="1" t="s">
        <v>20</v>
      </c>
      <c r="L3" s="5" t="s">
        <v>21</v>
      </c>
      <c r="M3" s="4" t="s">
        <v>22</v>
      </c>
      <c r="N3" s="1" t="s">
        <v>19</v>
      </c>
      <c r="O3" s="1" t="s">
        <v>23</v>
      </c>
      <c r="P3" s="5" t="s">
        <v>21</v>
      </c>
      <c r="Q3" s="6" t="s">
        <v>22</v>
      </c>
      <c r="R3" s="1" t="s">
        <v>19</v>
      </c>
      <c r="S3" s="1" t="s">
        <v>23</v>
      </c>
      <c r="T3" s="7" t="s">
        <v>21</v>
      </c>
      <c r="U3" s="4" t="s">
        <v>22</v>
      </c>
      <c r="V3" s="1" t="s">
        <v>19</v>
      </c>
      <c r="W3" s="1" t="s">
        <v>23</v>
      </c>
      <c r="X3" s="5" t="s">
        <v>21</v>
      </c>
      <c r="Y3" s="6" t="s">
        <v>22</v>
      </c>
      <c r="Z3" s="1" t="s">
        <v>19</v>
      </c>
      <c r="AA3" s="1" t="s">
        <v>23</v>
      </c>
      <c r="AB3" s="7" t="s">
        <v>21</v>
      </c>
      <c r="AC3" s="4" t="s">
        <v>22</v>
      </c>
      <c r="AD3" s="1" t="s">
        <v>19</v>
      </c>
      <c r="AE3" s="1" t="s">
        <v>23</v>
      </c>
      <c r="AF3" s="5" t="s">
        <v>21</v>
      </c>
      <c r="AG3" s="6" t="s">
        <v>22</v>
      </c>
      <c r="AH3" s="1" t="s">
        <v>19</v>
      </c>
      <c r="AI3" s="1" t="s">
        <v>23</v>
      </c>
      <c r="AJ3" s="7" t="s">
        <v>21</v>
      </c>
      <c r="AK3" s="4" t="s">
        <v>22</v>
      </c>
      <c r="AL3" s="1" t="s">
        <v>19</v>
      </c>
      <c r="AM3" s="1" t="s">
        <v>23</v>
      </c>
      <c r="AN3" s="5" t="s">
        <v>21</v>
      </c>
      <c r="AO3" s="6" t="s">
        <v>22</v>
      </c>
      <c r="AP3" s="1" t="s">
        <v>19</v>
      </c>
      <c r="AQ3" s="1" t="s">
        <v>23</v>
      </c>
      <c r="AR3" s="7" t="s">
        <v>21</v>
      </c>
      <c r="AS3" s="8" t="s">
        <v>22</v>
      </c>
      <c r="AT3" s="9" t="s">
        <v>19</v>
      </c>
      <c r="AU3" s="9" t="s">
        <v>23</v>
      </c>
      <c r="AV3" s="10" t="s">
        <v>21</v>
      </c>
      <c r="AW3" s="11" t="s">
        <v>22</v>
      </c>
      <c r="AX3" s="9" t="s">
        <v>19</v>
      </c>
      <c r="AY3" s="9" t="s">
        <v>23</v>
      </c>
      <c r="AZ3" s="12" t="s">
        <v>21</v>
      </c>
      <c r="BA3" s="4" t="s">
        <v>24</v>
      </c>
      <c r="BB3" s="1" t="s">
        <v>19</v>
      </c>
      <c r="BC3" s="1" t="s">
        <v>20</v>
      </c>
      <c r="BD3" s="5" t="s">
        <v>21</v>
      </c>
      <c r="BE3" s="6" t="s">
        <v>24</v>
      </c>
      <c r="BF3" s="1" t="s">
        <v>19</v>
      </c>
      <c r="BG3" s="1" t="s">
        <v>20</v>
      </c>
      <c r="BH3" s="7" t="s">
        <v>21</v>
      </c>
      <c r="BI3" s="4" t="s">
        <v>22</v>
      </c>
      <c r="BJ3" s="1" t="s">
        <v>19</v>
      </c>
      <c r="BK3" s="1" t="s">
        <v>23</v>
      </c>
      <c r="BL3" s="5" t="s">
        <v>21</v>
      </c>
      <c r="BM3" s="6" t="s">
        <v>22</v>
      </c>
      <c r="BN3" s="1" t="s">
        <v>19</v>
      </c>
      <c r="BO3" s="1" t="s">
        <v>23</v>
      </c>
      <c r="BP3" s="7" t="s">
        <v>21</v>
      </c>
      <c r="BQ3" s="8" t="s">
        <v>22</v>
      </c>
      <c r="BR3" s="9" t="s">
        <v>19</v>
      </c>
      <c r="BS3" s="9" t="s">
        <v>23</v>
      </c>
      <c r="BT3" s="10" t="s">
        <v>21</v>
      </c>
      <c r="BU3" s="11" t="s">
        <v>22</v>
      </c>
      <c r="BV3" s="9" t="s">
        <v>19</v>
      </c>
      <c r="BW3" s="9" t="s">
        <v>23</v>
      </c>
      <c r="BX3" s="12" t="s">
        <v>21</v>
      </c>
      <c r="BY3" s="4" t="s">
        <v>22</v>
      </c>
      <c r="BZ3" s="1" t="s">
        <v>19</v>
      </c>
      <c r="CA3" s="1" t="s">
        <v>23</v>
      </c>
      <c r="CB3" s="5" t="s">
        <v>21</v>
      </c>
      <c r="CC3" s="6" t="s">
        <v>22</v>
      </c>
      <c r="CD3" s="1" t="s">
        <v>19</v>
      </c>
      <c r="CE3" s="1" t="s">
        <v>23</v>
      </c>
      <c r="CF3" s="7" t="s">
        <v>21</v>
      </c>
      <c r="CG3" s="4" t="s">
        <v>22</v>
      </c>
      <c r="CH3" s="1" t="s">
        <v>19</v>
      </c>
      <c r="CI3" s="1" t="s">
        <v>23</v>
      </c>
      <c r="CJ3" s="5" t="s">
        <v>21</v>
      </c>
      <c r="CK3" s="6" t="s">
        <v>22</v>
      </c>
      <c r="CL3" s="1" t="s">
        <v>19</v>
      </c>
      <c r="CM3" s="1" t="s">
        <v>23</v>
      </c>
      <c r="CN3" s="7" t="s">
        <v>21</v>
      </c>
      <c r="CO3" s="4" t="s">
        <v>22</v>
      </c>
      <c r="CP3" s="1" t="s">
        <v>19</v>
      </c>
      <c r="CQ3" s="1" t="s">
        <v>23</v>
      </c>
      <c r="CR3" s="5" t="s">
        <v>21</v>
      </c>
      <c r="CS3" s="6" t="s">
        <v>22</v>
      </c>
      <c r="CT3" s="1" t="s">
        <v>19</v>
      </c>
      <c r="CU3" s="1" t="s">
        <v>23</v>
      </c>
      <c r="CV3" s="7" t="s">
        <v>21</v>
      </c>
      <c r="CW3" s="4" t="s">
        <v>22</v>
      </c>
      <c r="CX3" s="1" t="s">
        <v>19</v>
      </c>
      <c r="CY3" s="1" t="s">
        <v>23</v>
      </c>
      <c r="CZ3" s="5" t="s">
        <v>21</v>
      </c>
      <c r="DA3" s="6" t="s">
        <v>22</v>
      </c>
      <c r="DB3" s="1" t="s">
        <v>19</v>
      </c>
      <c r="DC3" s="1" t="s">
        <v>23</v>
      </c>
      <c r="DD3" s="7" t="s">
        <v>21</v>
      </c>
    </row>
    <row r="4" spans="1:108" s="23" customFormat="1" ht="12" customHeight="1" x14ac:dyDescent="0.25">
      <c r="A4" s="257"/>
      <c r="B4" s="257"/>
      <c r="C4" s="257"/>
      <c r="D4" s="260"/>
      <c r="E4" s="13">
        <v>1</v>
      </c>
      <c r="F4" s="14">
        <v>2</v>
      </c>
      <c r="G4" s="14">
        <v>3</v>
      </c>
      <c r="H4" s="15">
        <v>4</v>
      </c>
      <c r="I4" s="16">
        <v>5</v>
      </c>
      <c r="J4" s="14">
        <v>6</v>
      </c>
      <c r="K4" s="14">
        <v>7</v>
      </c>
      <c r="L4" s="15">
        <v>8</v>
      </c>
      <c r="M4" s="13">
        <v>9</v>
      </c>
      <c r="N4" s="14">
        <v>10</v>
      </c>
      <c r="O4" s="14">
        <v>11</v>
      </c>
      <c r="P4" s="15">
        <v>12</v>
      </c>
      <c r="Q4" s="16">
        <v>13</v>
      </c>
      <c r="R4" s="14">
        <v>14</v>
      </c>
      <c r="S4" s="14">
        <v>15</v>
      </c>
      <c r="T4" s="17">
        <v>16</v>
      </c>
      <c r="U4" s="13"/>
      <c r="V4" s="14"/>
      <c r="W4" s="14"/>
      <c r="X4" s="15"/>
      <c r="Y4" s="16"/>
      <c r="Z4" s="14"/>
      <c r="AA4" s="14"/>
      <c r="AB4" s="17"/>
      <c r="AC4" s="13">
        <v>17</v>
      </c>
      <c r="AD4" s="14">
        <v>18</v>
      </c>
      <c r="AE4" s="14">
        <v>19</v>
      </c>
      <c r="AF4" s="15">
        <v>20</v>
      </c>
      <c r="AG4" s="16">
        <v>21</v>
      </c>
      <c r="AH4" s="14">
        <v>22</v>
      </c>
      <c r="AI4" s="14">
        <v>23</v>
      </c>
      <c r="AJ4" s="17">
        <v>24</v>
      </c>
      <c r="AK4" s="13"/>
      <c r="AL4" s="14"/>
      <c r="AM4" s="14"/>
      <c r="AN4" s="15"/>
      <c r="AO4" s="16"/>
      <c r="AP4" s="14"/>
      <c r="AQ4" s="14"/>
      <c r="AR4" s="17"/>
      <c r="AS4" s="18">
        <v>25</v>
      </c>
      <c r="AT4" s="19">
        <v>26</v>
      </c>
      <c r="AU4" s="19">
        <v>27</v>
      </c>
      <c r="AV4" s="20">
        <v>28</v>
      </c>
      <c r="AW4" s="21">
        <v>29</v>
      </c>
      <c r="AX4" s="19">
        <v>30</v>
      </c>
      <c r="AY4" s="19">
        <v>31</v>
      </c>
      <c r="AZ4" s="22">
        <v>32</v>
      </c>
      <c r="BA4" s="13">
        <v>25</v>
      </c>
      <c r="BB4" s="14">
        <v>26</v>
      </c>
      <c r="BC4" s="14">
        <v>27</v>
      </c>
      <c r="BD4" s="15">
        <v>28</v>
      </c>
      <c r="BE4" s="16">
        <v>29</v>
      </c>
      <c r="BF4" s="14">
        <v>30</v>
      </c>
      <c r="BG4" s="14">
        <v>31</v>
      </c>
      <c r="BH4" s="17">
        <v>32</v>
      </c>
      <c r="BI4" s="13"/>
      <c r="BJ4" s="14"/>
      <c r="BK4" s="14"/>
      <c r="BL4" s="15"/>
      <c r="BM4" s="16"/>
      <c r="BN4" s="14"/>
      <c r="BO4" s="14"/>
      <c r="BP4" s="17"/>
      <c r="BQ4" s="18">
        <v>25</v>
      </c>
      <c r="BR4" s="19">
        <v>26</v>
      </c>
      <c r="BS4" s="19">
        <v>27</v>
      </c>
      <c r="BT4" s="20">
        <v>28</v>
      </c>
      <c r="BU4" s="21">
        <v>29</v>
      </c>
      <c r="BV4" s="19">
        <v>30</v>
      </c>
      <c r="BW4" s="19">
        <v>31</v>
      </c>
      <c r="BX4" s="22">
        <v>32</v>
      </c>
      <c r="BY4" s="13"/>
      <c r="BZ4" s="14"/>
      <c r="CA4" s="14"/>
      <c r="CB4" s="15"/>
      <c r="CC4" s="16"/>
      <c r="CD4" s="14"/>
      <c r="CE4" s="14"/>
      <c r="CF4" s="17"/>
      <c r="CG4" s="13"/>
      <c r="CH4" s="14"/>
      <c r="CI4" s="14"/>
      <c r="CJ4" s="15"/>
      <c r="CK4" s="16"/>
      <c r="CL4" s="14"/>
      <c r="CM4" s="14"/>
      <c r="CN4" s="17"/>
      <c r="CO4" s="13"/>
      <c r="CP4" s="14"/>
      <c r="CQ4" s="14"/>
      <c r="CR4" s="15"/>
      <c r="CS4" s="16"/>
      <c r="CT4" s="14"/>
      <c r="CU4" s="14"/>
      <c r="CV4" s="17"/>
      <c r="CW4" s="13">
        <v>25</v>
      </c>
      <c r="CX4" s="14">
        <v>26</v>
      </c>
      <c r="CY4" s="14">
        <v>27</v>
      </c>
      <c r="CZ4" s="15">
        <v>28</v>
      </c>
      <c r="DA4" s="16">
        <v>29</v>
      </c>
      <c r="DB4" s="14">
        <v>30</v>
      </c>
      <c r="DC4" s="14">
        <v>31</v>
      </c>
      <c r="DD4" s="17">
        <v>32</v>
      </c>
    </row>
    <row r="5" spans="1:108" s="36" customFormat="1" ht="12" hidden="1" customHeight="1" x14ac:dyDescent="0.25">
      <c r="A5" s="24" t="s">
        <v>25</v>
      </c>
      <c r="B5" s="25" t="s">
        <v>26</v>
      </c>
      <c r="C5" s="25" t="s">
        <v>27</v>
      </c>
      <c r="D5" s="26">
        <v>192</v>
      </c>
      <c r="E5" s="27">
        <v>40.1</v>
      </c>
      <c r="F5" s="28">
        <v>46.9</v>
      </c>
      <c r="G5" s="28">
        <v>13</v>
      </c>
      <c r="H5" s="29">
        <f t="shared" ref="H5:H61" si="0">E5-G5</f>
        <v>27.1</v>
      </c>
      <c r="I5" s="30">
        <v>65.2</v>
      </c>
      <c r="J5" s="28">
        <v>30.5</v>
      </c>
      <c r="K5" s="28">
        <v>4.3</v>
      </c>
      <c r="L5" s="29">
        <f t="shared" ref="L5:L122" si="1">I5-K5</f>
        <v>60.900000000000006</v>
      </c>
      <c r="M5" s="27">
        <v>41.9</v>
      </c>
      <c r="N5" s="28">
        <v>35.6</v>
      </c>
      <c r="O5" s="28">
        <v>22.5</v>
      </c>
      <c r="P5" s="29">
        <f t="shared" ref="P5:P61" si="2">M5-O5</f>
        <v>19.399999999999999</v>
      </c>
      <c r="Q5" s="30">
        <v>60</v>
      </c>
      <c r="R5" s="28">
        <v>29.7</v>
      </c>
      <c r="S5" s="28">
        <v>10.3</v>
      </c>
      <c r="T5" s="29">
        <f t="shared" ref="T5:T61" si="3">Q5-S5</f>
        <v>49.7</v>
      </c>
      <c r="U5" s="27"/>
      <c r="V5" s="28"/>
      <c r="W5" s="28"/>
      <c r="X5" s="29"/>
      <c r="Y5" s="30"/>
      <c r="Z5" s="28"/>
      <c r="AA5" s="28"/>
      <c r="AB5" s="31"/>
      <c r="AC5" s="27">
        <v>8.1</v>
      </c>
      <c r="AD5" s="28">
        <v>78.5</v>
      </c>
      <c r="AE5" s="28">
        <v>13.4</v>
      </c>
      <c r="AF5" s="29">
        <f t="shared" ref="AF5:AF61" si="4">AC5-AE5</f>
        <v>-5.3000000000000007</v>
      </c>
      <c r="AG5" s="30">
        <v>14.9</v>
      </c>
      <c r="AH5" s="28">
        <v>76.8</v>
      </c>
      <c r="AI5" s="28">
        <v>8.3000000000000007</v>
      </c>
      <c r="AJ5" s="29">
        <f t="shared" ref="AJ5:AJ61" si="5">AG5-AI5</f>
        <v>6.6</v>
      </c>
      <c r="AK5" s="27"/>
      <c r="AL5" s="28"/>
      <c r="AM5" s="28"/>
      <c r="AN5" s="29"/>
      <c r="AO5" s="30"/>
      <c r="AP5" s="28"/>
      <c r="AQ5" s="28"/>
      <c r="AR5" s="31"/>
      <c r="AS5" s="32">
        <v>23.8</v>
      </c>
      <c r="AT5" s="33">
        <v>65.900000000000006</v>
      </c>
      <c r="AU5" s="33">
        <v>10.3</v>
      </c>
      <c r="AV5" s="34">
        <f>AU5-AS5</f>
        <v>-13.5</v>
      </c>
      <c r="AW5" s="35">
        <v>16.7</v>
      </c>
      <c r="AX5" s="33">
        <v>62.8</v>
      </c>
      <c r="AY5" s="33">
        <v>20.6</v>
      </c>
      <c r="AZ5" s="34">
        <f>AY5-AW5</f>
        <v>3.9000000000000021</v>
      </c>
      <c r="BA5" s="27">
        <v>19.399999999999999</v>
      </c>
      <c r="BB5" s="28">
        <v>63.4</v>
      </c>
      <c r="BC5" s="28">
        <v>17.2</v>
      </c>
      <c r="BD5" s="29">
        <f>BA5-BC5</f>
        <v>2.1999999999999993</v>
      </c>
      <c r="BE5" s="30">
        <v>37.4</v>
      </c>
      <c r="BF5" s="28">
        <v>58.1</v>
      </c>
      <c r="BG5" s="28">
        <v>4.5</v>
      </c>
      <c r="BH5" s="29">
        <f>BE5-BG5</f>
        <v>32.9</v>
      </c>
      <c r="BI5" s="27"/>
      <c r="BJ5" s="28"/>
      <c r="BK5" s="28"/>
      <c r="BL5" s="29"/>
      <c r="BM5" s="30"/>
      <c r="BN5" s="28"/>
      <c r="BO5" s="28"/>
      <c r="BP5" s="31"/>
      <c r="BQ5" s="32">
        <v>64.599999999999994</v>
      </c>
      <c r="BR5" s="33">
        <v>30.7</v>
      </c>
      <c r="BS5" s="33">
        <v>4.8</v>
      </c>
      <c r="BT5" s="34">
        <f>BS5-BQ5</f>
        <v>-59.8</v>
      </c>
      <c r="BU5" s="35">
        <v>59.2</v>
      </c>
      <c r="BV5" s="33">
        <v>33.200000000000003</v>
      </c>
      <c r="BW5" s="33">
        <v>7.6</v>
      </c>
      <c r="BX5" s="34">
        <f>BW5-BU5</f>
        <v>-51.6</v>
      </c>
      <c r="BY5" s="27"/>
      <c r="BZ5" s="28"/>
      <c r="CA5" s="28"/>
      <c r="CB5" s="29"/>
      <c r="CC5" s="30"/>
      <c r="CD5" s="28"/>
      <c r="CE5" s="28"/>
      <c r="CF5" s="31"/>
      <c r="CG5" s="27"/>
      <c r="CH5" s="28"/>
      <c r="CI5" s="28"/>
      <c r="CJ5" s="29"/>
      <c r="CK5" s="30"/>
      <c r="CL5" s="28"/>
      <c r="CM5" s="28"/>
      <c r="CN5" s="31"/>
      <c r="CO5" s="27"/>
      <c r="CP5" s="28"/>
      <c r="CQ5" s="28"/>
      <c r="CR5" s="29"/>
      <c r="CS5" s="30"/>
      <c r="CT5" s="28"/>
      <c r="CU5" s="28"/>
      <c r="CV5" s="31"/>
      <c r="CW5" s="27">
        <v>25.5</v>
      </c>
      <c r="CX5" s="28">
        <v>34.4</v>
      </c>
      <c r="CY5" s="28">
        <v>40.1</v>
      </c>
      <c r="CZ5" s="29">
        <f>CW5-CY5</f>
        <v>-14.600000000000001</v>
      </c>
      <c r="DA5" s="30">
        <v>36.6</v>
      </c>
      <c r="DB5" s="28">
        <v>39.200000000000003</v>
      </c>
      <c r="DC5" s="28">
        <v>24.2</v>
      </c>
      <c r="DD5" s="29">
        <f>DA5-DC5</f>
        <v>12.400000000000002</v>
      </c>
    </row>
    <row r="6" spans="1:108" s="23" customFormat="1" ht="12" customHeight="1" x14ac:dyDescent="0.15">
      <c r="A6" s="37" t="s">
        <v>28</v>
      </c>
      <c r="B6" s="38" t="s">
        <v>26</v>
      </c>
      <c r="C6" s="38" t="s">
        <v>27</v>
      </c>
      <c r="D6" s="39">
        <v>146</v>
      </c>
      <c r="E6" s="40">
        <v>41.1</v>
      </c>
      <c r="F6" s="41">
        <v>45.9</v>
      </c>
      <c r="G6" s="41">
        <v>13</v>
      </c>
      <c r="H6" s="42">
        <f t="shared" si="0"/>
        <v>28.1</v>
      </c>
      <c r="I6" s="43">
        <v>69.400000000000006</v>
      </c>
      <c r="J6" s="41">
        <v>27.8</v>
      </c>
      <c r="K6" s="41">
        <v>2.8</v>
      </c>
      <c r="L6" s="42">
        <f t="shared" si="1"/>
        <v>66.600000000000009</v>
      </c>
      <c r="M6" s="40">
        <v>41.4</v>
      </c>
      <c r="N6" s="41">
        <v>34.5</v>
      </c>
      <c r="O6" s="41">
        <v>24.1</v>
      </c>
      <c r="P6" s="42">
        <f t="shared" si="2"/>
        <v>17.299999999999997</v>
      </c>
      <c r="Q6" s="43">
        <v>63.4</v>
      </c>
      <c r="R6" s="41">
        <v>31</v>
      </c>
      <c r="S6" s="41">
        <v>5.6</v>
      </c>
      <c r="T6" s="42">
        <f t="shared" si="3"/>
        <v>57.8</v>
      </c>
      <c r="U6" s="40"/>
      <c r="V6" s="41"/>
      <c r="W6" s="41"/>
      <c r="X6" s="42"/>
      <c r="Y6" s="43"/>
      <c r="Z6" s="41"/>
      <c r="AA6" s="41"/>
      <c r="AB6" s="44"/>
      <c r="AC6" s="40">
        <v>8.3000000000000007</v>
      </c>
      <c r="AD6" s="41">
        <v>78.8</v>
      </c>
      <c r="AE6" s="41">
        <v>12.9</v>
      </c>
      <c r="AF6" s="42">
        <f t="shared" si="4"/>
        <v>-4.5999999999999996</v>
      </c>
      <c r="AG6" s="43">
        <v>16</v>
      </c>
      <c r="AH6" s="41">
        <v>76.3</v>
      </c>
      <c r="AI6" s="41">
        <v>7.6</v>
      </c>
      <c r="AJ6" s="42">
        <f t="shared" si="5"/>
        <v>8.4</v>
      </c>
      <c r="AK6" s="40"/>
      <c r="AL6" s="41"/>
      <c r="AM6" s="41"/>
      <c r="AN6" s="42"/>
      <c r="AO6" s="43"/>
      <c r="AP6" s="41"/>
      <c r="AQ6" s="41"/>
      <c r="AR6" s="44"/>
      <c r="AS6" s="32">
        <v>23.7</v>
      </c>
      <c r="AT6" s="33">
        <v>65.5</v>
      </c>
      <c r="AU6" s="33">
        <v>10.8</v>
      </c>
      <c r="AV6" s="34">
        <f t="shared" ref="AV6:AV40" si="6">AU6-AS6</f>
        <v>-12.899999999999999</v>
      </c>
      <c r="AW6" s="35">
        <v>19.600000000000001</v>
      </c>
      <c r="AX6" s="33">
        <v>59.4</v>
      </c>
      <c r="AY6" s="33">
        <v>21</v>
      </c>
      <c r="AZ6" s="34">
        <f t="shared" ref="AZ6:AZ40" si="7">AY6-AW6</f>
        <v>1.3999999999999986</v>
      </c>
      <c r="BA6" s="40">
        <v>20.6</v>
      </c>
      <c r="BB6" s="41">
        <v>61.7</v>
      </c>
      <c r="BC6" s="41">
        <v>17.7</v>
      </c>
      <c r="BD6" s="42">
        <f t="shared" ref="BD6:BD40" si="8">BA6-BC6</f>
        <v>2.9000000000000021</v>
      </c>
      <c r="BE6" s="43">
        <v>39.6</v>
      </c>
      <c r="BF6" s="41">
        <v>54.7</v>
      </c>
      <c r="BG6" s="41">
        <v>5.8</v>
      </c>
      <c r="BH6" s="42">
        <f t="shared" ref="BH6:BH61" si="9">BE6-BG6</f>
        <v>33.800000000000004</v>
      </c>
      <c r="BI6" s="40"/>
      <c r="BJ6" s="41"/>
      <c r="BK6" s="41"/>
      <c r="BL6" s="42"/>
      <c r="BM6" s="43"/>
      <c r="BN6" s="41"/>
      <c r="BO6" s="41"/>
      <c r="BP6" s="44"/>
      <c r="BQ6" s="32">
        <v>64.599999999999994</v>
      </c>
      <c r="BR6" s="33">
        <v>31.9</v>
      </c>
      <c r="BS6" s="33">
        <v>3.5</v>
      </c>
      <c r="BT6" s="34">
        <f t="shared" ref="BT6:BT40" si="10">BS6-BQ6</f>
        <v>-61.099999999999994</v>
      </c>
      <c r="BU6" s="35">
        <v>60.8</v>
      </c>
      <c r="BV6" s="33">
        <v>31.5</v>
      </c>
      <c r="BW6" s="33">
        <v>7.7</v>
      </c>
      <c r="BX6" s="34">
        <f t="shared" ref="BX6:BX40" si="11">BW6-BU6</f>
        <v>-53.099999999999994</v>
      </c>
      <c r="BY6" s="40"/>
      <c r="BZ6" s="41"/>
      <c r="CA6" s="41"/>
      <c r="CB6" s="42"/>
      <c r="CC6" s="43"/>
      <c r="CD6" s="41"/>
      <c r="CE6" s="41"/>
      <c r="CF6" s="44"/>
      <c r="CG6" s="40"/>
      <c r="CH6" s="41"/>
      <c r="CI6" s="41"/>
      <c r="CJ6" s="42"/>
      <c r="CK6" s="43"/>
      <c r="CL6" s="41"/>
      <c r="CM6" s="41"/>
      <c r="CN6" s="44"/>
      <c r="CO6" s="40"/>
      <c r="CP6" s="41"/>
      <c r="CQ6" s="41"/>
      <c r="CR6" s="42"/>
      <c r="CS6" s="43"/>
      <c r="CT6" s="41"/>
      <c r="CU6" s="41"/>
      <c r="CV6" s="44"/>
      <c r="CW6" s="40">
        <v>27.4</v>
      </c>
      <c r="CX6" s="41">
        <v>32.200000000000003</v>
      </c>
      <c r="CY6" s="41">
        <v>40.4</v>
      </c>
      <c r="CZ6" s="42">
        <f t="shared" ref="CZ6:CZ40" si="12">CW6-CY6</f>
        <v>-13</v>
      </c>
      <c r="DA6" s="43">
        <v>40.299999999999997</v>
      </c>
      <c r="DB6" s="41">
        <v>40.299999999999997</v>
      </c>
      <c r="DC6" s="41">
        <v>19.399999999999999</v>
      </c>
      <c r="DD6" s="42">
        <f t="shared" ref="DD6:DD40" si="13">DA6-DC6</f>
        <v>20.9</v>
      </c>
    </row>
    <row r="7" spans="1:108" s="57" customFormat="1" ht="12" hidden="1" customHeight="1" thickBot="1" x14ac:dyDescent="0.2">
      <c r="A7" s="45" t="s">
        <v>29</v>
      </c>
      <c r="B7" s="46" t="s">
        <v>26</v>
      </c>
      <c r="C7" s="46" t="s">
        <v>27</v>
      </c>
      <c r="D7" s="47">
        <v>66</v>
      </c>
      <c r="E7" s="48">
        <v>28.8</v>
      </c>
      <c r="F7" s="49">
        <v>60.6</v>
      </c>
      <c r="G7" s="49">
        <v>10.6</v>
      </c>
      <c r="H7" s="50">
        <f t="shared" si="0"/>
        <v>18.200000000000003</v>
      </c>
      <c r="I7" s="51">
        <v>54</v>
      </c>
      <c r="J7" s="49">
        <v>39.700000000000003</v>
      </c>
      <c r="K7" s="49">
        <v>6.3</v>
      </c>
      <c r="L7" s="50">
        <f t="shared" si="1"/>
        <v>47.7</v>
      </c>
      <c r="M7" s="48">
        <v>36.4</v>
      </c>
      <c r="N7" s="49">
        <v>43.9</v>
      </c>
      <c r="O7" s="49">
        <v>19.7</v>
      </c>
      <c r="P7" s="50">
        <f t="shared" si="2"/>
        <v>16.7</v>
      </c>
      <c r="Q7" s="51">
        <v>46</v>
      </c>
      <c r="R7" s="49">
        <v>33.299999999999997</v>
      </c>
      <c r="S7" s="49">
        <v>20.6</v>
      </c>
      <c r="T7" s="50">
        <f t="shared" si="3"/>
        <v>25.4</v>
      </c>
      <c r="U7" s="48"/>
      <c r="V7" s="49"/>
      <c r="W7" s="49"/>
      <c r="X7" s="50"/>
      <c r="Y7" s="51"/>
      <c r="Z7" s="49"/>
      <c r="AA7" s="49"/>
      <c r="AB7" s="52"/>
      <c r="AC7" s="48">
        <v>5.0999999999999996</v>
      </c>
      <c r="AD7" s="49">
        <v>78</v>
      </c>
      <c r="AE7" s="49">
        <v>16.899999999999999</v>
      </c>
      <c r="AF7" s="50">
        <f t="shared" si="4"/>
        <v>-11.799999999999999</v>
      </c>
      <c r="AG7" s="51">
        <v>8.9</v>
      </c>
      <c r="AH7" s="49">
        <v>83.9</v>
      </c>
      <c r="AI7" s="49">
        <v>7.1</v>
      </c>
      <c r="AJ7" s="50">
        <f t="shared" si="5"/>
        <v>1.8000000000000007</v>
      </c>
      <c r="AK7" s="48"/>
      <c r="AL7" s="49"/>
      <c r="AM7" s="49"/>
      <c r="AN7" s="50"/>
      <c r="AO7" s="51"/>
      <c r="AP7" s="49"/>
      <c r="AQ7" s="49"/>
      <c r="AR7" s="52"/>
      <c r="AS7" s="53">
        <v>30.3</v>
      </c>
      <c r="AT7" s="54">
        <v>62.1</v>
      </c>
      <c r="AU7" s="54">
        <v>7.6</v>
      </c>
      <c r="AV7" s="55">
        <f t="shared" si="6"/>
        <v>-22.700000000000003</v>
      </c>
      <c r="AW7" s="56">
        <v>16.100000000000001</v>
      </c>
      <c r="AX7" s="54">
        <v>64.5</v>
      </c>
      <c r="AY7" s="54">
        <v>19.399999999999999</v>
      </c>
      <c r="AZ7" s="55">
        <f t="shared" si="7"/>
        <v>3.2999999999999972</v>
      </c>
      <c r="BA7" s="48">
        <v>15.4</v>
      </c>
      <c r="BB7" s="49">
        <v>69.2</v>
      </c>
      <c r="BC7" s="49">
        <v>15.4</v>
      </c>
      <c r="BD7" s="50">
        <f t="shared" si="8"/>
        <v>0</v>
      </c>
      <c r="BE7" s="51">
        <v>28.3</v>
      </c>
      <c r="BF7" s="49">
        <v>68.3</v>
      </c>
      <c r="BG7" s="49">
        <v>3.3</v>
      </c>
      <c r="BH7" s="50">
        <f t="shared" si="9"/>
        <v>25</v>
      </c>
      <c r="BI7" s="48"/>
      <c r="BJ7" s="49"/>
      <c r="BK7" s="49"/>
      <c r="BL7" s="50"/>
      <c r="BM7" s="51"/>
      <c r="BN7" s="49"/>
      <c r="BO7" s="49"/>
      <c r="BP7" s="52"/>
      <c r="BQ7" s="53">
        <v>64.599999999999994</v>
      </c>
      <c r="BR7" s="54">
        <v>29.2</v>
      </c>
      <c r="BS7" s="54">
        <v>6.2</v>
      </c>
      <c r="BT7" s="55">
        <f t="shared" si="10"/>
        <v>-58.399999999999991</v>
      </c>
      <c r="BU7" s="56">
        <v>60.7</v>
      </c>
      <c r="BV7" s="54">
        <v>34.4</v>
      </c>
      <c r="BW7" s="54">
        <v>4.9000000000000004</v>
      </c>
      <c r="BX7" s="55">
        <f t="shared" si="11"/>
        <v>-55.800000000000004</v>
      </c>
      <c r="BY7" s="48"/>
      <c r="BZ7" s="49"/>
      <c r="CA7" s="49"/>
      <c r="CB7" s="50"/>
      <c r="CC7" s="51"/>
      <c r="CD7" s="49"/>
      <c r="CE7" s="49"/>
      <c r="CF7" s="52"/>
      <c r="CG7" s="48"/>
      <c r="CH7" s="49"/>
      <c r="CI7" s="49"/>
      <c r="CJ7" s="50"/>
      <c r="CK7" s="51"/>
      <c r="CL7" s="49"/>
      <c r="CM7" s="49"/>
      <c r="CN7" s="52"/>
      <c r="CO7" s="48"/>
      <c r="CP7" s="49"/>
      <c r="CQ7" s="49"/>
      <c r="CR7" s="50"/>
      <c r="CS7" s="51"/>
      <c r="CT7" s="49"/>
      <c r="CU7" s="49"/>
      <c r="CV7" s="52"/>
      <c r="CW7" s="48">
        <v>16.7</v>
      </c>
      <c r="CX7" s="49">
        <v>40.9</v>
      </c>
      <c r="CY7" s="49">
        <v>42.4</v>
      </c>
      <c r="CZ7" s="50">
        <f t="shared" si="12"/>
        <v>-25.7</v>
      </c>
      <c r="DA7" s="51">
        <v>21</v>
      </c>
      <c r="DB7" s="49">
        <v>37.1</v>
      </c>
      <c r="DC7" s="49">
        <v>41.9</v>
      </c>
      <c r="DD7" s="50">
        <f t="shared" si="13"/>
        <v>-20.9</v>
      </c>
    </row>
    <row r="8" spans="1:108" s="36" customFormat="1" ht="12" hidden="1" customHeight="1" x14ac:dyDescent="0.25">
      <c r="A8" s="58" t="s">
        <v>30</v>
      </c>
      <c r="B8" s="59" t="s">
        <v>31</v>
      </c>
      <c r="C8" s="59" t="s">
        <v>32</v>
      </c>
      <c r="D8" s="60">
        <v>201</v>
      </c>
      <c r="E8" s="61">
        <v>45.6</v>
      </c>
      <c r="F8" s="62">
        <v>45.1</v>
      </c>
      <c r="G8" s="62">
        <v>9.1999999999999993</v>
      </c>
      <c r="H8" s="63">
        <f t="shared" si="0"/>
        <v>36.400000000000006</v>
      </c>
      <c r="I8" s="64">
        <v>66</v>
      </c>
      <c r="J8" s="62">
        <v>31.9</v>
      </c>
      <c r="K8" s="62">
        <v>2.1</v>
      </c>
      <c r="L8" s="63">
        <f t="shared" si="1"/>
        <v>63.9</v>
      </c>
      <c r="M8" s="61">
        <v>44.4</v>
      </c>
      <c r="N8" s="62">
        <v>36.700000000000003</v>
      </c>
      <c r="O8" s="62">
        <v>18.899999999999999</v>
      </c>
      <c r="P8" s="63">
        <f t="shared" si="2"/>
        <v>25.5</v>
      </c>
      <c r="Q8" s="64">
        <v>68.599999999999994</v>
      </c>
      <c r="R8" s="62">
        <v>24.1</v>
      </c>
      <c r="S8" s="62">
        <v>7.3</v>
      </c>
      <c r="T8" s="63">
        <f t="shared" si="3"/>
        <v>61.3</v>
      </c>
      <c r="U8" s="61"/>
      <c r="V8" s="62"/>
      <c r="W8" s="62"/>
      <c r="X8" s="63"/>
      <c r="Y8" s="64"/>
      <c r="Z8" s="62"/>
      <c r="AA8" s="62"/>
      <c r="AB8" s="65"/>
      <c r="AC8" s="61">
        <v>9.1</v>
      </c>
      <c r="AD8" s="62">
        <v>78.400000000000006</v>
      </c>
      <c r="AE8" s="62">
        <v>12.5</v>
      </c>
      <c r="AF8" s="63">
        <f t="shared" si="4"/>
        <v>-3.4000000000000004</v>
      </c>
      <c r="AG8" s="64">
        <v>11.5</v>
      </c>
      <c r="AH8" s="62">
        <v>82.2</v>
      </c>
      <c r="AI8" s="62">
        <v>6.3</v>
      </c>
      <c r="AJ8" s="63">
        <f t="shared" si="5"/>
        <v>5.2</v>
      </c>
      <c r="AK8" s="61"/>
      <c r="AL8" s="62"/>
      <c r="AM8" s="62"/>
      <c r="AN8" s="63"/>
      <c r="AO8" s="64"/>
      <c r="AP8" s="62"/>
      <c r="AQ8" s="62"/>
      <c r="AR8" s="65"/>
      <c r="AS8" s="66">
        <v>30.9</v>
      </c>
      <c r="AT8" s="67">
        <v>61.8</v>
      </c>
      <c r="AU8" s="67">
        <v>7.3</v>
      </c>
      <c r="AV8" s="68">
        <f t="shared" si="6"/>
        <v>-23.599999999999998</v>
      </c>
      <c r="AW8" s="69">
        <v>21.9</v>
      </c>
      <c r="AX8" s="67">
        <v>63.6</v>
      </c>
      <c r="AY8" s="67">
        <v>14.4</v>
      </c>
      <c r="AZ8" s="68">
        <f t="shared" si="7"/>
        <v>-7.4999999999999982</v>
      </c>
      <c r="BA8" s="61">
        <v>20.7</v>
      </c>
      <c r="BB8" s="62">
        <v>69.400000000000006</v>
      </c>
      <c r="BC8" s="62">
        <v>9.8000000000000007</v>
      </c>
      <c r="BD8" s="63">
        <f t="shared" si="8"/>
        <v>10.899999999999999</v>
      </c>
      <c r="BE8" s="64">
        <v>32.799999999999997</v>
      </c>
      <c r="BF8" s="62">
        <v>63.5</v>
      </c>
      <c r="BG8" s="62">
        <v>3.7</v>
      </c>
      <c r="BH8" s="63">
        <f t="shared" si="9"/>
        <v>29.099999999999998</v>
      </c>
      <c r="BI8" s="61"/>
      <c r="BJ8" s="62"/>
      <c r="BK8" s="62"/>
      <c r="BL8" s="63"/>
      <c r="BM8" s="64"/>
      <c r="BN8" s="62"/>
      <c r="BO8" s="62"/>
      <c r="BP8" s="65"/>
      <c r="BQ8" s="66">
        <v>57.1</v>
      </c>
      <c r="BR8" s="67">
        <v>40.299999999999997</v>
      </c>
      <c r="BS8" s="67">
        <v>2.6</v>
      </c>
      <c r="BT8" s="68">
        <f t="shared" si="10"/>
        <v>-54.5</v>
      </c>
      <c r="BU8" s="69">
        <v>49.7</v>
      </c>
      <c r="BV8" s="67">
        <v>46.6</v>
      </c>
      <c r="BW8" s="67">
        <v>3.7</v>
      </c>
      <c r="BX8" s="68">
        <f t="shared" si="11"/>
        <v>-46</v>
      </c>
      <c r="BY8" s="61"/>
      <c r="BZ8" s="62"/>
      <c r="CA8" s="62"/>
      <c r="CB8" s="63"/>
      <c r="CC8" s="64"/>
      <c r="CD8" s="62"/>
      <c r="CE8" s="62"/>
      <c r="CF8" s="65"/>
      <c r="CG8" s="61"/>
      <c r="CH8" s="62"/>
      <c r="CI8" s="62"/>
      <c r="CJ8" s="63"/>
      <c r="CK8" s="64"/>
      <c r="CL8" s="62"/>
      <c r="CM8" s="62"/>
      <c r="CN8" s="65"/>
      <c r="CO8" s="61"/>
      <c r="CP8" s="62"/>
      <c r="CQ8" s="62"/>
      <c r="CR8" s="63"/>
      <c r="CS8" s="64"/>
      <c r="CT8" s="62"/>
      <c r="CU8" s="62"/>
      <c r="CV8" s="65"/>
      <c r="CW8" s="61">
        <v>23.4</v>
      </c>
      <c r="CX8" s="62">
        <v>38.1</v>
      </c>
      <c r="CY8" s="62">
        <v>38.6</v>
      </c>
      <c r="CZ8" s="63">
        <f t="shared" si="12"/>
        <v>-15.200000000000003</v>
      </c>
      <c r="DA8" s="64">
        <v>36.299999999999997</v>
      </c>
      <c r="DB8" s="62">
        <v>40</v>
      </c>
      <c r="DC8" s="62">
        <v>23.7</v>
      </c>
      <c r="DD8" s="63">
        <f t="shared" si="13"/>
        <v>12.599999999999998</v>
      </c>
    </row>
    <row r="9" spans="1:108" s="23" customFormat="1" ht="12" customHeight="1" x14ac:dyDescent="0.15">
      <c r="A9" s="37" t="s">
        <v>28</v>
      </c>
      <c r="B9" s="38" t="s">
        <v>31</v>
      </c>
      <c r="C9" s="38" t="s">
        <v>32</v>
      </c>
      <c r="D9" s="39">
        <v>155</v>
      </c>
      <c r="E9" s="40">
        <v>49</v>
      </c>
      <c r="F9" s="41">
        <v>40.9</v>
      </c>
      <c r="G9" s="41">
        <v>10.1</v>
      </c>
      <c r="H9" s="42">
        <f t="shared" si="0"/>
        <v>38.9</v>
      </c>
      <c r="I9" s="43">
        <v>67.3</v>
      </c>
      <c r="J9" s="41">
        <v>30.6</v>
      </c>
      <c r="K9" s="41">
        <v>2</v>
      </c>
      <c r="L9" s="42">
        <f t="shared" si="1"/>
        <v>65.3</v>
      </c>
      <c r="M9" s="40">
        <v>46</v>
      </c>
      <c r="N9" s="41">
        <v>36</v>
      </c>
      <c r="O9" s="41">
        <v>18</v>
      </c>
      <c r="P9" s="42">
        <f t="shared" si="2"/>
        <v>28</v>
      </c>
      <c r="Q9" s="43">
        <v>67.3</v>
      </c>
      <c r="R9" s="41">
        <v>25.9</v>
      </c>
      <c r="S9" s="41">
        <v>6.8</v>
      </c>
      <c r="T9" s="42">
        <f t="shared" si="3"/>
        <v>60.5</v>
      </c>
      <c r="U9" s="40"/>
      <c r="V9" s="41"/>
      <c r="W9" s="41"/>
      <c r="X9" s="42"/>
      <c r="Y9" s="43"/>
      <c r="Z9" s="41"/>
      <c r="AA9" s="41"/>
      <c r="AB9" s="44"/>
      <c r="AC9" s="40">
        <v>8.1999999999999993</v>
      </c>
      <c r="AD9" s="41">
        <v>77.599999999999994</v>
      </c>
      <c r="AE9" s="41">
        <v>14.2</v>
      </c>
      <c r="AF9" s="42">
        <f t="shared" si="4"/>
        <v>-6</v>
      </c>
      <c r="AG9" s="43">
        <v>12.7</v>
      </c>
      <c r="AH9" s="41">
        <v>80.599999999999994</v>
      </c>
      <c r="AI9" s="41">
        <v>6.7</v>
      </c>
      <c r="AJ9" s="42">
        <f t="shared" si="5"/>
        <v>5.9999999999999991</v>
      </c>
      <c r="AK9" s="40"/>
      <c r="AL9" s="41"/>
      <c r="AM9" s="41"/>
      <c r="AN9" s="42"/>
      <c r="AO9" s="43"/>
      <c r="AP9" s="41"/>
      <c r="AQ9" s="41"/>
      <c r="AR9" s="44"/>
      <c r="AS9" s="32">
        <v>27.9</v>
      </c>
      <c r="AT9" s="33">
        <v>65.3</v>
      </c>
      <c r="AU9" s="33">
        <v>6.8</v>
      </c>
      <c r="AV9" s="34">
        <f t="shared" si="6"/>
        <v>-21.099999999999998</v>
      </c>
      <c r="AW9" s="35">
        <v>19.3</v>
      </c>
      <c r="AX9" s="33">
        <v>66.2</v>
      </c>
      <c r="AY9" s="33">
        <v>14.5</v>
      </c>
      <c r="AZ9" s="34">
        <f t="shared" si="7"/>
        <v>-4.8000000000000007</v>
      </c>
      <c r="BA9" s="40">
        <v>22.3</v>
      </c>
      <c r="BB9" s="41">
        <v>68.2</v>
      </c>
      <c r="BC9" s="41">
        <v>9.5</v>
      </c>
      <c r="BD9" s="42">
        <f t="shared" si="8"/>
        <v>12.8</v>
      </c>
      <c r="BE9" s="43">
        <v>34.700000000000003</v>
      </c>
      <c r="BF9" s="41">
        <v>62.6</v>
      </c>
      <c r="BG9" s="41">
        <v>2.7</v>
      </c>
      <c r="BH9" s="42">
        <f t="shared" si="9"/>
        <v>32</v>
      </c>
      <c r="BI9" s="40"/>
      <c r="BJ9" s="41"/>
      <c r="BK9" s="41"/>
      <c r="BL9" s="42"/>
      <c r="BM9" s="43"/>
      <c r="BN9" s="41"/>
      <c r="BO9" s="41"/>
      <c r="BP9" s="44"/>
      <c r="BQ9" s="32">
        <v>56.3</v>
      </c>
      <c r="BR9" s="33">
        <v>41.1</v>
      </c>
      <c r="BS9" s="33">
        <v>2.6</v>
      </c>
      <c r="BT9" s="34">
        <f t="shared" si="10"/>
        <v>-53.699999999999996</v>
      </c>
      <c r="BU9" s="35">
        <v>47.3</v>
      </c>
      <c r="BV9" s="33">
        <v>50</v>
      </c>
      <c r="BW9" s="33">
        <v>2.7</v>
      </c>
      <c r="BX9" s="34">
        <f t="shared" si="11"/>
        <v>-44.599999999999994</v>
      </c>
      <c r="BY9" s="40"/>
      <c r="BZ9" s="41"/>
      <c r="CA9" s="41"/>
      <c r="CB9" s="42"/>
      <c r="CC9" s="43"/>
      <c r="CD9" s="41"/>
      <c r="CE9" s="41"/>
      <c r="CF9" s="44"/>
      <c r="CG9" s="40"/>
      <c r="CH9" s="41"/>
      <c r="CI9" s="41"/>
      <c r="CJ9" s="42"/>
      <c r="CK9" s="43"/>
      <c r="CL9" s="41"/>
      <c r="CM9" s="41"/>
      <c r="CN9" s="44"/>
      <c r="CO9" s="40"/>
      <c r="CP9" s="41"/>
      <c r="CQ9" s="41"/>
      <c r="CR9" s="42"/>
      <c r="CS9" s="43"/>
      <c r="CT9" s="41"/>
      <c r="CU9" s="41"/>
      <c r="CV9" s="44"/>
      <c r="CW9" s="40">
        <v>23.2</v>
      </c>
      <c r="CX9" s="41">
        <v>40.4</v>
      </c>
      <c r="CY9" s="41">
        <v>36.4</v>
      </c>
      <c r="CZ9" s="42">
        <f t="shared" si="12"/>
        <v>-13.2</v>
      </c>
      <c r="DA9" s="43">
        <v>37</v>
      </c>
      <c r="DB9" s="41">
        <v>40.4</v>
      </c>
      <c r="DC9" s="41">
        <v>22.6</v>
      </c>
      <c r="DD9" s="42">
        <f t="shared" si="13"/>
        <v>14.399999999999999</v>
      </c>
    </row>
    <row r="10" spans="1:108" s="57" customFormat="1" ht="12" hidden="1" customHeight="1" thickBot="1" x14ac:dyDescent="0.2">
      <c r="A10" s="45" t="s">
        <v>29</v>
      </c>
      <c r="B10" s="46" t="s">
        <v>31</v>
      </c>
      <c r="C10" s="46" t="s">
        <v>32</v>
      </c>
      <c r="D10" s="47">
        <v>64</v>
      </c>
      <c r="E10" s="48">
        <v>28.6</v>
      </c>
      <c r="F10" s="49">
        <v>65.099999999999994</v>
      </c>
      <c r="G10" s="49">
        <v>6.3</v>
      </c>
      <c r="H10" s="50">
        <f t="shared" si="0"/>
        <v>22.3</v>
      </c>
      <c r="I10" s="51">
        <v>59.3</v>
      </c>
      <c r="J10" s="49">
        <v>40.700000000000003</v>
      </c>
      <c r="K10" s="49">
        <v>0</v>
      </c>
      <c r="L10" s="50">
        <f t="shared" si="1"/>
        <v>59.3</v>
      </c>
      <c r="M10" s="48">
        <v>33.299999999999997</v>
      </c>
      <c r="N10" s="49">
        <v>46</v>
      </c>
      <c r="O10" s="49">
        <v>20.6</v>
      </c>
      <c r="P10" s="50">
        <f t="shared" si="2"/>
        <v>12.699999999999996</v>
      </c>
      <c r="Q10" s="51">
        <v>69</v>
      </c>
      <c r="R10" s="49">
        <v>24.1</v>
      </c>
      <c r="S10" s="49">
        <v>6.9</v>
      </c>
      <c r="T10" s="50">
        <f t="shared" si="3"/>
        <v>62.1</v>
      </c>
      <c r="U10" s="48"/>
      <c r="V10" s="49"/>
      <c r="W10" s="49"/>
      <c r="X10" s="50"/>
      <c r="Y10" s="51"/>
      <c r="Z10" s="49"/>
      <c r="AA10" s="49"/>
      <c r="AB10" s="52"/>
      <c r="AC10" s="48">
        <v>10.199999999999999</v>
      </c>
      <c r="AD10" s="49">
        <v>76.3</v>
      </c>
      <c r="AE10" s="49">
        <v>13.6</v>
      </c>
      <c r="AF10" s="50">
        <f t="shared" si="4"/>
        <v>-3.4000000000000004</v>
      </c>
      <c r="AG10" s="51">
        <v>11.1</v>
      </c>
      <c r="AH10" s="49">
        <v>85.2</v>
      </c>
      <c r="AI10" s="49">
        <v>3.7</v>
      </c>
      <c r="AJ10" s="50">
        <f t="shared" si="5"/>
        <v>7.3999999999999995</v>
      </c>
      <c r="AK10" s="48"/>
      <c r="AL10" s="49"/>
      <c r="AM10" s="49"/>
      <c r="AN10" s="50"/>
      <c r="AO10" s="51"/>
      <c r="AP10" s="49"/>
      <c r="AQ10" s="49"/>
      <c r="AR10" s="52"/>
      <c r="AS10" s="53">
        <v>37.1</v>
      </c>
      <c r="AT10" s="54">
        <v>58.1</v>
      </c>
      <c r="AU10" s="54">
        <v>4.8</v>
      </c>
      <c r="AV10" s="55">
        <f t="shared" si="6"/>
        <v>-32.300000000000004</v>
      </c>
      <c r="AW10" s="56">
        <v>29.8</v>
      </c>
      <c r="AX10" s="54">
        <v>56.1</v>
      </c>
      <c r="AY10" s="54">
        <v>14</v>
      </c>
      <c r="AZ10" s="55">
        <f t="shared" si="7"/>
        <v>-15.8</v>
      </c>
      <c r="BA10" s="48">
        <v>18.3</v>
      </c>
      <c r="BB10" s="49">
        <v>70</v>
      </c>
      <c r="BC10" s="49">
        <v>11.7</v>
      </c>
      <c r="BD10" s="50">
        <f t="shared" si="8"/>
        <v>6.6000000000000014</v>
      </c>
      <c r="BE10" s="51">
        <v>28.1</v>
      </c>
      <c r="BF10" s="49">
        <v>66.7</v>
      </c>
      <c r="BG10" s="49">
        <v>5.3</v>
      </c>
      <c r="BH10" s="50">
        <f t="shared" si="9"/>
        <v>22.8</v>
      </c>
      <c r="BI10" s="48"/>
      <c r="BJ10" s="49"/>
      <c r="BK10" s="49"/>
      <c r="BL10" s="50"/>
      <c r="BM10" s="51"/>
      <c r="BN10" s="49"/>
      <c r="BO10" s="49"/>
      <c r="BP10" s="52"/>
      <c r="BQ10" s="53">
        <v>62.9</v>
      </c>
      <c r="BR10" s="54">
        <v>35.5</v>
      </c>
      <c r="BS10" s="54">
        <v>1.6</v>
      </c>
      <c r="BT10" s="55">
        <f t="shared" si="10"/>
        <v>-61.3</v>
      </c>
      <c r="BU10" s="56">
        <v>60.3</v>
      </c>
      <c r="BV10" s="54">
        <v>36.200000000000003</v>
      </c>
      <c r="BW10" s="54">
        <v>3.4</v>
      </c>
      <c r="BX10" s="55">
        <f t="shared" si="11"/>
        <v>-56.9</v>
      </c>
      <c r="BY10" s="48"/>
      <c r="BZ10" s="49"/>
      <c r="CA10" s="49"/>
      <c r="CB10" s="50"/>
      <c r="CC10" s="51"/>
      <c r="CD10" s="49"/>
      <c r="CE10" s="49"/>
      <c r="CF10" s="52"/>
      <c r="CG10" s="48"/>
      <c r="CH10" s="49"/>
      <c r="CI10" s="49"/>
      <c r="CJ10" s="50"/>
      <c r="CK10" s="51"/>
      <c r="CL10" s="49"/>
      <c r="CM10" s="49"/>
      <c r="CN10" s="52"/>
      <c r="CO10" s="48"/>
      <c r="CP10" s="49"/>
      <c r="CQ10" s="49"/>
      <c r="CR10" s="50"/>
      <c r="CS10" s="51"/>
      <c r="CT10" s="49"/>
      <c r="CU10" s="49"/>
      <c r="CV10" s="52"/>
      <c r="CW10" s="48">
        <v>17.5</v>
      </c>
      <c r="CX10" s="49">
        <v>39.700000000000003</v>
      </c>
      <c r="CY10" s="49">
        <v>42.9</v>
      </c>
      <c r="CZ10" s="50">
        <f t="shared" si="12"/>
        <v>-25.4</v>
      </c>
      <c r="DA10" s="51">
        <v>27.6</v>
      </c>
      <c r="DB10" s="49">
        <v>41.4</v>
      </c>
      <c r="DC10" s="49">
        <v>31</v>
      </c>
      <c r="DD10" s="50">
        <f t="shared" si="13"/>
        <v>-3.3999999999999986</v>
      </c>
    </row>
    <row r="11" spans="1:108" s="73" customFormat="1" ht="12" hidden="1" customHeight="1" x14ac:dyDescent="0.2">
      <c r="A11" s="70" t="s">
        <v>33</v>
      </c>
      <c r="B11" s="71" t="s">
        <v>34</v>
      </c>
      <c r="C11" s="71" t="s">
        <v>35</v>
      </c>
      <c r="D11" s="72">
        <v>458</v>
      </c>
      <c r="E11" s="61">
        <v>40.4</v>
      </c>
      <c r="F11" s="62">
        <v>50</v>
      </c>
      <c r="G11" s="62">
        <v>9.6</v>
      </c>
      <c r="H11" s="63">
        <f t="shared" si="0"/>
        <v>30.799999999999997</v>
      </c>
      <c r="I11" s="64">
        <v>63.3</v>
      </c>
      <c r="J11" s="62">
        <v>31.8</v>
      </c>
      <c r="K11" s="62">
        <v>4.9000000000000004</v>
      </c>
      <c r="L11" s="63">
        <f t="shared" si="1"/>
        <v>58.4</v>
      </c>
      <c r="M11" s="61">
        <v>44.6</v>
      </c>
      <c r="N11" s="62">
        <v>39.6</v>
      </c>
      <c r="O11" s="62">
        <v>15.8</v>
      </c>
      <c r="P11" s="63">
        <f t="shared" si="2"/>
        <v>28.8</v>
      </c>
      <c r="Q11" s="64">
        <v>59.1</v>
      </c>
      <c r="R11" s="62">
        <v>33.6</v>
      </c>
      <c r="S11" s="62">
        <v>7.3</v>
      </c>
      <c r="T11" s="63">
        <f t="shared" si="3"/>
        <v>51.800000000000004</v>
      </c>
      <c r="U11" s="61"/>
      <c r="V11" s="62"/>
      <c r="W11" s="62"/>
      <c r="X11" s="63"/>
      <c r="Y11" s="64"/>
      <c r="Z11" s="62"/>
      <c r="AA11" s="62"/>
      <c r="AB11" s="65"/>
      <c r="AC11" s="61">
        <v>6.1</v>
      </c>
      <c r="AD11" s="62">
        <v>84.3</v>
      </c>
      <c r="AE11" s="62">
        <v>9.6</v>
      </c>
      <c r="AF11" s="63">
        <f t="shared" si="4"/>
        <v>-3.5</v>
      </c>
      <c r="AG11" s="64">
        <v>11.4</v>
      </c>
      <c r="AH11" s="62">
        <v>83</v>
      </c>
      <c r="AI11" s="62">
        <v>5.6</v>
      </c>
      <c r="AJ11" s="63">
        <f t="shared" si="5"/>
        <v>5.8000000000000007</v>
      </c>
      <c r="AK11" s="61"/>
      <c r="AL11" s="62"/>
      <c r="AM11" s="62"/>
      <c r="AN11" s="63"/>
      <c r="AO11" s="64"/>
      <c r="AP11" s="62"/>
      <c r="AQ11" s="62"/>
      <c r="AR11" s="65"/>
      <c r="AS11" s="66">
        <v>26.2</v>
      </c>
      <c r="AT11" s="67">
        <v>66.2</v>
      </c>
      <c r="AU11" s="67">
        <v>7.6</v>
      </c>
      <c r="AV11" s="68">
        <f t="shared" si="6"/>
        <v>-18.600000000000001</v>
      </c>
      <c r="AW11" s="69">
        <v>21.2</v>
      </c>
      <c r="AX11" s="67">
        <v>59</v>
      </c>
      <c r="AY11" s="67">
        <v>19.8</v>
      </c>
      <c r="AZ11" s="68">
        <f t="shared" si="7"/>
        <v>-1.3999999999999986</v>
      </c>
      <c r="BA11" s="61">
        <v>18.899999999999999</v>
      </c>
      <c r="BB11" s="62">
        <v>69.400000000000006</v>
      </c>
      <c r="BC11" s="62">
        <v>11.7</v>
      </c>
      <c r="BD11" s="63">
        <f t="shared" si="8"/>
        <v>7.1999999999999993</v>
      </c>
      <c r="BE11" s="64">
        <v>32.1</v>
      </c>
      <c r="BF11" s="62">
        <v>62</v>
      </c>
      <c r="BG11" s="62">
        <v>5.9</v>
      </c>
      <c r="BH11" s="63">
        <f t="shared" si="9"/>
        <v>26.200000000000003</v>
      </c>
      <c r="BI11" s="61"/>
      <c r="BJ11" s="62"/>
      <c r="BK11" s="62"/>
      <c r="BL11" s="63"/>
      <c r="BM11" s="64"/>
      <c r="BN11" s="62"/>
      <c r="BO11" s="62"/>
      <c r="BP11" s="65"/>
      <c r="BQ11" s="66">
        <v>44.1</v>
      </c>
      <c r="BR11" s="67">
        <v>48.2</v>
      </c>
      <c r="BS11" s="67">
        <v>7.8</v>
      </c>
      <c r="BT11" s="68">
        <f t="shared" si="10"/>
        <v>-36.300000000000004</v>
      </c>
      <c r="BU11" s="69">
        <v>39.299999999999997</v>
      </c>
      <c r="BV11" s="67">
        <v>51.9</v>
      </c>
      <c r="BW11" s="67">
        <v>8.8000000000000007</v>
      </c>
      <c r="BX11" s="68">
        <f t="shared" si="11"/>
        <v>-30.499999999999996</v>
      </c>
      <c r="BY11" s="61"/>
      <c r="BZ11" s="62"/>
      <c r="CA11" s="62"/>
      <c r="CB11" s="63"/>
      <c r="CC11" s="64"/>
      <c r="CD11" s="62"/>
      <c r="CE11" s="62"/>
      <c r="CF11" s="65"/>
      <c r="CG11" s="61"/>
      <c r="CH11" s="62"/>
      <c r="CI11" s="62"/>
      <c r="CJ11" s="63"/>
      <c r="CK11" s="64"/>
      <c r="CL11" s="62"/>
      <c r="CM11" s="62"/>
      <c r="CN11" s="65"/>
      <c r="CO11" s="61"/>
      <c r="CP11" s="62"/>
      <c r="CQ11" s="62"/>
      <c r="CR11" s="63"/>
      <c r="CS11" s="64"/>
      <c r="CT11" s="62"/>
      <c r="CU11" s="62"/>
      <c r="CV11" s="65"/>
      <c r="CW11" s="61">
        <v>20.3</v>
      </c>
      <c r="CX11" s="62">
        <v>50.8</v>
      </c>
      <c r="CY11" s="62">
        <v>28.9</v>
      </c>
      <c r="CZ11" s="63">
        <f t="shared" si="12"/>
        <v>-8.5999999999999979</v>
      </c>
      <c r="DA11" s="64">
        <v>31.1</v>
      </c>
      <c r="DB11" s="62">
        <v>50.1</v>
      </c>
      <c r="DC11" s="62">
        <v>18.8</v>
      </c>
      <c r="DD11" s="63">
        <f t="shared" si="13"/>
        <v>12.3</v>
      </c>
    </row>
    <row r="12" spans="1:108" ht="12" customHeight="1" x14ac:dyDescent="0.2">
      <c r="A12" s="37" t="s">
        <v>28</v>
      </c>
      <c r="B12" s="74" t="s">
        <v>34</v>
      </c>
      <c r="C12" s="74" t="s">
        <v>35</v>
      </c>
      <c r="D12" s="75">
        <v>322</v>
      </c>
      <c r="E12" s="40">
        <v>41.7</v>
      </c>
      <c r="F12" s="41">
        <v>49</v>
      </c>
      <c r="G12" s="41">
        <v>9.3000000000000007</v>
      </c>
      <c r="H12" s="42">
        <f t="shared" si="0"/>
        <v>32.400000000000006</v>
      </c>
      <c r="I12" s="43">
        <v>63.1</v>
      </c>
      <c r="J12" s="41">
        <v>31.5</v>
      </c>
      <c r="K12" s="41">
        <v>5.4</v>
      </c>
      <c r="L12" s="42">
        <f t="shared" si="1"/>
        <v>57.7</v>
      </c>
      <c r="M12" s="40">
        <v>46.6</v>
      </c>
      <c r="N12" s="41">
        <v>38.799999999999997</v>
      </c>
      <c r="O12" s="41">
        <v>14.7</v>
      </c>
      <c r="P12" s="42">
        <f t="shared" si="2"/>
        <v>31.900000000000002</v>
      </c>
      <c r="Q12" s="43">
        <v>58.6</v>
      </c>
      <c r="R12" s="41">
        <v>32.9</v>
      </c>
      <c r="S12" s="41">
        <v>8.5</v>
      </c>
      <c r="T12" s="42">
        <f t="shared" si="3"/>
        <v>50.1</v>
      </c>
      <c r="U12" s="40"/>
      <c r="V12" s="41"/>
      <c r="W12" s="41"/>
      <c r="X12" s="42"/>
      <c r="Y12" s="43"/>
      <c r="Z12" s="41"/>
      <c r="AA12" s="41"/>
      <c r="AB12" s="44"/>
      <c r="AC12" s="40">
        <v>7.4</v>
      </c>
      <c r="AD12" s="41">
        <v>83.4</v>
      </c>
      <c r="AE12" s="41">
        <v>9.1999999999999993</v>
      </c>
      <c r="AF12" s="42">
        <f t="shared" si="4"/>
        <v>-1.7999999999999989</v>
      </c>
      <c r="AG12" s="43">
        <v>13.1</v>
      </c>
      <c r="AH12" s="41">
        <v>81.400000000000006</v>
      </c>
      <c r="AI12" s="41">
        <v>5.5</v>
      </c>
      <c r="AJ12" s="42">
        <f t="shared" si="5"/>
        <v>7.6</v>
      </c>
      <c r="AK12" s="40"/>
      <c r="AL12" s="41"/>
      <c r="AM12" s="41"/>
      <c r="AN12" s="42"/>
      <c r="AO12" s="43"/>
      <c r="AP12" s="41"/>
      <c r="AQ12" s="41"/>
      <c r="AR12" s="44"/>
      <c r="AS12" s="32">
        <v>23.8</v>
      </c>
      <c r="AT12" s="33">
        <v>69</v>
      </c>
      <c r="AU12" s="33">
        <v>7.3</v>
      </c>
      <c r="AV12" s="34">
        <f t="shared" si="6"/>
        <v>-16.5</v>
      </c>
      <c r="AW12" s="35">
        <v>19.100000000000001</v>
      </c>
      <c r="AX12" s="33">
        <v>60.1</v>
      </c>
      <c r="AY12" s="33">
        <v>20.8</v>
      </c>
      <c r="AZ12" s="34">
        <f t="shared" si="7"/>
        <v>1.6999999999999993</v>
      </c>
      <c r="BA12" s="40">
        <v>18.8</v>
      </c>
      <c r="BB12" s="41">
        <v>69.599999999999994</v>
      </c>
      <c r="BC12" s="41">
        <v>11.6</v>
      </c>
      <c r="BD12" s="42">
        <f t="shared" si="8"/>
        <v>7.2000000000000011</v>
      </c>
      <c r="BE12" s="43">
        <v>30.7</v>
      </c>
      <c r="BF12" s="41">
        <v>62.5</v>
      </c>
      <c r="BG12" s="41">
        <v>6.8</v>
      </c>
      <c r="BH12" s="42">
        <f t="shared" si="9"/>
        <v>23.9</v>
      </c>
      <c r="BI12" s="40"/>
      <c r="BJ12" s="41"/>
      <c r="BK12" s="41"/>
      <c r="BL12" s="42"/>
      <c r="BM12" s="43"/>
      <c r="BN12" s="41"/>
      <c r="BO12" s="41"/>
      <c r="BP12" s="44"/>
      <c r="BQ12" s="32">
        <v>45.4</v>
      </c>
      <c r="BR12" s="33">
        <v>48.4</v>
      </c>
      <c r="BS12" s="33">
        <v>6.2</v>
      </c>
      <c r="BT12" s="34">
        <f t="shared" si="10"/>
        <v>-39.199999999999996</v>
      </c>
      <c r="BU12" s="35">
        <v>37.799999999999997</v>
      </c>
      <c r="BV12" s="33">
        <v>54.1</v>
      </c>
      <c r="BW12" s="33">
        <v>8.1</v>
      </c>
      <c r="BX12" s="34">
        <f t="shared" si="11"/>
        <v>-29.699999999999996</v>
      </c>
      <c r="BY12" s="40"/>
      <c r="BZ12" s="41"/>
      <c r="CA12" s="41"/>
      <c r="CB12" s="42"/>
      <c r="CC12" s="43"/>
      <c r="CD12" s="41"/>
      <c r="CE12" s="41"/>
      <c r="CF12" s="44"/>
      <c r="CG12" s="40"/>
      <c r="CH12" s="41"/>
      <c r="CI12" s="41"/>
      <c r="CJ12" s="42"/>
      <c r="CK12" s="43"/>
      <c r="CL12" s="41"/>
      <c r="CM12" s="41"/>
      <c r="CN12" s="44"/>
      <c r="CO12" s="40"/>
      <c r="CP12" s="41"/>
      <c r="CQ12" s="41"/>
      <c r="CR12" s="42"/>
      <c r="CS12" s="43"/>
      <c r="CT12" s="41"/>
      <c r="CU12" s="41"/>
      <c r="CV12" s="44"/>
      <c r="CW12" s="40">
        <v>22.4</v>
      </c>
      <c r="CX12" s="41">
        <v>47.7</v>
      </c>
      <c r="CY12" s="41">
        <v>29.9</v>
      </c>
      <c r="CZ12" s="42">
        <f t="shared" si="12"/>
        <v>-7.5</v>
      </c>
      <c r="DA12" s="43">
        <v>32.799999999999997</v>
      </c>
      <c r="DB12" s="41">
        <v>48.3</v>
      </c>
      <c r="DC12" s="41">
        <v>18.899999999999999</v>
      </c>
      <c r="DD12" s="42">
        <f t="shared" si="13"/>
        <v>13.899999999999999</v>
      </c>
    </row>
    <row r="13" spans="1:108" s="79" customFormat="1" ht="12" hidden="1" customHeight="1" thickBot="1" x14ac:dyDescent="0.25">
      <c r="A13" s="45" t="s">
        <v>29</v>
      </c>
      <c r="B13" s="77" t="s">
        <v>34</v>
      </c>
      <c r="C13" s="77" t="s">
        <v>35</v>
      </c>
      <c r="D13" s="78">
        <v>136</v>
      </c>
      <c r="E13" s="48">
        <v>37.5</v>
      </c>
      <c r="F13" s="49">
        <v>52.2</v>
      </c>
      <c r="G13" s="49">
        <v>10.3</v>
      </c>
      <c r="H13" s="50">
        <f t="shared" si="0"/>
        <v>27.2</v>
      </c>
      <c r="I13" s="51">
        <v>63.8</v>
      </c>
      <c r="J13" s="49">
        <v>32.299999999999997</v>
      </c>
      <c r="K13" s="49">
        <v>3.8</v>
      </c>
      <c r="L13" s="50">
        <f t="shared" si="1"/>
        <v>60</v>
      </c>
      <c r="M13" s="48">
        <v>40</v>
      </c>
      <c r="N13" s="49">
        <v>41.5</v>
      </c>
      <c r="O13" s="49">
        <v>18.5</v>
      </c>
      <c r="P13" s="50">
        <f t="shared" si="2"/>
        <v>21.5</v>
      </c>
      <c r="Q13" s="51">
        <v>60</v>
      </c>
      <c r="R13" s="49">
        <v>35.4</v>
      </c>
      <c r="S13" s="49">
        <v>4.5999999999999996</v>
      </c>
      <c r="T13" s="50">
        <f t="shared" si="3"/>
        <v>55.4</v>
      </c>
      <c r="U13" s="48"/>
      <c r="V13" s="49"/>
      <c r="W13" s="49"/>
      <c r="X13" s="50"/>
      <c r="Y13" s="51"/>
      <c r="Z13" s="49"/>
      <c r="AA13" s="49"/>
      <c r="AB13" s="52"/>
      <c r="AC13" s="48">
        <v>3.2</v>
      </c>
      <c r="AD13" s="49">
        <v>86.3</v>
      </c>
      <c r="AE13" s="49">
        <v>10.5</v>
      </c>
      <c r="AF13" s="50">
        <f t="shared" si="4"/>
        <v>-7.3</v>
      </c>
      <c r="AG13" s="51">
        <v>7.5</v>
      </c>
      <c r="AH13" s="49">
        <v>86.7</v>
      </c>
      <c r="AI13" s="49">
        <v>5.8</v>
      </c>
      <c r="AJ13" s="50">
        <f t="shared" si="5"/>
        <v>1.7000000000000002</v>
      </c>
      <c r="AK13" s="48"/>
      <c r="AL13" s="49"/>
      <c r="AM13" s="49"/>
      <c r="AN13" s="50"/>
      <c r="AO13" s="51"/>
      <c r="AP13" s="49"/>
      <c r="AQ13" s="49"/>
      <c r="AR13" s="52"/>
      <c r="AS13" s="53">
        <v>31.8</v>
      </c>
      <c r="AT13" s="54">
        <v>59.8</v>
      </c>
      <c r="AU13" s="54">
        <v>8.3000000000000007</v>
      </c>
      <c r="AV13" s="55">
        <f t="shared" si="6"/>
        <v>-23.5</v>
      </c>
      <c r="AW13" s="56">
        <v>26</v>
      </c>
      <c r="AX13" s="54">
        <v>56.7</v>
      </c>
      <c r="AY13" s="54">
        <v>17.3</v>
      </c>
      <c r="AZ13" s="55">
        <f t="shared" si="7"/>
        <v>-8.6999999999999993</v>
      </c>
      <c r="BA13" s="48">
        <v>18.899999999999999</v>
      </c>
      <c r="BB13" s="49">
        <v>68.900000000000006</v>
      </c>
      <c r="BC13" s="49">
        <v>12.1</v>
      </c>
      <c r="BD13" s="50">
        <f t="shared" si="8"/>
        <v>6.7999999999999989</v>
      </c>
      <c r="BE13" s="51">
        <v>35.200000000000003</v>
      </c>
      <c r="BF13" s="49">
        <v>60.9</v>
      </c>
      <c r="BG13" s="49">
        <v>3.9</v>
      </c>
      <c r="BH13" s="50">
        <f t="shared" si="9"/>
        <v>31.300000000000004</v>
      </c>
      <c r="BI13" s="48"/>
      <c r="BJ13" s="49"/>
      <c r="BK13" s="49"/>
      <c r="BL13" s="50"/>
      <c r="BM13" s="51"/>
      <c r="BN13" s="49"/>
      <c r="BO13" s="49"/>
      <c r="BP13" s="52"/>
      <c r="BQ13" s="53">
        <v>40.9</v>
      </c>
      <c r="BR13" s="54">
        <v>47.7</v>
      </c>
      <c r="BS13" s="54">
        <v>11.4</v>
      </c>
      <c r="BT13" s="55">
        <f t="shared" si="10"/>
        <v>-29.5</v>
      </c>
      <c r="BU13" s="56">
        <v>42.9</v>
      </c>
      <c r="BV13" s="54">
        <v>46.8</v>
      </c>
      <c r="BW13" s="54">
        <v>10.3</v>
      </c>
      <c r="BX13" s="55">
        <f t="shared" si="11"/>
        <v>-32.599999999999994</v>
      </c>
      <c r="BY13" s="48"/>
      <c r="BZ13" s="49"/>
      <c r="CA13" s="49"/>
      <c r="CB13" s="50"/>
      <c r="CC13" s="51"/>
      <c r="CD13" s="49"/>
      <c r="CE13" s="49"/>
      <c r="CF13" s="52"/>
      <c r="CG13" s="48"/>
      <c r="CH13" s="49"/>
      <c r="CI13" s="49"/>
      <c r="CJ13" s="50"/>
      <c r="CK13" s="51"/>
      <c r="CL13" s="49"/>
      <c r="CM13" s="49"/>
      <c r="CN13" s="52"/>
      <c r="CO13" s="48"/>
      <c r="CP13" s="49"/>
      <c r="CQ13" s="49"/>
      <c r="CR13" s="50"/>
      <c r="CS13" s="51"/>
      <c r="CT13" s="49"/>
      <c r="CU13" s="49"/>
      <c r="CV13" s="52"/>
      <c r="CW13" s="48">
        <v>15.6</v>
      </c>
      <c r="CX13" s="49">
        <v>57.8</v>
      </c>
      <c r="CY13" s="49">
        <v>26.7</v>
      </c>
      <c r="CZ13" s="50">
        <f t="shared" si="12"/>
        <v>-11.1</v>
      </c>
      <c r="DA13" s="51">
        <v>27.1</v>
      </c>
      <c r="DB13" s="49">
        <v>54.3</v>
      </c>
      <c r="DC13" s="49">
        <v>18.600000000000001</v>
      </c>
      <c r="DD13" s="50">
        <f t="shared" si="13"/>
        <v>8.5</v>
      </c>
    </row>
    <row r="14" spans="1:108" s="73" customFormat="1" ht="12" hidden="1" customHeight="1" x14ac:dyDescent="0.2">
      <c r="A14" s="80" t="s">
        <v>36</v>
      </c>
      <c r="B14" s="81" t="s">
        <v>37</v>
      </c>
      <c r="C14" s="81" t="s">
        <v>38</v>
      </c>
      <c r="D14" s="82">
        <v>496</v>
      </c>
      <c r="E14" s="61">
        <v>40.299999999999997</v>
      </c>
      <c r="F14" s="62">
        <v>49.1</v>
      </c>
      <c r="G14" s="62">
        <v>10.6</v>
      </c>
      <c r="H14" s="63">
        <f t="shared" si="0"/>
        <v>29.699999999999996</v>
      </c>
      <c r="I14" s="64">
        <v>58.4</v>
      </c>
      <c r="J14" s="62">
        <v>35.9</v>
      </c>
      <c r="K14" s="62">
        <v>5.7</v>
      </c>
      <c r="L14" s="63">
        <f t="shared" si="1"/>
        <v>52.699999999999996</v>
      </c>
      <c r="M14" s="61">
        <v>44.3</v>
      </c>
      <c r="N14" s="62">
        <v>39.1</v>
      </c>
      <c r="O14" s="62">
        <v>16.600000000000001</v>
      </c>
      <c r="P14" s="63">
        <f t="shared" si="2"/>
        <v>27.699999999999996</v>
      </c>
      <c r="Q14" s="64">
        <v>54.4</v>
      </c>
      <c r="R14" s="62">
        <v>35.5</v>
      </c>
      <c r="S14" s="62">
        <v>10.1</v>
      </c>
      <c r="T14" s="63">
        <f t="shared" si="3"/>
        <v>44.3</v>
      </c>
      <c r="U14" s="61"/>
      <c r="V14" s="62"/>
      <c r="W14" s="62"/>
      <c r="X14" s="63"/>
      <c r="Y14" s="64"/>
      <c r="Z14" s="62"/>
      <c r="AA14" s="62"/>
      <c r="AB14" s="65"/>
      <c r="AC14" s="61">
        <v>5.7</v>
      </c>
      <c r="AD14" s="62">
        <v>83.4</v>
      </c>
      <c r="AE14" s="62">
        <v>10.9</v>
      </c>
      <c r="AF14" s="63">
        <f t="shared" si="4"/>
        <v>-5.2</v>
      </c>
      <c r="AG14" s="64">
        <v>9.9</v>
      </c>
      <c r="AH14" s="62">
        <v>81.3</v>
      </c>
      <c r="AI14" s="62">
        <v>8.6999999999999993</v>
      </c>
      <c r="AJ14" s="63">
        <f t="shared" si="5"/>
        <v>1.2000000000000011</v>
      </c>
      <c r="AK14" s="61"/>
      <c r="AL14" s="62"/>
      <c r="AM14" s="62"/>
      <c r="AN14" s="63"/>
      <c r="AO14" s="64"/>
      <c r="AP14" s="62"/>
      <c r="AQ14" s="62"/>
      <c r="AR14" s="65"/>
      <c r="AS14" s="66">
        <v>21.6</v>
      </c>
      <c r="AT14" s="67">
        <v>64.5</v>
      </c>
      <c r="AU14" s="67">
        <v>13.9</v>
      </c>
      <c r="AV14" s="68">
        <f t="shared" si="6"/>
        <v>-7.7000000000000011</v>
      </c>
      <c r="AW14" s="69">
        <v>14.2</v>
      </c>
      <c r="AX14" s="67">
        <v>63.4</v>
      </c>
      <c r="AY14" s="67">
        <v>22.3</v>
      </c>
      <c r="AZ14" s="68">
        <f t="shared" si="7"/>
        <v>8.1000000000000014</v>
      </c>
      <c r="BA14" s="61">
        <v>19.3</v>
      </c>
      <c r="BB14" s="62">
        <v>68.8</v>
      </c>
      <c r="BC14" s="62">
        <v>11.9</v>
      </c>
      <c r="BD14" s="63">
        <f t="shared" si="8"/>
        <v>7.4</v>
      </c>
      <c r="BE14" s="64">
        <v>31.6</v>
      </c>
      <c r="BF14" s="62">
        <v>62.1</v>
      </c>
      <c r="BG14" s="62">
        <v>6.3</v>
      </c>
      <c r="BH14" s="63">
        <f t="shared" si="9"/>
        <v>25.3</v>
      </c>
      <c r="BI14" s="61"/>
      <c r="BJ14" s="62"/>
      <c r="BK14" s="62"/>
      <c r="BL14" s="63"/>
      <c r="BM14" s="64"/>
      <c r="BN14" s="62"/>
      <c r="BO14" s="62"/>
      <c r="BP14" s="65"/>
      <c r="BQ14" s="66">
        <v>40.1</v>
      </c>
      <c r="BR14" s="67">
        <v>50.7</v>
      </c>
      <c r="BS14" s="67">
        <v>9.1999999999999993</v>
      </c>
      <c r="BT14" s="68">
        <f t="shared" si="10"/>
        <v>-30.900000000000002</v>
      </c>
      <c r="BU14" s="69">
        <v>38.799999999999997</v>
      </c>
      <c r="BV14" s="67">
        <v>53.7</v>
      </c>
      <c r="BW14" s="67">
        <v>7.5</v>
      </c>
      <c r="BX14" s="68">
        <f t="shared" si="11"/>
        <v>-31.299999999999997</v>
      </c>
      <c r="BY14" s="61"/>
      <c r="BZ14" s="62"/>
      <c r="CA14" s="62"/>
      <c r="CB14" s="63"/>
      <c r="CC14" s="64"/>
      <c r="CD14" s="62"/>
      <c r="CE14" s="62"/>
      <c r="CF14" s="65"/>
      <c r="CG14" s="61"/>
      <c r="CH14" s="62"/>
      <c r="CI14" s="62"/>
      <c r="CJ14" s="63"/>
      <c r="CK14" s="64"/>
      <c r="CL14" s="62"/>
      <c r="CM14" s="62"/>
      <c r="CN14" s="65"/>
      <c r="CO14" s="61"/>
      <c r="CP14" s="62"/>
      <c r="CQ14" s="62"/>
      <c r="CR14" s="63"/>
      <c r="CS14" s="64"/>
      <c r="CT14" s="62"/>
      <c r="CU14" s="62"/>
      <c r="CV14" s="65"/>
      <c r="CW14" s="61">
        <v>23.7</v>
      </c>
      <c r="CX14" s="62">
        <v>48.9</v>
      </c>
      <c r="CY14" s="62">
        <v>27.3</v>
      </c>
      <c r="CZ14" s="63">
        <f t="shared" si="12"/>
        <v>-3.6000000000000014</v>
      </c>
      <c r="DA14" s="64">
        <v>31.2</v>
      </c>
      <c r="DB14" s="62">
        <v>50</v>
      </c>
      <c r="DC14" s="62">
        <v>18.8</v>
      </c>
      <c r="DD14" s="63">
        <f t="shared" si="13"/>
        <v>12.399999999999999</v>
      </c>
    </row>
    <row r="15" spans="1:108" ht="12" customHeight="1" x14ac:dyDescent="0.2">
      <c r="A15" s="37" t="s">
        <v>28</v>
      </c>
      <c r="B15" s="83" t="s">
        <v>37</v>
      </c>
      <c r="C15" s="83" t="s">
        <v>38</v>
      </c>
      <c r="D15" s="84">
        <v>363</v>
      </c>
      <c r="E15" s="40">
        <v>41.7</v>
      </c>
      <c r="F15" s="41">
        <v>47.4</v>
      </c>
      <c r="G15" s="41">
        <v>10.9</v>
      </c>
      <c r="H15" s="42">
        <f t="shared" si="0"/>
        <v>30.800000000000004</v>
      </c>
      <c r="I15" s="43">
        <v>55.5</v>
      </c>
      <c r="J15" s="41">
        <v>37.9</v>
      </c>
      <c r="K15" s="41">
        <v>6.6</v>
      </c>
      <c r="L15" s="42">
        <f t="shared" si="1"/>
        <v>48.9</v>
      </c>
      <c r="M15" s="40">
        <v>47.6</v>
      </c>
      <c r="N15" s="41">
        <v>37.200000000000003</v>
      </c>
      <c r="O15" s="41">
        <v>15.3</v>
      </c>
      <c r="P15" s="42">
        <f t="shared" si="2"/>
        <v>32.299999999999997</v>
      </c>
      <c r="Q15" s="43">
        <v>57.5</v>
      </c>
      <c r="R15" s="41">
        <v>33.1</v>
      </c>
      <c r="S15" s="41">
        <v>9.3000000000000007</v>
      </c>
      <c r="T15" s="42">
        <f t="shared" si="3"/>
        <v>48.2</v>
      </c>
      <c r="U15" s="40"/>
      <c r="V15" s="41"/>
      <c r="W15" s="41"/>
      <c r="X15" s="42"/>
      <c r="Y15" s="43"/>
      <c r="Z15" s="41"/>
      <c r="AA15" s="41"/>
      <c r="AB15" s="44"/>
      <c r="AC15" s="40">
        <v>6.8</v>
      </c>
      <c r="AD15" s="41">
        <v>83.2</v>
      </c>
      <c r="AE15" s="41">
        <v>9.9</v>
      </c>
      <c r="AF15" s="42">
        <f t="shared" si="4"/>
        <v>-3.1000000000000005</v>
      </c>
      <c r="AG15" s="43">
        <v>11</v>
      </c>
      <c r="AH15" s="41">
        <v>80.900000000000006</v>
      </c>
      <c r="AI15" s="41">
        <v>8.1</v>
      </c>
      <c r="AJ15" s="42">
        <f t="shared" si="5"/>
        <v>2.9000000000000004</v>
      </c>
      <c r="AK15" s="40"/>
      <c r="AL15" s="41"/>
      <c r="AM15" s="41"/>
      <c r="AN15" s="42"/>
      <c r="AO15" s="43"/>
      <c r="AP15" s="41"/>
      <c r="AQ15" s="41"/>
      <c r="AR15" s="44"/>
      <c r="AS15" s="32">
        <v>19.5</v>
      </c>
      <c r="AT15" s="33">
        <v>66.099999999999994</v>
      </c>
      <c r="AU15" s="33">
        <v>14.4</v>
      </c>
      <c r="AV15" s="34">
        <f t="shared" si="6"/>
        <v>-5.0999999999999996</v>
      </c>
      <c r="AW15" s="35">
        <v>12.5</v>
      </c>
      <c r="AX15" s="33">
        <v>64.8</v>
      </c>
      <c r="AY15" s="33">
        <v>22.7</v>
      </c>
      <c r="AZ15" s="34">
        <f t="shared" si="7"/>
        <v>10.199999999999999</v>
      </c>
      <c r="BA15" s="40">
        <v>19.2</v>
      </c>
      <c r="BB15" s="41">
        <v>71</v>
      </c>
      <c r="BC15" s="41">
        <v>9.9</v>
      </c>
      <c r="BD15" s="42">
        <f t="shared" si="8"/>
        <v>9.2999999999999989</v>
      </c>
      <c r="BE15" s="43">
        <v>31.9</v>
      </c>
      <c r="BF15" s="41">
        <v>62.8</v>
      </c>
      <c r="BG15" s="41">
        <v>5.3</v>
      </c>
      <c r="BH15" s="42">
        <f t="shared" si="9"/>
        <v>26.599999999999998</v>
      </c>
      <c r="BI15" s="40"/>
      <c r="BJ15" s="41"/>
      <c r="BK15" s="41"/>
      <c r="BL15" s="42"/>
      <c r="BM15" s="43"/>
      <c r="BN15" s="41"/>
      <c r="BO15" s="41"/>
      <c r="BP15" s="44"/>
      <c r="BQ15" s="32">
        <v>40.200000000000003</v>
      </c>
      <c r="BR15" s="33">
        <v>51.3</v>
      </c>
      <c r="BS15" s="33">
        <v>8.5</v>
      </c>
      <c r="BT15" s="34">
        <f t="shared" si="10"/>
        <v>-31.700000000000003</v>
      </c>
      <c r="BU15" s="35">
        <v>39.299999999999997</v>
      </c>
      <c r="BV15" s="33">
        <v>52.9</v>
      </c>
      <c r="BW15" s="33">
        <v>7.9</v>
      </c>
      <c r="BX15" s="34">
        <f t="shared" si="11"/>
        <v>-31.4</v>
      </c>
      <c r="BY15" s="40"/>
      <c r="BZ15" s="41"/>
      <c r="CA15" s="41"/>
      <c r="CB15" s="42"/>
      <c r="CC15" s="43"/>
      <c r="CD15" s="41"/>
      <c r="CE15" s="41"/>
      <c r="CF15" s="44"/>
      <c r="CG15" s="40"/>
      <c r="CH15" s="41"/>
      <c r="CI15" s="41"/>
      <c r="CJ15" s="42"/>
      <c r="CK15" s="43"/>
      <c r="CL15" s="41"/>
      <c r="CM15" s="41"/>
      <c r="CN15" s="44"/>
      <c r="CO15" s="40"/>
      <c r="CP15" s="41"/>
      <c r="CQ15" s="41"/>
      <c r="CR15" s="42"/>
      <c r="CS15" s="43"/>
      <c r="CT15" s="41"/>
      <c r="CU15" s="41"/>
      <c r="CV15" s="44"/>
      <c r="CW15" s="40">
        <v>24.1</v>
      </c>
      <c r="CX15" s="41">
        <v>50.4</v>
      </c>
      <c r="CY15" s="41">
        <v>25.5</v>
      </c>
      <c r="CZ15" s="42">
        <f t="shared" si="12"/>
        <v>-1.3999999999999986</v>
      </c>
      <c r="DA15" s="43">
        <v>32.700000000000003</v>
      </c>
      <c r="DB15" s="41">
        <v>51.4</v>
      </c>
      <c r="DC15" s="41">
        <v>15.9</v>
      </c>
      <c r="DD15" s="42">
        <f t="shared" si="13"/>
        <v>16.800000000000004</v>
      </c>
    </row>
    <row r="16" spans="1:108" s="79" customFormat="1" ht="12" hidden="1" customHeight="1" thickBot="1" x14ac:dyDescent="0.25">
      <c r="A16" s="45" t="s">
        <v>29</v>
      </c>
      <c r="B16" s="85" t="s">
        <v>37</v>
      </c>
      <c r="C16" s="85" t="s">
        <v>38</v>
      </c>
      <c r="D16" s="86">
        <v>133</v>
      </c>
      <c r="E16" s="48">
        <v>36.200000000000003</v>
      </c>
      <c r="F16" s="49">
        <v>55.1</v>
      </c>
      <c r="G16" s="49">
        <v>8.6999999999999993</v>
      </c>
      <c r="H16" s="50">
        <f t="shared" si="0"/>
        <v>27.500000000000004</v>
      </c>
      <c r="I16" s="51">
        <v>64.2</v>
      </c>
      <c r="J16" s="49">
        <v>32.5</v>
      </c>
      <c r="K16" s="49">
        <v>3.3</v>
      </c>
      <c r="L16" s="50">
        <f t="shared" si="1"/>
        <v>60.900000000000006</v>
      </c>
      <c r="M16" s="48">
        <v>36.5</v>
      </c>
      <c r="N16" s="49">
        <v>44.4</v>
      </c>
      <c r="O16" s="49">
        <v>19</v>
      </c>
      <c r="P16" s="50">
        <f t="shared" si="2"/>
        <v>17.5</v>
      </c>
      <c r="Q16" s="51">
        <v>47.2</v>
      </c>
      <c r="R16" s="49">
        <v>41.5</v>
      </c>
      <c r="S16" s="49">
        <v>11.4</v>
      </c>
      <c r="T16" s="50">
        <f t="shared" si="3"/>
        <v>35.800000000000004</v>
      </c>
      <c r="U16" s="48"/>
      <c r="V16" s="49"/>
      <c r="W16" s="49"/>
      <c r="X16" s="50"/>
      <c r="Y16" s="51"/>
      <c r="Z16" s="49"/>
      <c r="AA16" s="49"/>
      <c r="AB16" s="52"/>
      <c r="AC16" s="48">
        <v>4.2</v>
      </c>
      <c r="AD16" s="49">
        <v>82.4</v>
      </c>
      <c r="AE16" s="49">
        <v>13.4</v>
      </c>
      <c r="AF16" s="50">
        <f t="shared" si="4"/>
        <v>-9.1999999999999993</v>
      </c>
      <c r="AG16" s="51">
        <v>7.8</v>
      </c>
      <c r="AH16" s="49">
        <v>81.7</v>
      </c>
      <c r="AI16" s="49">
        <v>10.4</v>
      </c>
      <c r="AJ16" s="50">
        <f t="shared" si="5"/>
        <v>-2.6000000000000005</v>
      </c>
      <c r="AK16" s="48"/>
      <c r="AL16" s="49"/>
      <c r="AM16" s="49"/>
      <c r="AN16" s="50"/>
      <c r="AO16" s="51"/>
      <c r="AP16" s="49"/>
      <c r="AQ16" s="49"/>
      <c r="AR16" s="52"/>
      <c r="AS16" s="53">
        <v>28</v>
      </c>
      <c r="AT16" s="54">
        <v>60</v>
      </c>
      <c r="AU16" s="54">
        <v>12</v>
      </c>
      <c r="AV16" s="55">
        <f t="shared" si="6"/>
        <v>-16</v>
      </c>
      <c r="AW16" s="56">
        <v>20.7</v>
      </c>
      <c r="AX16" s="54">
        <v>58.7</v>
      </c>
      <c r="AY16" s="54">
        <v>20.7</v>
      </c>
      <c r="AZ16" s="55">
        <f t="shared" si="7"/>
        <v>0</v>
      </c>
      <c r="BA16" s="48">
        <v>20</v>
      </c>
      <c r="BB16" s="49">
        <v>61.6</v>
      </c>
      <c r="BC16" s="49">
        <v>18.399999999999999</v>
      </c>
      <c r="BD16" s="50">
        <f t="shared" si="8"/>
        <v>1.6000000000000014</v>
      </c>
      <c r="BE16" s="51">
        <v>30.3</v>
      </c>
      <c r="BF16" s="49">
        <v>59.8</v>
      </c>
      <c r="BG16" s="49">
        <v>9.8000000000000007</v>
      </c>
      <c r="BH16" s="50">
        <f t="shared" si="9"/>
        <v>20.5</v>
      </c>
      <c r="BI16" s="48"/>
      <c r="BJ16" s="49"/>
      <c r="BK16" s="49"/>
      <c r="BL16" s="50"/>
      <c r="BM16" s="51"/>
      <c r="BN16" s="49"/>
      <c r="BO16" s="49"/>
      <c r="BP16" s="52"/>
      <c r="BQ16" s="53">
        <v>40.200000000000003</v>
      </c>
      <c r="BR16" s="54">
        <v>49.6</v>
      </c>
      <c r="BS16" s="54">
        <v>10.199999999999999</v>
      </c>
      <c r="BT16" s="55">
        <f t="shared" si="10"/>
        <v>-30.000000000000004</v>
      </c>
      <c r="BU16" s="56">
        <v>37.9</v>
      </c>
      <c r="BV16" s="54">
        <v>55.6</v>
      </c>
      <c r="BW16" s="54">
        <v>6.5</v>
      </c>
      <c r="BX16" s="55">
        <f t="shared" si="11"/>
        <v>-31.4</v>
      </c>
      <c r="BY16" s="48"/>
      <c r="BZ16" s="49"/>
      <c r="CA16" s="49"/>
      <c r="CB16" s="50"/>
      <c r="CC16" s="51"/>
      <c r="CD16" s="49"/>
      <c r="CE16" s="49"/>
      <c r="CF16" s="52"/>
      <c r="CG16" s="48"/>
      <c r="CH16" s="49"/>
      <c r="CI16" s="49"/>
      <c r="CJ16" s="50"/>
      <c r="CK16" s="51"/>
      <c r="CL16" s="49"/>
      <c r="CM16" s="49"/>
      <c r="CN16" s="52"/>
      <c r="CO16" s="48"/>
      <c r="CP16" s="49"/>
      <c r="CQ16" s="49"/>
      <c r="CR16" s="50"/>
      <c r="CS16" s="51"/>
      <c r="CT16" s="49"/>
      <c r="CU16" s="49"/>
      <c r="CV16" s="52"/>
      <c r="CW16" s="48">
        <v>22.4</v>
      </c>
      <c r="CX16" s="49">
        <v>44.8</v>
      </c>
      <c r="CY16" s="49">
        <v>32.799999999999997</v>
      </c>
      <c r="CZ16" s="50">
        <f t="shared" si="12"/>
        <v>-10.399999999999999</v>
      </c>
      <c r="DA16" s="51">
        <v>27.4</v>
      </c>
      <c r="DB16" s="49">
        <v>46.8</v>
      </c>
      <c r="DC16" s="49">
        <v>25.8</v>
      </c>
      <c r="DD16" s="50">
        <f t="shared" si="13"/>
        <v>1.5999999999999979</v>
      </c>
    </row>
    <row r="17" spans="1:108" s="73" customFormat="1" ht="12" hidden="1" customHeight="1" x14ac:dyDescent="0.2">
      <c r="A17" s="80" t="s">
        <v>39</v>
      </c>
      <c r="B17" s="81" t="s">
        <v>40</v>
      </c>
      <c r="C17" s="81" t="s">
        <v>41</v>
      </c>
      <c r="D17" s="82">
        <v>431</v>
      </c>
      <c r="E17" s="61">
        <v>37.799999999999997</v>
      </c>
      <c r="F17" s="62">
        <v>51.1</v>
      </c>
      <c r="G17" s="62">
        <v>11.1</v>
      </c>
      <c r="H17" s="63">
        <f t="shared" si="0"/>
        <v>26.699999999999996</v>
      </c>
      <c r="I17" s="64">
        <v>55.2</v>
      </c>
      <c r="J17" s="62">
        <v>38.200000000000003</v>
      </c>
      <c r="K17" s="62">
        <v>6.6</v>
      </c>
      <c r="L17" s="63">
        <f t="shared" si="1"/>
        <v>48.6</v>
      </c>
      <c r="M17" s="61">
        <v>39.299999999999997</v>
      </c>
      <c r="N17" s="62">
        <v>41.7</v>
      </c>
      <c r="O17" s="62">
        <v>18.899999999999999</v>
      </c>
      <c r="P17" s="63">
        <f t="shared" si="2"/>
        <v>20.399999999999999</v>
      </c>
      <c r="Q17" s="64">
        <v>54</v>
      </c>
      <c r="R17" s="62">
        <v>37.4</v>
      </c>
      <c r="S17" s="62">
        <v>8.6</v>
      </c>
      <c r="T17" s="63">
        <f t="shared" si="3"/>
        <v>45.4</v>
      </c>
      <c r="U17" s="61"/>
      <c r="V17" s="62"/>
      <c r="W17" s="62"/>
      <c r="X17" s="63"/>
      <c r="Y17" s="64"/>
      <c r="Z17" s="62"/>
      <c r="AA17" s="62"/>
      <c r="AB17" s="65"/>
      <c r="AC17" s="61">
        <v>4.3</v>
      </c>
      <c r="AD17" s="62">
        <v>82.5</v>
      </c>
      <c r="AE17" s="62">
        <v>13.3</v>
      </c>
      <c r="AF17" s="63">
        <f t="shared" si="4"/>
        <v>-9</v>
      </c>
      <c r="AG17" s="64">
        <v>7.7</v>
      </c>
      <c r="AH17" s="62">
        <v>84.7</v>
      </c>
      <c r="AI17" s="62">
        <v>7.7</v>
      </c>
      <c r="AJ17" s="63">
        <f t="shared" si="5"/>
        <v>0</v>
      </c>
      <c r="AK17" s="61"/>
      <c r="AL17" s="62"/>
      <c r="AM17" s="62"/>
      <c r="AN17" s="63"/>
      <c r="AO17" s="64"/>
      <c r="AP17" s="62"/>
      <c r="AQ17" s="62"/>
      <c r="AR17" s="65"/>
      <c r="AS17" s="66">
        <v>18.5</v>
      </c>
      <c r="AT17" s="67">
        <v>65.8</v>
      </c>
      <c r="AU17" s="67">
        <v>15.8</v>
      </c>
      <c r="AV17" s="68">
        <f t="shared" si="6"/>
        <v>-2.6999999999999993</v>
      </c>
      <c r="AW17" s="69">
        <v>16.100000000000001</v>
      </c>
      <c r="AX17" s="67">
        <v>64</v>
      </c>
      <c r="AY17" s="67">
        <v>19.899999999999999</v>
      </c>
      <c r="AZ17" s="68">
        <f t="shared" si="7"/>
        <v>3.7999999999999972</v>
      </c>
      <c r="BA17" s="61">
        <v>19.100000000000001</v>
      </c>
      <c r="BB17" s="62">
        <v>70.8</v>
      </c>
      <c r="BC17" s="62">
        <v>10</v>
      </c>
      <c r="BD17" s="63">
        <f t="shared" si="8"/>
        <v>9.1000000000000014</v>
      </c>
      <c r="BE17" s="64">
        <v>27.6</v>
      </c>
      <c r="BF17" s="62">
        <v>66.2</v>
      </c>
      <c r="BG17" s="62">
        <v>6.2</v>
      </c>
      <c r="BH17" s="63">
        <f t="shared" si="9"/>
        <v>21.400000000000002</v>
      </c>
      <c r="BI17" s="61"/>
      <c r="BJ17" s="62"/>
      <c r="BK17" s="62"/>
      <c r="BL17" s="63"/>
      <c r="BM17" s="64"/>
      <c r="BN17" s="62"/>
      <c r="BO17" s="62"/>
      <c r="BP17" s="65"/>
      <c r="BQ17" s="66">
        <v>45.4</v>
      </c>
      <c r="BR17" s="67">
        <v>51</v>
      </c>
      <c r="BS17" s="67">
        <v>3.6</v>
      </c>
      <c r="BT17" s="68">
        <f t="shared" si="10"/>
        <v>-41.8</v>
      </c>
      <c r="BU17" s="69">
        <v>43.9</v>
      </c>
      <c r="BV17" s="67">
        <v>52.3</v>
      </c>
      <c r="BW17" s="67">
        <v>3.8</v>
      </c>
      <c r="BX17" s="68">
        <f t="shared" si="11"/>
        <v>-40.1</v>
      </c>
      <c r="BY17" s="61"/>
      <c r="BZ17" s="62"/>
      <c r="CA17" s="62"/>
      <c r="CB17" s="63"/>
      <c r="CC17" s="64"/>
      <c r="CD17" s="62"/>
      <c r="CE17" s="62"/>
      <c r="CF17" s="65"/>
      <c r="CG17" s="61"/>
      <c r="CH17" s="62"/>
      <c r="CI17" s="62"/>
      <c r="CJ17" s="63"/>
      <c r="CK17" s="64"/>
      <c r="CL17" s="62"/>
      <c r="CM17" s="62"/>
      <c r="CN17" s="65"/>
      <c r="CO17" s="61"/>
      <c r="CP17" s="62"/>
      <c r="CQ17" s="62"/>
      <c r="CR17" s="63"/>
      <c r="CS17" s="64"/>
      <c r="CT17" s="62"/>
      <c r="CU17" s="62"/>
      <c r="CV17" s="65"/>
      <c r="CW17" s="61">
        <v>19</v>
      </c>
      <c r="CX17" s="62">
        <v>52.2</v>
      </c>
      <c r="CY17" s="62">
        <v>28.8</v>
      </c>
      <c r="CZ17" s="63">
        <f t="shared" si="12"/>
        <v>-9.8000000000000007</v>
      </c>
      <c r="DA17" s="64">
        <v>31</v>
      </c>
      <c r="DB17" s="62">
        <v>49.5</v>
      </c>
      <c r="DC17" s="62">
        <v>19.5</v>
      </c>
      <c r="DD17" s="63">
        <f t="shared" si="13"/>
        <v>11.5</v>
      </c>
    </row>
    <row r="18" spans="1:108" ht="12" customHeight="1" x14ac:dyDescent="0.2">
      <c r="A18" s="37" t="s">
        <v>28</v>
      </c>
      <c r="B18" s="83" t="s">
        <v>40</v>
      </c>
      <c r="C18" s="83" t="s">
        <v>41</v>
      </c>
      <c r="D18" s="84">
        <v>327</v>
      </c>
      <c r="E18" s="40">
        <v>40.200000000000003</v>
      </c>
      <c r="F18" s="41">
        <v>48.6</v>
      </c>
      <c r="G18" s="41">
        <v>11.2</v>
      </c>
      <c r="H18" s="87">
        <f t="shared" si="0"/>
        <v>29.000000000000004</v>
      </c>
      <c r="I18" s="43">
        <v>55.6</v>
      </c>
      <c r="J18" s="41">
        <v>37.799999999999997</v>
      </c>
      <c r="K18" s="41">
        <v>6.6</v>
      </c>
      <c r="L18" s="87">
        <f t="shared" si="1"/>
        <v>49</v>
      </c>
      <c r="M18" s="40">
        <v>42.5</v>
      </c>
      <c r="N18" s="41">
        <v>39.4</v>
      </c>
      <c r="O18" s="41">
        <v>18</v>
      </c>
      <c r="P18" s="87">
        <f t="shared" si="2"/>
        <v>24.5</v>
      </c>
      <c r="Q18" s="43">
        <v>58.2</v>
      </c>
      <c r="R18" s="41">
        <v>34.5</v>
      </c>
      <c r="S18" s="41">
        <v>7.2</v>
      </c>
      <c r="T18" s="87">
        <f t="shared" si="3"/>
        <v>51</v>
      </c>
      <c r="U18" s="40"/>
      <c r="V18" s="41"/>
      <c r="W18" s="41"/>
      <c r="X18" s="42"/>
      <c r="Y18" s="43"/>
      <c r="Z18" s="41"/>
      <c r="AA18" s="41"/>
      <c r="AB18" s="44"/>
      <c r="AC18" s="40">
        <v>4.2</v>
      </c>
      <c r="AD18" s="41">
        <v>82.8</v>
      </c>
      <c r="AE18" s="41">
        <v>12.9</v>
      </c>
      <c r="AF18" s="87">
        <f t="shared" si="4"/>
        <v>-8.6999999999999993</v>
      </c>
      <c r="AG18" s="43">
        <v>8.6</v>
      </c>
      <c r="AH18" s="41">
        <v>84.6</v>
      </c>
      <c r="AI18" s="41">
        <v>6.8</v>
      </c>
      <c r="AJ18" s="87">
        <f t="shared" si="5"/>
        <v>1.7999999999999998</v>
      </c>
      <c r="AK18" s="40"/>
      <c r="AL18" s="41"/>
      <c r="AM18" s="41"/>
      <c r="AN18" s="42"/>
      <c r="AO18" s="43"/>
      <c r="AP18" s="41"/>
      <c r="AQ18" s="41"/>
      <c r="AR18" s="44"/>
      <c r="AS18" s="32">
        <v>14.6</v>
      </c>
      <c r="AT18" s="33">
        <v>68.5</v>
      </c>
      <c r="AU18" s="33">
        <v>16.899999999999999</v>
      </c>
      <c r="AV18" s="88">
        <f t="shared" si="6"/>
        <v>2.2999999999999989</v>
      </c>
      <c r="AW18" s="35">
        <v>12.8</v>
      </c>
      <c r="AX18" s="33">
        <v>67</v>
      </c>
      <c r="AY18" s="33">
        <v>20.2</v>
      </c>
      <c r="AZ18" s="88">
        <f t="shared" si="7"/>
        <v>7.3999999999999986</v>
      </c>
      <c r="BA18" s="40">
        <v>19.7</v>
      </c>
      <c r="BB18" s="41">
        <v>72.400000000000006</v>
      </c>
      <c r="BC18" s="41">
        <v>7.9</v>
      </c>
      <c r="BD18" s="87">
        <f t="shared" si="8"/>
        <v>11.799999999999999</v>
      </c>
      <c r="BE18" s="43">
        <v>27.1</v>
      </c>
      <c r="BF18" s="41">
        <v>67.900000000000006</v>
      </c>
      <c r="BG18" s="41">
        <v>5</v>
      </c>
      <c r="BH18" s="87">
        <f t="shared" si="9"/>
        <v>22.1</v>
      </c>
      <c r="BI18" s="40"/>
      <c r="BJ18" s="41"/>
      <c r="BK18" s="41"/>
      <c r="BL18" s="42"/>
      <c r="BM18" s="43"/>
      <c r="BN18" s="41"/>
      <c r="BO18" s="41"/>
      <c r="BP18" s="44"/>
      <c r="BQ18" s="32">
        <v>45.9</v>
      </c>
      <c r="BR18" s="33">
        <v>50</v>
      </c>
      <c r="BS18" s="33">
        <v>4.0999999999999996</v>
      </c>
      <c r="BT18" s="88">
        <f t="shared" si="10"/>
        <v>-41.8</v>
      </c>
      <c r="BU18" s="35">
        <v>43.7</v>
      </c>
      <c r="BV18" s="33">
        <v>51.3</v>
      </c>
      <c r="BW18" s="33">
        <v>5</v>
      </c>
      <c r="BX18" s="88">
        <f t="shared" si="11"/>
        <v>-38.700000000000003</v>
      </c>
      <c r="BY18" s="40"/>
      <c r="BZ18" s="41"/>
      <c r="CA18" s="41"/>
      <c r="CB18" s="42"/>
      <c r="CC18" s="43"/>
      <c r="CD18" s="41"/>
      <c r="CE18" s="41"/>
      <c r="CF18" s="44"/>
      <c r="CG18" s="40"/>
      <c r="CH18" s="41"/>
      <c r="CI18" s="41"/>
      <c r="CJ18" s="42"/>
      <c r="CK18" s="43"/>
      <c r="CL18" s="41"/>
      <c r="CM18" s="41"/>
      <c r="CN18" s="44"/>
      <c r="CO18" s="40"/>
      <c r="CP18" s="41"/>
      <c r="CQ18" s="41"/>
      <c r="CR18" s="42"/>
      <c r="CS18" s="43"/>
      <c r="CT18" s="41"/>
      <c r="CU18" s="41"/>
      <c r="CV18" s="44"/>
      <c r="CW18" s="40">
        <v>20.2</v>
      </c>
      <c r="CX18" s="41">
        <v>53</v>
      </c>
      <c r="CY18" s="41">
        <v>26.8</v>
      </c>
      <c r="CZ18" s="87">
        <f t="shared" si="12"/>
        <v>-6.6000000000000014</v>
      </c>
      <c r="DA18" s="43">
        <v>35</v>
      </c>
      <c r="DB18" s="41">
        <v>48.5</v>
      </c>
      <c r="DC18" s="41">
        <v>16.5</v>
      </c>
      <c r="DD18" s="87">
        <f t="shared" si="13"/>
        <v>18.5</v>
      </c>
    </row>
    <row r="19" spans="1:108" ht="12" hidden="1" customHeight="1" x14ac:dyDescent="0.2">
      <c r="A19" s="37" t="s">
        <v>29</v>
      </c>
      <c r="B19" s="83" t="s">
        <v>40</v>
      </c>
      <c r="C19" s="83" t="s">
        <v>41</v>
      </c>
      <c r="D19" s="84">
        <v>104</v>
      </c>
      <c r="E19" s="40">
        <v>31.3</v>
      </c>
      <c r="F19" s="41">
        <v>58.3</v>
      </c>
      <c r="G19" s="41">
        <v>10.4</v>
      </c>
      <c r="H19" s="87">
        <f t="shared" si="0"/>
        <v>20.9</v>
      </c>
      <c r="I19" s="43">
        <v>55.3</v>
      </c>
      <c r="J19" s="41">
        <v>38.299999999999997</v>
      </c>
      <c r="K19" s="41">
        <v>6.4</v>
      </c>
      <c r="L19" s="87">
        <f t="shared" si="1"/>
        <v>48.9</v>
      </c>
      <c r="M19" s="40">
        <v>27.6</v>
      </c>
      <c r="N19" s="41">
        <v>50</v>
      </c>
      <c r="O19" s="41">
        <v>22.4</v>
      </c>
      <c r="P19" s="87">
        <f t="shared" si="2"/>
        <v>5.2000000000000028</v>
      </c>
      <c r="Q19" s="43">
        <v>42.1</v>
      </c>
      <c r="R19" s="41">
        <v>45.3</v>
      </c>
      <c r="S19" s="41">
        <v>12.6</v>
      </c>
      <c r="T19" s="87">
        <f t="shared" si="3"/>
        <v>29.5</v>
      </c>
      <c r="U19" s="40"/>
      <c r="V19" s="41"/>
      <c r="W19" s="41"/>
      <c r="X19" s="42"/>
      <c r="Y19" s="43"/>
      <c r="Z19" s="41"/>
      <c r="AA19" s="41"/>
      <c r="AB19" s="44"/>
      <c r="AC19" s="40">
        <v>4.3</v>
      </c>
      <c r="AD19" s="41">
        <v>81.5</v>
      </c>
      <c r="AE19" s="41">
        <v>14.1</v>
      </c>
      <c r="AF19" s="87">
        <f t="shared" si="4"/>
        <v>-9.8000000000000007</v>
      </c>
      <c r="AG19" s="43">
        <v>4.5</v>
      </c>
      <c r="AH19" s="41">
        <v>85.2</v>
      </c>
      <c r="AI19" s="41">
        <v>10.199999999999999</v>
      </c>
      <c r="AJ19" s="87">
        <f t="shared" si="5"/>
        <v>-5.6999999999999993</v>
      </c>
      <c r="AK19" s="40"/>
      <c r="AL19" s="41"/>
      <c r="AM19" s="41"/>
      <c r="AN19" s="42"/>
      <c r="AO19" s="43"/>
      <c r="AP19" s="41"/>
      <c r="AQ19" s="41"/>
      <c r="AR19" s="44"/>
      <c r="AS19" s="32">
        <v>30.9</v>
      </c>
      <c r="AT19" s="33">
        <v>57.4</v>
      </c>
      <c r="AU19" s="33">
        <v>11.7</v>
      </c>
      <c r="AV19" s="88">
        <f t="shared" si="6"/>
        <v>-19.2</v>
      </c>
      <c r="AW19" s="35">
        <v>26.7</v>
      </c>
      <c r="AX19" s="33">
        <v>53.3</v>
      </c>
      <c r="AY19" s="33">
        <v>20</v>
      </c>
      <c r="AZ19" s="88">
        <f t="shared" si="7"/>
        <v>-6.6999999999999993</v>
      </c>
      <c r="BA19" s="40">
        <v>17.7</v>
      </c>
      <c r="BB19" s="41">
        <v>65.599999999999994</v>
      </c>
      <c r="BC19" s="41">
        <v>16.7</v>
      </c>
      <c r="BD19" s="87">
        <f t="shared" si="8"/>
        <v>1</v>
      </c>
      <c r="BE19" s="43">
        <v>29.3</v>
      </c>
      <c r="BF19" s="41">
        <v>60.9</v>
      </c>
      <c r="BG19" s="41">
        <v>9.8000000000000007</v>
      </c>
      <c r="BH19" s="87">
        <f t="shared" si="9"/>
        <v>19.5</v>
      </c>
      <c r="BI19" s="40"/>
      <c r="BJ19" s="41"/>
      <c r="BK19" s="41"/>
      <c r="BL19" s="42"/>
      <c r="BM19" s="43"/>
      <c r="BN19" s="41"/>
      <c r="BO19" s="41"/>
      <c r="BP19" s="44"/>
      <c r="BQ19" s="32">
        <v>42.3</v>
      </c>
      <c r="BR19" s="33">
        <v>54.6</v>
      </c>
      <c r="BS19" s="33">
        <v>3.1</v>
      </c>
      <c r="BT19" s="88">
        <f t="shared" si="10"/>
        <v>-39.199999999999996</v>
      </c>
      <c r="BU19" s="35">
        <v>44.1</v>
      </c>
      <c r="BV19" s="33">
        <v>55.9</v>
      </c>
      <c r="BW19" s="33">
        <v>0</v>
      </c>
      <c r="BX19" s="88">
        <f t="shared" si="11"/>
        <v>-44.1</v>
      </c>
      <c r="BY19" s="40"/>
      <c r="BZ19" s="41"/>
      <c r="CA19" s="41"/>
      <c r="CB19" s="42"/>
      <c r="CC19" s="43"/>
      <c r="CD19" s="41"/>
      <c r="CE19" s="41"/>
      <c r="CF19" s="44"/>
      <c r="CG19" s="40"/>
      <c r="CH19" s="41"/>
      <c r="CI19" s="41"/>
      <c r="CJ19" s="42"/>
      <c r="CK19" s="43"/>
      <c r="CL19" s="41"/>
      <c r="CM19" s="41"/>
      <c r="CN19" s="44"/>
      <c r="CO19" s="40"/>
      <c r="CP19" s="41"/>
      <c r="CQ19" s="41"/>
      <c r="CR19" s="42"/>
      <c r="CS19" s="43"/>
      <c r="CT19" s="41"/>
      <c r="CU19" s="41"/>
      <c r="CV19" s="44"/>
      <c r="CW19" s="40">
        <v>14.3</v>
      </c>
      <c r="CX19" s="41">
        <v>50</v>
      </c>
      <c r="CY19" s="41">
        <v>35.700000000000003</v>
      </c>
      <c r="CZ19" s="87">
        <f t="shared" si="12"/>
        <v>-21.400000000000002</v>
      </c>
      <c r="DA19" s="43">
        <v>18.100000000000001</v>
      </c>
      <c r="DB19" s="41">
        <v>53.2</v>
      </c>
      <c r="DC19" s="41">
        <v>28.7</v>
      </c>
      <c r="DD19" s="87">
        <f t="shared" si="13"/>
        <v>-10.599999999999998</v>
      </c>
    </row>
    <row r="20" spans="1:108" s="79" customFormat="1" ht="12" hidden="1" customHeight="1" thickBot="1" x14ac:dyDescent="0.25">
      <c r="A20" s="89" t="s">
        <v>42</v>
      </c>
      <c r="B20" s="85" t="s">
        <v>40</v>
      </c>
      <c r="C20" s="85" t="s">
        <v>41</v>
      </c>
      <c r="D20" s="86">
        <v>38</v>
      </c>
      <c r="E20" s="48">
        <v>25.8</v>
      </c>
      <c r="F20" s="49">
        <v>64.5</v>
      </c>
      <c r="G20" s="49">
        <v>9.6999999999999993</v>
      </c>
      <c r="H20" s="90">
        <f t="shared" si="0"/>
        <v>16.100000000000001</v>
      </c>
      <c r="I20" s="51">
        <v>48.4</v>
      </c>
      <c r="J20" s="49">
        <v>48.4</v>
      </c>
      <c r="K20" s="49">
        <v>3.2</v>
      </c>
      <c r="L20" s="90">
        <f t="shared" si="1"/>
        <v>45.199999999999996</v>
      </c>
      <c r="M20" s="48">
        <v>38.700000000000003</v>
      </c>
      <c r="N20" s="49">
        <v>41.9</v>
      </c>
      <c r="O20" s="49">
        <v>19.399999999999999</v>
      </c>
      <c r="P20" s="90">
        <f t="shared" si="2"/>
        <v>19.300000000000004</v>
      </c>
      <c r="Q20" s="51">
        <v>58.1</v>
      </c>
      <c r="R20" s="49">
        <v>38.700000000000003</v>
      </c>
      <c r="S20" s="49">
        <v>3.2</v>
      </c>
      <c r="T20" s="90">
        <f t="shared" si="3"/>
        <v>54.9</v>
      </c>
      <c r="U20" s="48"/>
      <c r="V20" s="49"/>
      <c r="W20" s="49"/>
      <c r="X20" s="50"/>
      <c r="Y20" s="51"/>
      <c r="Z20" s="49"/>
      <c r="AA20" s="49"/>
      <c r="AB20" s="52"/>
      <c r="AC20" s="48">
        <v>6.5</v>
      </c>
      <c r="AD20" s="49">
        <v>74.2</v>
      </c>
      <c r="AE20" s="49">
        <v>19.399999999999999</v>
      </c>
      <c r="AF20" s="90">
        <f t="shared" si="4"/>
        <v>-12.899999999999999</v>
      </c>
      <c r="AG20" s="51">
        <v>12.9</v>
      </c>
      <c r="AH20" s="49">
        <v>80.7</v>
      </c>
      <c r="AI20" s="49">
        <v>6.5</v>
      </c>
      <c r="AJ20" s="90">
        <f t="shared" si="5"/>
        <v>6.4</v>
      </c>
      <c r="AK20" s="48"/>
      <c r="AL20" s="49"/>
      <c r="AM20" s="49"/>
      <c r="AN20" s="50"/>
      <c r="AO20" s="51"/>
      <c r="AP20" s="49"/>
      <c r="AQ20" s="49"/>
      <c r="AR20" s="52"/>
      <c r="AS20" s="53">
        <v>12.9</v>
      </c>
      <c r="AT20" s="54">
        <v>74.2</v>
      </c>
      <c r="AU20" s="54">
        <v>12.9</v>
      </c>
      <c r="AV20" s="91">
        <f t="shared" si="6"/>
        <v>0</v>
      </c>
      <c r="AW20" s="56">
        <v>3.2</v>
      </c>
      <c r="AX20" s="54">
        <v>80.7</v>
      </c>
      <c r="AY20" s="54">
        <v>16.100000000000001</v>
      </c>
      <c r="AZ20" s="91">
        <f t="shared" si="7"/>
        <v>12.900000000000002</v>
      </c>
      <c r="BA20" s="48">
        <v>16.100000000000001</v>
      </c>
      <c r="BB20" s="49">
        <v>80.7</v>
      </c>
      <c r="BC20" s="49">
        <v>3.2</v>
      </c>
      <c r="BD20" s="90">
        <f t="shared" si="8"/>
        <v>12.900000000000002</v>
      </c>
      <c r="BE20" s="51">
        <v>16.2</v>
      </c>
      <c r="BF20" s="49">
        <v>83.9</v>
      </c>
      <c r="BG20" s="49">
        <v>0</v>
      </c>
      <c r="BH20" s="90">
        <f t="shared" si="9"/>
        <v>16.2</v>
      </c>
      <c r="BI20" s="48"/>
      <c r="BJ20" s="49"/>
      <c r="BK20" s="49"/>
      <c r="BL20" s="50"/>
      <c r="BM20" s="51"/>
      <c r="BN20" s="49"/>
      <c r="BO20" s="49"/>
      <c r="BP20" s="52"/>
      <c r="BQ20" s="53">
        <v>38.700000000000003</v>
      </c>
      <c r="BR20" s="54">
        <v>61.3</v>
      </c>
      <c r="BS20" s="54">
        <v>0</v>
      </c>
      <c r="BT20" s="91">
        <f t="shared" si="10"/>
        <v>-38.700000000000003</v>
      </c>
      <c r="BU20" s="56">
        <v>41.9</v>
      </c>
      <c r="BV20" s="54">
        <v>58.1</v>
      </c>
      <c r="BW20" s="54">
        <v>0</v>
      </c>
      <c r="BX20" s="91">
        <f t="shared" si="11"/>
        <v>-41.9</v>
      </c>
      <c r="BY20" s="48"/>
      <c r="BZ20" s="49"/>
      <c r="CA20" s="49"/>
      <c r="CB20" s="50"/>
      <c r="CC20" s="51"/>
      <c r="CD20" s="49"/>
      <c r="CE20" s="49"/>
      <c r="CF20" s="52"/>
      <c r="CG20" s="48"/>
      <c r="CH20" s="49"/>
      <c r="CI20" s="49"/>
      <c r="CJ20" s="50"/>
      <c r="CK20" s="51"/>
      <c r="CL20" s="49"/>
      <c r="CM20" s="49"/>
      <c r="CN20" s="52"/>
      <c r="CO20" s="48"/>
      <c r="CP20" s="49"/>
      <c r="CQ20" s="49"/>
      <c r="CR20" s="50"/>
      <c r="CS20" s="51"/>
      <c r="CT20" s="49"/>
      <c r="CU20" s="49"/>
      <c r="CV20" s="52"/>
      <c r="CW20" s="48">
        <v>19.399999999999999</v>
      </c>
      <c r="CX20" s="49">
        <v>58.1</v>
      </c>
      <c r="CY20" s="49">
        <v>22.6</v>
      </c>
      <c r="CZ20" s="90">
        <f t="shared" si="12"/>
        <v>-3.2000000000000028</v>
      </c>
      <c r="DA20" s="51">
        <v>32.299999999999997</v>
      </c>
      <c r="DB20" s="49">
        <v>51.6</v>
      </c>
      <c r="DC20" s="49">
        <v>16.100000000000001</v>
      </c>
      <c r="DD20" s="90">
        <f t="shared" si="13"/>
        <v>16.199999999999996</v>
      </c>
    </row>
    <row r="21" spans="1:108" s="73" customFormat="1" ht="12" hidden="1" customHeight="1" x14ac:dyDescent="0.2">
      <c r="A21" s="80" t="s">
        <v>43</v>
      </c>
      <c r="B21" s="81" t="s">
        <v>44</v>
      </c>
      <c r="C21" s="81" t="s">
        <v>45</v>
      </c>
      <c r="D21" s="92">
        <v>360</v>
      </c>
      <c r="E21" s="93">
        <v>33</v>
      </c>
      <c r="F21" s="94">
        <v>52.7</v>
      </c>
      <c r="G21" s="94">
        <v>14.3</v>
      </c>
      <c r="H21" s="63">
        <f t="shared" si="0"/>
        <v>18.7</v>
      </c>
      <c r="I21" s="95">
        <v>49.7</v>
      </c>
      <c r="J21" s="94">
        <v>43.9</v>
      </c>
      <c r="K21" s="94">
        <v>6.5</v>
      </c>
      <c r="L21" s="63">
        <f t="shared" si="1"/>
        <v>43.2</v>
      </c>
      <c r="M21" s="93">
        <v>37.799999999999997</v>
      </c>
      <c r="N21" s="94">
        <v>44.9</v>
      </c>
      <c r="O21" s="94">
        <v>17.3</v>
      </c>
      <c r="P21" s="63">
        <f t="shared" si="2"/>
        <v>20.499999999999996</v>
      </c>
      <c r="Q21" s="95">
        <v>53.4</v>
      </c>
      <c r="R21" s="94">
        <v>37.799999999999997</v>
      </c>
      <c r="S21" s="94">
        <v>8.8000000000000007</v>
      </c>
      <c r="T21" s="63">
        <f t="shared" si="3"/>
        <v>44.599999999999994</v>
      </c>
      <c r="U21" s="93"/>
      <c r="V21" s="94"/>
      <c r="W21" s="94"/>
      <c r="X21" s="63"/>
      <c r="Y21" s="95"/>
      <c r="Z21" s="94"/>
      <c r="AA21" s="94"/>
      <c r="AB21" s="65"/>
      <c r="AC21" s="93">
        <v>5.4</v>
      </c>
      <c r="AD21" s="94">
        <v>84.4</v>
      </c>
      <c r="AE21" s="94">
        <v>10.199999999999999</v>
      </c>
      <c r="AF21" s="63">
        <f t="shared" si="4"/>
        <v>-4.7999999999999989</v>
      </c>
      <c r="AG21" s="95">
        <v>7.1</v>
      </c>
      <c r="AH21" s="94">
        <v>86.1</v>
      </c>
      <c r="AI21" s="94">
        <v>6.8</v>
      </c>
      <c r="AJ21" s="63">
        <f t="shared" si="5"/>
        <v>0.29999999999999982</v>
      </c>
      <c r="AK21" s="93"/>
      <c r="AL21" s="94"/>
      <c r="AM21" s="94"/>
      <c r="AN21" s="63"/>
      <c r="AO21" s="95"/>
      <c r="AP21" s="94"/>
      <c r="AQ21" s="94"/>
      <c r="AR21" s="65"/>
      <c r="AS21" s="96">
        <v>18.399999999999999</v>
      </c>
      <c r="AT21" s="97">
        <v>69</v>
      </c>
      <c r="AU21" s="97">
        <v>12.6</v>
      </c>
      <c r="AV21" s="68">
        <f t="shared" si="6"/>
        <v>-5.7999999999999989</v>
      </c>
      <c r="AW21" s="98">
        <v>16.7</v>
      </c>
      <c r="AX21" s="97">
        <v>65</v>
      </c>
      <c r="AY21" s="97">
        <v>18.399999999999999</v>
      </c>
      <c r="AZ21" s="68">
        <f t="shared" si="7"/>
        <v>1.6999999999999993</v>
      </c>
      <c r="BA21" s="93">
        <v>18.7</v>
      </c>
      <c r="BB21" s="94">
        <v>71.8</v>
      </c>
      <c r="BC21" s="94">
        <v>9.5</v>
      </c>
      <c r="BD21" s="63">
        <f t="shared" si="8"/>
        <v>9.1999999999999993</v>
      </c>
      <c r="BE21" s="95">
        <v>22.8</v>
      </c>
      <c r="BF21" s="94">
        <v>70.400000000000006</v>
      </c>
      <c r="BG21" s="94">
        <v>6.8</v>
      </c>
      <c r="BH21" s="63">
        <f t="shared" si="9"/>
        <v>16</v>
      </c>
      <c r="BI21" s="93"/>
      <c r="BJ21" s="94"/>
      <c r="BK21" s="94"/>
      <c r="BL21" s="63"/>
      <c r="BM21" s="95"/>
      <c r="BN21" s="94"/>
      <c r="BO21" s="94"/>
      <c r="BP21" s="65"/>
      <c r="BQ21" s="96">
        <v>39.799999999999997</v>
      </c>
      <c r="BR21" s="97">
        <v>54.4</v>
      </c>
      <c r="BS21" s="97">
        <v>5.8</v>
      </c>
      <c r="BT21" s="68">
        <f t="shared" si="10"/>
        <v>-34</v>
      </c>
      <c r="BU21" s="98">
        <v>31</v>
      </c>
      <c r="BV21" s="97">
        <v>60.2</v>
      </c>
      <c r="BW21" s="97">
        <v>8.8000000000000007</v>
      </c>
      <c r="BX21" s="68">
        <f t="shared" si="11"/>
        <v>-22.2</v>
      </c>
      <c r="BY21" s="93"/>
      <c r="BZ21" s="94"/>
      <c r="CA21" s="94"/>
      <c r="CB21" s="63"/>
      <c r="CC21" s="95"/>
      <c r="CD21" s="94"/>
      <c r="CE21" s="94"/>
      <c r="CF21" s="65"/>
      <c r="CG21" s="93"/>
      <c r="CH21" s="94"/>
      <c r="CI21" s="94"/>
      <c r="CJ21" s="63"/>
      <c r="CK21" s="95"/>
      <c r="CL21" s="94"/>
      <c r="CM21" s="94"/>
      <c r="CN21" s="65"/>
      <c r="CO21" s="93"/>
      <c r="CP21" s="94"/>
      <c r="CQ21" s="94"/>
      <c r="CR21" s="63"/>
      <c r="CS21" s="95"/>
      <c r="CT21" s="94"/>
      <c r="CU21" s="94"/>
      <c r="CV21" s="65"/>
      <c r="CW21" s="93">
        <v>20.100000000000001</v>
      </c>
      <c r="CX21" s="94">
        <v>49.3</v>
      </c>
      <c r="CY21" s="94">
        <v>30.6</v>
      </c>
      <c r="CZ21" s="63">
        <f t="shared" si="12"/>
        <v>-10.5</v>
      </c>
      <c r="DA21" s="95">
        <v>30.6</v>
      </c>
      <c r="DB21" s="94">
        <v>51</v>
      </c>
      <c r="DC21" s="94">
        <v>18.399999999999999</v>
      </c>
      <c r="DD21" s="63">
        <f t="shared" si="13"/>
        <v>12.200000000000003</v>
      </c>
    </row>
    <row r="22" spans="1:108" s="109" customFormat="1" ht="12" customHeight="1" x14ac:dyDescent="0.2">
      <c r="A22" s="99" t="s">
        <v>28</v>
      </c>
      <c r="B22" s="100" t="s">
        <v>44</v>
      </c>
      <c r="C22" s="100" t="s">
        <v>45</v>
      </c>
      <c r="D22" s="101">
        <v>261</v>
      </c>
      <c r="E22" s="102">
        <v>36.799999999999997</v>
      </c>
      <c r="F22" s="103">
        <v>47.6</v>
      </c>
      <c r="G22" s="103">
        <v>15.6</v>
      </c>
      <c r="H22" s="87">
        <f t="shared" si="0"/>
        <v>21.199999999999996</v>
      </c>
      <c r="I22" s="104">
        <v>52.4</v>
      </c>
      <c r="J22" s="103">
        <v>40.6</v>
      </c>
      <c r="K22" s="103">
        <v>7.1</v>
      </c>
      <c r="L22" s="87">
        <f t="shared" si="1"/>
        <v>45.3</v>
      </c>
      <c r="M22" s="102">
        <v>42</v>
      </c>
      <c r="N22" s="103">
        <v>40.1</v>
      </c>
      <c r="O22" s="103">
        <v>17.899999999999999</v>
      </c>
      <c r="P22" s="87">
        <f t="shared" si="2"/>
        <v>24.1</v>
      </c>
      <c r="Q22" s="104">
        <v>59</v>
      </c>
      <c r="R22" s="103">
        <v>33.5</v>
      </c>
      <c r="S22" s="103">
        <v>7.5</v>
      </c>
      <c r="T22" s="87">
        <f t="shared" si="3"/>
        <v>51.5</v>
      </c>
      <c r="U22" s="102"/>
      <c r="V22" s="103"/>
      <c r="W22" s="103"/>
      <c r="X22" s="87"/>
      <c r="Y22" s="104"/>
      <c r="Z22" s="103"/>
      <c r="AA22" s="103"/>
      <c r="AB22" s="105"/>
      <c r="AC22" s="102">
        <v>6.1</v>
      </c>
      <c r="AD22" s="103">
        <v>83</v>
      </c>
      <c r="AE22" s="103">
        <v>10.8</v>
      </c>
      <c r="AF22" s="87">
        <f t="shared" si="4"/>
        <v>-4.7000000000000011</v>
      </c>
      <c r="AG22" s="104">
        <v>7.5</v>
      </c>
      <c r="AH22" s="103">
        <v>85.8</v>
      </c>
      <c r="AI22" s="103">
        <v>6.6</v>
      </c>
      <c r="AJ22" s="87">
        <f t="shared" si="5"/>
        <v>0.90000000000000036</v>
      </c>
      <c r="AK22" s="102"/>
      <c r="AL22" s="103"/>
      <c r="AM22" s="103"/>
      <c r="AN22" s="87"/>
      <c r="AO22" s="104"/>
      <c r="AP22" s="103"/>
      <c r="AQ22" s="103"/>
      <c r="AR22" s="105"/>
      <c r="AS22" s="106">
        <v>16</v>
      </c>
      <c r="AT22" s="107">
        <v>70.8</v>
      </c>
      <c r="AU22" s="107">
        <v>13.2</v>
      </c>
      <c r="AV22" s="88">
        <f t="shared" si="6"/>
        <v>-2.8000000000000007</v>
      </c>
      <c r="AW22" s="108">
        <v>14.2</v>
      </c>
      <c r="AX22" s="107">
        <v>67.5</v>
      </c>
      <c r="AY22" s="107">
        <v>18.399999999999999</v>
      </c>
      <c r="AZ22" s="88">
        <f t="shared" si="7"/>
        <v>4.1999999999999993</v>
      </c>
      <c r="BA22" s="102">
        <v>21.2</v>
      </c>
      <c r="BB22" s="103">
        <v>69.8</v>
      </c>
      <c r="BC22" s="103">
        <v>9</v>
      </c>
      <c r="BD22" s="87">
        <f t="shared" si="8"/>
        <v>12.2</v>
      </c>
      <c r="BE22" s="104">
        <v>22.2</v>
      </c>
      <c r="BF22" s="103">
        <v>72.2</v>
      </c>
      <c r="BG22" s="103">
        <v>5.7</v>
      </c>
      <c r="BH22" s="87">
        <f t="shared" si="9"/>
        <v>16.5</v>
      </c>
      <c r="BI22" s="102"/>
      <c r="BJ22" s="103"/>
      <c r="BK22" s="103"/>
      <c r="BL22" s="87"/>
      <c r="BM22" s="104"/>
      <c r="BN22" s="103"/>
      <c r="BO22" s="103"/>
      <c r="BP22" s="105"/>
      <c r="BQ22" s="106">
        <v>38.700000000000003</v>
      </c>
      <c r="BR22" s="107">
        <v>55.7</v>
      </c>
      <c r="BS22" s="107">
        <v>5.7</v>
      </c>
      <c r="BT22" s="88">
        <f t="shared" si="10"/>
        <v>-33</v>
      </c>
      <c r="BU22" s="108">
        <v>29.7</v>
      </c>
      <c r="BV22" s="107">
        <v>61.8</v>
      </c>
      <c r="BW22" s="107">
        <v>8.5</v>
      </c>
      <c r="BX22" s="88">
        <f t="shared" si="11"/>
        <v>-21.2</v>
      </c>
      <c r="BY22" s="102"/>
      <c r="BZ22" s="103"/>
      <c r="CA22" s="103"/>
      <c r="CB22" s="87"/>
      <c r="CC22" s="104"/>
      <c r="CD22" s="103"/>
      <c r="CE22" s="103"/>
      <c r="CF22" s="105"/>
      <c r="CG22" s="102"/>
      <c r="CH22" s="103"/>
      <c r="CI22" s="103"/>
      <c r="CJ22" s="87"/>
      <c r="CK22" s="104"/>
      <c r="CL22" s="103"/>
      <c r="CM22" s="103"/>
      <c r="CN22" s="105"/>
      <c r="CO22" s="102"/>
      <c r="CP22" s="103"/>
      <c r="CQ22" s="103"/>
      <c r="CR22" s="87"/>
      <c r="CS22" s="104"/>
      <c r="CT22" s="103"/>
      <c r="CU22" s="103"/>
      <c r="CV22" s="105"/>
      <c r="CW22" s="102">
        <v>24.1</v>
      </c>
      <c r="CX22" s="103">
        <v>49.5</v>
      </c>
      <c r="CY22" s="103">
        <v>26.4</v>
      </c>
      <c r="CZ22" s="87">
        <f t="shared" si="12"/>
        <v>-2.2999999999999972</v>
      </c>
      <c r="DA22" s="104">
        <v>34.4</v>
      </c>
      <c r="DB22" s="103">
        <v>49.1</v>
      </c>
      <c r="DC22" s="103">
        <v>16.5</v>
      </c>
      <c r="DD22" s="87">
        <f t="shared" si="13"/>
        <v>17.899999999999999</v>
      </c>
    </row>
    <row r="23" spans="1:108" s="109" customFormat="1" ht="12" hidden="1" customHeight="1" x14ac:dyDescent="0.2">
      <c r="A23" s="99" t="s">
        <v>29</v>
      </c>
      <c r="B23" s="110" t="s">
        <v>44</v>
      </c>
      <c r="C23" s="110" t="s">
        <v>45</v>
      </c>
      <c r="D23" s="111">
        <v>99</v>
      </c>
      <c r="E23" s="112">
        <v>23.2</v>
      </c>
      <c r="F23" s="113">
        <v>65.900000000000006</v>
      </c>
      <c r="G23" s="113">
        <v>11</v>
      </c>
      <c r="H23" s="87">
        <f t="shared" si="0"/>
        <v>12.2</v>
      </c>
      <c r="I23" s="104">
        <v>42.7</v>
      </c>
      <c r="J23" s="103">
        <v>52.4</v>
      </c>
      <c r="K23" s="103">
        <v>4.9000000000000004</v>
      </c>
      <c r="L23" s="87">
        <f t="shared" si="1"/>
        <v>37.800000000000004</v>
      </c>
      <c r="M23" s="112">
        <v>26.8</v>
      </c>
      <c r="N23" s="113">
        <v>57.3</v>
      </c>
      <c r="O23" s="113">
        <v>15.9</v>
      </c>
      <c r="P23" s="87">
        <f t="shared" si="2"/>
        <v>10.9</v>
      </c>
      <c r="Q23" s="104">
        <v>39</v>
      </c>
      <c r="R23" s="103">
        <v>48.8</v>
      </c>
      <c r="S23" s="103">
        <v>12.2</v>
      </c>
      <c r="T23" s="87">
        <f t="shared" si="3"/>
        <v>26.8</v>
      </c>
      <c r="U23" s="112"/>
      <c r="V23" s="113"/>
      <c r="W23" s="113"/>
      <c r="X23" s="114"/>
      <c r="Y23" s="104"/>
      <c r="Z23" s="103"/>
      <c r="AA23" s="103"/>
      <c r="AB23" s="105"/>
      <c r="AC23" s="112">
        <v>3.7</v>
      </c>
      <c r="AD23" s="113">
        <v>87.8</v>
      </c>
      <c r="AE23" s="113">
        <v>8.5</v>
      </c>
      <c r="AF23" s="87">
        <f t="shared" si="4"/>
        <v>-4.8</v>
      </c>
      <c r="AG23" s="104">
        <v>6.1</v>
      </c>
      <c r="AH23" s="103">
        <v>86.6</v>
      </c>
      <c r="AI23" s="103">
        <v>7.3</v>
      </c>
      <c r="AJ23" s="87">
        <f t="shared" si="5"/>
        <v>-1.2000000000000002</v>
      </c>
      <c r="AK23" s="112"/>
      <c r="AL23" s="113"/>
      <c r="AM23" s="113"/>
      <c r="AN23" s="114"/>
      <c r="AO23" s="104"/>
      <c r="AP23" s="103"/>
      <c r="AQ23" s="103"/>
      <c r="AR23" s="105"/>
      <c r="AS23" s="115">
        <v>24.4</v>
      </c>
      <c r="AT23" s="116">
        <v>64.599999999999994</v>
      </c>
      <c r="AU23" s="116">
        <v>11</v>
      </c>
      <c r="AV23" s="88">
        <f t="shared" si="6"/>
        <v>-13.399999999999999</v>
      </c>
      <c r="AW23" s="108">
        <v>23.2</v>
      </c>
      <c r="AX23" s="107">
        <v>58.5</v>
      </c>
      <c r="AY23" s="107">
        <v>18.3</v>
      </c>
      <c r="AZ23" s="88">
        <f t="shared" si="7"/>
        <v>-4.8999999999999986</v>
      </c>
      <c r="BA23" s="112">
        <v>12.2</v>
      </c>
      <c r="BB23" s="113">
        <v>76.8</v>
      </c>
      <c r="BC23" s="113">
        <v>11</v>
      </c>
      <c r="BD23" s="87">
        <f t="shared" si="8"/>
        <v>1.1999999999999993</v>
      </c>
      <c r="BE23" s="104">
        <v>24.4</v>
      </c>
      <c r="BF23" s="103">
        <v>65.900000000000006</v>
      </c>
      <c r="BG23" s="103">
        <v>9.8000000000000007</v>
      </c>
      <c r="BH23" s="87">
        <f t="shared" si="9"/>
        <v>14.599999999999998</v>
      </c>
      <c r="BI23" s="112"/>
      <c r="BJ23" s="113"/>
      <c r="BK23" s="113"/>
      <c r="BL23" s="114"/>
      <c r="BM23" s="104"/>
      <c r="BN23" s="103"/>
      <c r="BO23" s="103"/>
      <c r="BP23" s="105"/>
      <c r="BQ23" s="115">
        <v>42.7</v>
      </c>
      <c r="BR23" s="116">
        <v>51.2</v>
      </c>
      <c r="BS23" s="116">
        <v>6.1</v>
      </c>
      <c r="BT23" s="88">
        <f t="shared" si="10"/>
        <v>-36.6</v>
      </c>
      <c r="BU23" s="108">
        <v>34.1</v>
      </c>
      <c r="BV23" s="107">
        <v>56.1</v>
      </c>
      <c r="BW23" s="107">
        <v>9.8000000000000007</v>
      </c>
      <c r="BX23" s="88">
        <f t="shared" si="11"/>
        <v>-24.3</v>
      </c>
      <c r="BY23" s="112"/>
      <c r="BZ23" s="113"/>
      <c r="CA23" s="113"/>
      <c r="CB23" s="114"/>
      <c r="CC23" s="104"/>
      <c r="CD23" s="103"/>
      <c r="CE23" s="103"/>
      <c r="CF23" s="105"/>
      <c r="CG23" s="112"/>
      <c r="CH23" s="113"/>
      <c r="CI23" s="113"/>
      <c r="CJ23" s="114"/>
      <c r="CK23" s="104"/>
      <c r="CL23" s="103"/>
      <c r="CM23" s="103"/>
      <c r="CN23" s="105"/>
      <c r="CO23" s="112"/>
      <c r="CP23" s="113"/>
      <c r="CQ23" s="113"/>
      <c r="CR23" s="114"/>
      <c r="CS23" s="104"/>
      <c r="CT23" s="103"/>
      <c r="CU23" s="103"/>
      <c r="CV23" s="105"/>
      <c r="CW23" s="112">
        <v>9.8000000000000007</v>
      </c>
      <c r="CX23" s="113">
        <v>48.8</v>
      </c>
      <c r="CY23" s="113">
        <v>41.5</v>
      </c>
      <c r="CZ23" s="87">
        <f t="shared" si="12"/>
        <v>-31.7</v>
      </c>
      <c r="DA23" s="104">
        <v>20.7</v>
      </c>
      <c r="DB23" s="103">
        <v>56.1</v>
      </c>
      <c r="DC23" s="103">
        <v>23.2</v>
      </c>
      <c r="DD23" s="87">
        <f t="shared" si="13"/>
        <v>-2.5</v>
      </c>
    </row>
    <row r="24" spans="1:108" s="79" customFormat="1" ht="12" hidden="1" customHeight="1" thickBot="1" x14ac:dyDescent="0.25">
      <c r="A24" s="45" t="s">
        <v>42</v>
      </c>
      <c r="B24" s="85" t="s">
        <v>44</v>
      </c>
      <c r="C24" s="85" t="s">
        <v>45</v>
      </c>
      <c r="D24" s="117">
        <v>52</v>
      </c>
      <c r="E24" s="118">
        <v>36.5</v>
      </c>
      <c r="F24" s="119">
        <v>53.8</v>
      </c>
      <c r="G24" s="119">
        <v>9.6</v>
      </c>
      <c r="H24" s="90">
        <f t="shared" si="0"/>
        <v>26.9</v>
      </c>
      <c r="I24" s="120">
        <v>53.1</v>
      </c>
      <c r="J24" s="119">
        <v>40.799999999999997</v>
      </c>
      <c r="K24" s="119">
        <v>6.1</v>
      </c>
      <c r="L24" s="90">
        <f t="shared" si="1"/>
        <v>47</v>
      </c>
      <c r="M24" s="118">
        <v>52.9</v>
      </c>
      <c r="N24" s="119">
        <v>37.299999999999997</v>
      </c>
      <c r="O24" s="119">
        <v>9.8000000000000007</v>
      </c>
      <c r="P24" s="90">
        <f t="shared" si="2"/>
        <v>43.099999999999994</v>
      </c>
      <c r="Q24" s="120">
        <v>61.2</v>
      </c>
      <c r="R24" s="119">
        <v>34.700000000000003</v>
      </c>
      <c r="S24" s="119">
        <v>4.0999999999999996</v>
      </c>
      <c r="T24" s="90">
        <f t="shared" si="3"/>
        <v>57.1</v>
      </c>
      <c r="U24" s="118"/>
      <c r="V24" s="119"/>
      <c r="W24" s="119"/>
      <c r="X24" s="50"/>
      <c r="Y24" s="120"/>
      <c r="Z24" s="119"/>
      <c r="AA24" s="119"/>
      <c r="AB24" s="52"/>
      <c r="AC24" s="118">
        <v>2.1</v>
      </c>
      <c r="AD24" s="119">
        <v>83</v>
      </c>
      <c r="AE24" s="119">
        <v>14.9</v>
      </c>
      <c r="AF24" s="90">
        <f t="shared" si="4"/>
        <v>-12.8</v>
      </c>
      <c r="AG24" s="120">
        <v>6.4</v>
      </c>
      <c r="AH24" s="119">
        <v>89.4</v>
      </c>
      <c r="AI24" s="119">
        <v>4.3</v>
      </c>
      <c r="AJ24" s="90">
        <f t="shared" si="5"/>
        <v>2.1000000000000005</v>
      </c>
      <c r="AK24" s="118"/>
      <c r="AL24" s="119"/>
      <c r="AM24" s="119"/>
      <c r="AN24" s="50"/>
      <c r="AO24" s="120"/>
      <c r="AP24" s="119"/>
      <c r="AQ24" s="119"/>
      <c r="AR24" s="52"/>
      <c r="AS24" s="121">
        <v>14.6</v>
      </c>
      <c r="AT24" s="122">
        <v>81.3</v>
      </c>
      <c r="AU24" s="122">
        <v>4.2</v>
      </c>
      <c r="AV24" s="91">
        <f t="shared" si="6"/>
        <v>-10.399999999999999</v>
      </c>
      <c r="AW24" s="123">
        <v>12.5</v>
      </c>
      <c r="AX24" s="122">
        <v>79.2</v>
      </c>
      <c r="AY24" s="122">
        <v>8.3000000000000007</v>
      </c>
      <c r="AZ24" s="91">
        <f t="shared" si="7"/>
        <v>-4.1999999999999993</v>
      </c>
      <c r="BA24" s="118">
        <v>16.3</v>
      </c>
      <c r="BB24" s="119">
        <v>79.599999999999994</v>
      </c>
      <c r="BC24" s="119">
        <v>4.0999999999999996</v>
      </c>
      <c r="BD24" s="90">
        <f t="shared" si="8"/>
        <v>12.200000000000001</v>
      </c>
      <c r="BE24" s="120">
        <v>15.2</v>
      </c>
      <c r="BF24" s="119">
        <v>82.6</v>
      </c>
      <c r="BG24" s="119">
        <v>2.2000000000000002</v>
      </c>
      <c r="BH24" s="90">
        <f t="shared" si="9"/>
        <v>13</v>
      </c>
      <c r="BI24" s="118"/>
      <c r="BJ24" s="119"/>
      <c r="BK24" s="119"/>
      <c r="BL24" s="50"/>
      <c r="BM24" s="120"/>
      <c r="BN24" s="119"/>
      <c r="BO24" s="119"/>
      <c r="BP24" s="52"/>
      <c r="BQ24" s="121">
        <v>50</v>
      </c>
      <c r="BR24" s="122">
        <v>50</v>
      </c>
      <c r="BS24" s="122">
        <v>0</v>
      </c>
      <c r="BT24" s="91">
        <f t="shared" si="10"/>
        <v>-50</v>
      </c>
      <c r="BU24" s="123">
        <v>40.4</v>
      </c>
      <c r="BV24" s="122">
        <v>59.6</v>
      </c>
      <c r="BW24" s="122">
        <v>0</v>
      </c>
      <c r="BX24" s="91">
        <f t="shared" si="11"/>
        <v>-40.4</v>
      </c>
      <c r="BY24" s="118"/>
      <c r="BZ24" s="119"/>
      <c r="CA24" s="119"/>
      <c r="CB24" s="50"/>
      <c r="CC24" s="120"/>
      <c r="CD24" s="119"/>
      <c r="CE24" s="119"/>
      <c r="CF24" s="52"/>
      <c r="CG24" s="118"/>
      <c r="CH24" s="119"/>
      <c r="CI24" s="119"/>
      <c r="CJ24" s="50"/>
      <c r="CK24" s="120"/>
      <c r="CL24" s="119"/>
      <c r="CM24" s="119"/>
      <c r="CN24" s="52"/>
      <c r="CO24" s="118"/>
      <c r="CP24" s="119"/>
      <c r="CQ24" s="119"/>
      <c r="CR24" s="50"/>
      <c r="CS24" s="120"/>
      <c r="CT24" s="119"/>
      <c r="CU24" s="119"/>
      <c r="CV24" s="52"/>
      <c r="CW24" s="118">
        <v>28</v>
      </c>
      <c r="CX24" s="119">
        <v>52</v>
      </c>
      <c r="CY24" s="119">
        <v>20</v>
      </c>
      <c r="CZ24" s="90">
        <f t="shared" si="12"/>
        <v>8</v>
      </c>
      <c r="DA24" s="120">
        <v>31.3</v>
      </c>
      <c r="DB24" s="119">
        <v>50</v>
      </c>
      <c r="DC24" s="119">
        <v>18.8</v>
      </c>
      <c r="DD24" s="90">
        <f t="shared" si="13"/>
        <v>12.5</v>
      </c>
    </row>
    <row r="25" spans="1:108" s="73" customFormat="1" ht="12" hidden="1" customHeight="1" x14ac:dyDescent="0.2">
      <c r="A25" s="124" t="s">
        <v>46</v>
      </c>
      <c r="B25" s="81" t="s">
        <v>47</v>
      </c>
      <c r="C25" s="81" t="s">
        <v>48</v>
      </c>
      <c r="D25" s="92">
        <v>267</v>
      </c>
      <c r="E25" s="93">
        <v>34.700000000000003</v>
      </c>
      <c r="F25" s="94">
        <v>54.8</v>
      </c>
      <c r="G25" s="94">
        <v>10.4</v>
      </c>
      <c r="H25" s="63">
        <f t="shared" si="0"/>
        <v>24.300000000000004</v>
      </c>
      <c r="I25" s="95">
        <v>49.6</v>
      </c>
      <c r="J25" s="94">
        <v>44.7</v>
      </c>
      <c r="K25" s="94">
        <v>5.7</v>
      </c>
      <c r="L25" s="63">
        <f t="shared" si="1"/>
        <v>43.9</v>
      </c>
      <c r="M25" s="93">
        <v>38.700000000000003</v>
      </c>
      <c r="N25" s="94">
        <v>46.9</v>
      </c>
      <c r="O25" s="94">
        <v>14.5</v>
      </c>
      <c r="P25" s="63">
        <f t="shared" si="2"/>
        <v>24.200000000000003</v>
      </c>
      <c r="Q25" s="95">
        <v>53.1</v>
      </c>
      <c r="R25" s="94">
        <v>37</v>
      </c>
      <c r="S25" s="94">
        <v>9.9</v>
      </c>
      <c r="T25" s="63">
        <f t="shared" si="3"/>
        <v>43.2</v>
      </c>
      <c r="U25" s="93"/>
      <c r="V25" s="94"/>
      <c r="W25" s="94"/>
      <c r="X25" s="63"/>
      <c r="Y25" s="95"/>
      <c r="Z25" s="94"/>
      <c r="AA25" s="94"/>
      <c r="AB25" s="65"/>
      <c r="AC25" s="93">
        <v>5.7</v>
      </c>
      <c r="AD25" s="94">
        <v>85.7</v>
      </c>
      <c r="AE25" s="94">
        <v>8.6</v>
      </c>
      <c r="AF25" s="63">
        <f t="shared" si="4"/>
        <v>-2.8999999999999995</v>
      </c>
      <c r="AG25" s="95">
        <v>9.1</v>
      </c>
      <c r="AH25" s="94">
        <v>85.7</v>
      </c>
      <c r="AI25" s="94">
        <v>5.2</v>
      </c>
      <c r="AJ25" s="63">
        <f t="shared" si="5"/>
        <v>3.8999999999999995</v>
      </c>
      <c r="AK25" s="93"/>
      <c r="AL25" s="94"/>
      <c r="AM25" s="94"/>
      <c r="AN25" s="63"/>
      <c r="AO25" s="95"/>
      <c r="AP25" s="94"/>
      <c r="AQ25" s="94"/>
      <c r="AR25" s="65"/>
      <c r="AS25" s="96">
        <v>15.3</v>
      </c>
      <c r="AT25" s="97">
        <v>67.3</v>
      </c>
      <c r="AU25" s="97">
        <v>17.3</v>
      </c>
      <c r="AV25" s="68">
        <f t="shared" si="6"/>
        <v>2</v>
      </c>
      <c r="AW25" s="98">
        <v>16</v>
      </c>
      <c r="AX25" s="97">
        <v>67.5</v>
      </c>
      <c r="AY25" s="97">
        <v>16.5</v>
      </c>
      <c r="AZ25" s="68">
        <f t="shared" si="7"/>
        <v>0.5</v>
      </c>
      <c r="BA25" s="93">
        <v>17.7</v>
      </c>
      <c r="BB25" s="94">
        <v>76.2</v>
      </c>
      <c r="BC25" s="94">
        <v>6</v>
      </c>
      <c r="BD25" s="63">
        <f t="shared" si="8"/>
        <v>11.7</v>
      </c>
      <c r="BE25" s="95">
        <v>27.1</v>
      </c>
      <c r="BF25" s="94">
        <v>69.900000000000006</v>
      </c>
      <c r="BG25" s="94">
        <v>3</v>
      </c>
      <c r="BH25" s="63">
        <f t="shared" si="9"/>
        <v>24.1</v>
      </c>
      <c r="BI25" s="93"/>
      <c r="BJ25" s="94"/>
      <c r="BK25" s="94"/>
      <c r="BL25" s="63"/>
      <c r="BM25" s="95"/>
      <c r="BN25" s="94"/>
      <c r="BO25" s="94"/>
      <c r="BP25" s="65"/>
      <c r="BQ25" s="96">
        <v>39</v>
      </c>
      <c r="BR25" s="97">
        <v>54.7</v>
      </c>
      <c r="BS25" s="97">
        <v>6.3</v>
      </c>
      <c r="BT25" s="68">
        <f t="shared" si="10"/>
        <v>-32.700000000000003</v>
      </c>
      <c r="BU25" s="98">
        <v>31.4</v>
      </c>
      <c r="BV25" s="97">
        <v>63.6</v>
      </c>
      <c r="BW25" s="97">
        <v>5</v>
      </c>
      <c r="BX25" s="68">
        <f t="shared" si="11"/>
        <v>-26.4</v>
      </c>
      <c r="BY25" s="93"/>
      <c r="BZ25" s="94"/>
      <c r="CA25" s="94"/>
      <c r="CB25" s="63"/>
      <c r="CC25" s="95"/>
      <c r="CD25" s="94"/>
      <c r="CE25" s="94"/>
      <c r="CF25" s="65"/>
      <c r="CG25" s="93"/>
      <c r="CH25" s="94"/>
      <c r="CI25" s="94"/>
      <c r="CJ25" s="63"/>
      <c r="CK25" s="95"/>
      <c r="CL25" s="94"/>
      <c r="CM25" s="94"/>
      <c r="CN25" s="65"/>
      <c r="CO25" s="93"/>
      <c r="CP25" s="94"/>
      <c r="CQ25" s="94"/>
      <c r="CR25" s="63"/>
      <c r="CS25" s="95"/>
      <c r="CT25" s="94"/>
      <c r="CU25" s="94"/>
      <c r="CV25" s="65"/>
      <c r="CW25" s="93">
        <v>18.2</v>
      </c>
      <c r="CX25" s="94">
        <v>54.3</v>
      </c>
      <c r="CY25" s="94">
        <v>27.5</v>
      </c>
      <c r="CZ25" s="63">
        <f t="shared" si="12"/>
        <v>-9.3000000000000007</v>
      </c>
      <c r="DA25" s="95">
        <v>28.1</v>
      </c>
      <c r="DB25" s="94">
        <v>52.5</v>
      </c>
      <c r="DC25" s="94">
        <v>19.399999999999999</v>
      </c>
      <c r="DD25" s="63">
        <f t="shared" si="13"/>
        <v>8.7000000000000028</v>
      </c>
    </row>
    <row r="26" spans="1:108" ht="12" customHeight="1" x14ac:dyDescent="0.2">
      <c r="A26" s="37" t="s">
        <v>28</v>
      </c>
      <c r="B26" s="125" t="s">
        <v>47</v>
      </c>
      <c r="C26" s="125" t="s">
        <v>48</v>
      </c>
      <c r="D26" s="126">
        <v>203</v>
      </c>
      <c r="E26" s="127">
        <v>35.9</v>
      </c>
      <c r="F26" s="128">
        <v>51.5</v>
      </c>
      <c r="G26" s="128">
        <v>12.6</v>
      </c>
      <c r="H26" s="87">
        <f t="shared" si="0"/>
        <v>23.299999999999997</v>
      </c>
      <c r="I26" s="129">
        <v>50.8</v>
      </c>
      <c r="J26" s="130">
        <v>41.7</v>
      </c>
      <c r="K26" s="130">
        <v>7.5</v>
      </c>
      <c r="L26" s="87">
        <f t="shared" si="1"/>
        <v>43.3</v>
      </c>
      <c r="M26" s="127">
        <v>42.8</v>
      </c>
      <c r="N26" s="128">
        <v>41.8</v>
      </c>
      <c r="O26" s="128">
        <v>15.5</v>
      </c>
      <c r="P26" s="87">
        <f t="shared" si="2"/>
        <v>27.299999999999997</v>
      </c>
      <c r="Q26" s="129">
        <v>56</v>
      </c>
      <c r="R26" s="130">
        <v>32.6</v>
      </c>
      <c r="S26" s="130">
        <v>11.4</v>
      </c>
      <c r="T26" s="87">
        <f t="shared" si="3"/>
        <v>44.6</v>
      </c>
      <c r="U26" s="127"/>
      <c r="V26" s="128"/>
      <c r="W26" s="128"/>
      <c r="X26" s="131"/>
      <c r="Y26" s="129"/>
      <c r="Z26" s="130"/>
      <c r="AA26" s="130"/>
      <c r="AB26" s="44"/>
      <c r="AC26" s="127">
        <v>6</v>
      </c>
      <c r="AD26" s="128">
        <v>85.2</v>
      </c>
      <c r="AE26" s="128">
        <v>8.8000000000000007</v>
      </c>
      <c r="AF26" s="87">
        <f t="shared" si="4"/>
        <v>-2.8000000000000007</v>
      </c>
      <c r="AG26" s="129">
        <v>9.9</v>
      </c>
      <c r="AH26" s="130">
        <v>85.5</v>
      </c>
      <c r="AI26" s="130">
        <v>4.7</v>
      </c>
      <c r="AJ26" s="87">
        <f t="shared" si="5"/>
        <v>5.2</v>
      </c>
      <c r="AK26" s="127"/>
      <c r="AL26" s="128"/>
      <c r="AM26" s="128"/>
      <c r="AN26" s="131"/>
      <c r="AO26" s="129"/>
      <c r="AP26" s="130"/>
      <c r="AQ26" s="130"/>
      <c r="AR26" s="44"/>
      <c r="AS26" s="96">
        <v>14.4</v>
      </c>
      <c r="AT26" s="97">
        <v>67.900000000000006</v>
      </c>
      <c r="AU26" s="97">
        <v>17.600000000000001</v>
      </c>
      <c r="AV26" s="88">
        <f t="shared" si="6"/>
        <v>3.2000000000000011</v>
      </c>
      <c r="AW26" s="132">
        <v>14.9</v>
      </c>
      <c r="AX26" s="133">
        <v>68</v>
      </c>
      <c r="AY26" s="133">
        <v>17.100000000000001</v>
      </c>
      <c r="AZ26" s="88">
        <f t="shared" si="7"/>
        <v>2.2000000000000011</v>
      </c>
      <c r="BA26" s="127">
        <v>18.2</v>
      </c>
      <c r="BB26" s="128">
        <v>77</v>
      </c>
      <c r="BC26" s="128">
        <v>4.8</v>
      </c>
      <c r="BD26" s="87">
        <f t="shared" si="8"/>
        <v>13.399999999999999</v>
      </c>
      <c r="BE26" s="129">
        <v>26.3</v>
      </c>
      <c r="BF26" s="130">
        <v>71.5</v>
      </c>
      <c r="BG26" s="130">
        <v>2.2000000000000002</v>
      </c>
      <c r="BH26" s="87">
        <f t="shared" si="9"/>
        <v>24.1</v>
      </c>
      <c r="BI26" s="127"/>
      <c r="BJ26" s="128"/>
      <c r="BK26" s="128"/>
      <c r="BL26" s="131"/>
      <c r="BM26" s="129"/>
      <c r="BN26" s="130"/>
      <c r="BO26" s="130"/>
      <c r="BP26" s="44"/>
      <c r="BQ26" s="96">
        <v>41.7</v>
      </c>
      <c r="BR26" s="97">
        <v>52.6</v>
      </c>
      <c r="BS26" s="97">
        <v>5.7</v>
      </c>
      <c r="BT26" s="88">
        <f t="shared" si="10"/>
        <v>-36</v>
      </c>
      <c r="BU26" s="132">
        <v>32.200000000000003</v>
      </c>
      <c r="BV26" s="133">
        <v>63.9</v>
      </c>
      <c r="BW26" s="133">
        <v>3.9</v>
      </c>
      <c r="BX26" s="88">
        <f t="shared" si="11"/>
        <v>-28.300000000000004</v>
      </c>
      <c r="BY26" s="127"/>
      <c r="BZ26" s="128"/>
      <c r="CA26" s="128"/>
      <c r="CB26" s="131"/>
      <c r="CC26" s="129"/>
      <c r="CD26" s="130"/>
      <c r="CE26" s="130"/>
      <c r="CF26" s="44"/>
      <c r="CG26" s="127"/>
      <c r="CH26" s="128"/>
      <c r="CI26" s="128"/>
      <c r="CJ26" s="131"/>
      <c r="CK26" s="129"/>
      <c r="CL26" s="130"/>
      <c r="CM26" s="130"/>
      <c r="CN26" s="44"/>
      <c r="CO26" s="127"/>
      <c r="CP26" s="128"/>
      <c r="CQ26" s="128"/>
      <c r="CR26" s="131"/>
      <c r="CS26" s="129"/>
      <c r="CT26" s="130"/>
      <c r="CU26" s="130"/>
      <c r="CV26" s="44"/>
      <c r="CW26" s="127">
        <v>20.399999999999999</v>
      </c>
      <c r="CX26" s="128">
        <v>52</v>
      </c>
      <c r="CY26" s="128">
        <v>27.6</v>
      </c>
      <c r="CZ26" s="87">
        <f t="shared" si="12"/>
        <v>-7.2000000000000028</v>
      </c>
      <c r="DA26" s="129">
        <v>30.6</v>
      </c>
      <c r="DB26" s="130">
        <v>51.4</v>
      </c>
      <c r="DC26" s="130">
        <v>18</v>
      </c>
      <c r="DD26" s="87">
        <f t="shared" si="13"/>
        <v>12.600000000000001</v>
      </c>
    </row>
    <row r="27" spans="1:108" ht="12" hidden="1" customHeight="1" x14ac:dyDescent="0.2">
      <c r="A27" s="37" t="s">
        <v>29</v>
      </c>
      <c r="B27" s="125" t="s">
        <v>47</v>
      </c>
      <c r="C27" s="125" t="s">
        <v>48</v>
      </c>
      <c r="D27" s="126">
        <v>64</v>
      </c>
      <c r="E27" s="127">
        <v>31.1</v>
      </c>
      <c r="F27" s="128">
        <v>65.599999999999994</v>
      </c>
      <c r="G27" s="128">
        <v>3.3</v>
      </c>
      <c r="H27" s="87">
        <f t="shared" si="0"/>
        <v>27.8</v>
      </c>
      <c r="I27" s="129">
        <v>45.8</v>
      </c>
      <c r="J27" s="130">
        <v>54.2</v>
      </c>
      <c r="K27" s="130">
        <v>0</v>
      </c>
      <c r="L27" s="87">
        <f t="shared" si="1"/>
        <v>45.8</v>
      </c>
      <c r="M27" s="127">
        <v>25.8</v>
      </c>
      <c r="N27" s="128">
        <v>62.9</v>
      </c>
      <c r="O27" s="128">
        <v>11.3</v>
      </c>
      <c r="P27" s="87">
        <f t="shared" si="2"/>
        <v>14.5</v>
      </c>
      <c r="Q27" s="129">
        <v>44.1</v>
      </c>
      <c r="R27" s="130">
        <v>50.8</v>
      </c>
      <c r="S27" s="130">
        <v>5.0999999999999996</v>
      </c>
      <c r="T27" s="87">
        <f t="shared" si="3"/>
        <v>39</v>
      </c>
      <c r="U27" s="127"/>
      <c r="V27" s="128"/>
      <c r="W27" s="128"/>
      <c r="X27" s="131"/>
      <c r="Y27" s="129"/>
      <c r="Z27" s="130"/>
      <c r="AA27" s="130"/>
      <c r="AB27" s="44"/>
      <c r="AC27" s="127">
        <v>4.8</v>
      </c>
      <c r="AD27" s="128">
        <v>87.1</v>
      </c>
      <c r="AE27" s="128">
        <v>8.1</v>
      </c>
      <c r="AF27" s="87">
        <f t="shared" si="4"/>
        <v>-3.3</v>
      </c>
      <c r="AG27" s="129">
        <v>6.8</v>
      </c>
      <c r="AH27" s="130">
        <v>86.4</v>
      </c>
      <c r="AI27" s="130">
        <v>6.8</v>
      </c>
      <c r="AJ27" s="87">
        <f t="shared" si="5"/>
        <v>0</v>
      </c>
      <c r="AK27" s="127"/>
      <c r="AL27" s="128"/>
      <c r="AM27" s="128"/>
      <c r="AN27" s="131"/>
      <c r="AO27" s="129"/>
      <c r="AP27" s="130"/>
      <c r="AQ27" s="130"/>
      <c r="AR27" s="44"/>
      <c r="AS27" s="96">
        <v>18</v>
      </c>
      <c r="AT27" s="97">
        <v>65.599999999999994</v>
      </c>
      <c r="AU27" s="97">
        <v>16.399999999999999</v>
      </c>
      <c r="AV27" s="88">
        <f t="shared" si="6"/>
        <v>-1.6000000000000014</v>
      </c>
      <c r="AW27" s="132">
        <v>19.600000000000001</v>
      </c>
      <c r="AX27" s="133">
        <v>66.099999999999994</v>
      </c>
      <c r="AY27" s="133">
        <v>14.3</v>
      </c>
      <c r="AZ27" s="88">
        <f t="shared" si="7"/>
        <v>-5.3000000000000007</v>
      </c>
      <c r="BA27" s="127">
        <v>16.399999999999999</v>
      </c>
      <c r="BB27" s="128">
        <v>73.8</v>
      </c>
      <c r="BC27" s="128">
        <v>9.8000000000000007</v>
      </c>
      <c r="BD27" s="87">
        <f t="shared" si="8"/>
        <v>6.5999999999999979</v>
      </c>
      <c r="BE27" s="129">
        <v>29.8</v>
      </c>
      <c r="BF27" s="130">
        <v>64.900000000000006</v>
      </c>
      <c r="BG27" s="130">
        <v>5.3</v>
      </c>
      <c r="BH27" s="87">
        <f t="shared" si="9"/>
        <v>24.5</v>
      </c>
      <c r="BI27" s="127"/>
      <c r="BJ27" s="128"/>
      <c r="BK27" s="128"/>
      <c r="BL27" s="131"/>
      <c r="BM27" s="129"/>
      <c r="BN27" s="130"/>
      <c r="BO27" s="130"/>
      <c r="BP27" s="44"/>
      <c r="BQ27" s="96">
        <v>30.6</v>
      </c>
      <c r="BR27" s="97">
        <v>61.3</v>
      </c>
      <c r="BS27" s="97">
        <v>8.1</v>
      </c>
      <c r="BT27" s="88">
        <f t="shared" si="10"/>
        <v>-22.5</v>
      </c>
      <c r="BU27" s="132">
        <v>28.8</v>
      </c>
      <c r="BV27" s="133">
        <v>62.7</v>
      </c>
      <c r="BW27" s="133">
        <v>8.5</v>
      </c>
      <c r="BX27" s="88">
        <f t="shared" si="11"/>
        <v>-20.3</v>
      </c>
      <c r="BY27" s="127"/>
      <c r="BZ27" s="128"/>
      <c r="CA27" s="128"/>
      <c r="CB27" s="131"/>
      <c r="CC27" s="129"/>
      <c r="CD27" s="130"/>
      <c r="CE27" s="130"/>
      <c r="CF27" s="44"/>
      <c r="CG27" s="127"/>
      <c r="CH27" s="128"/>
      <c r="CI27" s="128"/>
      <c r="CJ27" s="131"/>
      <c r="CK27" s="129"/>
      <c r="CL27" s="130"/>
      <c r="CM27" s="130"/>
      <c r="CN27" s="44"/>
      <c r="CO27" s="127"/>
      <c r="CP27" s="128"/>
      <c r="CQ27" s="128"/>
      <c r="CR27" s="131"/>
      <c r="CS27" s="129"/>
      <c r="CT27" s="130"/>
      <c r="CU27" s="130"/>
      <c r="CV27" s="44"/>
      <c r="CW27" s="127">
        <v>11.3</v>
      </c>
      <c r="CX27" s="128">
        <v>61.3</v>
      </c>
      <c r="CY27" s="128">
        <v>27.4</v>
      </c>
      <c r="CZ27" s="87">
        <f t="shared" si="12"/>
        <v>-16.099999999999998</v>
      </c>
      <c r="DA27" s="129">
        <v>20.3</v>
      </c>
      <c r="DB27" s="130">
        <v>55.9</v>
      </c>
      <c r="DC27" s="130">
        <v>23.7</v>
      </c>
      <c r="DD27" s="87">
        <f t="shared" si="13"/>
        <v>-3.3999999999999986</v>
      </c>
    </row>
    <row r="28" spans="1:108" s="79" customFormat="1" ht="12" hidden="1" customHeight="1" thickBot="1" x14ac:dyDescent="0.25">
      <c r="A28" s="45" t="s">
        <v>42</v>
      </c>
      <c r="B28" s="134" t="s">
        <v>47</v>
      </c>
      <c r="C28" s="134" t="s">
        <v>48</v>
      </c>
      <c r="D28" s="135">
        <v>51</v>
      </c>
      <c r="E28" s="136">
        <v>29.2</v>
      </c>
      <c r="F28" s="137">
        <v>62.5</v>
      </c>
      <c r="G28" s="137">
        <v>8.3000000000000007</v>
      </c>
      <c r="H28" s="90">
        <f t="shared" si="0"/>
        <v>20.9</v>
      </c>
      <c r="I28" s="120">
        <v>46.8</v>
      </c>
      <c r="J28" s="119">
        <v>46.8</v>
      </c>
      <c r="K28" s="119">
        <v>6.4</v>
      </c>
      <c r="L28" s="90">
        <f t="shared" si="1"/>
        <v>40.4</v>
      </c>
      <c r="M28" s="136">
        <v>43.8</v>
      </c>
      <c r="N28" s="137">
        <v>47.9</v>
      </c>
      <c r="O28" s="137">
        <v>8.3000000000000007</v>
      </c>
      <c r="P28" s="90">
        <f t="shared" si="2"/>
        <v>35.5</v>
      </c>
      <c r="Q28" s="120">
        <v>55.3</v>
      </c>
      <c r="R28" s="119">
        <v>36.200000000000003</v>
      </c>
      <c r="S28" s="119">
        <v>8.5</v>
      </c>
      <c r="T28" s="90">
        <f t="shared" si="3"/>
        <v>46.8</v>
      </c>
      <c r="U28" s="136"/>
      <c r="V28" s="137"/>
      <c r="W28" s="137"/>
      <c r="X28" s="138"/>
      <c r="Y28" s="120"/>
      <c r="Z28" s="119"/>
      <c r="AA28" s="119"/>
      <c r="AB28" s="52"/>
      <c r="AC28" s="136">
        <v>2.4</v>
      </c>
      <c r="AD28" s="137">
        <v>95.2</v>
      </c>
      <c r="AE28" s="137">
        <v>2.4</v>
      </c>
      <c r="AF28" s="90">
        <f t="shared" si="4"/>
        <v>0</v>
      </c>
      <c r="AG28" s="120">
        <v>4.7</v>
      </c>
      <c r="AH28" s="119">
        <v>95.3</v>
      </c>
      <c r="AI28" s="119">
        <v>0</v>
      </c>
      <c r="AJ28" s="90">
        <f t="shared" si="5"/>
        <v>4.7</v>
      </c>
      <c r="AK28" s="136"/>
      <c r="AL28" s="137"/>
      <c r="AM28" s="137"/>
      <c r="AN28" s="138"/>
      <c r="AO28" s="120"/>
      <c r="AP28" s="119"/>
      <c r="AQ28" s="119"/>
      <c r="AR28" s="52"/>
      <c r="AS28" s="139">
        <v>9.5</v>
      </c>
      <c r="AT28" s="140">
        <v>85.7</v>
      </c>
      <c r="AU28" s="140">
        <v>4.8</v>
      </c>
      <c r="AV28" s="91">
        <f t="shared" si="6"/>
        <v>-4.7</v>
      </c>
      <c r="AW28" s="123">
        <v>15.9</v>
      </c>
      <c r="AX28" s="122">
        <v>77.3</v>
      </c>
      <c r="AY28" s="122">
        <v>6.8</v>
      </c>
      <c r="AZ28" s="91">
        <f t="shared" si="7"/>
        <v>-9.1000000000000014</v>
      </c>
      <c r="BA28" s="136">
        <v>9.5</v>
      </c>
      <c r="BB28" s="137">
        <v>88.1</v>
      </c>
      <c r="BC28" s="137">
        <v>2.4</v>
      </c>
      <c r="BD28" s="90">
        <f t="shared" si="8"/>
        <v>7.1</v>
      </c>
      <c r="BE28" s="120">
        <v>16.7</v>
      </c>
      <c r="BF28" s="119">
        <v>81</v>
      </c>
      <c r="BG28" s="119">
        <v>2.4</v>
      </c>
      <c r="BH28" s="90">
        <f t="shared" si="9"/>
        <v>14.299999999999999</v>
      </c>
      <c r="BI28" s="136"/>
      <c r="BJ28" s="137"/>
      <c r="BK28" s="137"/>
      <c r="BL28" s="138"/>
      <c r="BM28" s="120"/>
      <c r="BN28" s="119"/>
      <c r="BO28" s="119"/>
      <c r="BP28" s="52"/>
      <c r="BQ28" s="139">
        <v>45.7</v>
      </c>
      <c r="BR28" s="140">
        <v>50</v>
      </c>
      <c r="BS28" s="140">
        <v>4.3</v>
      </c>
      <c r="BT28" s="91">
        <f t="shared" si="10"/>
        <v>-41.400000000000006</v>
      </c>
      <c r="BU28" s="123">
        <v>42.6</v>
      </c>
      <c r="BV28" s="122">
        <v>55.3</v>
      </c>
      <c r="BW28" s="122">
        <v>2.1</v>
      </c>
      <c r="BX28" s="91">
        <f t="shared" si="11"/>
        <v>-40.5</v>
      </c>
      <c r="BY28" s="136"/>
      <c r="BZ28" s="137"/>
      <c r="CA28" s="137"/>
      <c r="CB28" s="138"/>
      <c r="CC28" s="120"/>
      <c r="CD28" s="119"/>
      <c r="CE28" s="119"/>
      <c r="CF28" s="52"/>
      <c r="CG28" s="136"/>
      <c r="CH28" s="137"/>
      <c r="CI28" s="137"/>
      <c r="CJ28" s="138"/>
      <c r="CK28" s="120"/>
      <c r="CL28" s="119"/>
      <c r="CM28" s="119"/>
      <c r="CN28" s="52"/>
      <c r="CO28" s="136"/>
      <c r="CP28" s="137"/>
      <c r="CQ28" s="137"/>
      <c r="CR28" s="138"/>
      <c r="CS28" s="120"/>
      <c r="CT28" s="119"/>
      <c r="CU28" s="119"/>
      <c r="CV28" s="52"/>
      <c r="CW28" s="136">
        <v>21.3</v>
      </c>
      <c r="CX28" s="137">
        <v>59.6</v>
      </c>
      <c r="CY28" s="137">
        <v>19.100000000000001</v>
      </c>
      <c r="CZ28" s="90">
        <f t="shared" si="12"/>
        <v>2.1999999999999993</v>
      </c>
      <c r="DA28" s="120">
        <v>25</v>
      </c>
      <c r="DB28" s="119">
        <v>59.1</v>
      </c>
      <c r="DC28" s="119">
        <v>15.9</v>
      </c>
      <c r="DD28" s="90">
        <f t="shared" si="13"/>
        <v>9.1</v>
      </c>
    </row>
    <row r="29" spans="1:108" s="73" customFormat="1" ht="12" hidden="1" customHeight="1" x14ac:dyDescent="0.2">
      <c r="A29" s="124" t="s">
        <v>49</v>
      </c>
      <c r="B29" s="81" t="s">
        <v>50</v>
      </c>
      <c r="C29" s="81" t="s">
        <v>51</v>
      </c>
      <c r="D29" s="92">
        <v>348</v>
      </c>
      <c r="E29" s="93">
        <v>33.299999999999997</v>
      </c>
      <c r="F29" s="94">
        <v>53</v>
      </c>
      <c r="G29" s="94">
        <v>13.7</v>
      </c>
      <c r="H29" s="63">
        <f t="shared" si="0"/>
        <v>19.599999999999998</v>
      </c>
      <c r="I29" s="95">
        <v>53.7</v>
      </c>
      <c r="J29" s="94">
        <v>40.700000000000003</v>
      </c>
      <c r="K29" s="94">
        <v>5.7</v>
      </c>
      <c r="L29" s="63">
        <f t="shared" si="1"/>
        <v>48</v>
      </c>
      <c r="M29" s="93">
        <v>40</v>
      </c>
      <c r="N29" s="94">
        <v>36.299999999999997</v>
      </c>
      <c r="O29" s="94">
        <v>23.7</v>
      </c>
      <c r="P29" s="63">
        <f t="shared" si="2"/>
        <v>16.3</v>
      </c>
      <c r="Q29" s="95">
        <v>57.7</v>
      </c>
      <c r="R29" s="94">
        <v>32.299999999999997</v>
      </c>
      <c r="S29" s="94">
        <v>10</v>
      </c>
      <c r="T29" s="63">
        <f t="shared" si="3"/>
        <v>47.7</v>
      </c>
      <c r="U29" s="93"/>
      <c r="V29" s="94"/>
      <c r="W29" s="94"/>
      <c r="X29" s="63"/>
      <c r="Y29" s="95"/>
      <c r="Z29" s="94"/>
      <c r="AA29" s="94"/>
      <c r="AB29" s="65"/>
      <c r="AC29" s="93">
        <v>7</v>
      </c>
      <c r="AD29" s="94">
        <v>83</v>
      </c>
      <c r="AE29" s="94">
        <v>10</v>
      </c>
      <c r="AF29" s="63">
        <f t="shared" si="4"/>
        <v>-3</v>
      </c>
      <c r="AG29" s="95">
        <v>12</v>
      </c>
      <c r="AH29" s="94">
        <v>81.7</v>
      </c>
      <c r="AI29" s="94">
        <v>6.3</v>
      </c>
      <c r="AJ29" s="63">
        <f t="shared" si="5"/>
        <v>5.7</v>
      </c>
      <c r="AK29" s="93"/>
      <c r="AL29" s="94"/>
      <c r="AM29" s="94"/>
      <c r="AN29" s="63"/>
      <c r="AO29" s="95"/>
      <c r="AP29" s="94"/>
      <c r="AQ29" s="94"/>
      <c r="AR29" s="65"/>
      <c r="AS29" s="96">
        <v>18</v>
      </c>
      <c r="AT29" s="97">
        <v>68.3</v>
      </c>
      <c r="AU29" s="97">
        <v>13.7</v>
      </c>
      <c r="AV29" s="68">
        <f t="shared" si="6"/>
        <v>-4.3000000000000007</v>
      </c>
      <c r="AW29" s="98">
        <v>20</v>
      </c>
      <c r="AX29" s="97">
        <v>61</v>
      </c>
      <c r="AY29" s="97">
        <v>19</v>
      </c>
      <c r="AZ29" s="68">
        <f t="shared" si="7"/>
        <v>-1</v>
      </c>
      <c r="BA29" s="93">
        <v>16</v>
      </c>
      <c r="BB29" s="94">
        <v>74.7</v>
      </c>
      <c r="BC29" s="94">
        <v>9.3000000000000007</v>
      </c>
      <c r="BD29" s="63">
        <f t="shared" si="8"/>
        <v>6.6999999999999993</v>
      </c>
      <c r="BE29" s="95">
        <v>26.7</v>
      </c>
      <c r="BF29" s="94">
        <v>67</v>
      </c>
      <c r="BG29" s="94">
        <v>6.3</v>
      </c>
      <c r="BH29" s="63">
        <f t="shared" si="9"/>
        <v>20.399999999999999</v>
      </c>
      <c r="BI29" s="93"/>
      <c r="BJ29" s="94"/>
      <c r="BK29" s="94"/>
      <c r="BL29" s="63"/>
      <c r="BM29" s="95"/>
      <c r="BN29" s="94"/>
      <c r="BO29" s="94"/>
      <c r="BP29" s="65"/>
      <c r="BQ29" s="96">
        <v>43.7</v>
      </c>
      <c r="BR29" s="97">
        <v>47.7</v>
      </c>
      <c r="BS29" s="97">
        <v>8.6999999999999993</v>
      </c>
      <c r="BT29" s="68">
        <f t="shared" si="10"/>
        <v>-35</v>
      </c>
      <c r="BU29" s="98">
        <v>43.3</v>
      </c>
      <c r="BV29" s="97">
        <v>51.3</v>
      </c>
      <c r="BW29" s="97">
        <v>5.3</v>
      </c>
      <c r="BX29" s="68">
        <f t="shared" si="11"/>
        <v>-38</v>
      </c>
      <c r="BY29" s="93"/>
      <c r="BZ29" s="94"/>
      <c r="CA29" s="94"/>
      <c r="CB29" s="63"/>
      <c r="CC29" s="95"/>
      <c r="CD29" s="94"/>
      <c r="CE29" s="94"/>
      <c r="CF29" s="65"/>
      <c r="CG29" s="93"/>
      <c r="CH29" s="94"/>
      <c r="CI29" s="94"/>
      <c r="CJ29" s="63"/>
      <c r="CK29" s="95"/>
      <c r="CL29" s="94"/>
      <c r="CM29" s="94"/>
      <c r="CN29" s="65"/>
      <c r="CO29" s="93"/>
      <c r="CP29" s="94"/>
      <c r="CQ29" s="94"/>
      <c r="CR29" s="63"/>
      <c r="CS29" s="95"/>
      <c r="CT29" s="94"/>
      <c r="CU29" s="94"/>
      <c r="CV29" s="65"/>
      <c r="CW29" s="93">
        <v>17.7</v>
      </c>
      <c r="CX29" s="94">
        <v>47.3</v>
      </c>
      <c r="CY29" s="94">
        <v>35</v>
      </c>
      <c r="CZ29" s="63">
        <f t="shared" si="12"/>
        <v>-17.3</v>
      </c>
      <c r="DA29" s="95">
        <v>28</v>
      </c>
      <c r="DB29" s="94">
        <v>50</v>
      </c>
      <c r="DC29" s="94">
        <v>22</v>
      </c>
      <c r="DD29" s="63">
        <f t="shared" si="13"/>
        <v>6</v>
      </c>
    </row>
    <row r="30" spans="1:108" s="109" customFormat="1" ht="12" customHeight="1" x14ac:dyDescent="0.2">
      <c r="A30" s="99" t="s">
        <v>28</v>
      </c>
      <c r="B30" s="100" t="s">
        <v>50</v>
      </c>
      <c r="C30" s="100" t="s">
        <v>51</v>
      </c>
      <c r="D30" s="101">
        <v>270</v>
      </c>
      <c r="E30" s="102">
        <v>34.9</v>
      </c>
      <c r="F30" s="103">
        <v>51.5</v>
      </c>
      <c r="G30" s="103">
        <v>13.5</v>
      </c>
      <c r="H30" s="87">
        <f t="shared" si="0"/>
        <v>21.4</v>
      </c>
      <c r="I30" s="104">
        <v>55</v>
      </c>
      <c r="J30" s="103">
        <v>39.299999999999997</v>
      </c>
      <c r="K30" s="103">
        <v>5.7</v>
      </c>
      <c r="L30" s="87">
        <f t="shared" si="1"/>
        <v>49.3</v>
      </c>
      <c r="M30" s="102">
        <v>43.2</v>
      </c>
      <c r="N30" s="103">
        <v>33.200000000000003</v>
      </c>
      <c r="O30" s="103">
        <v>23.6</v>
      </c>
      <c r="P30" s="87">
        <f t="shared" si="2"/>
        <v>19.600000000000001</v>
      </c>
      <c r="Q30" s="104">
        <v>62</v>
      </c>
      <c r="R30" s="103">
        <v>27.9</v>
      </c>
      <c r="S30" s="103">
        <v>10</v>
      </c>
      <c r="T30" s="87">
        <f t="shared" si="3"/>
        <v>52</v>
      </c>
      <c r="U30" s="102"/>
      <c r="V30" s="103"/>
      <c r="W30" s="103"/>
      <c r="X30" s="87"/>
      <c r="Y30" s="104"/>
      <c r="Z30" s="103"/>
      <c r="AA30" s="103"/>
      <c r="AB30" s="105"/>
      <c r="AC30" s="102">
        <v>7</v>
      </c>
      <c r="AD30" s="103">
        <v>85.2</v>
      </c>
      <c r="AE30" s="103">
        <v>7.9</v>
      </c>
      <c r="AF30" s="87">
        <f t="shared" si="4"/>
        <v>-0.90000000000000036</v>
      </c>
      <c r="AG30" s="104">
        <v>10.9</v>
      </c>
      <c r="AH30" s="103">
        <v>85.2</v>
      </c>
      <c r="AI30" s="103">
        <v>3.9</v>
      </c>
      <c r="AJ30" s="87">
        <f t="shared" si="5"/>
        <v>7</v>
      </c>
      <c r="AK30" s="102"/>
      <c r="AL30" s="103"/>
      <c r="AM30" s="103"/>
      <c r="AN30" s="87"/>
      <c r="AO30" s="104"/>
      <c r="AP30" s="103"/>
      <c r="AQ30" s="103"/>
      <c r="AR30" s="105"/>
      <c r="AS30" s="106">
        <v>14.8</v>
      </c>
      <c r="AT30" s="107">
        <v>73.400000000000006</v>
      </c>
      <c r="AU30" s="107">
        <v>11.8</v>
      </c>
      <c r="AV30" s="88">
        <f t="shared" si="6"/>
        <v>-3</v>
      </c>
      <c r="AW30" s="108">
        <v>17.5</v>
      </c>
      <c r="AX30" s="107">
        <v>65.5</v>
      </c>
      <c r="AY30" s="107">
        <v>17</v>
      </c>
      <c r="AZ30" s="88">
        <f t="shared" si="7"/>
        <v>-0.5</v>
      </c>
      <c r="BA30" s="102">
        <v>17</v>
      </c>
      <c r="BB30" s="103">
        <v>76.900000000000006</v>
      </c>
      <c r="BC30" s="103">
        <v>6.1</v>
      </c>
      <c r="BD30" s="87">
        <f t="shared" si="8"/>
        <v>10.9</v>
      </c>
      <c r="BE30" s="104">
        <v>25.8</v>
      </c>
      <c r="BF30" s="103">
        <v>69</v>
      </c>
      <c r="BG30" s="103">
        <v>5.2</v>
      </c>
      <c r="BH30" s="87">
        <f t="shared" si="9"/>
        <v>20.6</v>
      </c>
      <c r="BI30" s="102"/>
      <c r="BJ30" s="103"/>
      <c r="BK30" s="103"/>
      <c r="BL30" s="87"/>
      <c r="BM30" s="104"/>
      <c r="BN30" s="103"/>
      <c r="BO30" s="103"/>
      <c r="BP30" s="105"/>
      <c r="BQ30" s="106">
        <v>44.5</v>
      </c>
      <c r="BR30" s="107">
        <v>48.5</v>
      </c>
      <c r="BS30" s="107">
        <v>7</v>
      </c>
      <c r="BT30" s="88">
        <f t="shared" si="10"/>
        <v>-37.5</v>
      </c>
      <c r="BU30" s="108">
        <v>44.1</v>
      </c>
      <c r="BV30" s="107">
        <v>52</v>
      </c>
      <c r="BW30" s="107">
        <v>3.9</v>
      </c>
      <c r="BX30" s="88">
        <f t="shared" si="11"/>
        <v>-40.200000000000003</v>
      </c>
      <c r="BY30" s="102"/>
      <c r="BZ30" s="103"/>
      <c r="CA30" s="103"/>
      <c r="CB30" s="87"/>
      <c r="CC30" s="104"/>
      <c r="CD30" s="103"/>
      <c r="CE30" s="103"/>
      <c r="CF30" s="105"/>
      <c r="CG30" s="102"/>
      <c r="CH30" s="103"/>
      <c r="CI30" s="103"/>
      <c r="CJ30" s="87"/>
      <c r="CK30" s="104"/>
      <c r="CL30" s="103"/>
      <c r="CM30" s="103"/>
      <c r="CN30" s="105"/>
      <c r="CO30" s="102"/>
      <c r="CP30" s="103"/>
      <c r="CQ30" s="103"/>
      <c r="CR30" s="87"/>
      <c r="CS30" s="104"/>
      <c r="CT30" s="103"/>
      <c r="CU30" s="103"/>
      <c r="CV30" s="105"/>
      <c r="CW30" s="102">
        <v>18.8</v>
      </c>
      <c r="CX30" s="103">
        <v>48</v>
      </c>
      <c r="CY30" s="103">
        <v>33.200000000000003</v>
      </c>
      <c r="CZ30" s="87">
        <f t="shared" si="12"/>
        <v>-14.400000000000002</v>
      </c>
      <c r="DA30" s="104">
        <v>28.8</v>
      </c>
      <c r="DB30" s="103">
        <v>52</v>
      </c>
      <c r="DC30" s="103">
        <v>19.2</v>
      </c>
      <c r="DD30" s="87">
        <f t="shared" si="13"/>
        <v>9.6000000000000014</v>
      </c>
    </row>
    <row r="31" spans="1:108" s="109" customFormat="1" ht="12" hidden="1" customHeight="1" x14ac:dyDescent="0.2">
      <c r="A31" s="99" t="s">
        <v>29</v>
      </c>
      <c r="B31" s="100" t="s">
        <v>50</v>
      </c>
      <c r="C31" s="100" t="s">
        <v>51</v>
      </c>
      <c r="D31" s="101">
        <v>82</v>
      </c>
      <c r="E31" s="102">
        <v>27</v>
      </c>
      <c r="F31" s="103">
        <v>59.5</v>
      </c>
      <c r="G31" s="103">
        <v>13.5</v>
      </c>
      <c r="H31" s="87">
        <f t="shared" si="0"/>
        <v>13.5</v>
      </c>
      <c r="I31" s="104">
        <v>50</v>
      </c>
      <c r="J31" s="103">
        <v>44.6</v>
      </c>
      <c r="K31" s="103">
        <v>5.4</v>
      </c>
      <c r="L31" s="87">
        <f t="shared" si="1"/>
        <v>44.6</v>
      </c>
      <c r="M31" s="102">
        <v>28.4</v>
      </c>
      <c r="N31" s="103">
        <v>47.3</v>
      </c>
      <c r="O31" s="103">
        <v>24.3</v>
      </c>
      <c r="P31" s="87">
        <f t="shared" si="2"/>
        <v>4.0999999999999979</v>
      </c>
      <c r="Q31" s="104">
        <v>43.2</v>
      </c>
      <c r="R31" s="103">
        <v>45.9</v>
      </c>
      <c r="S31" s="103">
        <v>10.8</v>
      </c>
      <c r="T31" s="87">
        <f t="shared" si="3"/>
        <v>32.400000000000006</v>
      </c>
      <c r="U31" s="102"/>
      <c r="V31" s="103"/>
      <c r="W31" s="103"/>
      <c r="X31" s="87"/>
      <c r="Y31" s="104"/>
      <c r="Z31" s="103"/>
      <c r="AA31" s="103"/>
      <c r="AB31" s="105"/>
      <c r="AC31" s="102">
        <v>6.8</v>
      </c>
      <c r="AD31" s="103">
        <v>77</v>
      </c>
      <c r="AE31" s="103">
        <v>16.2</v>
      </c>
      <c r="AF31" s="87">
        <f t="shared" si="4"/>
        <v>-9.3999999999999986</v>
      </c>
      <c r="AG31" s="104">
        <v>14.9</v>
      </c>
      <c r="AH31" s="103">
        <v>71.599999999999994</v>
      </c>
      <c r="AI31" s="103">
        <v>13.5</v>
      </c>
      <c r="AJ31" s="87">
        <f t="shared" si="5"/>
        <v>1.4000000000000004</v>
      </c>
      <c r="AK31" s="102"/>
      <c r="AL31" s="103"/>
      <c r="AM31" s="103"/>
      <c r="AN31" s="87"/>
      <c r="AO31" s="104"/>
      <c r="AP31" s="103"/>
      <c r="AQ31" s="103"/>
      <c r="AR31" s="105"/>
      <c r="AS31" s="106">
        <v>27</v>
      </c>
      <c r="AT31" s="107">
        <v>52.7</v>
      </c>
      <c r="AU31" s="107">
        <v>20.3</v>
      </c>
      <c r="AV31" s="88">
        <f t="shared" si="6"/>
        <v>-6.6999999999999993</v>
      </c>
      <c r="AW31" s="108">
        <v>27</v>
      </c>
      <c r="AX31" s="107">
        <v>45.9</v>
      </c>
      <c r="AY31" s="107">
        <v>27</v>
      </c>
      <c r="AZ31" s="88">
        <f t="shared" si="7"/>
        <v>0</v>
      </c>
      <c r="BA31" s="102">
        <v>12.2</v>
      </c>
      <c r="BB31" s="103">
        <v>67.599999999999994</v>
      </c>
      <c r="BC31" s="103">
        <v>20.3</v>
      </c>
      <c r="BD31" s="87">
        <f t="shared" si="8"/>
        <v>-8.1000000000000014</v>
      </c>
      <c r="BE31" s="104">
        <v>28.4</v>
      </c>
      <c r="BF31" s="103">
        <v>60.8</v>
      </c>
      <c r="BG31" s="103">
        <v>10.8</v>
      </c>
      <c r="BH31" s="87">
        <f t="shared" si="9"/>
        <v>17.599999999999998</v>
      </c>
      <c r="BI31" s="102"/>
      <c r="BJ31" s="103"/>
      <c r="BK31" s="103"/>
      <c r="BL31" s="87"/>
      <c r="BM31" s="104"/>
      <c r="BN31" s="103"/>
      <c r="BO31" s="103"/>
      <c r="BP31" s="105"/>
      <c r="BQ31" s="106">
        <v>40.5</v>
      </c>
      <c r="BR31" s="107">
        <v>44.6</v>
      </c>
      <c r="BS31" s="107">
        <v>14.9</v>
      </c>
      <c r="BT31" s="88">
        <f t="shared" si="10"/>
        <v>-25.6</v>
      </c>
      <c r="BU31" s="108">
        <v>40.5</v>
      </c>
      <c r="BV31" s="107">
        <v>48.6</v>
      </c>
      <c r="BW31" s="107">
        <v>10.8</v>
      </c>
      <c r="BX31" s="88">
        <f t="shared" si="11"/>
        <v>-29.7</v>
      </c>
      <c r="BY31" s="102"/>
      <c r="BZ31" s="103"/>
      <c r="CA31" s="103"/>
      <c r="CB31" s="87"/>
      <c r="CC31" s="104"/>
      <c r="CD31" s="103"/>
      <c r="CE31" s="103"/>
      <c r="CF31" s="105"/>
      <c r="CG31" s="102"/>
      <c r="CH31" s="103"/>
      <c r="CI31" s="103"/>
      <c r="CJ31" s="87"/>
      <c r="CK31" s="104"/>
      <c r="CL31" s="103"/>
      <c r="CM31" s="103"/>
      <c r="CN31" s="105"/>
      <c r="CO31" s="102"/>
      <c r="CP31" s="103"/>
      <c r="CQ31" s="103"/>
      <c r="CR31" s="87"/>
      <c r="CS31" s="104"/>
      <c r="CT31" s="103"/>
      <c r="CU31" s="103"/>
      <c r="CV31" s="105"/>
      <c r="CW31" s="102">
        <v>14.9</v>
      </c>
      <c r="CX31" s="103">
        <v>44.6</v>
      </c>
      <c r="CY31" s="103">
        <v>40.5</v>
      </c>
      <c r="CZ31" s="87">
        <f t="shared" si="12"/>
        <v>-25.6</v>
      </c>
      <c r="DA31" s="104">
        <v>24.3</v>
      </c>
      <c r="DB31" s="103">
        <v>43.2</v>
      </c>
      <c r="DC31" s="103">
        <v>32.4</v>
      </c>
      <c r="DD31" s="87">
        <f t="shared" si="13"/>
        <v>-8.0999999999999979</v>
      </c>
    </row>
    <row r="32" spans="1:108" s="79" customFormat="1" ht="12" hidden="1" customHeight="1" thickBot="1" x14ac:dyDescent="0.25">
      <c r="A32" s="45" t="s">
        <v>42</v>
      </c>
      <c r="B32" s="85" t="s">
        <v>50</v>
      </c>
      <c r="C32" s="85" t="s">
        <v>51</v>
      </c>
      <c r="D32" s="117">
        <v>72</v>
      </c>
      <c r="E32" s="118">
        <v>36.700000000000003</v>
      </c>
      <c r="F32" s="119">
        <v>53.3</v>
      </c>
      <c r="G32" s="119">
        <v>10</v>
      </c>
      <c r="H32" s="90">
        <f t="shared" si="0"/>
        <v>26.700000000000003</v>
      </c>
      <c r="I32" s="120">
        <v>51.7</v>
      </c>
      <c r="J32" s="119">
        <v>41.7</v>
      </c>
      <c r="K32" s="119">
        <v>6.7</v>
      </c>
      <c r="L32" s="90">
        <f t="shared" si="1"/>
        <v>45</v>
      </c>
      <c r="M32" s="118">
        <v>48.3</v>
      </c>
      <c r="N32" s="119">
        <v>38.299999999999997</v>
      </c>
      <c r="O32" s="119">
        <v>13.3</v>
      </c>
      <c r="P32" s="90">
        <f t="shared" si="2"/>
        <v>35</v>
      </c>
      <c r="Q32" s="120">
        <v>61.7</v>
      </c>
      <c r="R32" s="119">
        <v>28.3</v>
      </c>
      <c r="S32" s="119">
        <v>10</v>
      </c>
      <c r="T32" s="90">
        <f t="shared" si="3"/>
        <v>51.7</v>
      </c>
      <c r="U32" s="118"/>
      <c r="V32" s="119"/>
      <c r="W32" s="119"/>
      <c r="X32" s="90"/>
      <c r="Y32" s="120"/>
      <c r="Z32" s="119"/>
      <c r="AA32" s="119"/>
      <c r="AB32" s="141"/>
      <c r="AC32" s="118">
        <v>10</v>
      </c>
      <c r="AD32" s="119">
        <v>80</v>
      </c>
      <c r="AE32" s="119">
        <v>10</v>
      </c>
      <c r="AF32" s="90">
        <f t="shared" si="4"/>
        <v>0</v>
      </c>
      <c r="AG32" s="120">
        <v>11.7</v>
      </c>
      <c r="AH32" s="119">
        <v>83.3</v>
      </c>
      <c r="AI32" s="119">
        <v>5</v>
      </c>
      <c r="AJ32" s="90">
        <f t="shared" si="5"/>
        <v>6.6999999999999993</v>
      </c>
      <c r="AK32" s="118"/>
      <c r="AL32" s="119"/>
      <c r="AM32" s="119"/>
      <c r="AN32" s="90"/>
      <c r="AO32" s="120"/>
      <c r="AP32" s="119"/>
      <c r="AQ32" s="119"/>
      <c r="AR32" s="141"/>
      <c r="AS32" s="121">
        <v>11.7</v>
      </c>
      <c r="AT32" s="122">
        <v>83.3</v>
      </c>
      <c r="AU32" s="122">
        <v>5</v>
      </c>
      <c r="AV32" s="91">
        <f t="shared" si="6"/>
        <v>-6.6999999999999993</v>
      </c>
      <c r="AW32" s="123">
        <v>13.3</v>
      </c>
      <c r="AX32" s="122">
        <v>78.3</v>
      </c>
      <c r="AY32" s="122">
        <v>8.3000000000000007</v>
      </c>
      <c r="AZ32" s="91">
        <f t="shared" si="7"/>
        <v>-5</v>
      </c>
      <c r="BA32" s="118">
        <v>11.7</v>
      </c>
      <c r="BB32" s="119">
        <v>86.7</v>
      </c>
      <c r="BC32" s="119">
        <v>1.7</v>
      </c>
      <c r="BD32" s="90">
        <f t="shared" si="8"/>
        <v>10</v>
      </c>
      <c r="BE32" s="120">
        <v>16.7</v>
      </c>
      <c r="BF32" s="119">
        <v>78.3</v>
      </c>
      <c r="BG32" s="119">
        <v>5</v>
      </c>
      <c r="BH32" s="90">
        <f t="shared" si="9"/>
        <v>11.7</v>
      </c>
      <c r="BI32" s="118"/>
      <c r="BJ32" s="119"/>
      <c r="BK32" s="119"/>
      <c r="BL32" s="90"/>
      <c r="BM32" s="120"/>
      <c r="BN32" s="119"/>
      <c r="BO32" s="119"/>
      <c r="BP32" s="141"/>
      <c r="BQ32" s="121">
        <v>43.3</v>
      </c>
      <c r="BR32" s="122">
        <v>53.3</v>
      </c>
      <c r="BS32" s="122">
        <v>3.3</v>
      </c>
      <c r="BT32" s="91">
        <f t="shared" si="10"/>
        <v>-40</v>
      </c>
      <c r="BU32" s="123">
        <v>46.7</v>
      </c>
      <c r="BV32" s="122">
        <v>51.7</v>
      </c>
      <c r="BW32" s="122">
        <v>1.7</v>
      </c>
      <c r="BX32" s="91">
        <f t="shared" si="11"/>
        <v>-45</v>
      </c>
      <c r="BY32" s="118"/>
      <c r="BZ32" s="119"/>
      <c r="CA32" s="119"/>
      <c r="CB32" s="90"/>
      <c r="CC32" s="120"/>
      <c r="CD32" s="119"/>
      <c r="CE32" s="119"/>
      <c r="CF32" s="141"/>
      <c r="CG32" s="118"/>
      <c r="CH32" s="119"/>
      <c r="CI32" s="119"/>
      <c r="CJ32" s="90"/>
      <c r="CK32" s="120"/>
      <c r="CL32" s="119"/>
      <c r="CM32" s="119"/>
      <c r="CN32" s="141"/>
      <c r="CO32" s="118"/>
      <c r="CP32" s="119"/>
      <c r="CQ32" s="119"/>
      <c r="CR32" s="90"/>
      <c r="CS32" s="120"/>
      <c r="CT32" s="119"/>
      <c r="CU32" s="119"/>
      <c r="CV32" s="141"/>
      <c r="CW32" s="118">
        <v>21.7</v>
      </c>
      <c r="CX32" s="119">
        <v>56.7</v>
      </c>
      <c r="CY32" s="119">
        <v>21.7</v>
      </c>
      <c r="CZ32" s="90">
        <f t="shared" si="12"/>
        <v>0</v>
      </c>
      <c r="DA32" s="120">
        <v>26.7</v>
      </c>
      <c r="DB32" s="119">
        <v>58.3</v>
      </c>
      <c r="DC32" s="119">
        <v>15</v>
      </c>
      <c r="DD32" s="90">
        <f t="shared" si="13"/>
        <v>11.7</v>
      </c>
    </row>
    <row r="33" spans="1:108" s="73" customFormat="1" ht="12" hidden="1" customHeight="1" x14ac:dyDescent="0.2">
      <c r="A33" s="80" t="s">
        <v>52</v>
      </c>
      <c r="B33" s="81" t="s">
        <v>53</v>
      </c>
      <c r="C33" s="81" t="s">
        <v>54</v>
      </c>
      <c r="D33" s="92">
        <v>455</v>
      </c>
      <c r="E33" s="93">
        <v>35.299999999999997</v>
      </c>
      <c r="F33" s="94">
        <v>53.6</v>
      </c>
      <c r="G33" s="94">
        <v>11.2</v>
      </c>
      <c r="H33" s="63">
        <f t="shared" si="0"/>
        <v>24.099999999999998</v>
      </c>
      <c r="I33" s="95">
        <v>52.5</v>
      </c>
      <c r="J33" s="94">
        <v>40.700000000000003</v>
      </c>
      <c r="K33" s="94">
        <v>6.7</v>
      </c>
      <c r="L33" s="63">
        <f t="shared" si="1"/>
        <v>45.8</v>
      </c>
      <c r="M33" s="93">
        <v>42.6</v>
      </c>
      <c r="N33" s="94">
        <v>37.9</v>
      </c>
      <c r="O33" s="94">
        <v>19.399999999999999</v>
      </c>
      <c r="P33" s="63">
        <f t="shared" si="2"/>
        <v>23.200000000000003</v>
      </c>
      <c r="Q33" s="95">
        <v>55.2</v>
      </c>
      <c r="R33" s="94">
        <v>35.9</v>
      </c>
      <c r="S33" s="94">
        <v>9</v>
      </c>
      <c r="T33" s="63">
        <f t="shared" si="3"/>
        <v>46.2</v>
      </c>
      <c r="U33" s="93"/>
      <c r="V33" s="94"/>
      <c r="W33" s="94"/>
      <c r="X33" s="63"/>
      <c r="Y33" s="95"/>
      <c r="Z33" s="94"/>
      <c r="AA33" s="94"/>
      <c r="AB33" s="142"/>
      <c r="AC33" s="93">
        <v>7.6</v>
      </c>
      <c r="AD33" s="94">
        <v>83.3</v>
      </c>
      <c r="AE33" s="94">
        <v>9</v>
      </c>
      <c r="AF33" s="63">
        <f t="shared" si="4"/>
        <v>-1.4000000000000004</v>
      </c>
      <c r="AG33" s="95">
        <v>12.7</v>
      </c>
      <c r="AH33" s="94">
        <v>81.7</v>
      </c>
      <c r="AI33" s="94">
        <v>5.6</v>
      </c>
      <c r="AJ33" s="63">
        <f t="shared" si="5"/>
        <v>7.1</v>
      </c>
      <c r="AK33" s="93"/>
      <c r="AL33" s="94"/>
      <c r="AM33" s="94"/>
      <c r="AN33" s="63"/>
      <c r="AO33" s="95"/>
      <c r="AP33" s="94"/>
      <c r="AQ33" s="94"/>
      <c r="AR33" s="142"/>
      <c r="AS33" s="96">
        <v>13.8</v>
      </c>
      <c r="AT33" s="97">
        <v>68.400000000000006</v>
      </c>
      <c r="AU33" s="97">
        <v>17.8</v>
      </c>
      <c r="AV33" s="68">
        <f t="shared" si="6"/>
        <v>4</v>
      </c>
      <c r="AW33" s="98">
        <v>15.5</v>
      </c>
      <c r="AX33" s="97">
        <v>67.099999999999994</v>
      </c>
      <c r="AY33" s="97">
        <v>17.399999999999999</v>
      </c>
      <c r="AZ33" s="68">
        <f t="shared" si="7"/>
        <v>1.8999999999999986</v>
      </c>
      <c r="BA33" s="93">
        <v>17</v>
      </c>
      <c r="BB33" s="94">
        <v>72.400000000000006</v>
      </c>
      <c r="BC33" s="94">
        <v>10.6</v>
      </c>
      <c r="BD33" s="63">
        <f t="shared" si="8"/>
        <v>6.4</v>
      </c>
      <c r="BE33" s="95">
        <v>24.6</v>
      </c>
      <c r="BF33" s="94">
        <v>70.400000000000006</v>
      </c>
      <c r="BG33" s="94">
        <v>5</v>
      </c>
      <c r="BH33" s="63">
        <f t="shared" si="9"/>
        <v>19.600000000000001</v>
      </c>
      <c r="BI33" s="93"/>
      <c r="BJ33" s="94"/>
      <c r="BK33" s="94"/>
      <c r="BL33" s="63"/>
      <c r="BM33" s="95"/>
      <c r="BN33" s="94"/>
      <c r="BO33" s="94"/>
      <c r="BP33" s="142"/>
      <c r="BQ33" s="96">
        <v>44.1</v>
      </c>
      <c r="BR33" s="97">
        <v>49.9</v>
      </c>
      <c r="BS33" s="97">
        <v>6</v>
      </c>
      <c r="BT33" s="68">
        <f t="shared" si="10"/>
        <v>-38.1</v>
      </c>
      <c r="BU33" s="98">
        <v>37.1</v>
      </c>
      <c r="BV33" s="97">
        <v>57.2</v>
      </c>
      <c r="BW33" s="97">
        <v>5.7</v>
      </c>
      <c r="BX33" s="68">
        <f t="shared" si="11"/>
        <v>-31.400000000000002</v>
      </c>
      <c r="BY33" s="93"/>
      <c r="BZ33" s="94"/>
      <c r="CA33" s="94"/>
      <c r="CB33" s="63"/>
      <c r="CC33" s="95"/>
      <c r="CD33" s="94"/>
      <c r="CE33" s="94"/>
      <c r="CF33" s="142"/>
      <c r="CG33" s="93"/>
      <c r="CH33" s="94"/>
      <c r="CI33" s="94"/>
      <c r="CJ33" s="63"/>
      <c r="CK33" s="95"/>
      <c r="CL33" s="94"/>
      <c r="CM33" s="94"/>
      <c r="CN33" s="142"/>
      <c r="CO33" s="93"/>
      <c r="CP33" s="94"/>
      <c r="CQ33" s="94"/>
      <c r="CR33" s="63"/>
      <c r="CS33" s="95"/>
      <c r="CT33" s="94"/>
      <c r="CU33" s="94"/>
      <c r="CV33" s="142"/>
      <c r="CW33" s="93">
        <v>17.5</v>
      </c>
      <c r="CX33" s="94">
        <v>49.7</v>
      </c>
      <c r="CY33" s="94">
        <v>32.9</v>
      </c>
      <c r="CZ33" s="63">
        <f t="shared" si="12"/>
        <v>-15.399999999999999</v>
      </c>
      <c r="DA33" s="95">
        <v>27.6</v>
      </c>
      <c r="DB33" s="94">
        <v>52.8</v>
      </c>
      <c r="DC33" s="94">
        <v>19.600000000000001</v>
      </c>
      <c r="DD33" s="63">
        <f t="shared" si="13"/>
        <v>8</v>
      </c>
    </row>
    <row r="34" spans="1:108" s="109" customFormat="1" ht="12" customHeight="1" x14ac:dyDescent="0.2">
      <c r="A34" s="99" t="s">
        <v>28</v>
      </c>
      <c r="B34" s="100" t="s">
        <v>53</v>
      </c>
      <c r="C34" s="100" t="s">
        <v>54</v>
      </c>
      <c r="D34" s="101">
        <v>335</v>
      </c>
      <c r="E34" s="102">
        <v>39.6</v>
      </c>
      <c r="F34" s="103">
        <v>49.7</v>
      </c>
      <c r="G34" s="103">
        <v>10.7</v>
      </c>
      <c r="H34" s="143">
        <f t="shared" si="0"/>
        <v>28.900000000000002</v>
      </c>
      <c r="I34" s="104">
        <v>56.8</v>
      </c>
      <c r="J34" s="103">
        <v>37.9</v>
      </c>
      <c r="K34" s="103">
        <v>5.4</v>
      </c>
      <c r="L34" s="143">
        <f t="shared" si="1"/>
        <v>51.4</v>
      </c>
      <c r="M34" s="102">
        <v>46.6</v>
      </c>
      <c r="N34" s="103">
        <v>33.799999999999997</v>
      </c>
      <c r="O34" s="103">
        <v>19.5</v>
      </c>
      <c r="P34" s="143">
        <f t="shared" si="2"/>
        <v>27.1</v>
      </c>
      <c r="Q34" s="104">
        <v>60.6</v>
      </c>
      <c r="R34" s="103">
        <v>31.6</v>
      </c>
      <c r="S34" s="103">
        <v>7.8</v>
      </c>
      <c r="T34" s="143">
        <f t="shared" si="3"/>
        <v>52.800000000000004</v>
      </c>
      <c r="U34" s="102"/>
      <c r="V34" s="103"/>
      <c r="W34" s="103"/>
      <c r="X34" s="143"/>
      <c r="Y34" s="104"/>
      <c r="Z34" s="103"/>
      <c r="AA34" s="103"/>
      <c r="AB34" s="144"/>
      <c r="AC34" s="102">
        <v>9.1999999999999993</v>
      </c>
      <c r="AD34" s="103">
        <v>80.900000000000006</v>
      </c>
      <c r="AE34" s="103">
        <v>9.9</v>
      </c>
      <c r="AF34" s="143">
        <f t="shared" si="4"/>
        <v>-0.70000000000000107</v>
      </c>
      <c r="AG34" s="104">
        <v>14.5</v>
      </c>
      <c r="AH34" s="103">
        <v>79.099999999999994</v>
      </c>
      <c r="AI34" s="103">
        <v>6.4</v>
      </c>
      <c r="AJ34" s="143">
        <f t="shared" si="5"/>
        <v>8.1</v>
      </c>
      <c r="AK34" s="102"/>
      <c r="AL34" s="103"/>
      <c r="AM34" s="103"/>
      <c r="AN34" s="143"/>
      <c r="AO34" s="104"/>
      <c r="AP34" s="103"/>
      <c r="AQ34" s="103"/>
      <c r="AR34" s="144"/>
      <c r="AS34" s="106">
        <v>13.3</v>
      </c>
      <c r="AT34" s="107">
        <v>70.2</v>
      </c>
      <c r="AU34" s="107">
        <v>16.5</v>
      </c>
      <c r="AV34" s="88">
        <f t="shared" si="6"/>
        <v>3.1999999999999993</v>
      </c>
      <c r="AW34" s="108">
        <v>14.1</v>
      </c>
      <c r="AX34" s="107">
        <v>70.5</v>
      </c>
      <c r="AY34" s="107">
        <v>15.4</v>
      </c>
      <c r="AZ34" s="88">
        <f t="shared" si="7"/>
        <v>1.3000000000000007</v>
      </c>
      <c r="BA34" s="102">
        <v>18</v>
      </c>
      <c r="BB34" s="103">
        <v>74.400000000000006</v>
      </c>
      <c r="BC34" s="103">
        <v>7.6</v>
      </c>
      <c r="BD34" s="143">
        <f t="shared" si="8"/>
        <v>10.4</v>
      </c>
      <c r="BE34" s="104">
        <v>25.4</v>
      </c>
      <c r="BF34" s="103">
        <v>71</v>
      </c>
      <c r="BG34" s="103">
        <v>3.6</v>
      </c>
      <c r="BH34" s="143">
        <f t="shared" si="9"/>
        <v>21.799999999999997</v>
      </c>
      <c r="BI34" s="102"/>
      <c r="BJ34" s="103"/>
      <c r="BK34" s="103"/>
      <c r="BL34" s="143"/>
      <c r="BM34" s="104"/>
      <c r="BN34" s="103"/>
      <c r="BO34" s="103"/>
      <c r="BP34" s="144"/>
      <c r="BQ34" s="106">
        <v>45.5</v>
      </c>
      <c r="BR34" s="107">
        <v>49.4</v>
      </c>
      <c r="BS34" s="107">
        <v>5.0999999999999996</v>
      </c>
      <c r="BT34" s="88">
        <f t="shared" si="10"/>
        <v>-40.4</v>
      </c>
      <c r="BU34" s="108">
        <v>36.700000000000003</v>
      </c>
      <c r="BV34" s="107">
        <v>58.4</v>
      </c>
      <c r="BW34" s="107">
        <v>4.9000000000000004</v>
      </c>
      <c r="BX34" s="88">
        <f t="shared" si="11"/>
        <v>-31.800000000000004</v>
      </c>
      <c r="BY34" s="102"/>
      <c r="BZ34" s="103"/>
      <c r="CA34" s="103"/>
      <c r="CB34" s="143"/>
      <c r="CC34" s="104"/>
      <c r="CD34" s="103"/>
      <c r="CE34" s="103"/>
      <c r="CF34" s="144"/>
      <c r="CG34" s="102"/>
      <c r="CH34" s="103"/>
      <c r="CI34" s="103"/>
      <c r="CJ34" s="143"/>
      <c r="CK34" s="104"/>
      <c r="CL34" s="103"/>
      <c r="CM34" s="103"/>
      <c r="CN34" s="144"/>
      <c r="CO34" s="102"/>
      <c r="CP34" s="103"/>
      <c r="CQ34" s="103"/>
      <c r="CR34" s="143"/>
      <c r="CS34" s="104"/>
      <c r="CT34" s="103"/>
      <c r="CU34" s="103"/>
      <c r="CV34" s="144"/>
      <c r="CW34" s="102">
        <v>20.2</v>
      </c>
      <c r="CX34" s="103">
        <v>49.8</v>
      </c>
      <c r="CY34" s="103">
        <v>29.9</v>
      </c>
      <c r="CZ34" s="143">
        <f t="shared" si="12"/>
        <v>-9.6999999999999993</v>
      </c>
      <c r="DA34" s="104">
        <v>30.8</v>
      </c>
      <c r="DB34" s="103">
        <v>52.9</v>
      </c>
      <c r="DC34" s="103">
        <v>16.3</v>
      </c>
      <c r="DD34" s="143">
        <f t="shared" si="13"/>
        <v>14.5</v>
      </c>
    </row>
    <row r="35" spans="1:108" s="109" customFormat="1" ht="12" hidden="1" customHeight="1" x14ac:dyDescent="0.2">
      <c r="A35" s="99" t="s">
        <v>29</v>
      </c>
      <c r="B35" s="100" t="s">
        <v>53</v>
      </c>
      <c r="C35" s="100" t="s">
        <v>54</v>
      </c>
      <c r="D35" s="101">
        <v>120</v>
      </c>
      <c r="E35" s="102">
        <v>23.3</v>
      </c>
      <c r="F35" s="103">
        <v>64.2</v>
      </c>
      <c r="G35" s="103">
        <v>12.5</v>
      </c>
      <c r="H35" s="143">
        <f t="shared" si="0"/>
        <v>10.8</v>
      </c>
      <c r="I35" s="104">
        <v>40.9</v>
      </c>
      <c r="J35" s="103">
        <v>48.7</v>
      </c>
      <c r="K35" s="103">
        <v>10.4</v>
      </c>
      <c r="L35" s="143">
        <f t="shared" si="1"/>
        <v>30.5</v>
      </c>
      <c r="M35" s="102">
        <v>31.7</v>
      </c>
      <c r="N35" s="103">
        <v>49.2</v>
      </c>
      <c r="O35" s="103">
        <v>19.2</v>
      </c>
      <c r="P35" s="143">
        <f t="shared" si="2"/>
        <v>12.5</v>
      </c>
      <c r="Q35" s="104">
        <v>40</v>
      </c>
      <c r="R35" s="103">
        <v>47.8</v>
      </c>
      <c r="S35" s="103">
        <v>12.2</v>
      </c>
      <c r="T35" s="143">
        <f t="shared" si="3"/>
        <v>27.8</v>
      </c>
      <c r="U35" s="102"/>
      <c r="V35" s="103"/>
      <c r="W35" s="103"/>
      <c r="X35" s="143"/>
      <c r="Y35" s="104"/>
      <c r="Z35" s="103"/>
      <c r="AA35" s="103"/>
      <c r="AB35" s="105"/>
      <c r="AC35" s="102">
        <v>3.4</v>
      </c>
      <c r="AD35" s="103">
        <v>89.7</v>
      </c>
      <c r="AE35" s="103">
        <v>6.9</v>
      </c>
      <c r="AF35" s="143">
        <f t="shared" si="4"/>
        <v>-3.5000000000000004</v>
      </c>
      <c r="AG35" s="104">
        <v>8</v>
      </c>
      <c r="AH35" s="103">
        <v>88.4</v>
      </c>
      <c r="AI35" s="103">
        <v>3.6</v>
      </c>
      <c r="AJ35" s="143">
        <f t="shared" si="5"/>
        <v>4.4000000000000004</v>
      </c>
      <c r="AK35" s="102"/>
      <c r="AL35" s="103"/>
      <c r="AM35" s="103"/>
      <c r="AN35" s="143"/>
      <c r="AO35" s="104"/>
      <c r="AP35" s="103"/>
      <c r="AQ35" s="103"/>
      <c r="AR35" s="105"/>
      <c r="AS35" s="106">
        <v>15.3</v>
      </c>
      <c r="AT35" s="107">
        <v>63.6</v>
      </c>
      <c r="AU35" s="107">
        <v>21.2</v>
      </c>
      <c r="AV35" s="88">
        <f t="shared" si="6"/>
        <v>5.8999999999999986</v>
      </c>
      <c r="AW35" s="108">
        <v>19.3</v>
      </c>
      <c r="AX35" s="107">
        <v>57.9</v>
      </c>
      <c r="AY35" s="107">
        <v>22.8</v>
      </c>
      <c r="AZ35" s="88">
        <f t="shared" si="7"/>
        <v>3.5</v>
      </c>
      <c r="BA35" s="102">
        <v>14.4</v>
      </c>
      <c r="BB35" s="103">
        <v>66.900000000000006</v>
      </c>
      <c r="BC35" s="103">
        <v>18.600000000000001</v>
      </c>
      <c r="BD35" s="143">
        <f t="shared" si="8"/>
        <v>-4.2000000000000011</v>
      </c>
      <c r="BE35" s="104">
        <v>22.6</v>
      </c>
      <c r="BF35" s="103">
        <v>68.7</v>
      </c>
      <c r="BG35" s="103">
        <v>8.6999999999999993</v>
      </c>
      <c r="BH35" s="143">
        <f t="shared" si="9"/>
        <v>13.900000000000002</v>
      </c>
      <c r="BI35" s="102"/>
      <c r="BJ35" s="103"/>
      <c r="BK35" s="103"/>
      <c r="BL35" s="143"/>
      <c r="BM35" s="104"/>
      <c r="BN35" s="103"/>
      <c r="BO35" s="103"/>
      <c r="BP35" s="105"/>
      <c r="BQ35" s="106">
        <v>40.299999999999997</v>
      </c>
      <c r="BR35" s="107">
        <v>51.3</v>
      </c>
      <c r="BS35" s="107">
        <v>8.4</v>
      </c>
      <c r="BT35" s="88">
        <f t="shared" si="10"/>
        <v>-31.9</v>
      </c>
      <c r="BU35" s="108">
        <v>38.299999999999997</v>
      </c>
      <c r="BV35" s="107">
        <v>53.9</v>
      </c>
      <c r="BW35" s="107">
        <v>7.8</v>
      </c>
      <c r="BX35" s="88">
        <f t="shared" si="11"/>
        <v>-30.499999999999996</v>
      </c>
      <c r="BY35" s="102"/>
      <c r="BZ35" s="103"/>
      <c r="CA35" s="103"/>
      <c r="CB35" s="143"/>
      <c r="CC35" s="104"/>
      <c r="CD35" s="103"/>
      <c r="CE35" s="103"/>
      <c r="CF35" s="105"/>
      <c r="CG35" s="102"/>
      <c r="CH35" s="103"/>
      <c r="CI35" s="103"/>
      <c r="CJ35" s="143"/>
      <c r="CK35" s="104"/>
      <c r="CL35" s="103"/>
      <c r="CM35" s="103"/>
      <c r="CN35" s="105"/>
      <c r="CO35" s="102"/>
      <c r="CP35" s="103"/>
      <c r="CQ35" s="103"/>
      <c r="CR35" s="143"/>
      <c r="CS35" s="104"/>
      <c r="CT35" s="103"/>
      <c r="CU35" s="103"/>
      <c r="CV35" s="105"/>
      <c r="CW35" s="102">
        <v>10</v>
      </c>
      <c r="CX35" s="103">
        <v>49.2</v>
      </c>
      <c r="CY35" s="103">
        <v>40.799999999999997</v>
      </c>
      <c r="CZ35" s="143">
        <f t="shared" si="12"/>
        <v>-30.799999999999997</v>
      </c>
      <c r="DA35" s="104">
        <v>19</v>
      </c>
      <c r="DB35" s="103">
        <v>52.6</v>
      </c>
      <c r="DC35" s="103">
        <v>28.4</v>
      </c>
      <c r="DD35" s="143">
        <f t="shared" si="13"/>
        <v>-9.3999999999999986</v>
      </c>
    </row>
    <row r="36" spans="1:108" s="79" customFormat="1" ht="12" hidden="1" customHeight="1" thickBot="1" x14ac:dyDescent="0.25">
      <c r="A36" s="45" t="s">
        <v>42</v>
      </c>
      <c r="B36" s="85" t="s">
        <v>53</v>
      </c>
      <c r="C36" s="85" t="s">
        <v>54</v>
      </c>
      <c r="D36" s="117">
        <v>100</v>
      </c>
      <c r="E36" s="118">
        <v>42.7</v>
      </c>
      <c r="F36" s="119">
        <v>52.1</v>
      </c>
      <c r="G36" s="119">
        <v>5.2</v>
      </c>
      <c r="H36" s="90">
        <f t="shared" si="0"/>
        <v>37.5</v>
      </c>
      <c r="I36" s="120">
        <v>56.3</v>
      </c>
      <c r="J36" s="119">
        <v>43.8</v>
      </c>
      <c r="K36" s="119">
        <v>0</v>
      </c>
      <c r="L36" s="90">
        <f t="shared" si="1"/>
        <v>56.3</v>
      </c>
      <c r="M36" s="118">
        <v>52.6</v>
      </c>
      <c r="N36" s="119">
        <v>34.700000000000003</v>
      </c>
      <c r="O36" s="119">
        <v>12.6</v>
      </c>
      <c r="P36" s="90">
        <f t="shared" si="2"/>
        <v>40</v>
      </c>
      <c r="Q36" s="120">
        <v>65.3</v>
      </c>
      <c r="R36" s="119">
        <v>29.5</v>
      </c>
      <c r="S36" s="119">
        <v>5.3</v>
      </c>
      <c r="T36" s="90">
        <f t="shared" si="3"/>
        <v>60</v>
      </c>
      <c r="U36" s="118"/>
      <c r="V36" s="119"/>
      <c r="W36" s="119"/>
      <c r="X36" s="90"/>
      <c r="Y36" s="120"/>
      <c r="Z36" s="119"/>
      <c r="AA36" s="119"/>
      <c r="AB36" s="141"/>
      <c r="AC36" s="118">
        <v>11.5</v>
      </c>
      <c r="AD36" s="119">
        <v>82.8</v>
      </c>
      <c r="AE36" s="119">
        <v>5.7</v>
      </c>
      <c r="AF36" s="90">
        <f t="shared" si="4"/>
        <v>5.8</v>
      </c>
      <c r="AG36" s="120">
        <v>20.2</v>
      </c>
      <c r="AH36" s="119">
        <v>76.400000000000006</v>
      </c>
      <c r="AI36" s="119">
        <v>3.4</v>
      </c>
      <c r="AJ36" s="90">
        <f t="shared" si="5"/>
        <v>16.8</v>
      </c>
      <c r="AK36" s="118"/>
      <c r="AL36" s="119"/>
      <c r="AM36" s="119"/>
      <c r="AN36" s="90"/>
      <c r="AO36" s="120"/>
      <c r="AP36" s="119"/>
      <c r="AQ36" s="119"/>
      <c r="AR36" s="141"/>
      <c r="AS36" s="121">
        <v>8</v>
      </c>
      <c r="AT36" s="122">
        <v>83.9</v>
      </c>
      <c r="AU36" s="122">
        <v>8</v>
      </c>
      <c r="AV36" s="91">
        <f t="shared" si="6"/>
        <v>0</v>
      </c>
      <c r="AW36" s="123">
        <v>12.2</v>
      </c>
      <c r="AX36" s="122">
        <v>81.099999999999994</v>
      </c>
      <c r="AY36" s="122">
        <v>6.7</v>
      </c>
      <c r="AZ36" s="91">
        <f t="shared" si="7"/>
        <v>-5.4999999999999991</v>
      </c>
      <c r="BA36" s="118">
        <v>13.3</v>
      </c>
      <c r="BB36" s="119">
        <v>84.4</v>
      </c>
      <c r="BC36" s="119">
        <v>2.2000000000000002</v>
      </c>
      <c r="BD36" s="90">
        <f t="shared" si="8"/>
        <v>11.100000000000001</v>
      </c>
      <c r="BE36" s="120">
        <v>17.8</v>
      </c>
      <c r="BF36" s="119">
        <v>82.2</v>
      </c>
      <c r="BG36" s="119">
        <v>0</v>
      </c>
      <c r="BH36" s="90">
        <f t="shared" si="9"/>
        <v>17.8</v>
      </c>
      <c r="BI36" s="118"/>
      <c r="BJ36" s="119"/>
      <c r="BK36" s="119"/>
      <c r="BL36" s="90"/>
      <c r="BM36" s="120"/>
      <c r="BN36" s="119"/>
      <c r="BO36" s="119"/>
      <c r="BP36" s="141"/>
      <c r="BQ36" s="121">
        <v>45.6</v>
      </c>
      <c r="BR36" s="122">
        <v>52.2</v>
      </c>
      <c r="BS36" s="122">
        <v>2.2000000000000002</v>
      </c>
      <c r="BT36" s="91">
        <f t="shared" si="10"/>
        <v>-43.4</v>
      </c>
      <c r="BU36" s="123">
        <v>39.1</v>
      </c>
      <c r="BV36" s="122">
        <v>59.8</v>
      </c>
      <c r="BW36" s="122">
        <v>1.1000000000000001</v>
      </c>
      <c r="BX36" s="91">
        <f t="shared" si="11"/>
        <v>-38</v>
      </c>
      <c r="BY36" s="118"/>
      <c r="BZ36" s="119"/>
      <c r="CA36" s="119"/>
      <c r="CB36" s="90"/>
      <c r="CC36" s="120"/>
      <c r="CD36" s="119"/>
      <c r="CE36" s="119"/>
      <c r="CF36" s="141"/>
      <c r="CG36" s="118"/>
      <c r="CH36" s="119"/>
      <c r="CI36" s="119"/>
      <c r="CJ36" s="90"/>
      <c r="CK36" s="120"/>
      <c r="CL36" s="119"/>
      <c r="CM36" s="119"/>
      <c r="CN36" s="141"/>
      <c r="CO36" s="118"/>
      <c r="CP36" s="119"/>
      <c r="CQ36" s="119"/>
      <c r="CR36" s="90"/>
      <c r="CS36" s="120"/>
      <c r="CT36" s="119"/>
      <c r="CU36" s="119"/>
      <c r="CV36" s="141"/>
      <c r="CW36" s="118">
        <v>19.399999999999999</v>
      </c>
      <c r="CX36" s="119">
        <v>57</v>
      </c>
      <c r="CY36" s="119">
        <v>23.7</v>
      </c>
      <c r="CZ36" s="90">
        <f t="shared" si="12"/>
        <v>-4.3000000000000007</v>
      </c>
      <c r="DA36" s="120">
        <v>32.299999999999997</v>
      </c>
      <c r="DB36" s="119">
        <v>57</v>
      </c>
      <c r="DC36" s="119">
        <v>10.8</v>
      </c>
      <c r="DD36" s="90">
        <f t="shared" si="13"/>
        <v>21.499999999999996</v>
      </c>
    </row>
    <row r="37" spans="1:108" s="73" customFormat="1" ht="12" hidden="1" customHeight="1" x14ac:dyDescent="0.2">
      <c r="A37" s="80" t="s">
        <v>55</v>
      </c>
      <c r="B37" s="81" t="s">
        <v>56</v>
      </c>
      <c r="C37" s="81" t="s">
        <v>57</v>
      </c>
      <c r="D37" s="92">
        <v>461</v>
      </c>
      <c r="E37" s="93">
        <v>40.5</v>
      </c>
      <c r="F37" s="94">
        <v>52</v>
      </c>
      <c r="G37" s="94">
        <v>7.5</v>
      </c>
      <c r="H37" s="63">
        <f t="shared" si="0"/>
        <v>33</v>
      </c>
      <c r="I37" s="95">
        <v>54.9</v>
      </c>
      <c r="J37" s="94">
        <v>41.6</v>
      </c>
      <c r="K37" s="94">
        <v>3.4</v>
      </c>
      <c r="L37" s="63">
        <f t="shared" si="1"/>
        <v>51.5</v>
      </c>
      <c r="M37" s="93">
        <v>45.7</v>
      </c>
      <c r="N37" s="94">
        <v>39.5</v>
      </c>
      <c r="O37" s="94">
        <v>14.8</v>
      </c>
      <c r="P37" s="63">
        <f t="shared" si="2"/>
        <v>30.900000000000002</v>
      </c>
      <c r="Q37" s="95">
        <v>55.3</v>
      </c>
      <c r="R37" s="94">
        <v>38.4</v>
      </c>
      <c r="S37" s="94">
        <v>6.3</v>
      </c>
      <c r="T37" s="63">
        <f t="shared" si="3"/>
        <v>49</v>
      </c>
      <c r="U37" s="93"/>
      <c r="V37" s="94"/>
      <c r="W37" s="94"/>
      <c r="X37" s="63"/>
      <c r="Y37" s="95"/>
      <c r="Z37" s="94"/>
      <c r="AA37" s="94"/>
      <c r="AB37" s="142"/>
      <c r="AC37" s="93">
        <v>8.5</v>
      </c>
      <c r="AD37" s="94">
        <v>85.2</v>
      </c>
      <c r="AE37" s="94">
        <v>6.3</v>
      </c>
      <c r="AF37" s="63">
        <f t="shared" si="4"/>
        <v>2.2000000000000002</v>
      </c>
      <c r="AG37" s="95">
        <v>12.5</v>
      </c>
      <c r="AH37" s="94">
        <v>81.599999999999994</v>
      </c>
      <c r="AI37" s="94">
        <v>5.9</v>
      </c>
      <c r="AJ37" s="63">
        <f t="shared" si="5"/>
        <v>6.6</v>
      </c>
      <c r="AK37" s="93"/>
      <c r="AL37" s="94"/>
      <c r="AM37" s="94"/>
      <c r="AN37" s="63"/>
      <c r="AO37" s="95"/>
      <c r="AP37" s="94"/>
      <c r="AQ37" s="94"/>
      <c r="AR37" s="142"/>
      <c r="AS37" s="96">
        <v>12.8</v>
      </c>
      <c r="AT37" s="97">
        <v>71.900000000000006</v>
      </c>
      <c r="AU37" s="97">
        <v>15.4</v>
      </c>
      <c r="AV37" s="68">
        <f t="shared" si="6"/>
        <v>2.5999999999999996</v>
      </c>
      <c r="AW37" s="98">
        <v>13.7</v>
      </c>
      <c r="AX37" s="97">
        <v>72.7</v>
      </c>
      <c r="AY37" s="97">
        <v>13.7</v>
      </c>
      <c r="AZ37" s="68">
        <f t="shared" si="7"/>
        <v>0</v>
      </c>
      <c r="BA37" s="93">
        <v>19.399999999999999</v>
      </c>
      <c r="BB37" s="94">
        <v>74.099999999999994</v>
      </c>
      <c r="BC37" s="94">
        <v>6.5</v>
      </c>
      <c r="BD37" s="63">
        <f t="shared" si="8"/>
        <v>12.899999999999999</v>
      </c>
      <c r="BE37" s="95">
        <v>25.7</v>
      </c>
      <c r="BF37" s="94">
        <v>70.5</v>
      </c>
      <c r="BG37" s="94">
        <v>3.8</v>
      </c>
      <c r="BH37" s="63">
        <f t="shared" si="9"/>
        <v>21.9</v>
      </c>
      <c r="BI37" s="93"/>
      <c r="BJ37" s="94"/>
      <c r="BK37" s="94"/>
      <c r="BL37" s="63"/>
      <c r="BM37" s="95"/>
      <c r="BN37" s="94"/>
      <c r="BO37" s="94"/>
      <c r="BP37" s="142"/>
      <c r="BQ37" s="96">
        <v>44.9</v>
      </c>
      <c r="BR37" s="97">
        <v>49.5</v>
      </c>
      <c r="BS37" s="97">
        <v>5.6</v>
      </c>
      <c r="BT37" s="68">
        <f t="shared" si="10"/>
        <v>-39.299999999999997</v>
      </c>
      <c r="BU37" s="98">
        <v>38.200000000000003</v>
      </c>
      <c r="BV37" s="97">
        <v>57.1</v>
      </c>
      <c r="BW37" s="97">
        <v>4.7</v>
      </c>
      <c r="BX37" s="68">
        <f t="shared" si="11"/>
        <v>-33.5</v>
      </c>
      <c r="BY37" s="93"/>
      <c r="BZ37" s="94"/>
      <c r="CA37" s="94"/>
      <c r="CB37" s="63"/>
      <c r="CC37" s="95"/>
      <c r="CD37" s="94"/>
      <c r="CE37" s="94"/>
      <c r="CF37" s="142"/>
      <c r="CG37" s="93"/>
      <c r="CH37" s="94"/>
      <c r="CI37" s="94"/>
      <c r="CJ37" s="63"/>
      <c r="CK37" s="95"/>
      <c r="CL37" s="94"/>
      <c r="CM37" s="94"/>
      <c r="CN37" s="142"/>
      <c r="CO37" s="93"/>
      <c r="CP37" s="94"/>
      <c r="CQ37" s="94"/>
      <c r="CR37" s="63"/>
      <c r="CS37" s="95"/>
      <c r="CT37" s="94"/>
      <c r="CU37" s="94"/>
      <c r="CV37" s="142"/>
      <c r="CW37" s="93">
        <v>20.2</v>
      </c>
      <c r="CX37" s="94">
        <v>50.8</v>
      </c>
      <c r="CY37" s="94">
        <v>29</v>
      </c>
      <c r="CZ37" s="63">
        <f t="shared" si="12"/>
        <v>-8.8000000000000007</v>
      </c>
      <c r="DA37" s="95">
        <v>32.200000000000003</v>
      </c>
      <c r="DB37" s="94">
        <v>50.1</v>
      </c>
      <c r="DC37" s="94">
        <v>17.600000000000001</v>
      </c>
      <c r="DD37" s="63">
        <f t="shared" si="13"/>
        <v>14.600000000000001</v>
      </c>
    </row>
    <row r="38" spans="1:108" s="109" customFormat="1" ht="12" customHeight="1" x14ac:dyDescent="0.2">
      <c r="A38" s="99" t="s">
        <v>28</v>
      </c>
      <c r="B38" s="100" t="s">
        <v>56</v>
      </c>
      <c r="C38" s="100" t="s">
        <v>57</v>
      </c>
      <c r="D38" s="101">
        <v>328</v>
      </c>
      <c r="E38" s="102">
        <v>41.8</v>
      </c>
      <c r="F38" s="103">
        <v>51.3</v>
      </c>
      <c r="G38" s="103">
        <v>7</v>
      </c>
      <c r="H38" s="87">
        <f t="shared" si="0"/>
        <v>34.799999999999997</v>
      </c>
      <c r="I38" s="104">
        <v>56.1</v>
      </c>
      <c r="J38" s="103">
        <v>40.1</v>
      </c>
      <c r="K38" s="103">
        <v>3.8</v>
      </c>
      <c r="L38" s="87">
        <f t="shared" si="1"/>
        <v>52.300000000000004</v>
      </c>
      <c r="M38" s="102">
        <v>49</v>
      </c>
      <c r="N38" s="103">
        <v>35.4</v>
      </c>
      <c r="O38" s="103">
        <v>15.6</v>
      </c>
      <c r="P38" s="87">
        <f t="shared" si="2"/>
        <v>33.4</v>
      </c>
      <c r="Q38" s="104">
        <v>58.1</v>
      </c>
      <c r="R38" s="103">
        <v>34.1</v>
      </c>
      <c r="S38" s="103">
        <v>7.8</v>
      </c>
      <c r="T38" s="87">
        <f t="shared" si="3"/>
        <v>50.300000000000004</v>
      </c>
      <c r="U38" s="102"/>
      <c r="V38" s="103"/>
      <c r="W38" s="103"/>
      <c r="X38" s="87"/>
      <c r="Y38" s="104"/>
      <c r="Z38" s="103"/>
      <c r="AA38" s="103"/>
      <c r="AB38" s="105"/>
      <c r="AC38" s="102">
        <v>10</v>
      </c>
      <c r="AD38" s="103">
        <v>83.8</v>
      </c>
      <c r="AE38" s="103">
        <v>6.2</v>
      </c>
      <c r="AF38" s="87">
        <f t="shared" si="4"/>
        <v>3.8</v>
      </c>
      <c r="AG38" s="104">
        <v>15.5</v>
      </c>
      <c r="AH38" s="103">
        <v>78.3</v>
      </c>
      <c r="AI38" s="103">
        <v>6.2</v>
      </c>
      <c r="AJ38" s="87">
        <f t="shared" si="5"/>
        <v>9.3000000000000007</v>
      </c>
      <c r="AK38" s="102"/>
      <c r="AL38" s="103"/>
      <c r="AM38" s="103"/>
      <c r="AN38" s="87"/>
      <c r="AO38" s="104"/>
      <c r="AP38" s="103"/>
      <c r="AQ38" s="103"/>
      <c r="AR38" s="105"/>
      <c r="AS38" s="106">
        <v>12.4</v>
      </c>
      <c r="AT38" s="107">
        <v>72.8</v>
      </c>
      <c r="AU38" s="107">
        <v>14.8</v>
      </c>
      <c r="AV38" s="88">
        <f t="shared" si="6"/>
        <v>2.4000000000000004</v>
      </c>
      <c r="AW38" s="108">
        <v>13.5</v>
      </c>
      <c r="AX38" s="107">
        <v>74.400000000000006</v>
      </c>
      <c r="AY38" s="107">
        <v>12.1</v>
      </c>
      <c r="AZ38" s="88">
        <f t="shared" si="7"/>
        <v>-1.4000000000000004</v>
      </c>
      <c r="BA38" s="102">
        <v>20.6</v>
      </c>
      <c r="BB38" s="103">
        <v>73.2</v>
      </c>
      <c r="BC38" s="103">
        <v>6.2</v>
      </c>
      <c r="BD38" s="87">
        <f t="shared" si="8"/>
        <v>14.400000000000002</v>
      </c>
      <c r="BE38" s="104">
        <v>26.7</v>
      </c>
      <c r="BF38" s="103">
        <v>69.7</v>
      </c>
      <c r="BG38" s="103">
        <v>3.7</v>
      </c>
      <c r="BH38" s="87">
        <f t="shared" si="9"/>
        <v>23</v>
      </c>
      <c r="BI38" s="102"/>
      <c r="BJ38" s="103"/>
      <c r="BK38" s="103"/>
      <c r="BL38" s="87"/>
      <c r="BM38" s="104"/>
      <c r="BN38" s="103"/>
      <c r="BO38" s="103"/>
      <c r="BP38" s="105"/>
      <c r="BQ38" s="106">
        <v>44.6</v>
      </c>
      <c r="BR38" s="107">
        <v>49.8</v>
      </c>
      <c r="BS38" s="107">
        <v>5.6</v>
      </c>
      <c r="BT38" s="88">
        <f t="shared" si="10"/>
        <v>-39</v>
      </c>
      <c r="BU38" s="108">
        <v>40.299999999999997</v>
      </c>
      <c r="BV38" s="107">
        <v>55.4</v>
      </c>
      <c r="BW38" s="107">
        <v>4.3</v>
      </c>
      <c r="BX38" s="88">
        <f t="shared" si="11"/>
        <v>-36</v>
      </c>
      <c r="BY38" s="102"/>
      <c r="BZ38" s="103"/>
      <c r="CA38" s="103"/>
      <c r="CB38" s="87"/>
      <c r="CC38" s="104"/>
      <c r="CD38" s="103"/>
      <c r="CE38" s="103"/>
      <c r="CF38" s="105"/>
      <c r="CG38" s="102"/>
      <c r="CH38" s="103"/>
      <c r="CI38" s="103"/>
      <c r="CJ38" s="87"/>
      <c r="CK38" s="104"/>
      <c r="CL38" s="103"/>
      <c r="CM38" s="103"/>
      <c r="CN38" s="105"/>
      <c r="CO38" s="102"/>
      <c r="CP38" s="103"/>
      <c r="CQ38" s="103"/>
      <c r="CR38" s="87"/>
      <c r="CS38" s="104"/>
      <c r="CT38" s="103"/>
      <c r="CU38" s="103"/>
      <c r="CV38" s="105"/>
      <c r="CW38" s="102">
        <v>23</v>
      </c>
      <c r="CX38" s="103">
        <v>52.1</v>
      </c>
      <c r="CY38" s="103">
        <v>24.9</v>
      </c>
      <c r="CZ38" s="87">
        <f t="shared" si="12"/>
        <v>-1.8999999999999986</v>
      </c>
      <c r="DA38" s="104">
        <v>34.700000000000003</v>
      </c>
      <c r="DB38" s="103">
        <v>48.2</v>
      </c>
      <c r="DC38" s="103">
        <v>17.2</v>
      </c>
      <c r="DD38" s="87">
        <f t="shared" si="13"/>
        <v>17.500000000000004</v>
      </c>
    </row>
    <row r="39" spans="1:108" s="109" customFormat="1" ht="12" hidden="1" customHeight="1" x14ac:dyDescent="0.2">
      <c r="A39" s="99" t="s">
        <v>29</v>
      </c>
      <c r="B39" s="100" t="s">
        <v>56</v>
      </c>
      <c r="C39" s="100" t="s">
        <v>57</v>
      </c>
      <c r="D39" s="101">
        <v>124</v>
      </c>
      <c r="E39" s="102">
        <v>33.9</v>
      </c>
      <c r="F39" s="103">
        <v>56.8</v>
      </c>
      <c r="G39" s="103">
        <v>9.3000000000000007</v>
      </c>
      <c r="H39" s="87">
        <f t="shared" si="0"/>
        <v>24.599999999999998</v>
      </c>
      <c r="I39" s="104">
        <v>50.9</v>
      </c>
      <c r="J39" s="103">
        <v>46.5</v>
      </c>
      <c r="K39" s="103">
        <v>2.6</v>
      </c>
      <c r="L39" s="87">
        <f t="shared" si="1"/>
        <v>48.3</v>
      </c>
      <c r="M39" s="102">
        <v>35.6</v>
      </c>
      <c r="N39" s="103">
        <v>51.7</v>
      </c>
      <c r="O39" s="103">
        <v>12.7</v>
      </c>
      <c r="P39" s="87">
        <f t="shared" si="2"/>
        <v>22.900000000000002</v>
      </c>
      <c r="Q39" s="104">
        <v>49.6</v>
      </c>
      <c r="R39" s="103">
        <v>47.8</v>
      </c>
      <c r="S39" s="103">
        <v>2.7</v>
      </c>
      <c r="T39" s="87">
        <f t="shared" si="3"/>
        <v>46.9</v>
      </c>
      <c r="U39" s="102"/>
      <c r="V39" s="103"/>
      <c r="W39" s="103"/>
      <c r="X39" s="87"/>
      <c r="Y39" s="104"/>
      <c r="Z39" s="103"/>
      <c r="AA39" s="103"/>
      <c r="AB39" s="105"/>
      <c r="AC39" s="102">
        <v>5.3</v>
      </c>
      <c r="AD39" s="103">
        <v>88.6</v>
      </c>
      <c r="AE39" s="103">
        <v>6.1</v>
      </c>
      <c r="AF39" s="87">
        <f t="shared" si="4"/>
        <v>-0.79999999999999982</v>
      </c>
      <c r="AG39" s="104">
        <v>4.5999999999999996</v>
      </c>
      <c r="AH39" s="103">
        <v>90.7</v>
      </c>
      <c r="AI39" s="103">
        <v>4.5999999999999996</v>
      </c>
      <c r="AJ39" s="87">
        <f t="shared" si="5"/>
        <v>0</v>
      </c>
      <c r="AK39" s="102"/>
      <c r="AL39" s="103"/>
      <c r="AM39" s="103"/>
      <c r="AN39" s="87"/>
      <c r="AO39" s="104"/>
      <c r="AP39" s="103"/>
      <c r="AQ39" s="103"/>
      <c r="AR39" s="105"/>
      <c r="AS39" s="106">
        <v>14.5</v>
      </c>
      <c r="AT39" s="107">
        <v>68.400000000000006</v>
      </c>
      <c r="AU39" s="107">
        <v>17.100000000000001</v>
      </c>
      <c r="AV39" s="88">
        <f t="shared" si="6"/>
        <v>2.6000000000000014</v>
      </c>
      <c r="AW39" s="108">
        <v>15.3</v>
      </c>
      <c r="AX39" s="107">
        <v>65.8</v>
      </c>
      <c r="AY39" s="107">
        <v>18.899999999999999</v>
      </c>
      <c r="AZ39" s="88">
        <f t="shared" si="7"/>
        <v>3.5999999999999979</v>
      </c>
      <c r="BA39" s="102">
        <v>15.1</v>
      </c>
      <c r="BB39" s="103">
        <v>77.3</v>
      </c>
      <c r="BC39" s="103">
        <v>7.6</v>
      </c>
      <c r="BD39" s="87">
        <f t="shared" si="8"/>
        <v>7.5</v>
      </c>
      <c r="BE39" s="104">
        <v>23.2</v>
      </c>
      <c r="BF39" s="103">
        <v>72.3</v>
      </c>
      <c r="BG39" s="103">
        <v>4.5</v>
      </c>
      <c r="BH39" s="87">
        <f t="shared" si="9"/>
        <v>18.7</v>
      </c>
      <c r="BI39" s="102"/>
      <c r="BJ39" s="103"/>
      <c r="BK39" s="103"/>
      <c r="BL39" s="87"/>
      <c r="BM39" s="104"/>
      <c r="BN39" s="103"/>
      <c r="BO39" s="103"/>
      <c r="BP39" s="105"/>
      <c r="BQ39" s="106">
        <v>47</v>
      </c>
      <c r="BR39" s="107">
        <v>47</v>
      </c>
      <c r="BS39" s="107">
        <v>6</v>
      </c>
      <c r="BT39" s="88">
        <f t="shared" si="10"/>
        <v>-41</v>
      </c>
      <c r="BU39" s="108">
        <v>34.799999999999997</v>
      </c>
      <c r="BV39" s="107">
        <v>58.9</v>
      </c>
      <c r="BW39" s="107">
        <v>6.3</v>
      </c>
      <c r="BX39" s="88">
        <f t="shared" si="11"/>
        <v>-28.499999999999996</v>
      </c>
      <c r="BY39" s="102"/>
      <c r="BZ39" s="103"/>
      <c r="CA39" s="103"/>
      <c r="CB39" s="87"/>
      <c r="CC39" s="104"/>
      <c r="CD39" s="103"/>
      <c r="CE39" s="103"/>
      <c r="CF39" s="105"/>
      <c r="CG39" s="102"/>
      <c r="CH39" s="103"/>
      <c r="CI39" s="103"/>
      <c r="CJ39" s="87"/>
      <c r="CK39" s="104"/>
      <c r="CL39" s="103"/>
      <c r="CM39" s="103"/>
      <c r="CN39" s="105"/>
      <c r="CO39" s="102"/>
      <c r="CP39" s="103"/>
      <c r="CQ39" s="103"/>
      <c r="CR39" s="87"/>
      <c r="CS39" s="104"/>
      <c r="CT39" s="103"/>
      <c r="CU39" s="103"/>
      <c r="CV39" s="105"/>
      <c r="CW39" s="102">
        <v>12.7</v>
      </c>
      <c r="CX39" s="103">
        <v>46.6</v>
      </c>
      <c r="CY39" s="103">
        <v>40.700000000000003</v>
      </c>
      <c r="CZ39" s="87">
        <f t="shared" si="12"/>
        <v>-28.000000000000004</v>
      </c>
      <c r="DA39" s="104">
        <v>26.5</v>
      </c>
      <c r="DB39" s="103">
        <v>52.2</v>
      </c>
      <c r="DC39" s="103">
        <v>21.2</v>
      </c>
      <c r="DD39" s="87">
        <f t="shared" si="13"/>
        <v>5.3000000000000007</v>
      </c>
    </row>
    <row r="40" spans="1:108" ht="12" hidden="1" customHeight="1" x14ac:dyDescent="0.2">
      <c r="A40" s="145" t="s">
        <v>42</v>
      </c>
      <c r="B40" s="146" t="s">
        <v>56</v>
      </c>
      <c r="C40" s="146" t="s">
        <v>57</v>
      </c>
      <c r="D40" s="147">
        <v>111</v>
      </c>
      <c r="E40" s="148">
        <v>44.3</v>
      </c>
      <c r="F40" s="149">
        <v>50</v>
      </c>
      <c r="G40" s="149">
        <v>5.7</v>
      </c>
      <c r="H40" s="114">
        <f t="shared" si="0"/>
        <v>38.599999999999994</v>
      </c>
      <c r="I40" s="150">
        <v>55.1</v>
      </c>
      <c r="J40" s="149">
        <v>42.1</v>
      </c>
      <c r="K40" s="149">
        <v>2.8</v>
      </c>
      <c r="L40" s="114">
        <f t="shared" si="1"/>
        <v>52.300000000000004</v>
      </c>
      <c r="M40" s="148">
        <v>54.3</v>
      </c>
      <c r="N40" s="149">
        <v>33.299999999999997</v>
      </c>
      <c r="O40" s="149">
        <v>12.4</v>
      </c>
      <c r="P40" s="114">
        <f t="shared" si="2"/>
        <v>41.9</v>
      </c>
      <c r="Q40" s="150">
        <v>56.2</v>
      </c>
      <c r="R40" s="149">
        <v>39</v>
      </c>
      <c r="S40" s="149">
        <v>4.8</v>
      </c>
      <c r="T40" s="114">
        <f t="shared" si="3"/>
        <v>51.400000000000006</v>
      </c>
      <c r="U40" s="148"/>
      <c r="V40" s="149"/>
      <c r="W40" s="149"/>
      <c r="X40" s="114"/>
      <c r="Y40" s="150"/>
      <c r="Z40" s="149"/>
      <c r="AA40" s="149"/>
      <c r="AB40" s="151"/>
      <c r="AC40" s="148">
        <v>14.6</v>
      </c>
      <c r="AD40" s="149">
        <v>81.3</v>
      </c>
      <c r="AE40" s="149">
        <v>4.2</v>
      </c>
      <c r="AF40" s="114">
        <f t="shared" si="4"/>
        <v>10.399999999999999</v>
      </c>
      <c r="AG40" s="150">
        <v>18</v>
      </c>
      <c r="AH40" s="149">
        <v>79</v>
      </c>
      <c r="AI40" s="149">
        <v>3</v>
      </c>
      <c r="AJ40" s="114">
        <f t="shared" si="5"/>
        <v>15</v>
      </c>
      <c r="AK40" s="148"/>
      <c r="AL40" s="149"/>
      <c r="AM40" s="149"/>
      <c r="AN40" s="114"/>
      <c r="AO40" s="150"/>
      <c r="AP40" s="149"/>
      <c r="AQ40" s="149"/>
      <c r="AR40" s="151"/>
      <c r="AS40" s="152">
        <v>14.6</v>
      </c>
      <c r="AT40" s="153">
        <v>76</v>
      </c>
      <c r="AU40" s="153">
        <v>9.4</v>
      </c>
      <c r="AV40" s="154">
        <f t="shared" si="6"/>
        <v>-5.1999999999999993</v>
      </c>
      <c r="AW40" s="155">
        <v>15.8</v>
      </c>
      <c r="AX40" s="153">
        <v>77.2</v>
      </c>
      <c r="AY40" s="153">
        <v>6.9</v>
      </c>
      <c r="AZ40" s="154">
        <f t="shared" si="7"/>
        <v>-8.9</v>
      </c>
      <c r="BA40" s="148">
        <v>19.399999999999999</v>
      </c>
      <c r="BB40" s="149">
        <v>77.7</v>
      </c>
      <c r="BC40" s="149">
        <v>2.9</v>
      </c>
      <c r="BD40" s="114">
        <f t="shared" si="8"/>
        <v>16.5</v>
      </c>
      <c r="BE40" s="150">
        <v>24</v>
      </c>
      <c r="BF40" s="149">
        <v>74</v>
      </c>
      <c r="BG40" s="149">
        <v>1.9</v>
      </c>
      <c r="BH40" s="114">
        <f t="shared" si="9"/>
        <v>22.1</v>
      </c>
      <c r="BI40" s="148"/>
      <c r="BJ40" s="149"/>
      <c r="BK40" s="149"/>
      <c r="BL40" s="114"/>
      <c r="BM40" s="150"/>
      <c r="BN40" s="149"/>
      <c r="BO40" s="149"/>
      <c r="BP40" s="151"/>
      <c r="BQ40" s="152">
        <v>50</v>
      </c>
      <c r="BR40" s="153">
        <v>49</v>
      </c>
      <c r="BS40" s="153">
        <v>1</v>
      </c>
      <c r="BT40" s="154">
        <f t="shared" si="10"/>
        <v>-49</v>
      </c>
      <c r="BU40" s="155">
        <v>46.2</v>
      </c>
      <c r="BV40" s="153">
        <v>51.9</v>
      </c>
      <c r="BW40" s="153">
        <v>1.9</v>
      </c>
      <c r="BX40" s="154">
        <f t="shared" si="11"/>
        <v>-44.300000000000004</v>
      </c>
      <c r="BY40" s="148"/>
      <c r="BZ40" s="149"/>
      <c r="CA40" s="149"/>
      <c r="CB40" s="114"/>
      <c r="CC40" s="150"/>
      <c r="CD40" s="149"/>
      <c r="CE40" s="149"/>
      <c r="CF40" s="151"/>
      <c r="CG40" s="148"/>
      <c r="CH40" s="149"/>
      <c r="CI40" s="149"/>
      <c r="CJ40" s="114"/>
      <c r="CK40" s="150"/>
      <c r="CL40" s="149"/>
      <c r="CM40" s="149"/>
      <c r="CN40" s="151"/>
      <c r="CO40" s="148"/>
      <c r="CP40" s="149"/>
      <c r="CQ40" s="149"/>
      <c r="CR40" s="114"/>
      <c r="CS40" s="150"/>
      <c r="CT40" s="149"/>
      <c r="CU40" s="149"/>
      <c r="CV40" s="151"/>
      <c r="CW40" s="148">
        <v>23.3</v>
      </c>
      <c r="CX40" s="149">
        <v>58.3</v>
      </c>
      <c r="CY40" s="149">
        <v>18.399999999999999</v>
      </c>
      <c r="CZ40" s="114">
        <f t="shared" si="12"/>
        <v>4.9000000000000021</v>
      </c>
      <c r="DA40" s="150">
        <v>28.4</v>
      </c>
      <c r="DB40" s="149">
        <v>59.8</v>
      </c>
      <c r="DC40" s="149">
        <v>11.8</v>
      </c>
      <c r="DD40" s="114">
        <f t="shared" si="13"/>
        <v>16.599999999999998</v>
      </c>
    </row>
    <row r="41" spans="1:108" s="157" customFormat="1" ht="12" hidden="1" customHeight="1" thickBot="1" x14ac:dyDescent="0.25">
      <c r="A41" s="45" t="s">
        <v>58</v>
      </c>
      <c r="B41" s="146" t="s">
        <v>56</v>
      </c>
      <c r="C41" s="146" t="s">
        <v>57</v>
      </c>
      <c r="D41" s="117">
        <v>217</v>
      </c>
      <c r="E41" s="118">
        <v>40.5</v>
      </c>
      <c r="F41" s="119">
        <v>51.9</v>
      </c>
      <c r="G41" s="119">
        <v>7.6</v>
      </c>
      <c r="H41" s="114">
        <f t="shared" si="0"/>
        <v>32.9</v>
      </c>
      <c r="I41" s="120">
        <v>56.6</v>
      </c>
      <c r="J41" s="119">
        <v>39</v>
      </c>
      <c r="K41" s="119">
        <v>4.4000000000000004</v>
      </c>
      <c r="L41" s="114">
        <f t="shared" si="1"/>
        <v>52.2</v>
      </c>
      <c r="M41" s="118">
        <v>46.4</v>
      </c>
      <c r="N41" s="119">
        <v>36.4</v>
      </c>
      <c r="O41" s="119">
        <v>17.2</v>
      </c>
      <c r="P41" s="114">
        <f t="shared" si="2"/>
        <v>29.2</v>
      </c>
      <c r="Q41" s="120">
        <v>59.1</v>
      </c>
      <c r="R41" s="119">
        <v>31.5</v>
      </c>
      <c r="S41" s="119">
        <v>9.4</v>
      </c>
      <c r="T41" s="114">
        <f t="shared" si="3"/>
        <v>49.7</v>
      </c>
      <c r="U41" s="118"/>
      <c r="V41" s="119"/>
      <c r="W41" s="119"/>
      <c r="X41" s="90"/>
      <c r="Y41" s="120"/>
      <c r="Z41" s="119"/>
      <c r="AA41" s="119"/>
      <c r="AB41" s="141"/>
      <c r="AC41" s="118">
        <v>7.7</v>
      </c>
      <c r="AD41" s="119">
        <v>85.1</v>
      </c>
      <c r="AE41" s="119">
        <v>7.2</v>
      </c>
      <c r="AF41" s="114">
        <f t="shared" si="4"/>
        <v>0.5</v>
      </c>
      <c r="AG41" s="120">
        <v>14.2</v>
      </c>
      <c r="AH41" s="119">
        <v>77.900000000000006</v>
      </c>
      <c r="AI41" s="119">
        <v>7.9</v>
      </c>
      <c r="AJ41" s="114">
        <f t="shared" si="5"/>
        <v>6.2999999999999989</v>
      </c>
      <c r="AK41" s="118"/>
      <c r="AL41" s="119"/>
      <c r="AM41" s="119"/>
      <c r="AN41" s="90"/>
      <c r="AO41" s="120"/>
      <c r="AP41" s="119"/>
      <c r="AQ41" s="119"/>
      <c r="AR41" s="141"/>
      <c r="AS41" s="121">
        <v>11.4</v>
      </c>
      <c r="AT41" s="122">
        <v>71.3</v>
      </c>
      <c r="AU41" s="122">
        <v>17.3</v>
      </c>
      <c r="AV41" s="91"/>
      <c r="AW41" s="123">
        <v>12.2</v>
      </c>
      <c r="AX41" s="122">
        <v>73</v>
      </c>
      <c r="AY41" s="122">
        <v>14.8</v>
      </c>
      <c r="AZ41" s="156"/>
      <c r="BA41" s="118">
        <v>21.2</v>
      </c>
      <c r="BB41" s="119">
        <v>70.900000000000006</v>
      </c>
      <c r="BC41" s="119">
        <v>7.9</v>
      </c>
      <c r="BD41" s="90"/>
      <c r="BE41" s="120">
        <v>28.1</v>
      </c>
      <c r="BF41" s="119">
        <v>67.3</v>
      </c>
      <c r="BG41" s="119">
        <v>4.5999999999999996</v>
      </c>
      <c r="BH41" s="114">
        <f t="shared" si="9"/>
        <v>23.5</v>
      </c>
      <c r="BI41" s="118"/>
      <c r="BJ41" s="119"/>
      <c r="BK41" s="119"/>
      <c r="BL41" s="90"/>
      <c r="BM41" s="120"/>
      <c r="BN41" s="119"/>
      <c r="BO41" s="119"/>
      <c r="BP41" s="141"/>
      <c r="BQ41" s="121">
        <v>41.9</v>
      </c>
      <c r="BR41" s="122">
        <v>50.2</v>
      </c>
      <c r="BS41" s="122">
        <v>7.9</v>
      </c>
      <c r="BT41" s="91"/>
      <c r="BU41" s="123">
        <v>37.200000000000003</v>
      </c>
      <c r="BV41" s="122">
        <v>57.3</v>
      </c>
      <c r="BW41" s="122">
        <v>5.5</v>
      </c>
      <c r="BX41" s="156"/>
      <c r="BY41" s="118"/>
      <c r="BZ41" s="119"/>
      <c r="CA41" s="119"/>
      <c r="CB41" s="90"/>
      <c r="CC41" s="120"/>
      <c r="CD41" s="119"/>
      <c r="CE41" s="119"/>
      <c r="CF41" s="141"/>
      <c r="CG41" s="118"/>
      <c r="CH41" s="119"/>
      <c r="CI41" s="119"/>
      <c r="CJ41" s="90"/>
      <c r="CK41" s="120"/>
      <c r="CL41" s="119"/>
      <c r="CM41" s="119"/>
      <c r="CN41" s="141"/>
      <c r="CO41" s="118"/>
      <c r="CP41" s="119"/>
      <c r="CQ41" s="119"/>
      <c r="CR41" s="90"/>
      <c r="CS41" s="120"/>
      <c r="CT41" s="119"/>
      <c r="CU41" s="119"/>
      <c r="CV41" s="141"/>
      <c r="CW41" s="118">
        <v>22.8</v>
      </c>
      <c r="CX41" s="119">
        <v>49</v>
      </c>
      <c r="CY41" s="119">
        <v>28.2</v>
      </c>
      <c r="CZ41" s="90"/>
      <c r="DA41" s="120">
        <v>37.799999999999997</v>
      </c>
      <c r="DB41" s="119">
        <v>42.3</v>
      </c>
      <c r="DC41" s="119">
        <v>19.899999999999999</v>
      </c>
      <c r="DD41" s="141"/>
    </row>
    <row r="42" spans="1:108" s="73" customFormat="1" ht="12" hidden="1" customHeight="1" x14ac:dyDescent="0.2">
      <c r="A42" s="80" t="s">
        <v>59</v>
      </c>
      <c r="B42" s="81" t="s">
        <v>60</v>
      </c>
      <c r="C42" s="81" t="s">
        <v>61</v>
      </c>
      <c r="D42" s="92">
        <v>404</v>
      </c>
      <c r="E42" s="93">
        <v>36</v>
      </c>
      <c r="F42" s="94">
        <v>54</v>
      </c>
      <c r="G42" s="94">
        <v>10</v>
      </c>
      <c r="H42" s="63">
        <f t="shared" si="0"/>
        <v>26</v>
      </c>
      <c r="I42" s="95">
        <v>52.2</v>
      </c>
      <c r="J42" s="94">
        <v>41.2</v>
      </c>
      <c r="K42" s="94">
        <v>6.6</v>
      </c>
      <c r="L42" s="63">
        <f t="shared" si="1"/>
        <v>45.6</v>
      </c>
      <c r="M42" s="93">
        <v>44.6</v>
      </c>
      <c r="N42" s="94">
        <v>39.9</v>
      </c>
      <c r="O42" s="94">
        <v>15.5</v>
      </c>
      <c r="P42" s="63">
        <f t="shared" si="2"/>
        <v>29.1</v>
      </c>
      <c r="Q42" s="95">
        <v>54.5</v>
      </c>
      <c r="R42" s="94">
        <v>35.6</v>
      </c>
      <c r="S42" s="94">
        <v>9.8000000000000007</v>
      </c>
      <c r="T42" s="63">
        <f t="shared" si="3"/>
        <v>44.7</v>
      </c>
      <c r="U42" s="93"/>
      <c r="V42" s="94"/>
      <c r="W42" s="94"/>
      <c r="X42" s="63"/>
      <c r="Y42" s="95"/>
      <c r="Z42" s="94"/>
      <c r="AA42" s="94"/>
      <c r="AB42" s="142"/>
      <c r="AC42" s="93">
        <v>6.1</v>
      </c>
      <c r="AD42" s="94">
        <v>86.5</v>
      </c>
      <c r="AE42" s="94">
        <v>7.4</v>
      </c>
      <c r="AF42" s="63">
        <f t="shared" si="4"/>
        <v>-1.3000000000000007</v>
      </c>
      <c r="AG42" s="95">
        <v>9.8000000000000007</v>
      </c>
      <c r="AH42" s="94">
        <v>84.6</v>
      </c>
      <c r="AI42" s="94">
        <v>5.6</v>
      </c>
      <c r="AJ42" s="63">
        <f t="shared" si="5"/>
        <v>4.2000000000000011</v>
      </c>
      <c r="AK42" s="93"/>
      <c r="AL42" s="94"/>
      <c r="AM42" s="94"/>
      <c r="AN42" s="63"/>
      <c r="AO42" s="95"/>
      <c r="AP42" s="94"/>
      <c r="AQ42" s="94"/>
      <c r="AR42" s="142"/>
      <c r="AS42" s="96">
        <v>14.2</v>
      </c>
      <c r="AT42" s="97">
        <v>68.599999999999994</v>
      </c>
      <c r="AU42" s="97">
        <v>17.2</v>
      </c>
      <c r="AV42" s="68">
        <f t="shared" ref="AV42:AV61" si="14">AU42-AS42</f>
        <v>3</v>
      </c>
      <c r="AW42" s="98">
        <v>15.8</v>
      </c>
      <c r="AX42" s="97">
        <v>65</v>
      </c>
      <c r="AY42" s="97">
        <v>19.100000000000001</v>
      </c>
      <c r="AZ42" s="158">
        <f t="shared" ref="AZ42:AZ61" si="15">AY42-AW42</f>
        <v>3.3000000000000007</v>
      </c>
      <c r="BA42" s="93">
        <v>20.3</v>
      </c>
      <c r="BB42" s="94">
        <v>73.2</v>
      </c>
      <c r="BC42" s="94">
        <v>6.6</v>
      </c>
      <c r="BD42" s="63">
        <f t="shared" ref="BD42:BD61" si="16">BA42-BC42</f>
        <v>13.700000000000001</v>
      </c>
      <c r="BE42" s="95">
        <v>27.1</v>
      </c>
      <c r="BF42" s="94">
        <v>68.3</v>
      </c>
      <c r="BG42" s="94">
        <v>4.5999999999999996</v>
      </c>
      <c r="BH42" s="142">
        <f t="shared" si="9"/>
        <v>22.5</v>
      </c>
      <c r="BI42" s="93"/>
      <c r="BJ42" s="94"/>
      <c r="BK42" s="94"/>
      <c r="BL42" s="63"/>
      <c r="BM42" s="95"/>
      <c r="BN42" s="94"/>
      <c r="BO42" s="94"/>
      <c r="BP42" s="142"/>
      <c r="BQ42" s="96">
        <v>40.799999999999997</v>
      </c>
      <c r="BR42" s="97">
        <v>53.9</v>
      </c>
      <c r="BS42" s="97">
        <v>5.3</v>
      </c>
      <c r="BT42" s="68">
        <f t="shared" ref="BT42:BT61" si="17">BS42-BQ42</f>
        <v>-35.5</v>
      </c>
      <c r="BU42" s="98">
        <v>37.299999999999997</v>
      </c>
      <c r="BV42" s="97">
        <v>57.8</v>
      </c>
      <c r="BW42" s="97">
        <v>4.9000000000000004</v>
      </c>
      <c r="BX42" s="158">
        <f t="shared" ref="BX42:BX61" si="18">BW42-BU42</f>
        <v>-32.4</v>
      </c>
      <c r="BY42" s="93"/>
      <c r="BZ42" s="94"/>
      <c r="CA42" s="94"/>
      <c r="CB42" s="63"/>
      <c r="CC42" s="95"/>
      <c r="CD42" s="94"/>
      <c r="CE42" s="94"/>
      <c r="CF42" s="142"/>
      <c r="CG42" s="93"/>
      <c r="CH42" s="94"/>
      <c r="CI42" s="94"/>
      <c r="CJ42" s="63"/>
      <c r="CK42" s="95"/>
      <c r="CL42" s="94"/>
      <c r="CM42" s="94"/>
      <c r="CN42" s="142"/>
      <c r="CO42" s="93"/>
      <c r="CP42" s="94"/>
      <c r="CQ42" s="94"/>
      <c r="CR42" s="63"/>
      <c r="CS42" s="95"/>
      <c r="CT42" s="94"/>
      <c r="CU42" s="94"/>
      <c r="CV42" s="142"/>
      <c r="CW42" s="93">
        <v>23.3</v>
      </c>
      <c r="CX42" s="94">
        <v>51</v>
      </c>
      <c r="CY42" s="94">
        <v>25.7</v>
      </c>
      <c r="CZ42" s="63">
        <f t="shared" ref="CZ42:CZ61" si="19">CW42-CY42</f>
        <v>-2.3999999999999986</v>
      </c>
      <c r="DA42" s="95">
        <v>33.6</v>
      </c>
      <c r="DB42" s="94">
        <v>50.4</v>
      </c>
      <c r="DC42" s="94">
        <v>16</v>
      </c>
      <c r="DD42" s="142">
        <f t="shared" ref="DD42:DD61" si="20">DA42-DC42</f>
        <v>17.600000000000001</v>
      </c>
    </row>
    <row r="43" spans="1:108" s="109" customFormat="1" ht="12" customHeight="1" x14ac:dyDescent="0.2">
      <c r="A43" s="99" t="s">
        <v>28</v>
      </c>
      <c r="B43" s="100" t="s">
        <v>60</v>
      </c>
      <c r="C43" s="100" t="s">
        <v>61</v>
      </c>
      <c r="D43" s="101">
        <v>289</v>
      </c>
      <c r="E43" s="102">
        <v>40.4</v>
      </c>
      <c r="F43" s="103">
        <v>51.1</v>
      </c>
      <c r="G43" s="103">
        <v>8.6</v>
      </c>
      <c r="H43" s="87">
        <f t="shared" si="0"/>
        <v>31.799999999999997</v>
      </c>
      <c r="I43" s="104">
        <v>57.2</v>
      </c>
      <c r="J43" s="103">
        <v>38.700000000000003</v>
      </c>
      <c r="K43" s="103">
        <v>4.0999999999999996</v>
      </c>
      <c r="L43" s="87">
        <f t="shared" si="1"/>
        <v>53.1</v>
      </c>
      <c r="M43" s="102">
        <v>49.6</v>
      </c>
      <c r="N43" s="103">
        <v>36</v>
      </c>
      <c r="O43" s="103">
        <v>14.4</v>
      </c>
      <c r="P43" s="87">
        <f t="shared" si="2"/>
        <v>35.200000000000003</v>
      </c>
      <c r="Q43" s="104">
        <v>59.1</v>
      </c>
      <c r="R43" s="103">
        <v>32.299999999999997</v>
      </c>
      <c r="S43" s="103">
        <v>8.6</v>
      </c>
      <c r="T43" s="87">
        <f t="shared" si="3"/>
        <v>50.5</v>
      </c>
      <c r="U43" s="102"/>
      <c r="V43" s="103"/>
      <c r="W43" s="103"/>
      <c r="X43" s="87"/>
      <c r="Y43" s="104"/>
      <c r="Z43" s="103"/>
      <c r="AA43" s="103"/>
      <c r="AB43" s="105"/>
      <c r="AC43" s="102">
        <v>7.8</v>
      </c>
      <c r="AD43" s="103">
        <v>85.3</v>
      </c>
      <c r="AE43" s="103">
        <v>7</v>
      </c>
      <c r="AF43" s="87">
        <f t="shared" si="4"/>
        <v>0.79999999999999982</v>
      </c>
      <c r="AG43" s="104">
        <v>11.1</v>
      </c>
      <c r="AH43" s="103">
        <v>83.3</v>
      </c>
      <c r="AI43" s="103">
        <v>5.6</v>
      </c>
      <c r="AJ43" s="87">
        <f t="shared" si="5"/>
        <v>5.5</v>
      </c>
      <c r="AK43" s="102"/>
      <c r="AL43" s="103"/>
      <c r="AM43" s="103"/>
      <c r="AN43" s="87"/>
      <c r="AO43" s="104"/>
      <c r="AP43" s="103"/>
      <c r="AQ43" s="103"/>
      <c r="AR43" s="105"/>
      <c r="AS43" s="106">
        <v>14.8</v>
      </c>
      <c r="AT43" s="107">
        <v>69.7</v>
      </c>
      <c r="AU43" s="107">
        <v>15.5</v>
      </c>
      <c r="AV43" s="88">
        <f t="shared" si="14"/>
        <v>0.69999999999999929</v>
      </c>
      <c r="AW43" s="108">
        <v>15.5</v>
      </c>
      <c r="AX43" s="107">
        <v>67.8</v>
      </c>
      <c r="AY43" s="107">
        <v>16.7</v>
      </c>
      <c r="AZ43" s="159">
        <f t="shared" si="15"/>
        <v>1.1999999999999993</v>
      </c>
      <c r="BA43" s="102">
        <v>21.8</v>
      </c>
      <c r="BB43" s="103">
        <v>73.400000000000006</v>
      </c>
      <c r="BC43" s="103">
        <v>4.8</v>
      </c>
      <c r="BD43" s="87">
        <f t="shared" si="16"/>
        <v>17</v>
      </c>
      <c r="BE43" s="104">
        <v>26.8</v>
      </c>
      <c r="BF43" s="103">
        <v>69</v>
      </c>
      <c r="BG43" s="103">
        <v>4.2</v>
      </c>
      <c r="BH43" s="105">
        <f t="shared" si="9"/>
        <v>22.6</v>
      </c>
      <c r="BI43" s="102"/>
      <c r="BJ43" s="103"/>
      <c r="BK43" s="103"/>
      <c r="BL43" s="87"/>
      <c r="BM43" s="104"/>
      <c r="BN43" s="103"/>
      <c r="BO43" s="103"/>
      <c r="BP43" s="105"/>
      <c r="BQ43" s="106">
        <v>40.6</v>
      </c>
      <c r="BR43" s="107">
        <v>54.2</v>
      </c>
      <c r="BS43" s="107">
        <v>5.2</v>
      </c>
      <c r="BT43" s="88">
        <f t="shared" si="17"/>
        <v>-35.4</v>
      </c>
      <c r="BU43" s="108">
        <v>35.299999999999997</v>
      </c>
      <c r="BV43" s="107">
        <v>59.7</v>
      </c>
      <c r="BW43" s="107">
        <v>5</v>
      </c>
      <c r="BX43" s="159">
        <f t="shared" si="18"/>
        <v>-30.299999999999997</v>
      </c>
      <c r="BY43" s="102"/>
      <c r="BZ43" s="103"/>
      <c r="CA43" s="103"/>
      <c r="CB43" s="87"/>
      <c r="CC43" s="104"/>
      <c r="CD43" s="103"/>
      <c r="CE43" s="103"/>
      <c r="CF43" s="105"/>
      <c r="CG43" s="102"/>
      <c r="CH43" s="103"/>
      <c r="CI43" s="103"/>
      <c r="CJ43" s="87"/>
      <c r="CK43" s="104"/>
      <c r="CL43" s="103"/>
      <c r="CM43" s="103"/>
      <c r="CN43" s="105"/>
      <c r="CO43" s="102"/>
      <c r="CP43" s="103"/>
      <c r="CQ43" s="103"/>
      <c r="CR43" s="87"/>
      <c r="CS43" s="104"/>
      <c r="CT43" s="103"/>
      <c r="CU43" s="103"/>
      <c r="CV43" s="105"/>
      <c r="CW43" s="102">
        <v>26.6</v>
      </c>
      <c r="CX43" s="103">
        <v>50.4</v>
      </c>
      <c r="CY43" s="103">
        <v>23</v>
      </c>
      <c r="CZ43" s="87">
        <f t="shared" si="19"/>
        <v>3.6000000000000014</v>
      </c>
      <c r="DA43" s="104">
        <v>37.1</v>
      </c>
      <c r="DB43" s="103">
        <v>50.9</v>
      </c>
      <c r="DC43" s="103">
        <v>12</v>
      </c>
      <c r="DD43" s="105">
        <f t="shared" si="20"/>
        <v>25.1</v>
      </c>
    </row>
    <row r="44" spans="1:108" s="109" customFormat="1" ht="12" hidden="1" customHeight="1" x14ac:dyDescent="0.2">
      <c r="A44" s="99" t="s">
        <v>29</v>
      </c>
      <c r="B44" s="100" t="s">
        <v>60</v>
      </c>
      <c r="C44" s="100" t="s">
        <v>61</v>
      </c>
      <c r="D44" s="101">
        <v>115</v>
      </c>
      <c r="E44" s="102">
        <v>24.8</v>
      </c>
      <c r="F44" s="103">
        <v>61.5</v>
      </c>
      <c r="G44" s="103">
        <v>13.8</v>
      </c>
      <c r="H44" s="87">
        <f t="shared" si="0"/>
        <v>11</v>
      </c>
      <c r="I44" s="104">
        <v>39.799999999999997</v>
      </c>
      <c r="J44" s="103">
        <v>47.2</v>
      </c>
      <c r="K44" s="103">
        <v>13</v>
      </c>
      <c r="L44" s="87">
        <f t="shared" si="1"/>
        <v>26.799999999999997</v>
      </c>
      <c r="M44" s="102">
        <v>31.5</v>
      </c>
      <c r="N44" s="103">
        <v>50</v>
      </c>
      <c r="O44" s="103">
        <v>18.5</v>
      </c>
      <c r="P44" s="87">
        <f t="shared" si="2"/>
        <v>13</v>
      </c>
      <c r="Q44" s="104">
        <v>43</v>
      </c>
      <c r="R44" s="103">
        <v>43.9</v>
      </c>
      <c r="S44" s="103">
        <v>13.1</v>
      </c>
      <c r="T44" s="87">
        <f t="shared" si="3"/>
        <v>29.9</v>
      </c>
      <c r="U44" s="102"/>
      <c r="V44" s="103"/>
      <c r="W44" s="103"/>
      <c r="X44" s="87"/>
      <c r="Y44" s="104"/>
      <c r="Z44" s="103"/>
      <c r="AA44" s="103"/>
      <c r="AB44" s="105"/>
      <c r="AC44" s="102">
        <v>1.9</v>
      </c>
      <c r="AD44" s="103">
        <v>89.5</v>
      </c>
      <c r="AE44" s="103">
        <v>8.6</v>
      </c>
      <c r="AF44" s="87">
        <f t="shared" si="4"/>
        <v>-6.6999999999999993</v>
      </c>
      <c r="AG44" s="104">
        <v>6.7</v>
      </c>
      <c r="AH44" s="103">
        <v>87.5</v>
      </c>
      <c r="AI44" s="103">
        <v>5.8</v>
      </c>
      <c r="AJ44" s="87">
        <f t="shared" si="5"/>
        <v>0.90000000000000036</v>
      </c>
      <c r="AK44" s="102"/>
      <c r="AL44" s="103"/>
      <c r="AM44" s="103"/>
      <c r="AN44" s="87"/>
      <c r="AO44" s="104"/>
      <c r="AP44" s="103"/>
      <c r="AQ44" s="103"/>
      <c r="AR44" s="105"/>
      <c r="AS44" s="106">
        <v>12.8</v>
      </c>
      <c r="AT44" s="107">
        <v>66.099999999999994</v>
      </c>
      <c r="AU44" s="107">
        <v>21.1</v>
      </c>
      <c r="AV44" s="88">
        <f t="shared" si="14"/>
        <v>8.3000000000000007</v>
      </c>
      <c r="AW44" s="108">
        <v>16.7</v>
      </c>
      <c r="AX44" s="107">
        <v>58.3</v>
      </c>
      <c r="AY44" s="107">
        <v>25</v>
      </c>
      <c r="AZ44" s="159">
        <f t="shared" si="15"/>
        <v>8.3000000000000007</v>
      </c>
      <c r="BA44" s="102">
        <v>16.5</v>
      </c>
      <c r="BB44" s="103">
        <v>72.5</v>
      </c>
      <c r="BC44" s="103">
        <v>11</v>
      </c>
      <c r="BD44" s="87">
        <f t="shared" si="16"/>
        <v>5.5</v>
      </c>
      <c r="BE44" s="104">
        <v>27.8</v>
      </c>
      <c r="BF44" s="103">
        <v>66.7</v>
      </c>
      <c r="BG44" s="103">
        <v>5.6</v>
      </c>
      <c r="BH44" s="105">
        <f t="shared" si="9"/>
        <v>22.200000000000003</v>
      </c>
      <c r="BI44" s="102"/>
      <c r="BJ44" s="103"/>
      <c r="BK44" s="103"/>
      <c r="BL44" s="87"/>
      <c r="BM44" s="104"/>
      <c r="BN44" s="103"/>
      <c r="BO44" s="103"/>
      <c r="BP44" s="105"/>
      <c r="BQ44" s="106">
        <v>41.3</v>
      </c>
      <c r="BR44" s="107">
        <v>53.2</v>
      </c>
      <c r="BS44" s="107">
        <v>5.5</v>
      </c>
      <c r="BT44" s="88">
        <f t="shared" si="17"/>
        <v>-35.799999999999997</v>
      </c>
      <c r="BU44" s="108">
        <v>42.1</v>
      </c>
      <c r="BV44" s="107">
        <v>53.3</v>
      </c>
      <c r="BW44" s="107">
        <v>4.7</v>
      </c>
      <c r="BX44" s="159">
        <f t="shared" si="18"/>
        <v>-37.4</v>
      </c>
      <c r="BY44" s="102"/>
      <c r="BZ44" s="103"/>
      <c r="CA44" s="103"/>
      <c r="CB44" s="87"/>
      <c r="CC44" s="104"/>
      <c r="CD44" s="103"/>
      <c r="CE44" s="103"/>
      <c r="CF44" s="105"/>
      <c r="CG44" s="102"/>
      <c r="CH44" s="103"/>
      <c r="CI44" s="103"/>
      <c r="CJ44" s="87"/>
      <c r="CK44" s="104"/>
      <c r="CL44" s="103"/>
      <c r="CM44" s="103"/>
      <c r="CN44" s="105"/>
      <c r="CO44" s="102"/>
      <c r="CP44" s="103"/>
      <c r="CQ44" s="103"/>
      <c r="CR44" s="87"/>
      <c r="CS44" s="104"/>
      <c r="CT44" s="103"/>
      <c r="CU44" s="103"/>
      <c r="CV44" s="105"/>
      <c r="CW44" s="102">
        <v>14.8</v>
      </c>
      <c r="CX44" s="103">
        <v>52.8</v>
      </c>
      <c r="CY44" s="103">
        <v>32.4</v>
      </c>
      <c r="CZ44" s="87">
        <f t="shared" si="19"/>
        <v>-17.599999999999998</v>
      </c>
      <c r="DA44" s="104">
        <v>25</v>
      </c>
      <c r="DB44" s="103">
        <v>49.1</v>
      </c>
      <c r="DC44" s="103">
        <v>25.9</v>
      </c>
      <c r="DD44" s="105">
        <f t="shared" si="20"/>
        <v>-0.89999999999999858</v>
      </c>
    </row>
    <row r="45" spans="1:108" ht="12" hidden="1" customHeight="1" x14ac:dyDescent="0.2">
      <c r="A45" s="37" t="s">
        <v>42</v>
      </c>
      <c r="B45" s="83" t="s">
        <v>60</v>
      </c>
      <c r="C45" s="83" t="s">
        <v>61</v>
      </c>
      <c r="D45" s="160">
        <v>95</v>
      </c>
      <c r="E45" s="161">
        <v>39.799999999999997</v>
      </c>
      <c r="F45" s="130">
        <v>54.8</v>
      </c>
      <c r="G45" s="130">
        <v>5.4</v>
      </c>
      <c r="H45" s="87">
        <f t="shared" si="0"/>
        <v>34.4</v>
      </c>
      <c r="I45" s="129">
        <v>53.8</v>
      </c>
      <c r="J45" s="130">
        <v>44.1</v>
      </c>
      <c r="K45" s="130">
        <v>2.2000000000000002</v>
      </c>
      <c r="L45" s="87">
        <f t="shared" si="1"/>
        <v>51.599999999999994</v>
      </c>
      <c r="M45" s="161">
        <v>53.3</v>
      </c>
      <c r="N45" s="130">
        <v>32.6</v>
      </c>
      <c r="O45" s="130">
        <v>14.1</v>
      </c>
      <c r="P45" s="87">
        <f t="shared" si="2"/>
        <v>39.199999999999996</v>
      </c>
      <c r="Q45" s="129">
        <v>59.8</v>
      </c>
      <c r="R45" s="130">
        <v>35.9</v>
      </c>
      <c r="S45" s="130">
        <v>4.3</v>
      </c>
      <c r="T45" s="87">
        <f t="shared" si="3"/>
        <v>55.5</v>
      </c>
      <c r="U45" s="161"/>
      <c r="V45" s="130"/>
      <c r="W45" s="130"/>
      <c r="X45" s="87"/>
      <c r="Y45" s="129"/>
      <c r="Z45" s="130"/>
      <c r="AA45" s="130"/>
      <c r="AB45" s="105"/>
      <c r="AC45" s="161">
        <v>14</v>
      </c>
      <c r="AD45" s="130">
        <v>77.900000000000006</v>
      </c>
      <c r="AE45" s="130">
        <v>8.1</v>
      </c>
      <c r="AF45" s="87">
        <f t="shared" si="4"/>
        <v>5.9</v>
      </c>
      <c r="AG45" s="129">
        <v>17.399999999999999</v>
      </c>
      <c r="AH45" s="130">
        <v>79.099999999999994</v>
      </c>
      <c r="AI45" s="130">
        <v>3.5</v>
      </c>
      <c r="AJ45" s="87">
        <f t="shared" si="5"/>
        <v>13.899999999999999</v>
      </c>
      <c r="AK45" s="161"/>
      <c r="AL45" s="130"/>
      <c r="AM45" s="130"/>
      <c r="AN45" s="87"/>
      <c r="AO45" s="129"/>
      <c r="AP45" s="130"/>
      <c r="AQ45" s="130"/>
      <c r="AR45" s="105"/>
      <c r="AS45" s="162">
        <v>14.1</v>
      </c>
      <c r="AT45" s="133">
        <v>78.8</v>
      </c>
      <c r="AU45" s="133">
        <v>7.1</v>
      </c>
      <c r="AV45" s="88">
        <f t="shared" si="14"/>
        <v>-7</v>
      </c>
      <c r="AW45" s="132">
        <v>16.100000000000001</v>
      </c>
      <c r="AX45" s="133">
        <v>74.7</v>
      </c>
      <c r="AY45" s="133">
        <v>9.1999999999999993</v>
      </c>
      <c r="AZ45" s="159">
        <f t="shared" si="15"/>
        <v>-6.9000000000000021</v>
      </c>
      <c r="BA45" s="161">
        <v>25.6</v>
      </c>
      <c r="BB45" s="130">
        <v>72.2</v>
      </c>
      <c r="BC45" s="130">
        <v>2.2000000000000002</v>
      </c>
      <c r="BD45" s="87">
        <f t="shared" si="16"/>
        <v>23.400000000000002</v>
      </c>
      <c r="BE45" s="129">
        <v>30.3</v>
      </c>
      <c r="BF45" s="130">
        <v>69.7</v>
      </c>
      <c r="BG45" s="130">
        <v>0</v>
      </c>
      <c r="BH45" s="105">
        <f t="shared" si="9"/>
        <v>30.3</v>
      </c>
      <c r="BI45" s="161"/>
      <c r="BJ45" s="130"/>
      <c r="BK45" s="130"/>
      <c r="BL45" s="87"/>
      <c r="BM45" s="129"/>
      <c r="BN45" s="130"/>
      <c r="BO45" s="130"/>
      <c r="BP45" s="105"/>
      <c r="BQ45" s="162">
        <v>51.1</v>
      </c>
      <c r="BR45" s="133">
        <v>47.8</v>
      </c>
      <c r="BS45" s="133">
        <v>1.1000000000000001</v>
      </c>
      <c r="BT45" s="88">
        <f t="shared" si="17"/>
        <v>-50</v>
      </c>
      <c r="BU45" s="132">
        <v>40.9</v>
      </c>
      <c r="BV45" s="133">
        <v>55.7</v>
      </c>
      <c r="BW45" s="133">
        <v>3.4</v>
      </c>
      <c r="BX45" s="159">
        <f t="shared" si="18"/>
        <v>-37.5</v>
      </c>
      <c r="BY45" s="161"/>
      <c r="BZ45" s="130"/>
      <c r="CA45" s="130"/>
      <c r="CB45" s="87"/>
      <c r="CC45" s="129"/>
      <c r="CD45" s="130"/>
      <c r="CE45" s="130"/>
      <c r="CF45" s="105"/>
      <c r="CG45" s="161"/>
      <c r="CH45" s="130"/>
      <c r="CI45" s="130"/>
      <c r="CJ45" s="87"/>
      <c r="CK45" s="129"/>
      <c r="CL45" s="130"/>
      <c r="CM45" s="130"/>
      <c r="CN45" s="105"/>
      <c r="CO45" s="161"/>
      <c r="CP45" s="130"/>
      <c r="CQ45" s="130"/>
      <c r="CR45" s="87"/>
      <c r="CS45" s="129"/>
      <c r="CT45" s="130"/>
      <c r="CU45" s="130"/>
      <c r="CV45" s="105"/>
      <c r="CW45" s="161">
        <v>27</v>
      </c>
      <c r="CX45" s="130">
        <v>50.6</v>
      </c>
      <c r="CY45" s="130">
        <v>22.5</v>
      </c>
      <c r="CZ45" s="87">
        <f t="shared" si="19"/>
        <v>4.5</v>
      </c>
      <c r="DA45" s="129">
        <v>32.6</v>
      </c>
      <c r="DB45" s="130">
        <v>60.7</v>
      </c>
      <c r="DC45" s="130">
        <v>6.7</v>
      </c>
      <c r="DD45" s="105">
        <f t="shared" si="20"/>
        <v>25.900000000000002</v>
      </c>
    </row>
    <row r="46" spans="1:108" s="79" customFormat="1" ht="12" hidden="1" customHeight="1" thickBot="1" x14ac:dyDescent="0.25">
      <c r="A46" s="45" t="s">
        <v>58</v>
      </c>
      <c r="B46" s="134" t="s">
        <v>60</v>
      </c>
      <c r="C46" s="134" t="s">
        <v>61</v>
      </c>
      <c r="D46" s="135">
        <v>194</v>
      </c>
      <c r="E46" s="136">
        <v>40.6</v>
      </c>
      <c r="F46" s="137">
        <v>49.2</v>
      </c>
      <c r="G46" s="137">
        <v>10.199999999999999</v>
      </c>
      <c r="H46" s="90">
        <f t="shared" si="0"/>
        <v>30.400000000000002</v>
      </c>
      <c r="I46" s="120">
        <v>59</v>
      </c>
      <c r="J46" s="119">
        <v>36</v>
      </c>
      <c r="K46" s="119">
        <v>5.0999999999999996</v>
      </c>
      <c r="L46" s="90">
        <f t="shared" si="1"/>
        <v>53.9</v>
      </c>
      <c r="M46" s="136">
        <v>47.8</v>
      </c>
      <c r="N46" s="137">
        <v>37.6</v>
      </c>
      <c r="O46" s="137">
        <v>14.5</v>
      </c>
      <c r="P46" s="90">
        <f t="shared" si="2"/>
        <v>33.299999999999997</v>
      </c>
      <c r="Q46" s="120">
        <v>58.8</v>
      </c>
      <c r="R46" s="119">
        <v>30.5</v>
      </c>
      <c r="S46" s="119">
        <v>10.7</v>
      </c>
      <c r="T46" s="90">
        <f t="shared" si="3"/>
        <v>48.099999999999994</v>
      </c>
      <c r="U46" s="136"/>
      <c r="V46" s="137"/>
      <c r="W46" s="137"/>
      <c r="X46" s="90"/>
      <c r="Y46" s="120"/>
      <c r="Z46" s="119"/>
      <c r="AA46" s="119"/>
      <c r="AB46" s="141"/>
      <c r="AC46" s="136">
        <v>4.7</v>
      </c>
      <c r="AD46" s="137">
        <v>89</v>
      </c>
      <c r="AE46" s="137">
        <v>6.4</v>
      </c>
      <c r="AF46" s="90">
        <f t="shared" si="4"/>
        <v>-1.7000000000000002</v>
      </c>
      <c r="AG46" s="120">
        <v>7.8</v>
      </c>
      <c r="AH46" s="119">
        <v>85.5</v>
      </c>
      <c r="AI46" s="119">
        <v>6.6</v>
      </c>
      <c r="AJ46" s="90">
        <f t="shared" si="5"/>
        <v>1.2000000000000002</v>
      </c>
      <c r="AK46" s="136"/>
      <c r="AL46" s="137"/>
      <c r="AM46" s="137"/>
      <c r="AN46" s="90"/>
      <c r="AO46" s="120"/>
      <c r="AP46" s="119"/>
      <c r="AQ46" s="119"/>
      <c r="AR46" s="141"/>
      <c r="AS46" s="139">
        <v>15.1</v>
      </c>
      <c r="AT46" s="140">
        <v>65.400000000000006</v>
      </c>
      <c r="AU46" s="140">
        <v>19.600000000000001</v>
      </c>
      <c r="AV46" s="91">
        <f t="shared" si="14"/>
        <v>4.5000000000000018</v>
      </c>
      <c r="AW46" s="123">
        <v>15.2</v>
      </c>
      <c r="AX46" s="122">
        <v>64.3</v>
      </c>
      <c r="AY46" s="122">
        <v>20.5</v>
      </c>
      <c r="AZ46" s="156">
        <f t="shared" si="15"/>
        <v>5.3000000000000007</v>
      </c>
      <c r="BA46" s="136">
        <v>19.899999999999999</v>
      </c>
      <c r="BB46" s="137">
        <v>74</v>
      </c>
      <c r="BC46" s="137">
        <v>6.1</v>
      </c>
      <c r="BD46" s="90">
        <f t="shared" si="16"/>
        <v>13.799999999999999</v>
      </c>
      <c r="BE46" s="120">
        <v>25</v>
      </c>
      <c r="BF46" s="119">
        <v>68.599999999999994</v>
      </c>
      <c r="BG46" s="119">
        <v>6.4</v>
      </c>
      <c r="BH46" s="141">
        <f t="shared" si="9"/>
        <v>18.600000000000001</v>
      </c>
      <c r="BI46" s="136"/>
      <c r="BJ46" s="137"/>
      <c r="BK46" s="137"/>
      <c r="BL46" s="90"/>
      <c r="BM46" s="120"/>
      <c r="BN46" s="119"/>
      <c r="BO46" s="119"/>
      <c r="BP46" s="141"/>
      <c r="BQ46" s="139">
        <v>35.4</v>
      </c>
      <c r="BR46" s="140">
        <v>57.5</v>
      </c>
      <c r="BS46" s="140">
        <v>7.2</v>
      </c>
      <c r="BT46" s="91">
        <f t="shared" si="17"/>
        <v>-28.2</v>
      </c>
      <c r="BU46" s="123">
        <v>32.4</v>
      </c>
      <c r="BV46" s="122">
        <v>61.8</v>
      </c>
      <c r="BW46" s="122">
        <v>5.9</v>
      </c>
      <c r="BX46" s="156">
        <f t="shared" si="18"/>
        <v>-26.5</v>
      </c>
      <c r="BY46" s="136"/>
      <c r="BZ46" s="137"/>
      <c r="CA46" s="137"/>
      <c r="CB46" s="90"/>
      <c r="CC46" s="120"/>
      <c r="CD46" s="119"/>
      <c r="CE46" s="119"/>
      <c r="CF46" s="141"/>
      <c r="CG46" s="136"/>
      <c r="CH46" s="137"/>
      <c r="CI46" s="137"/>
      <c r="CJ46" s="90"/>
      <c r="CK46" s="120"/>
      <c r="CL46" s="119"/>
      <c r="CM46" s="119"/>
      <c r="CN46" s="141"/>
      <c r="CO46" s="136"/>
      <c r="CP46" s="137"/>
      <c r="CQ46" s="137"/>
      <c r="CR46" s="90"/>
      <c r="CS46" s="120"/>
      <c r="CT46" s="119"/>
      <c r="CU46" s="119"/>
      <c r="CV46" s="141"/>
      <c r="CW46" s="136">
        <v>26.5</v>
      </c>
      <c r="CX46" s="137">
        <v>50.3</v>
      </c>
      <c r="CY46" s="137">
        <v>23.2</v>
      </c>
      <c r="CZ46" s="90">
        <f t="shared" si="19"/>
        <v>3.3000000000000007</v>
      </c>
      <c r="DA46" s="120">
        <v>39.299999999999997</v>
      </c>
      <c r="DB46" s="119">
        <v>46.1</v>
      </c>
      <c r="DC46" s="119">
        <v>14.6</v>
      </c>
      <c r="DD46" s="141">
        <f t="shared" si="20"/>
        <v>24.699999999999996</v>
      </c>
    </row>
    <row r="47" spans="1:108" s="73" customFormat="1" ht="12" hidden="1" customHeight="1" x14ac:dyDescent="0.2">
      <c r="A47" s="80" t="s">
        <v>62</v>
      </c>
      <c r="B47" s="81" t="s">
        <v>63</v>
      </c>
      <c r="C47" s="81" t="s">
        <v>64</v>
      </c>
      <c r="D47" s="92">
        <v>457</v>
      </c>
      <c r="E47" s="93">
        <v>36.700000000000003</v>
      </c>
      <c r="F47" s="94">
        <v>51.9</v>
      </c>
      <c r="G47" s="94">
        <v>11.4</v>
      </c>
      <c r="H47" s="63">
        <f t="shared" si="0"/>
        <v>25.300000000000004</v>
      </c>
      <c r="I47" s="95">
        <v>54.5</v>
      </c>
      <c r="J47" s="94">
        <v>41.4</v>
      </c>
      <c r="K47" s="94">
        <v>4.0999999999999996</v>
      </c>
      <c r="L47" s="63">
        <f t="shared" si="1"/>
        <v>50.4</v>
      </c>
      <c r="M47" s="93">
        <v>41.9</v>
      </c>
      <c r="N47" s="94">
        <v>38.299999999999997</v>
      </c>
      <c r="O47" s="94">
        <v>19.8</v>
      </c>
      <c r="P47" s="63">
        <f t="shared" si="2"/>
        <v>22.099999999999998</v>
      </c>
      <c r="Q47" s="95">
        <v>57.7</v>
      </c>
      <c r="R47" s="94">
        <v>34.9</v>
      </c>
      <c r="S47" s="94">
        <v>7.4</v>
      </c>
      <c r="T47" s="63">
        <f t="shared" si="3"/>
        <v>50.300000000000004</v>
      </c>
      <c r="U47" s="93"/>
      <c r="V47" s="94"/>
      <c r="W47" s="94"/>
      <c r="X47" s="63"/>
      <c r="Y47" s="95"/>
      <c r="Z47" s="94"/>
      <c r="AA47" s="94"/>
      <c r="AB47" s="142"/>
      <c r="AC47" s="93">
        <v>4.5999999999999996</v>
      </c>
      <c r="AD47" s="94">
        <v>83.9</v>
      </c>
      <c r="AE47" s="94">
        <v>11.4</v>
      </c>
      <c r="AF47" s="63">
        <f t="shared" si="4"/>
        <v>-6.8000000000000007</v>
      </c>
      <c r="AG47" s="95">
        <v>8.8000000000000007</v>
      </c>
      <c r="AH47" s="94">
        <v>83.5</v>
      </c>
      <c r="AI47" s="94">
        <v>7.6</v>
      </c>
      <c r="AJ47" s="63">
        <f t="shared" si="5"/>
        <v>1.2000000000000011</v>
      </c>
      <c r="AK47" s="93"/>
      <c r="AL47" s="94"/>
      <c r="AM47" s="94"/>
      <c r="AN47" s="63"/>
      <c r="AO47" s="95"/>
      <c r="AP47" s="94"/>
      <c r="AQ47" s="94"/>
      <c r="AR47" s="142"/>
      <c r="AS47" s="96">
        <v>11.9</v>
      </c>
      <c r="AT47" s="97">
        <v>63.7</v>
      </c>
      <c r="AU47" s="97">
        <v>24.5</v>
      </c>
      <c r="AV47" s="68">
        <f t="shared" si="14"/>
        <v>12.6</v>
      </c>
      <c r="AW47" s="98">
        <v>12.4</v>
      </c>
      <c r="AX47" s="97">
        <v>66.400000000000006</v>
      </c>
      <c r="AY47" s="97">
        <v>21.2</v>
      </c>
      <c r="AZ47" s="158">
        <f t="shared" si="15"/>
        <v>8.7999999999999989</v>
      </c>
      <c r="BA47" s="93">
        <v>23.8</v>
      </c>
      <c r="BB47" s="94">
        <v>68.599999999999994</v>
      </c>
      <c r="BC47" s="94">
        <v>7.6</v>
      </c>
      <c r="BD47" s="63">
        <f t="shared" si="16"/>
        <v>16.200000000000003</v>
      </c>
      <c r="BE47" s="95">
        <v>33.6</v>
      </c>
      <c r="BF47" s="94">
        <v>63.6</v>
      </c>
      <c r="BG47" s="94">
        <v>2.8</v>
      </c>
      <c r="BH47" s="142">
        <f t="shared" si="9"/>
        <v>30.8</v>
      </c>
      <c r="BI47" s="93"/>
      <c r="BJ47" s="94"/>
      <c r="BK47" s="94"/>
      <c r="BL47" s="63"/>
      <c r="BM47" s="95"/>
      <c r="BN47" s="94"/>
      <c r="BO47" s="94"/>
      <c r="BP47" s="142"/>
      <c r="BQ47" s="96">
        <v>37.9</v>
      </c>
      <c r="BR47" s="97">
        <v>57.2</v>
      </c>
      <c r="BS47" s="97">
        <v>4.9000000000000004</v>
      </c>
      <c r="BT47" s="68">
        <f t="shared" si="17"/>
        <v>-33</v>
      </c>
      <c r="BU47" s="98">
        <v>38.9</v>
      </c>
      <c r="BV47" s="97">
        <v>54.7</v>
      </c>
      <c r="BW47" s="97">
        <v>6.4</v>
      </c>
      <c r="BX47" s="158">
        <f t="shared" si="18"/>
        <v>-32.5</v>
      </c>
      <c r="BY47" s="93"/>
      <c r="BZ47" s="94"/>
      <c r="CA47" s="94"/>
      <c r="CB47" s="63"/>
      <c r="CC47" s="95"/>
      <c r="CD47" s="94"/>
      <c r="CE47" s="94"/>
      <c r="CF47" s="142"/>
      <c r="CG47" s="93"/>
      <c r="CH47" s="94"/>
      <c r="CI47" s="94"/>
      <c r="CJ47" s="63"/>
      <c r="CK47" s="95"/>
      <c r="CL47" s="94"/>
      <c r="CM47" s="94"/>
      <c r="CN47" s="142"/>
      <c r="CO47" s="93"/>
      <c r="CP47" s="94"/>
      <c r="CQ47" s="94"/>
      <c r="CR47" s="63"/>
      <c r="CS47" s="95"/>
      <c r="CT47" s="94"/>
      <c r="CU47" s="94"/>
      <c r="CV47" s="142"/>
      <c r="CW47" s="93">
        <v>20.2</v>
      </c>
      <c r="CX47" s="94">
        <v>52.5</v>
      </c>
      <c r="CY47" s="94">
        <v>27.3</v>
      </c>
      <c r="CZ47" s="63">
        <f t="shared" si="19"/>
        <v>-7.1000000000000014</v>
      </c>
      <c r="DA47" s="95">
        <v>34</v>
      </c>
      <c r="DB47" s="94">
        <v>49.5</v>
      </c>
      <c r="DC47" s="94">
        <v>16.5</v>
      </c>
      <c r="DD47" s="142">
        <f t="shared" si="20"/>
        <v>17.5</v>
      </c>
    </row>
    <row r="48" spans="1:108" s="109" customFormat="1" ht="12" customHeight="1" x14ac:dyDescent="0.2">
      <c r="A48" s="99" t="s">
        <v>28</v>
      </c>
      <c r="B48" s="100" t="s">
        <v>63</v>
      </c>
      <c r="C48" s="100" t="s">
        <v>64</v>
      </c>
      <c r="D48" s="101">
        <v>347</v>
      </c>
      <c r="E48" s="102">
        <v>37.9</v>
      </c>
      <c r="F48" s="103">
        <v>52.4</v>
      </c>
      <c r="G48" s="103">
        <v>9.8000000000000007</v>
      </c>
      <c r="H48" s="87">
        <f t="shared" si="0"/>
        <v>28.099999999999998</v>
      </c>
      <c r="I48" s="104">
        <v>56.9</v>
      </c>
      <c r="J48" s="103">
        <v>41</v>
      </c>
      <c r="K48" s="103">
        <v>2.1</v>
      </c>
      <c r="L48" s="87">
        <f t="shared" si="1"/>
        <v>54.8</v>
      </c>
      <c r="M48" s="102">
        <v>43.9</v>
      </c>
      <c r="N48" s="103">
        <v>36.799999999999997</v>
      </c>
      <c r="O48" s="103">
        <v>19.3</v>
      </c>
      <c r="P48" s="87">
        <f t="shared" si="2"/>
        <v>24.599999999999998</v>
      </c>
      <c r="Q48" s="104">
        <v>61.3</v>
      </c>
      <c r="R48" s="103">
        <v>32.299999999999997</v>
      </c>
      <c r="S48" s="103">
        <v>6.4</v>
      </c>
      <c r="T48" s="87">
        <f t="shared" si="3"/>
        <v>54.9</v>
      </c>
      <c r="U48" s="102"/>
      <c r="V48" s="103"/>
      <c r="W48" s="103"/>
      <c r="X48" s="87"/>
      <c r="Y48" s="104"/>
      <c r="Z48" s="103"/>
      <c r="AA48" s="103"/>
      <c r="AB48" s="105"/>
      <c r="AC48" s="102">
        <v>4.9000000000000004</v>
      </c>
      <c r="AD48" s="103">
        <v>84.5</v>
      </c>
      <c r="AE48" s="103">
        <v>10.5</v>
      </c>
      <c r="AF48" s="87">
        <f t="shared" si="4"/>
        <v>-5.6</v>
      </c>
      <c r="AG48" s="104">
        <v>9.6</v>
      </c>
      <c r="AH48" s="103">
        <v>83.1</v>
      </c>
      <c r="AI48" s="103">
        <v>7.3</v>
      </c>
      <c r="AJ48" s="87">
        <f t="shared" si="5"/>
        <v>2.2999999999999998</v>
      </c>
      <c r="AK48" s="102"/>
      <c r="AL48" s="103"/>
      <c r="AM48" s="103"/>
      <c r="AN48" s="87"/>
      <c r="AO48" s="104"/>
      <c r="AP48" s="103"/>
      <c r="AQ48" s="103"/>
      <c r="AR48" s="105"/>
      <c r="AS48" s="106">
        <v>10.199999999999999</v>
      </c>
      <c r="AT48" s="107">
        <v>66.7</v>
      </c>
      <c r="AU48" s="107">
        <v>23.2</v>
      </c>
      <c r="AV48" s="88">
        <f t="shared" si="14"/>
        <v>13</v>
      </c>
      <c r="AW48" s="108">
        <v>10.199999999999999</v>
      </c>
      <c r="AX48" s="107">
        <v>71.7</v>
      </c>
      <c r="AY48" s="107">
        <v>18.100000000000001</v>
      </c>
      <c r="AZ48" s="159">
        <f t="shared" si="15"/>
        <v>7.9000000000000021</v>
      </c>
      <c r="BA48" s="102">
        <v>23.4</v>
      </c>
      <c r="BB48" s="103">
        <v>70.8</v>
      </c>
      <c r="BC48" s="103">
        <v>5.8</v>
      </c>
      <c r="BD48" s="87">
        <f t="shared" si="16"/>
        <v>17.599999999999998</v>
      </c>
      <c r="BE48" s="104">
        <v>32</v>
      </c>
      <c r="BF48" s="103">
        <v>65.5</v>
      </c>
      <c r="BG48" s="103">
        <v>2.5</v>
      </c>
      <c r="BH48" s="105">
        <f t="shared" si="9"/>
        <v>29.5</v>
      </c>
      <c r="BI48" s="102"/>
      <c r="BJ48" s="103"/>
      <c r="BK48" s="103"/>
      <c r="BL48" s="87"/>
      <c r="BM48" s="104"/>
      <c r="BN48" s="103"/>
      <c r="BO48" s="103"/>
      <c r="BP48" s="105"/>
      <c r="BQ48" s="106">
        <v>35.700000000000003</v>
      </c>
      <c r="BR48" s="107">
        <v>59.2</v>
      </c>
      <c r="BS48" s="107">
        <v>5</v>
      </c>
      <c r="BT48" s="88">
        <f t="shared" si="17"/>
        <v>-30.700000000000003</v>
      </c>
      <c r="BU48" s="108">
        <v>38.299999999999997</v>
      </c>
      <c r="BV48" s="107">
        <v>55.1</v>
      </c>
      <c r="BW48" s="107">
        <v>6.6</v>
      </c>
      <c r="BX48" s="159">
        <f t="shared" si="18"/>
        <v>-31.699999999999996</v>
      </c>
      <c r="BY48" s="102"/>
      <c r="BZ48" s="103"/>
      <c r="CA48" s="103"/>
      <c r="CB48" s="87"/>
      <c r="CC48" s="104"/>
      <c r="CD48" s="103"/>
      <c r="CE48" s="103"/>
      <c r="CF48" s="105"/>
      <c r="CG48" s="102"/>
      <c r="CH48" s="103"/>
      <c r="CI48" s="103"/>
      <c r="CJ48" s="87"/>
      <c r="CK48" s="104"/>
      <c r="CL48" s="103"/>
      <c r="CM48" s="103"/>
      <c r="CN48" s="105"/>
      <c r="CO48" s="102"/>
      <c r="CP48" s="103"/>
      <c r="CQ48" s="103"/>
      <c r="CR48" s="87"/>
      <c r="CS48" s="104"/>
      <c r="CT48" s="103"/>
      <c r="CU48" s="103"/>
      <c r="CV48" s="105"/>
      <c r="CW48" s="102">
        <v>21.4</v>
      </c>
      <c r="CX48" s="103">
        <v>55.1</v>
      </c>
      <c r="CY48" s="103">
        <v>23.5</v>
      </c>
      <c r="CZ48" s="87">
        <f t="shared" si="19"/>
        <v>-2.1000000000000014</v>
      </c>
      <c r="DA48" s="104">
        <v>36.1</v>
      </c>
      <c r="DB48" s="103">
        <v>50.9</v>
      </c>
      <c r="DC48" s="103">
        <v>13</v>
      </c>
      <c r="DD48" s="105">
        <f t="shared" si="20"/>
        <v>23.1</v>
      </c>
    </row>
    <row r="49" spans="1:108" s="109" customFormat="1" ht="12" hidden="1" customHeight="1" x14ac:dyDescent="0.2">
      <c r="A49" s="99" t="s">
        <v>29</v>
      </c>
      <c r="B49" s="100" t="s">
        <v>63</v>
      </c>
      <c r="C49" s="100" t="s">
        <v>64</v>
      </c>
      <c r="D49" s="101">
        <v>111</v>
      </c>
      <c r="E49" s="102">
        <v>33.6</v>
      </c>
      <c r="F49" s="103">
        <v>50</v>
      </c>
      <c r="G49" s="103">
        <v>16.399999999999999</v>
      </c>
      <c r="H49" s="87">
        <f t="shared" si="0"/>
        <v>17.200000000000003</v>
      </c>
      <c r="I49" s="104">
        <v>47.7</v>
      </c>
      <c r="J49" s="103">
        <v>42.2</v>
      </c>
      <c r="K49" s="103">
        <v>10.1</v>
      </c>
      <c r="L49" s="87">
        <f t="shared" si="1"/>
        <v>37.6</v>
      </c>
      <c r="M49" s="102">
        <v>36.1</v>
      </c>
      <c r="N49" s="103">
        <v>42.6</v>
      </c>
      <c r="O49" s="103">
        <v>21.3</v>
      </c>
      <c r="P49" s="87">
        <f t="shared" si="2"/>
        <v>14.8</v>
      </c>
      <c r="Q49" s="104">
        <v>47.2</v>
      </c>
      <c r="R49" s="103">
        <v>42.6</v>
      </c>
      <c r="S49" s="103">
        <v>10.199999999999999</v>
      </c>
      <c r="T49" s="87">
        <f t="shared" si="3"/>
        <v>37</v>
      </c>
      <c r="U49" s="102"/>
      <c r="V49" s="103"/>
      <c r="W49" s="103"/>
      <c r="X49" s="87"/>
      <c r="Y49" s="104"/>
      <c r="Z49" s="103"/>
      <c r="AA49" s="103"/>
      <c r="AB49" s="105"/>
      <c r="AC49" s="102">
        <v>3.7</v>
      </c>
      <c r="AD49" s="103">
        <v>82.4</v>
      </c>
      <c r="AE49" s="103">
        <v>13.9</v>
      </c>
      <c r="AF49" s="87">
        <f t="shared" si="4"/>
        <v>-10.199999999999999</v>
      </c>
      <c r="AG49" s="104">
        <v>6.6</v>
      </c>
      <c r="AH49" s="103">
        <v>84.9</v>
      </c>
      <c r="AI49" s="103">
        <v>8.5</v>
      </c>
      <c r="AJ49" s="87">
        <f t="shared" si="5"/>
        <v>-1.9000000000000004</v>
      </c>
      <c r="AK49" s="102"/>
      <c r="AL49" s="103"/>
      <c r="AM49" s="103"/>
      <c r="AN49" s="87"/>
      <c r="AO49" s="104"/>
      <c r="AP49" s="103"/>
      <c r="AQ49" s="103"/>
      <c r="AR49" s="105"/>
      <c r="AS49" s="106">
        <v>16.8</v>
      </c>
      <c r="AT49" s="107">
        <v>55.1</v>
      </c>
      <c r="AU49" s="107">
        <v>28</v>
      </c>
      <c r="AV49" s="88">
        <f t="shared" si="14"/>
        <v>11.2</v>
      </c>
      <c r="AW49" s="108">
        <v>18.899999999999999</v>
      </c>
      <c r="AX49" s="107">
        <v>50.9</v>
      </c>
      <c r="AY49" s="107">
        <v>30.2</v>
      </c>
      <c r="AZ49" s="159">
        <f t="shared" si="15"/>
        <v>11.3</v>
      </c>
      <c r="BA49" s="102">
        <v>24.8</v>
      </c>
      <c r="BB49" s="103">
        <v>62.4</v>
      </c>
      <c r="BC49" s="103">
        <v>12.8</v>
      </c>
      <c r="BD49" s="87">
        <f t="shared" si="16"/>
        <v>12</v>
      </c>
      <c r="BE49" s="104">
        <v>38</v>
      </c>
      <c r="BF49" s="103">
        <v>58.3</v>
      </c>
      <c r="BG49" s="103">
        <v>3.7</v>
      </c>
      <c r="BH49" s="105">
        <f t="shared" si="9"/>
        <v>34.299999999999997</v>
      </c>
      <c r="BI49" s="102"/>
      <c r="BJ49" s="103"/>
      <c r="BK49" s="103"/>
      <c r="BL49" s="87"/>
      <c r="BM49" s="104"/>
      <c r="BN49" s="103"/>
      <c r="BO49" s="103"/>
      <c r="BP49" s="105"/>
      <c r="BQ49" s="106">
        <v>44.5</v>
      </c>
      <c r="BR49" s="107">
        <v>50.9</v>
      </c>
      <c r="BS49" s="107">
        <v>4.5</v>
      </c>
      <c r="BT49" s="88">
        <f t="shared" si="17"/>
        <v>-40</v>
      </c>
      <c r="BU49" s="108">
        <v>41.1</v>
      </c>
      <c r="BV49" s="107">
        <v>53.3</v>
      </c>
      <c r="BW49" s="107">
        <v>5.6</v>
      </c>
      <c r="BX49" s="159">
        <f t="shared" si="18"/>
        <v>-35.5</v>
      </c>
      <c r="BY49" s="102"/>
      <c r="BZ49" s="103"/>
      <c r="CA49" s="103"/>
      <c r="CB49" s="87"/>
      <c r="CC49" s="104"/>
      <c r="CD49" s="103"/>
      <c r="CE49" s="103"/>
      <c r="CF49" s="105"/>
      <c r="CG49" s="102"/>
      <c r="CH49" s="103"/>
      <c r="CI49" s="103"/>
      <c r="CJ49" s="87"/>
      <c r="CK49" s="104"/>
      <c r="CL49" s="103"/>
      <c r="CM49" s="103"/>
      <c r="CN49" s="105"/>
      <c r="CO49" s="102"/>
      <c r="CP49" s="103"/>
      <c r="CQ49" s="103"/>
      <c r="CR49" s="87"/>
      <c r="CS49" s="104"/>
      <c r="CT49" s="103"/>
      <c r="CU49" s="103"/>
      <c r="CV49" s="105"/>
      <c r="CW49" s="102">
        <v>16.5</v>
      </c>
      <c r="CX49" s="103">
        <v>45</v>
      </c>
      <c r="CY49" s="103">
        <v>38.5</v>
      </c>
      <c r="CZ49" s="87">
        <f t="shared" si="19"/>
        <v>-22</v>
      </c>
      <c r="DA49" s="104">
        <v>27.1</v>
      </c>
      <c r="DB49" s="103">
        <v>45.8</v>
      </c>
      <c r="DC49" s="103">
        <v>27.1</v>
      </c>
      <c r="DD49" s="105">
        <f t="shared" si="20"/>
        <v>0</v>
      </c>
    </row>
    <row r="50" spans="1:108" ht="12" hidden="1" customHeight="1" x14ac:dyDescent="0.2">
      <c r="A50" s="37" t="s">
        <v>42</v>
      </c>
      <c r="B50" s="83" t="s">
        <v>63</v>
      </c>
      <c r="C50" s="83" t="s">
        <v>64</v>
      </c>
      <c r="D50" s="160">
        <v>109</v>
      </c>
      <c r="E50" s="161">
        <v>37</v>
      </c>
      <c r="F50" s="130">
        <v>60.2</v>
      </c>
      <c r="G50" s="130">
        <v>2.8</v>
      </c>
      <c r="H50" s="87">
        <f t="shared" si="0"/>
        <v>34.200000000000003</v>
      </c>
      <c r="I50" s="129">
        <v>48.1</v>
      </c>
      <c r="J50" s="130">
        <v>50</v>
      </c>
      <c r="K50" s="130">
        <v>1.9</v>
      </c>
      <c r="L50" s="87">
        <f t="shared" si="1"/>
        <v>46.2</v>
      </c>
      <c r="M50" s="161">
        <v>49.1</v>
      </c>
      <c r="N50" s="130">
        <v>43.4</v>
      </c>
      <c r="O50" s="130">
        <v>7.5</v>
      </c>
      <c r="P50" s="87">
        <f t="shared" si="2"/>
        <v>41.6</v>
      </c>
      <c r="Q50" s="129">
        <v>59.6</v>
      </c>
      <c r="R50" s="130">
        <v>36.5</v>
      </c>
      <c r="S50" s="130">
        <v>3.8</v>
      </c>
      <c r="T50" s="87">
        <f t="shared" si="3"/>
        <v>55.800000000000004</v>
      </c>
      <c r="U50" s="161"/>
      <c r="V50" s="130"/>
      <c r="W50" s="130"/>
      <c r="X50" s="87"/>
      <c r="Y50" s="129"/>
      <c r="Z50" s="130"/>
      <c r="AA50" s="130"/>
      <c r="AB50" s="105"/>
      <c r="AC50" s="161">
        <v>8.3000000000000007</v>
      </c>
      <c r="AD50" s="130">
        <v>85.4</v>
      </c>
      <c r="AE50" s="130">
        <v>6.3</v>
      </c>
      <c r="AF50" s="87">
        <f t="shared" si="4"/>
        <v>2.0000000000000009</v>
      </c>
      <c r="AG50" s="129">
        <v>12.5</v>
      </c>
      <c r="AH50" s="130">
        <v>82.3</v>
      </c>
      <c r="AI50" s="130">
        <v>5.2</v>
      </c>
      <c r="AJ50" s="87">
        <f t="shared" si="5"/>
        <v>7.3</v>
      </c>
      <c r="AK50" s="161"/>
      <c r="AL50" s="130"/>
      <c r="AM50" s="130"/>
      <c r="AN50" s="87"/>
      <c r="AO50" s="129"/>
      <c r="AP50" s="130"/>
      <c r="AQ50" s="130"/>
      <c r="AR50" s="105"/>
      <c r="AS50" s="162">
        <v>9.5</v>
      </c>
      <c r="AT50" s="133">
        <v>83.2</v>
      </c>
      <c r="AU50" s="133">
        <v>7.4</v>
      </c>
      <c r="AV50" s="88">
        <f t="shared" si="14"/>
        <v>-2.0999999999999996</v>
      </c>
      <c r="AW50" s="132">
        <v>14.3</v>
      </c>
      <c r="AX50" s="133">
        <v>76.5</v>
      </c>
      <c r="AY50" s="133">
        <v>9.1999999999999993</v>
      </c>
      <c r="AZ50" s="159">
        <f t="shared" si="15"/>
        <v>-5.1000000000000014</v>
      </c>
      <c r="BA50" s="161">
        <v>25</v>
      </c>
      <c r="BB50" s="130">
        <v>73</v>
      </c>
      <c r="BC50" s="130">
        <v>2</v>
      </c>
      <c r="BD50" s="87">
        <f t="shared" si="16"/>
        <v>23</v>
      </c>
      <c r="BE50" s="129">
        <v>30.3</v>
      </c>
      <c r="BF50" s="130">
        <v>66.7</v>
      </c>
      <c r="BG50" s="130">
        <v>3</v>
      </c>
      <c r="BH50" s="105">
        <f t="shared" si="9"/>
        <v>27.3</v>
      </c>
      <c r="BI50" s="161"/>
      <c r="BJ50" s="130"/>
      <c r="BK50" s="130"/>
      <c r="BL50" s="87"/>
      <c r="BM50" s="129"/>
      <c r="BN50" s="130"/>
      <c r="BO50" s="130"/>
      <c r="BP50" s="105"/>
      <c r="BQ50" s="162">
        <v>40.4</v>
      </c>
      <c r="BR50" s="133">
        <v>57.6</v>
      </c>
      <c r="BS50" s="133">
        <v>2</v>
      </c>
      <c r="BT50" s="88">
        <f t="shared" si="17"/>
        <v>-38.4</v>
      </c>
      <c r="BU50" s="132">
        <v>42</v>
      </c>
      <c r="BV50" s="133">
        <v>56</v>
      </c>
      <c r="BW50" s="133">
        <v>2</v>
      </c>
      <c r="BX50" s="159">
        <f t="shared" si="18"/>
        <v>-40</v>
      </c>
      <c r="BY50" s="161"/>
      <c r="BZ50" s="130"/>
      <c r="CA50" s="130"/>
      <c r="CB50" s="87"/>
      <c r="CC50" s="129"/>
      <c r="CD50" s="130"/>
      <c r="CE50" s="130"/>
      <c r="CF50" s="105"/>
      <c r="CG50" s="161"/>
      <c r="CH50" s="130"/>
      <c r="CI50" s="130"/>
      <c r="CJ50" s="87"/>
      <c r="CK50" s="129"/>
      <c r="CL50" s="130"/>
      <c r="CM50" s="130"/>
      <c r="CN50" s="105"/>
      <c r="CO50" s="161"/>
      <c r="CP50" s="130"/>
      <c r="CQ50" s="130"/>
      <c r="CR50" s="87"/>
      <c r="CS50" s="129"/>
      <c r="CT50" s="130"/>
      <c r="CU50" s="130"/>
      <c r="CV50" s="105"/>
      <c r="CW50" s="161">
        <v>25.7</v>
      </c>
      <c r="CX50" s="130">
        <v>60</v>
      </c>
      <c r="CY50" s="130">
        <v>14.3</v>
      </c>
      <c r="CZ50" s="87">
        <f t="shared" si="19"/>
        <v>11.399999999999999</v>
      </c>
      <c r="DA50" s="129">
        <v>33.700000000000003</v>
      </c>
      <c r="DB50" s="130">
        <v>55.8</v>
      </c>
      <c r="DC50" s="130">
        <v>10.6</v>
      </c>
      <c r="DD50" s="105">
        <f t="shared" si="20"/>
        <v>23.1</v>
      </c>
    </row>
    <row r="51" spans="1:108" s="79" customFormat="1" ht="12" hidden="1" customHeight="1" thickBot="1" x14ac:dyDescent="0.25">
      <c r="A51" s="45" t="s">
        <v>58</v>
      </c>
      <c r="B51" s="85" t="s">
        <v>63</v>
      </c>
      <c r="C51" s="85" t="s">
        <v>64</v>
      </c>
      <c r="D51" s="117">
        <v>238</v>
      </c>
      <c r="E51" s="118">
        <v>38.299999999999997</v>
      </c>
      <c r="F51" s="119">
        <v>48.7</v>
      </c>
      <c r="G51" s="119">
        <v>13</v>
      </c>
      <c r="H51" s="90">
        <f t="shared" si="0"/>
        <v>25.299999999999997</v>
      </c>
      <c r="I51" s="120">
        <v>61.1</v>
      </c>
      <c r="J51" s="119">
        <v>36.700000000000003</v>
      </c>
      <c r="K51" s="119">
        <v>2.2000000000000002</v>
      </c>
      <c r="L51" s="90">
        <f t="shared" si="1"/>
        <v>58.9</v>
      </c>
      <c r="M51" s="118">
        <v>41.6</v>
      </c>
      <c r="N51" s="119">
        <v>33.799999999999997</v>
      </c>
      <c r="O51" s="119">
        <v>24.7</v>
      </c>
      <c r="P51" s="90">
        <f t="shared" si="2"/>
        <v>16.900000000000002</v>
      </c>
      <c r="Q51" s="120">
        <v>62.1</v>
      </c>
      <c r="R51" s="119">
        <v>30.4</v>
      </c>
      <c r="S51" s="119">
        <v>7.6</v>
      </c>
      <c r="T51" s="90">
        <f t="shared" si="3"/>
        <v>54.5</v>
      </c>
      <c r="U51" s="118"/>
      <c r="V51" s="119"/>
      <c r="W51" s="119"/>
      <c r="X51" s="90"/>
      <c r="Y51" s="120"/>
      <c r="Z51" s="119"/>
      <c r="AA51" s="119"/>
      <c r="AB51" s="141"/>
      <c r="AC51" s="118">
        <v>3.4</v>
      </c>
      <c r="AD51" s="119">
        <v>84.1</v>
      </c>
      <c r="AE51" s="119">
        <v>12.5</v>
      </c>
      <c r="AF51" s="90">
        <f t="shared" si="4"/>
        <v>-9.1</v>
      </c>
      <c r="AG51" s="120">
        <v>8.3000000000000007</v>
      </c>
      <c r="AH51" s="119">
        <v>83.5</v>
      </c>
      <c r="AI51" s="119">
        <v>8.3000000000000007</v>
      </c>
      <c r="AJ51" s="90">
        <f t="shared" si="5"/>
        <v>0</v>
      </c>
      <c r="AK51" s="118"/>
      <c r="AL51" s="119"/>
      <c r="AM51" s="119"/>
      <c r="AN51" s="90"/>
      <c r="AO51" s="120"/>
      <c r="AP51" s="119"/>
      <c r="AQ51" s="119"/>
      <c r="AR51" s="141"/>
      <c r="AS51" s="121">
        <v>10.5</v>
      </c>
      <c r="AT51" s="122">
        <v>59.5</v>
      </c>
      <c r="AU51" s="122">
        <v>30</v>
      </c>
      <c r="AV51" s="91">
        <f t="shared" si="14"/>
        <v>19.5</v>
      </c>
      <c r="AW51" s="123">
        <v>8.3000000000000007</v>
      </c>
      <c r="AX51" s="122">
        <v>69.599999999999994</v>
      </c>
      <c r="AY51" s="122">
        <v>22.1</v>
      </c>
      <c r="AZ51" s="156">
        <f t="shared" si="15"/>
        <v>13.8</v>
      </c>
      <c r="BA51" s="118">
        <v>22.7</v>
      </c>
      <c r="BB51" s="119">
        <v>69.8</v>
      </c>
      <c r="BC51" s="119">
        <v>7.6</v>
      </c>
      <c r="BD51" s="90">
        <f t="shared" si="16"/>
        <v>15.1</v>
      </c>
      <c r="BE51" s="120">
        <v>32.700000000000003</v>
      </c>
      <c r="BF51" s="119">
        <v>65</v>
      </c>
      <c r="BG51" s="119">
        <v>2.2999999999999998</v>
      </c>
      <c r="BH51" s="141">
        <f t="shared" si="9"/>
        <v>30.400000000000002</v>
      </c>
      <c r="BI51" s="118"/>
      <c r="BJ51" s="119"/>
      <c r="BK51" s="119"/>
      <c r="BL51" s="90"/>
      <c r="BM51" s="120"/>
      <c r="BN51" s="119"/>
      <c r="BO51" s="119"/>
      <c r="BP51" s="141"/>
      <c r="BQ51" s="121">
        <v>33.6</v>
      </c>
      <c r="BR51" s="122">
        <v>60</v>
      </c>
      <c r="BS51" s="122">
        <v>6.4</v>
      </c>
      <c r="BT51" s="91">
        <f t="shared" si="17"/>
        <v>-27.200000000000003</v>
      </c>
      <c r="BU51" s="123">
        <v>36.6</v>
      </c>
      <c r="BV51" s="122">
        <v>54.6</v>
      </c>
      <c r="BW51" s="122">
        <v>8.8000000000000007</v>
      </c>
      <c r="BX51" s="156">
        <f t="shared" si="18"/>
        <v>-27.8</v>
      </c>
      <c r="BY51" s="118"/>
      <c r="BZ51" s="119"/>
      <c r="CA51" s="119"/>
      <c r="CB51" s="90"/>
      <c r="CC51" s="120"/>
      <c r="CD51" s="119"/>
      <c r="CE51" s="119"/>
      <c r="CF51" s="141"/>
      <c r="CG51" s="118"/>
      <c r="CH51" s="119"/>
      <c r="CI51" s="119"/>
      <c r="CJ51" s="90"/>
      <c r="CK51" s="120"/>
      <c r="CL51" s="119"/>
      <c r="CM51" s="119"/>
      <c r="CN51" s="141"/>
      <c r="CO51" s="118"/>
      <c r="CP51" s="119"/>
      <c r="CQ51" s="119"/>
      <c r="CR51" s="90"/>
      <c r="CS51" s="120"/>
      <c r="CT51" s="119"/>
      <c r="CU51" s="119"/>
      <c r="CV51" s="141"/>
      <c r="CW51" s="118">
        <v>19.399999999999999</v>
      </c>
      <c r="CX51" s="119">
        <v>52.9</v>
      </c>
      <c r="CY51" s="119">
        <v>27.8</v>
      </c>
      <c r="CZ51" s="90">
        <f t="shared" si="19"/>
        <v>-8.4000000000000021</v>
      </c>
      <c r="DA51" s="120">
        <v>37.299999999999997</v>
      </c>
      <c r="DB51" s="119">
        <v>48.6</v>
      </c>
      <c r="DC51" s="119">
        <v>14.1</v>
      </c>
      <c r="DD51" s="141">
        <f t="shared" si="20"/>
        <v>23.199999999999996</v>
      </c>
    </row>
    <row r="52" spans="1:108" s="73" customFormat="1" ht="12" hidden="1" customHeight="1" x14ac:dyDescent="0.2">
      <c r="A52" s="80" t="s">
        <v>65</v>
      </c>
      <c r="B52" s="81" t="s">
        <v>66</v>
      </c>
      <c r="C52" s="81" t="s">
        <v>67</v>
      </c>
      <c r="D52" s="92">
        <v>432</v>
      </c>
      <c r="E52" s="93">
        <v>38.4</v>
      </c>
      <c r="F52" s="94">
        <v>51.9</v>
      </c>
      <c r="G52" s="94">
        <v>9.6999999999999993</v>
      </c>
      <c r="H52" s="63">
        <f t="shared" si="0"/>
        <v>28.7</v>
      </c>
      <c r="I52" s="95">
        <v>53</v>
      </c>
      <c r="J52" s="94">
        <v>37.9</v>
      </c>
      <c r="K52" s="94">
        <v>9.1</v>
      </c>
      <c r="L52" s="63">
        <f t="shared" si="1"/>
        <v>43.9</v>
      </c>
      <c r="M52" s="93">
        <v>41.1</v>
      </c>
      <c r="N52" s="94">
        <v>38</v>
      </c>
      <c r="O52" s="94">
        <v>20.9</v>
      </c>
      <c r="P52" s="63">
        <f t="shared" si="2"/>
        <v>20.200000000000003</v>
      </c>
      <c r="Q52" s="95">
        <v>56.6</v>
      </c>
      <c r="R52" s="94">
        <v>32.700000000000003</v>
      </c>
      <c r="S52" s="94">
        <v>10.7</v>
      </c>
      <c r="T52" s="63">
        <f t="shared" si="3"/>
        <v>45.900000000000006</v>
      </c>
      <c r="U52" s="93"/>
      <c r="V52" s="94"/>
      <c r="W52" s="94"/>
      <c r="X52" s="63"/>
      <c r="Y52" s="95"/>
      <c r="Z52" s="94"/>
      <c r="AA52" s="94"/>
      <c r="AB52" s="142"/>
      <c r="AC52" s="93">
        <v>5</v>
      </c>
      <c r="AD52" s="94">
        <v>86.1</v>
      </c>
      <c r="AE52" s="94">
        <v>8.9</v>
      </c>
      <c r="AF52" s="63">
        <f t="shared" si="4"/>
        <v>-3.9000000000000004</v>
      </c>
      <c r="AG52" s="95">
        <v>8.4</v>
      </c>
      <c r="AH52" s="94">
        <v>86.1</v>
      </c>
      <c r="AI52" s="94">
        <v>5.4</v>
      </c>
      <c r="AJ52" s="63">
        <f t="shared" si="5"/>
        <v>3</v>
      </c>
      <c r="AK52" s="93"/>
      <c r="AL52" s="94"/>
      <c r="AM52" s="94"/>
      <c r="AN52" s="63"/>
      <c r="AO52" s="95"/>
      <c r="AP52" s="94"/>
      <c r="AQ52" s="94"/>
      <c r="AR52" s="142"/>
      <c r="AS52" s="96">
        <v>8.1</v>
      </c>
      <c r="AT52" s="97">
        <v>74.900000000000006</v>
      </c>
      <c r="AU52" s="97">
        <v>17</v>
      </c>
      <c r="AV52" s="68">
        <f t="shared" si="14"/>
        <v>8.9</v>
      </c>
      <c r="AW52" s="98">
        <v>11.9</v>
      </c>
      <c r="AX52" s="97">
        <v>72.8</v>
      </c>
      <c r="AY52" s="97">
        <v>15.3</v>
      </c>
      <c r="AZ52" s="158">
        <f t="shared" si="15"/>
        <v>3.4000000000000004</v>
      </c>
      <c r="BA52" s="93">
        <v>21</v>
      </c>
      <c r="BB52" s="94">
        <v>72</v>
      </c>
      <c r="BC52" s="94">
        <v>7</v>
      </c>
      <c r="BD52" s="63">
        <f t="shared" si="16"/>
        <v>14</v>
      </c>
      <c r="BE52" s="95">
        <v>24.2</v>
      </c>
      <c r="BF52" s="94">
        <v>70.099999999999994</v>
      </c>
      <c r="BG52" s="94">
        <v>5.7</v>
      </c>
      <c r="BH52" s="142">
        <f t="shared" si="9"/>
        <v>18.5</v>
      </c>
      <c r="BI52" s="93"/>
      <c r="BJ52" s="94"/>
      <c r="BK52" s="94"/>
      <c r="BL52" s="63"/>
      <c r="BM52" s="95"/>
      <c r="BN52" s="94"/>
      <c r="BO52" s="94"/>
      <c r="BP52" s="142"/>
      <c r="BQ52" s="96">
        <v>42.1</v>
      </c>
      <c r="BR52" s="97">
        <v>53.6</v>
      </c>
      <c r="BS52" s="97">
        <v>4.2</v>
      </c>
      <c r="BT52" s="68">
        <f t="shared" si="17"/>
        <v>-37.9</v>
      </c>
      <c r="BU52" s="98">
        <v>39.9</v>
      </c>
      <c r="BV52" s="97">
        <v>53.6</v>
      </c>
      <c r="BW52" s="97">
        <v>6.5</v>
      </c>
      <c r="BX52" s="158">
        <f t="shared" si="18"/>
        <v>-33.4</v>
      </c>
      <c r="BY52" s="93"/>
      <c r="BZ52" s="94"/>
      <c r="CA52" s="94"/>
      <c r="CB52" s="63"/>
      <c r="CC52" s="95"/>
      <c r="CD52" s="94"/>
      <c r="CE52" s="94"/>
      <c r="CF52" s="142"/>
      <c r="CG52" s="93"/>
      <c r="CH52" s="94"/>
      <c r="CI52" s="94"/>
      <c r="CJ52" s="63"/>
      <c r="CK52" s="95"/>
      <c r="CL52" s="94"/>
      <c r="CM52" s="94"/>
      <c r="CN52" s="142"/>
      <c r="CO52" s="93"/>
      <c r="CP52" s="94"/>
      <c r="CQ52" s="94"/>
      <c r="CR52" s="63"/>
      <c r="CS52" s="95"/>
      <c r="CT52" s="94"/>
      <c r="CU52" s="94"/>
      <c r="CV52" s="142"/>
      <c r="CW52" s="93">
        <v>19.5</v>
      </c>
      <c r="CX52" s="94">
        <v>53.6</v>
      </c>
      <c r="CY52" s="94">
        <v>26.9</v>
      </c>
      <c r="CZ52" s="63">
        <f t="shared" si="19"/>
        <v>-7.3999999999999986</v>
      </c>
      <c r="DA52" s="95">
        <v>29.9</v>
      </c>
      <c r="DB52" s="94">
        <v>49.4</v>
      </c>
      <c r="DC52" s="94">
        <v>20.8</v>
      </c>
      <c r="DD52" s="142">
        <f t="shared" si="20"/>
        <v>9.0999999999999979</v>
      </c>
    </row>
    <row r="53" spans="1:108" s="109" customFormat="1" ht="12" customHeight="1" x14ac:dyDescent="0.2">
      <c r="A53" s="99" t="s">
        <v>28</v>
      </c>
      <c r="B53" s="100" t="s">
        <v>66</v>
      </c>
      <c r="C53" s="100" t="s">
        <v>67</v>
      </c>
      <c r="D53" s="101">
        <v>330</v>
      </c>
      <c r="E53" s="102">
        <v>39.299999999999997</v>
      </c>
      <c r="F53" s="103">
        <v>51.3</v>
      </c>
      <c r="G53" s="103">
        <v>9.4</v>
      </c>
      <c r="H53" s="87">
        <f t="shared" si="0"/>
        <v>29.9</v>
      </c>
      <c r="I53" s="104">
        <v>55</v>
      </c>
      <c r="J53" s="103">
        <v>36.4</v>
      </c>
      <c r="K53" s="103">
        <v>8.6</v>
      </c>
      <c r="L53" s="87">
        <f t="shared" si="1"/>
        <v>46.4</v>
      </c>
      <c r="M53" s="102">
        <v>42.9</v>
      </c>
      <c r="N53" s="103">
        <v>35.6</v>
      </c>
      <c r="O53" s="103">
        <v>21.6</v>
      </c>
      <c r="P53" s="87">
        <f t="shared" si="2"/>
        <v>21.299999999999997</v>
      </c>
      <c r="Q53" s="104">
        <v>57.3</v>
      </c>
      <c r="R53" s="103">
        <v>31</v>
      </c>
      <c r="S53" s="103">
        <v>11.7</v>
      </c>
      <c r="T53" s="87">
        <f t="shared" si="3"/>
        <v>45.599999999999994</v>
      </c>
      <c r="U53" s="102"/>
      <c r="V53" s="103"/>
      <c r="W53" s="103"/>
      <c r="X53" s="87"/>
      <c r="Y53" s="104"/>
      <c r="Z53" s="103"/>
      <c r="AA53" s="103"/>
      <c r="AB53" s="105"/>
      <c r="AC53" s="102">
        <v>4.5</v>
      </c>
      <c r="AD53" s="103">
        <v>86.8</v>
      </c>
      <c r="AE53" s="103">
        <v>8.6999999999999993</v>
      </c>
      <c r="AF53" s="87">
        <f t="shared" si="4"/>
        <v>-4.1999999999999993</v>
      </c>
      <c r="AG53" s="104">
        <v>8</v>
      </c>
      <c r="AH53" s="103">
        <v>86.6</v>
      </c>
      <c r="AI53" s="103">
        <v>5.4</v>
      </c>
      <c r="AJ53" s="87">
        <f t="shared" si="5"/>
        <v>2.5999999999999996</v>
      </c>
      <c r="AK53" s="102"/>
      <c r="AL53" s="103"/>
      <c r="AM53" s="103"/>
      <c r="AN53" s="87"/>
      <c r="AO53" s="104"/>
      <c r="AP53" s="103"/>
      <c r="AQ53" s="103"/>
      <c r="AR53" s="105"/>
      <c r="AS53" s="106">
        <v>7.3</v>
      </c>
      <c r="AT53" s="107">
        <v>77.7</v>
      </c>
      <c r="AU53" s="107">
        <v>15</v>
      </c>
      <c r="AV53" s="88">
        <f t="shared" si="14"/>
        <v>7.7</v>
      </c>
      <c r="AW53" s="108">
        <v>12.2</v>
      </c>
      <c r="AX53" s="107">
        <v>75.7</v>
      </c>
      <c r="AY53" s="107">
        <v>12.2</v>
      </c>
      <c r="AZ53" s="159">
        <f t="shared" si="15"/>
        <v>0</v>
      </c>
      <c r="BA53" s="102">
        <v>18.8</v>
      </c>
      <c r="BB53" s="103">
        <v>74.7</v>
      </c>
      <c r="BC53" s="103">
        <v>6.6</v>
      </c>
      <c r="BD53" s="87">
        <f t="shared" si="16"/>
        <v>12.200000000000001</v>
      </c>
      <c r="BE53" s="104">
        <v>22.3</v>
      </c>
      <c r="BF53" s="103">
        <v>71.5</v>
      </c>
      <c r="BG53" s="103">
        <v>6.2</v>
      </c>
      <c r="BH53" s="105">
        <f t="shared" si="9"/>
        <v>16.100000000000001</v>
      </c>
      <c r="BI53" s="102"/>
      <c r="BJ53" s="103"/>
      <c r="BK53" s="103"/>
      <c r="BL53" s="87"/>
      <c r="BM53" s="104"/>
      <c r="BN53" s="103"/>
      <c r="BO53" s="103"/>
      <c r="BP53" s="105"/>
      <c r="BQ53" s="106">
        <v>43.5</v>
      </c>
      <c r="BR53" s="107">
        <v>53.6</v>
      </c>
      <c r="BS53" s="107">
        <v>2.9</v>
      </c>
      <c r="BT53" s="88">
        <f t="shared" si="17"/>
        <v>-40.6</v>
      </c>
      <c r="BU53" s="108">
        <v>42.3</v>
      </c>
      <c r="BV53" s="107">
        <v>52.9</v>
      </c>
      <c r="BW53" s="107">
        <v>4.8</v>
      </c>
      <c r="BX53" s="159">
        <f t="shared" si="18"/>
        <v>-37.5</v>
      </c>
      <c r="BY53" s="102"/>
      <c r="BZ53" s="103"/>
      <c r="CA53" s="103"/>
      <c r="CB53" s="87"/>
      <c r="CC53" s="104"/>
      <c r="CD53" s="103"/>
      <c r="CE53" s="103"/>
      <c r="CF53" s="105"/>
      <c r="CG53" s="102"/>
      <c r="CH53" s="103"/>
      <c r="CI53" s="103"/>
      <c r="CJ53" s="87"/>
      <c r="CK53" s="104"/>
      <c r="CL53" s="103"/>
      <c r="CM53" s="103"/>
      <c r="CN53" s="105"/>
      <c r="CO53" s="102"/>
      <c r="CP53" s="103"/>
      <c r="CQ53" s="103"/>
      <c r="CR53" s="87"/>
      <c r="CS53" s="104"/>
      <c r="CT53" s="103"/>
      <c r="CU53" s="103"/>
      <c r="CV53" s="105"/>
      <c r="CW53" s="102">
        <v>20.6</v>
      </c>
      <c r="CX53" s="103">
        <v>51.4</v>
      </c>
      <c r="CY53" s="103">
        <v>28</v>
      </c>
      <c r="CZ53" s="87">
        <f t="shared" si="19"/>
        <v>-7.3999999999999986</v>
      </c>
      <c r="DA53" s="104">
        <v>28.9</v>
      </c>
      <c r="DB53" s="103">
        <v>48.5</v>
      </c>
      <c r="DC53" s="103">
        <v>22.6</v>
      </c>
      <c r="DD53" s="105">
        <f t="shared" si="20"/>
        <v>6.2999999999999972</v>
      </c>
    </row>
    <row r="54" spans="1:108" s="109" customFormat="1" ht="12" hidden="1" customHeight="1" x14ac:dyDescent="0.2">
      <c r="A54" s="99" t="s">
        <v>29</v>
      </c>
      <c r="B54" s="100" t="s">
        <v>66</v>
      </c>
      <c r="C54" s="100" t="s">
        <v>67</v>
      </c>
      <c r="D54" s="101">
        <v>103</v>
      </c>
      <c r="E54" s="102">
        <v>35.1</v>
      </c>
      <c r="F54" s="103">
        <v>54.6</v>
      </c>
      <c r="G54" s="103">
        <v>10.3</v>
      </c>
      <c r="H54" s="87">
        <f t="shared" si="0"/>
        <v>24.8</v>
      </c>
      <c r="I54" s="104">
        <v>46.3</v>
      </c>
      <c r="J54" s="103">
        <v>43.2</v>
      </c>
      <c r="K54" s="103">
        <v>10.5</v>
      </c>
      <c r="L54" s="87">
        <f t="shared" si="1"/>
        <v>35.799999999999997</v>
      </c>
      <c r="M54" s="102">
        <v>35.1</v>
      </c>
      <c r="N54" s="103">
        <v>45.4</v>
      </c>
      <c r="O54" s="103">
        <v>19.600000000000001</v>
      </c>
      <c r="P54" s="87">
        <f t="shared" si="2"/>
        <v>15.5</v>
      </c>
      <c r="Q54" s="104">
        <v>53.7</v>
      </c>
      <c r="R54" s="103">
        <v>38.9</v>
      </c>
      <c r="S54" s="103">
        <v>7.4</v>
      </c>
      <c r="T54" s="87">
        <f t="shared" si="3"/>
        <v>46.300000000000004</v>
      </c>
      <c r="U54" s="102"/>
      <c r="V54" s="103"/>
      <c r="W54" s="103"/>
      <c r="X54" s="87"/>
      <c r="Y54" s="104"/>
      <c r="Z54" s="103"/>
      <c r="AA54" s="103"/>
      <c r="AB54" s="105"/>
      <c r="AC54" s="102">
        <v>6.5</v>
      </c>
      <c r="AD54" s="103">
        <v>83.9</v>
      </c>
      <c r="AE54" s="103">
        <v>9.6999999999999993</v>
      </c>
      <c r="AF54" s="87">
        <f t="shared" si="4"/>
        <v>-3.1999999999999993</v>
      </c>
      <c r="AG54" s="104">
        <v>9.8000000000000007</v>
      </c>
      <c r="AH54" s="103">
        <v>84.8</v>
      </c>
      <c r="AI54" s="103">
        <v>5.4</v>
      </c>
      <c r="AJ54" s="87">
        <f t="shared" si="5"/>
        <v>4.4000000000000004</v>
      </c>
      <c r="AK54" s="102"/>
      <c r="AL54" s="103"/>
      <c r="AM54" s="103"/>
      <c r="AN54" s="87"/>
      <c r="AO54" s="104"/>
      <c r="AP54" s="103"/>
      <c r="AQ54" s="103"/>
      <c r="AR54" s="105"/>
      <c r="AS54" s="106">
        <v>10.5</v>
      </c>
      <c r="AT54" s="107">
        <v>66.3</v>
      </c>
      <c r="AU54" s="107">
        <v>23.2</v>
      </c>
      <c r="AV54" s="88">
        <f t="shared" si="14"/>
        <v>12.7</v>
      </c>
      <c r="AW54" s="108">
        <v>11</v>
      </c>
      <c r="AX54" s="107">
        <v>63.7</v>
      </c>
      <c r="AY54" s="107">
        <v>25.3</v>
      </c>
      <c r="AZ54" s="159">
        <f t="shared" si="15"/>
        <v>14.3</v>
      </c>
      <c r="BA54" s="102">
        <v>27.8</v>
      </c>
      <c r="BB54" s="103">
        <v>63.9</v>
      </c>
      <c r="BC54" s="103">
        <v>8.1999999999999993</v>
      </c>
      <c r="BD54" s="87">
        <f t="shared" si="16"/>
        <v>19.600000000000001</v>
      </c>
      <c r="BE54" s="104">
        <v>29.5</v>
      </c>
      <c r="BF54" s="103">
        <v>66.3</v>
      </c>
      <c r="BG54" s="103">
        <v>4.2</v>
      </c>
      <c r="BH54" s="105">
        <f t="shared" si="9"/>
        <v>25.3</v>
      </c>
      <c r="BI54" s="102"/>
      <c r="BJ54" s="103"/>
      <c r="BK54" s="103"/>
      <c r="BL54" s="87"/>
      <c r="BM54" s="104"/>
      <c r="BN54" s="103"/>
      <c r="BO54" s="103"/>
      <c r="BP54" s="105"/>
      <c r="BQ54" s="106">
        <v>38.5</v>
      </c>
      <c r="BR54" s="107">
        <v>53.1</v>
      </c>
      <c r="BS54" s="107">
        <v>8.3000000000000007</v>
      </c>
      <c r="BT54" s="88">
        <f t="shared" si="17"/>
        <v>-30.2</v>
      </c>
      <c r="BU54" s="108">
        <v>33</v>
      </c>
      <c r="BV54" s="107">
        <v>55.3</v>
      </c>
      <c r="BW54" s="107">
        <v>11.7</v>
      </c>
      <c r="BX54" s="159">
        <f t="shared" si="18"/>
        <v>-21.3</v>
      </c>
      <c r="BY54" s="102"/>
      <c r="BZ54" s="103"/>
      <c r="CA54" s="103"/>
      <c r="CB54" s="87"/>
      <c r="CC54" s="104"/>
      <c r="CD54" s="103"/>
      <c r="CE54" s="103"/>
      <c r="CF54" s="105"/>
      <c r="CG54" s="102"/>
      <c r="CH54" s="103"/>
      <c r="CI54" s="103"/>
      <c r="CJ54" s="87"/>
      <c r="CK54" s="104"/>
      <c r="CL54" s="103"/>
      <c r="CM54" s="103"/>
      <c r="CN54" s="105"/>
      <c r="CO54" s="102"/>
      <c r="CP54" s="103"/>
      <c r="CQ54" s="103"/>
      <c r="CR54" s="87"/>
      <c r="CS54" s="104"/>
      <c r="CT54" s="103"/>
      <c r="CU54" s="103"/>
      <c r="CV54" s="105"/>
      <c r="CW54" s="102">
        <v>14.7</v>
      </c>
      <c r="CX54" s="103">
        <v>61.1</v>
      </c>
      <c r="CY54" s="103">
        <v>24.2</v>
      </c>
      <c r="CZ54" s="87">
        <f t="shared" si="19"/>
        <v>-9.5</v>
      </c>
      <c r="DA54" s="104">
        <v>31.6</v>
      </c>
      <c r="DB54" s="103">
        <v>53.7</v>
      </c>
      <c r="DC54" s="103">
        <v>14.7</v>
      </c>
      <c r="DD54" s="105">
        <f t="shared" si="20"/>
        <v>16.900000000000002</v>
      </c>
    </row>
    <row r="55" spans="1:108" ht="12" hidden="1" customHeight="1" x14ac:dyDescent="0.2">
      <c r="A55" s="37" t="s">
        <v>42</v>
      </c>
      <c r="B55" s="83" t="s">
        <v>66</v>
      </c>
      <c r="C55" s="83" t="s">
        <v>67</v>
      </c>
      <c r="D55" s="160">
        <v>110</v>
      </c>
      <c r="E55" s="161">
        <v>41.9</v>
      </c>
      <c r="F55" s="130">
        <v>52.4</v>
      </c>
      <c r="G55" s="130">
        <v>5.7</v>
      </c>
      <c r="H55" s="87">
        <f t="shared" si="0"/>
        <v>36.199999999999996</v>
      </c>
      <c r="I55" s="129">
        <v>59.8</v>
      </c>
      <c r="J55" s="130">
        <v>39.200000000000003</v>
      </c>
      <c r="K55" s="130">
        <v>1</v>
      </c>
      <c r="L55" s="87">
        <f t="shared" si="1"/>
        <v>58.8</v>
      </c>
      <c r="M55" s="161">
        <v>52.9</v>
      </c>
      <c r="N55" s="130">
        <v>33.299999999999997</v>
      </c>
      <c r="O55" s="130">
        <v>13.7</v>
      </c>
      <c r="P55" s="87">
        <f t="shared" si="2"/>
        <v>39.200000000000003</v>
      </c>
      <c r="Q55" s="129">
        <v>66.3</v>
      </c>
      <c r="R55" s="130">
        <v>30.5</v>
      </c>
      <c r="S55" s="130">
        <v>3.2</v>
      </c>
      <c r="T55" s="87">
        <f t="shared" si="3"/>
        <v>63.099999999999994</v>
      </c>
      <c r="U55" s="161"/>
      <c r="V55" s="130"/>
      <c r="W55" s="130"/>
      <c r="X55" s="87"/>
      <c r="Y55" s="129"/>
      <c r="Z55" s="130"/>
      <c r="AA55" s="130"/>
      <c r="AB55" s="105"/>
      <c r="AC55" s="161">
        <v>6.5</v>
      </c>
      <c r="AD55" s="130">
        <v>89.2</v>
      </c>
      <c r="AE55" s="130">
        <v>4.3</v>
      </c>
      <c r="AF55" s="87">
        <f t="shared" si="4"/>
        <v>2.2000000000000002</v>
      </c>
      <c r="AG55" s="129">
        <v>13.6</v>
      </c>
      <c r="AH55" s="130">
        <v>84.1</v>
      </c>
      <c r="AI55" s="130">
        <v>2.2999999999999998</v>
      </c>
      <c r="AJ55" s="87">
        <f t="shared" si="5"/>
        <v>11.3</v>
      </c>
      <c r="AK55" s="161"/>
      <c r="AL55" s="130"/>
      <c r="AM55" s="130"/>
      <c r="AN55" s="87"/>
      <c r="AO55" s="129"/>
      <c r="AP55" s="130"/>
      <c r="AQ55" s="130"/>
      <c r="AR55" s="105"/>
      <c r="AS55" s="162">
        <v>11.8</v>
      </c>
      <c r="AT55" s="133">
        <v>79.599999999999994</v>
      </c>
      <c r="AU55" s="133">
        <v>8.6</v>
      </c>
      <c r="AV55" s="88">
        <f t="shared" si="14"/>
        <v>-3.2000000000000011</v>
      </c>
      <c r="AW55" s="132">
        <v>18.2</v>
      </c>
      <c r="AX55" s="133">
        <v>73.900000000000006</v>
      </c>
      <c r="AY55" s="133">
        <v>8</v>
      </c>
      <c r="AZ55" s="159">
        <f t="shared" si="15"/>
        <v>-10.199999999999999</v>
      </c>
      <c r="BA55" s="161">
        <v>23.2</v>
      </c>
      <c r="BB55" s="130">
        <v>74.7</v>
      </c>
      <c r="BC55" s="130">
        <v>2.1</v>
      </c>
      <c r="BD55" s="87">
        <f t="shared" si="16"/>
        <v>21.099999999999998</v>
      </c>
      <c r="BE55" s="129">
        <v>26.7</v>
      </c>
      <c r="BF55" s="130">
        <v>71.099999999999994</v>
      </c>
      <c r="BG55" s="130">
        <v>2.2000000000000002</v>
      </c>
      <c r="BH55" s="105">
        <f t="shared" si="9"/>
        <v>24.5</v>
      </c>
      <c r="BI55" s="161"/>
      <c r="BJ55" s="130"/>
      <c r="BK55" s="130"/>
      <c r="BL55" s="87"/>
      <c r="BM55" s="129"/>
      <c r="BN55" s="130"/>
      <c r="BO55" s="130"/>
      <c r="BP55" s="105"/>
      <c r="BQ55" s="162">
        <v>51.5</v>
      </c>
      <c r="BR55" s="133">
        <v>45.5</v>
      </c>
      <c r="BS55" s="133">
        <v>3</v>
      </c>
      <c r="BT55" s="88">
        <f t="shared" si="17"/>
        <v>-48.5</v>
      </c>
      <c r="BU55" s="132">
        <v>45.2</v>
      </c>
      <c r="BV55" s="133">
        <v>53.8</v>
      </c>
      <c r="BW55" s="133">
        <v>1.1000000000000001</v>
      </c>
      <c r="BX55" s="159">
        <f t="shared" si="18"/>
        <v>-44.1</v>
      </c>
      <c r="BY55" s="161"/>
      <c r="BZ55" s="130"/>
      <c r="CA55" s="130"/>
      <c r="CB55" s="87"/>
      <c r="CC55" s="129"/>
      <c r="CD55" s="130"/>
      <c r="CE55" s="130"/>
      <c r="CF55" s="105"/>
      <c r="CG55" s="161"/>
      <c r="CH55" s="130"/>
      <c r="CI55" s="130"/>
      <c r="CJ55" s="87"/>
      <c r="CK55" s="129"/>
      <c r="CL55" s="130"/>
      <c r="CM55" s="130"/>
      <c r="CN55" s="105"/>
      <c r="CO55" s="161"/>
      <c r="CP55" s="130"/>
      <c r="CQ55" s="130"/>
      <c r="CR55" s="87"/>
      <c r="CS55" s="129"/>
      <c r="CT55" s="130"/>
      <c r="CU55" s="130"/>
      <c r="CV55" s="105"/>
      <c r="CW55" s="161">
        <v>22</v>
      </c>
      <c r="CX55" s="130">
        <v>58</v>
      </c>
      <c r="CY55" s="130">
        <v>20</v>
      </c>
      <c r="CZ55" s="87">
        <f t="shared" si="19"/>
        <v>2</v>
      </c>
      <c r="DA55" s="129">
        <v>29.2</v>
      </c>
      <c r="DB55" s="130">
        <v>61.5</v>
      </c>
      <c r="DC55" s="130">
        <v>9.4</v>
      </c>
      <c r="DD55" s="105">
        <f t="shared" si="20"/>
        <v>19.799999999999997</v>
      </c>
    </row>
    <row r="56" spans="1:108" s="79" customFormat="1" ht="12" hidden="1" customHeight="1" thickBot="1" x14ac:dyDescent="0.25">
      <c r="A56" s="45" t="s">
        <v>58</v>
      </c>
      <c r="B56" s="85" t="s">
        <v>66</v>
      </c>
      <c r="C56" s="85" t="s">
        <v>67</v>
      </c>
      <c r="D56" s="117">
        <v>220</v>
      </c>
      <c r="E56" s="118">
        <v>38</v>
      </c>
      <c r="F56" s="119">
        <v>50.7</v>
      </c>
      <c r="G56" s="119">
        <v>11.3</v>
      </c>
      <c r="H56" s="90">
        <f t="shared" si="0"/>
        <v>26.7</v>
      </c>
      <c r="I56" s="120">
        <v>52.7</v>
      </c>
      <c r="J56" s="119">
        <v>35.1</v>
      </c>
      <c r="K56" s="119">
        <v>12.2</v>
      </c>
      <c r="L56" s="90">
        <f t="shared" si="1"/>
        <v>40.5</v>
      </c>
      <c r="M56" s="118">
        <v>38</v>
      </c>
      <c r="N56" s="119">
        <v>36.6</v>
      </c>
      <c r="O56" s="119">
        <v>25.4</v>
      </c>
      <c r="P56" s="90">
        <f t="shared" si="2"/>
        <v>12.600000000000001</v>
      </c>
      <c r="Q56" s="120">
        <v>53.2</v>
      </c>
      <c r="R56" s="119">
        <v>31.2</v>
      </c>
      <c r="S56" s="119">
        <v>15.6</v>
      </c>
      <c r="T56" s="90">
        <f t="shared" si="3"/>
        <v>37.6</v>
      </c>
      <c r="U56" s="118"/>
      <c r="V56" s="119"/>
      <c r="W56" s="119"/>
      <c r="X56" s="90"/>
      <c r="Y56" s="120"/>
      <c r="Z56" s="119"/>
      <c r="AA56" s="119"/>
      <c r="AB56" s="141"/>
      <c r="AC56" s="118">
        <v>3.6</v>
      </c>
      <c r="AD56" s="119">
        <v>85.6</v>
      </c>
      <c r="AE56" s="119">
        <v>10.8</v>
      </c>
      <c r="AF56" s="90">
        <f t="shared" si="4"/>
        <v>-7.2000000000000011</v>
      </c>
      <c r="AG56" s="120">
        <v>5.3</v>
      </c>
      <c r="AH56" s="119">
        <v>87.8</v>
      </c>
      <c r="AI56" s="119">
        <v>6.9</v>
      </c>
      <c r="AJ56" s="90">
        <f t="shared" si="5"/>
        <v>-1.6000000000000005</v>
      </c>
      <c r="AK56" s="118"/>
      <c r="AL56" s="119"/>
      <c r="AM56" s="119"/>
      <c r="AN56" s="90"/>
      <c r="AO56" s="120"/>
      <c r="AP56" s="119"/>
      <c r="AQ56" s="119"/>
      <c r="AR56" s="141"/>
      <c r="AS56" s="121">
        <v>5.3</v>
      </c>
      <c r="AT56" s="122">
        <v>76.8</v>
      </c>
      <c r="AU56" s="122">
        <v>17.899999999999999</v>
      </c>
      <c r="AV56" s="91">
        <f t="shared" si="14"/>
        <v>12.599999999999998</v>
      </c>
      <c r="AW56" s="123">
        <v>9.5</v>
      </c>
      <c r="AX56" s="122">
        <v>76.5</v>
      </c>
      <c r="AY56" s="122">
        <v>14</v>
      </c>
      <c r="AZ56" s="156">
        <f t="shared" si="15"/>
        <v>4.5</v>
      </c>
      <c r="BA56" s="118">
        <v>16.7</v>
      </c>
      <c r="BB56" s="119">
        <v>74.599999999999994</v>
      </c>
      <c r="BC56" s="119">
        <v>8.6</v>
      </c>
      <c r="BD56" s="90">
        <f t="shared" si="16"/>
        <v>8.1</v>
      </c>
      <c r="BE56" s="120">
        <v>20.399999999999999</v>
      </c>
      <c r="BF56" s="119">
        <v>71.599999999999994</v>
      </c>
      <c r="BG56" s="119">
        <v>8</v>
      </c>
      <c r="BH56" s="141">
        <f t="shared" si="9"/>
        <v>12.399999999999999</v>
      </c>
      <c r="BI56" s="118"/>
      <c r="BJ56" s="119"/>
      <c r="BK56" s="119"/>
      <c r="BL56" s="90"/>
      <c r="BM56" s="120"/>
      <c r="BN56" s="119"/>
      <c r="BO56" s="119"/>
      <c r="BP56" s="141"/>
      <c r="BQ56" s="121">
        <v>39.6</v>
      </c>
      <c r="BR56" s="122">
        <v>57.5</v>
      </c>
      <c r="BS56" s="122">
        <v>2.9</v>
      </c>
      <c r="BT56" s="91">
        <f t="shared" si="17"/>
        <v>-36.700000000000003</v>
      </c>
      <c r="BU56" s="123">
        <v>41</v>
      </c>
      <c r="BV56" s="122">
        <v>52.5</v>
      </c>
      <c r="BW56" s="122">
        <v>6.5</v>
      </c>
      <c r="BX56" s="156">
        <f t="shared" si="18"/>
        <v>-34.5</v>
      </c>
      <c r="BY56" s="118"/>
      <c r="BZ56" s="119"/>
      <c r="CA56" s="119"/>
      <c r="CB56" s="90"/>
      <c r="CC56" s="120"/>
      <c r="CD56" s="119"/>
      <c r="CE56" s="119"/>
      <c r="CF56" s="141"/>
      <c r="CG56" s="118"/>
      <c r="CH56" s="119"/>
      <c r="CI56" s="119"/>
      <c r="CJ56" s="90"/>
      <c r="CK56" s="120"/>
      <c r="CL56" s="119"/>
      <c r="CM56" s="119"/>
      <c r="CN56" s="141"/>
      <c r="CO56" s="118"/>
      <c r="CP56" s="119"/>
      <c r="CQ56" s="119"/>
      <c r="CR56" s="90"/>
      <c r="CS56" s="120"/>
      <c r="CT56" s="119"/>
      <c r="CU56" s="119"/>
      <c r="CV56" s="141"/>
      <c r="CW56" s="118">
        <v>19.899999999999999</v>
      </c>
      <c r="CX56" s="119">
        <v>48.3</v>
      </c>
      <c r="CY56" s="119">
        <v>31.8</v>
      </c>
      <c r="CZ56" s="90">
        <f t="shared" si="19"/>
        <v>-11.900000000000002</v>
      </c>
      <c r="DA56" s="120">
        <v>28.8</v>
      </c>
      <c r="DB56" s="119">
        <v>42.4</v>
      </c>
      <c r="DC56" s="119">
        <v>28.8</v>
      </c>
      <c r="DD56" s="141">
        <f t="shared" si="20"/>
        <v>0</v>
      </c>
    </row>
    <row r="57" spans="1:108" s="73" customFormat="1" ht="12" hidden="1" customHeight="1" x14ac:dyDescent="0.2">
      <c r="A57" s="80" t="s">
        <v>68</v>
      </c>
      <c r="B57" s="81" t="s">
        <v>69</v>
      </c>
      <c r="C57" s="81" t="s">
        <v>70</v>
      </c>
      <c r="D57" s="92">
        <v>425</v>
      </c>
      <c r="E57" s="93">
        <v>33.6</v>
      </c>
      <c r="F57" s="94">
        <v>54.8</v>
      </c>
      <c r="G57" s="94">
        <v>11.6</v>
      </c>
      <c r="H57" s="63">
        <f t="shared" si="0"/>
        <v>22</v>
      </c>
      <c r="I57" s="95">
        <v>49.7</v>
      </c>
      <c r="J57" s="94">
        <v>44.1</v>
      </c>
      <c r="K57" s="94">
        <v>6.2</v>
      </c>
      <c r="L57" s="63">
        <f t="shared" si="1"/>
        <v>43.5</v>
      </c>
      <c r="M57" s="93">
        <v>40</v>
      </c>
      <c r="N57" s="94">
        <v>38.5</v>
      </c>
      <c r="O57" s="94">
        <v>21.5</v>
      </c>
      <c r="P57" s="63">
        <f t="shared" si="2"/>
        <v>18.5</v>
      </c>
      <c r="Q57" s="95">
        <v>55</v>
      </c>
      <c r="R57" s="94">
        <v>36.4</v>
      </c>
      <c r="S57" s="94">
        <v>8.6</v>
      </c>
      <c r="T57" s="63">
        <f t="shared" si="3"/>
        <v>46.4</v>
      </c>
      <c r="U57" s="93">
        <v>25</v>
      </c>
      <c r="V57" s="94">
        <v>57.75</v>
      </c>
      <c r="W57" s="94">
        <v>17.25</v>
      </c>
      <c r="X57" s="63">
        <f t="shared" ref="X57:X61" si="21">U57-W57</f>
        <v>7.75</v>
      </c>
      <c r="Y57" s="95">
        <v>26.052631579</v>
      </c>
      <c r="Z57" s="94">
        <v>66.578947368000001</v>
      </c>
      <c r="AA57" s="94">
        <v>7.3684210525999996</v>
      </c>
      <c r="AB57" s="142">
        <f t="shared" ref="AB57:AB61" si="22">Y57-AA57</f>
        <v>18.684210526400001</v>
      </c>
      <c r="AC57" s="93">
        <v>13.2</v>
      </c>
      <c r="AD57" s="94">
        <v>74.2</v>
      </c>
      <c r="AE57" s="94">
        <v>12.6</v>
      </c>
      <c r="AF57" s="63">
        <f t="shared" si="4"/>
        <v>0.59999999999999964</v>
      </c>
      <c r="AG57" s="95">
        <v>13.5</v>
      </c>
      <c r="AH57" s="94">
        <v>80.2</v>
      </c>
      <c r="AI57" s="94">
        <v>6.3</v>
      </c>
      <c r="AJ57" s="63">
        <f t="shared" si="5"/>
        <v>7.2</v>
      </c>
      <c r="AK57" s="93">
        <v>17.378917379000001</v>
      </c>
      <c r="AL57" s="94">
        <v>75.213675214000006</v>
      </c>
      <c r="AM57" s="94">
        <v>7.4074074074</v>
      </c>
      <c r="AN57" s="63">
        <f t="shared" ref="AN57:AN61" si="23">AK57-AM57</f>
        <v>9.9715099715999997</v>
      </c>
      <c r="AO57" s="95">
        <v>18.694362018</v>
      </c>
      <c r="AP57" s="94">
        <v>75.370919881000006</v>
      </c>
      <c r="AQ57" s="94">
        <v>5.9347181008999996</v>
      </c>
      <c r="AR57" s="142">
        <f t="shared" ref="AR57:AR61" si="24">AO57-AQ57</f>
        <v>12.7596439171</v>
      </c>
      <c r="AS57" s="96">
        <v>15.2</v>
      </c>
      <c r="AT57" s="97">
        <v>67.900000000000006</v>
      </c>
      <c r="AU57" s="97">
        <v>17</v>
      </c>
      <c r="AV57" s="68">
        <f t="shared" si="14"/>
        <v>1.8000000000000007</v>
      </c>
      <c r="AW57" s="98">
        <v>11.9</v>
      </c>
      <c r="AX57" s="97">
        <v>69.7</v>
      </c>
      <c r="AY57" s="97">
        <v>18.399999999999999</v>
      </c>
      <c r="AZ57" s="158">
        <f t="shared" si="15"/>
        <v>6.4999999999999982</v>
      </c>
      <c r="BA57" s="93">
        <v>23.3</v>
      </c>
      <c r="BB57" s="94">
        <v>69</v>
      </c>
      <c r="BC57" s="94">
        <v>7.7</v>
      </c>
      <c r="BD57" s="63">
        <f t="shared" si="16"/>
        <v>15.600000000000001</v>
      </c>
      <c r="BE57" s="95">
        <v>28</v>
      </c>
      <c r="BF57" s="94">
        <v>68.5</v>
      </c>
      <c r="BG57" s="94">
        <v>3.5</v>
      </c>
      <c r="BH57" s="142">
        <f t="shared" si="9"/>
        <v>24.5</v>
      </c>
      <c r="BI57" s="93">
        <v>41.370558375999998</v>
      </c>
      <c r="BJ57" s="94">
        <v>52.538071066000001</v>
      </c>
      <c r="BK57" s="94">
        <v>6.0913705584000004</v>
      </c>
      <c r="BL57" s="63">
        <f t="shared" ref="BL57:BL61" si="25">BI57-BK57</f>
        <v>35.279187817599997</v>
      </c>
      <c r="BM57" s="95">
        <v>33.066666667</v>
      </c>
      <c r="BN57" s="94">
        <v>63.466666666999998</v>
      </c>
      <c r="BO57" s="94">
        <v>3.4666666667000001</v>
      </c>
      <c r="BP57" s="142">
        <f t="shared" ref="BP57:BP61" si="26">BM57-BO57</f>
        <v>29.6000000003</v>
      </c>
      <c r="BQ57" s="96">
        <v>38.799999999999997</v>
      </c>
      <c r="BR57" s="97">
        <v>55.2</v>
      </c>
      <c r="BS57" s="97">
        <v>6</v>
      </c>
      <c r="BT57" s="68">
        <f t="shared" si="17"/>
        <v>-32.799999999999997</v>
      </c>
      <c r="BU57" s="98">
        <v>31.9</v>
      </c>
      <c r="BV57" s="97">
        <v>62.5</v>
      </c>
      <c r="BW57" s="97">
        <v>5.6</v>
      </c>
      <c r="BX57" s="158">
        <f t="shared" si="18"/>
        <v>-26.299999999999997</v>
      </c>
      <c r="BY57" s="93">
        <v>10.465116279</v>
      </c>
      <c r="BZ57" s="94">
        <v>76.453488371999995</v>
      </c>
      <c r="CA57" s="94">
        <v>13.081395348999999</v>
      </c>
      <c r="CB57" s="63">
        <f t="shared" ref="CB57:CB61" si="27">BY57-CA57</f>
        <v>-2.6162790699999992</v>
      </c>
      <c r="CC57" s="95">
        <v>14.156626506</v>
      </c>
      <c r="CD57" s="94">
        <v>78.012048192999998</v>
      </c>
      <c r="CE57" s="94">
        <v>7.8313253011999997</v>
      </c>
      <c r="CF57" s="63">
        <f t="shared" ref="CF57:CF61" si="28">CC57-CE57</f>
        <v>6.3253012048000006</v>
      </c>
      <c r="CG57" s="93">
        <v>17.350157728999999</v>
      </c>
      <c r="CH57" s="94">
        <v>79.179810725999999</v>
      </c>
      <c r="CI57" s="94">
        <v>3.4700315456999999</v>
      </c>
      <c r="CJ57" s="63">
        <f t="shared" ref="CJ57:CJ61" si="29">CG57-CI57</f>
        <v>13.8801261833</v>
      </c>
      <c r="CK57" s="95">
        <v>17.821782177999999</v>
      </c>
      <c r="CL57" s="94">
        <v>80.198019802000005</v>
      </c>
      <c r="CM57" s="94">
        <v>1.9801980198</v>
      </c>
      <c r="CN57" s="63">
        <f t="shared" ref="CN57:CN61" si="30">CK57-CM57</f>
        <v>15.8415841582</v>
      </c>
      <c r="CO57" s="93">
        <v>16.825396824999999</v>
      </c>
      <c r="CP57" s="94">
        <v>80.952380951999999</v>
      </c>
      <c r="CQ57" s="94">
        <v>2.2222222222000001</v>
      </c>
      <c r="CR57" s="63">
        <f t="shared" ref="CR57:CR61" si="31">CO57-CQ57</f>
        <v>14.603174602799999</v>
      </c>
      <c r="CS57" s="95">
        <v>21.070234114000002</v>
      </c>
      <c r="CT57" s="94">
        <v>77.926421404999999</v>
      </c>
      <c r="CU57" s="94">
        <v>1.0033444815999999</v>
      </c>
      <c r="CV57" s="142">
        <f t="shared" ref="CV57:CV61" si="32">CS57-CU57</f>
        <v>20.066889632400002</v>
      </c>
      <c r="CW57" s="93">
        <v>18.399999999999999</v>
      </c>
      <c r="CX57" s="94">
        <v>52</v>
      </c>
      <c r="CY57" s="94">
        <v>29.7</v>
      </c>
      <c r="CZ57" s="63">
        <f t="shared" si="19"/>
        <v>-11.3</v>
      </c>
      <c r="DA57" s="95">
        <v>29.2</v>
      </c>
      <c r="DB57" s="94">
        <v>56.8</v>
      </c>
      <c r="DC57" s="94">
        <v>14.1</v>
      </c>
      <c r="DD57" s="142">
        <f t="shared" si="20"/>
        <v>15.1</v>
      </c>
    </row>
    <row r="58" spans="1:108" s="109" customFormat="1" ht="12" customHeight="1" x14ac:dyDescent="0.2">
      <c r="A58" s="99" t="s">
        <v>28</v>
      </c>
      <c r="B58" s="100" t="s">
        <v>69</v>
      </c>
      <c r="C58" s="100" t="s">
        <v>70</v>
      </c>
      <c r="D58" s="101">
        <v>329</v>
      </c>
      <c r="E58" s="102">
        <v>34.9</v>
      </c>
      <c r="F58" s="103">
        <v>53</v>
      </c>
      <c r="G58" s="103">
        <v>12.1</v>
      </c>
      <c r="H58" s="87">
        <f t="shared" si="0"/>
        <v>22.799999999999997</v>
      </c>
      <c r="I58" s="104">
        <v>52.3</v>
      </c>
      <c r="J58" s="103">
        <v>41.6</v>
      </c>
      <c r="K58" s="103">
        <v>6</v>
      </c>
      <c r="L58" s="87">
        <f t="shared" si="1"/>
        <v>46.3</v>
      </c>
      <c r="M58" s="102">
        <v>42.2</v>
      </c>
      <c r="N58" s="103">
        <v>37.1</v>
      </c>
      <c r="O58" s="103">
        <v>20.6</v>
      </c>
      <c r="P58" s="87">
        <f t="shared" si="2"/>
        <v>21.6</v>
      </c>
      <c r="Q58" s="104">
        <v>58.9</v>
      </c>
      <c r="R58" s="103">
        <v>32.200000000000003</v>
      </c>
      <c r="S58" s="103">
        <v>8.9</v>
      </c>
      <c r="T58" s="87">
        <f t="shared" si="3"/>
        <v>50</v>
      </c>
      <c r="U58" s="102">
        <v>28.064516129000001</v>
      </c>
      <c r="V58" s="103">
        <v>54.838709676999997</v>
      </c>
      <c r="W58" s="103">
        <v>17.096774194000002</v>
      </c>
      <c r="X58" s="87">
        <f t="shared" si="21"/>
        <v>10.967741934999999</v>
      </c>
      <c r="Y58" s="104">
        <v>29.209621992999999</v>
      </c>
      <c r="Z58" s="103">
        <v>63.573883162000001</v>
      </c>
      <c r="AA58" s="103">
        <v>7.2164948453999997</v>
      </c>
      <c r="AB58" s="105">
        <f t="shared" si="22"/>
        <v>21.993127147599999</v>
      </c>
      <c r="AC58" s="102">
        <v>14.8</v>
      </c>
      <c r="AD58" s="103">
        <v>71.8</v>
      </c>
      <c r="AE58" s="103">
        <v>13.4</v>
      </c>
      <c r="AF58" s="87">
        <f t="shared" si="4"/>
        <v>1.4000000000000004</v>
      </c>
      <c r="AG58" s="104">
        <v>15.3</v>
      </c>
      <c r="AH58" s="103">
        <v>78.900000000000006</v>
      </c>
      <c r="AI58" s="103">
        <v>5.8</v>
      </c>
      <c r="AJ58" s="87">
        <f t="shared" si="5"/>
        <v>9.5</v>
      </c>
      <c r="AK58" s="102">
        <v>17.358490566</v>
      </c>
      <c r="AL58" s="103">
        <v>75.849056603999998</v>
      </c>
      <c r="AM58" s="103">
        <v>6.7924528302000002</v>
      </c>
      <c r="AN58" s="87">
        <f t="shared" si="23"/>
        <v>10.5660377358</v>
      </c>
      <c r="AO58" s="104">
        <v>18.326693227</v>
      </c>
      <c r="AP58" s="103">
        <v>76.892430278999996</v>
      </c>
      <c r="AQ58" s="103">
        <v>4.7808764940000001</v>
      </c>
      <c r="AR58" s="105">
        <f t="shared" si="24"/>
        <v>13.545816732999999</v>
      </c>
      <c r="AS58" s="106">
        <v>14.3</v>
      </c>
      <c r="AT58" s="107">
        <v>70.3</v>
      </c>
      <c r="AU58" s="107">
        <v>15.3</v>
      </c>
      <c r="AV58" s="88">
        <f t="shared" si="14"/>
        <v>1</v>
      </c>
      <c r="AW58" s="108">
        <v>11</v>
      </c>
      <c r="AX58" s="107">
        <v>72.2</v>
      </c>
      <c r="AY58" s="107">
        <v>16.7</v>
      </c>
      <c r="AZ58" s="159">
        <f t="shared" si="15"/>
        <v>5.6999999999999993</v>
      </c>
      <c r="BA58" s="102">
        <v>25.6</v>
      </c>
      <c r="BB58" s="103">
        <v>68.8</v>
      </c>
      <c r="BC58" s="103">
        <v>5.6</v>
      </c>
      <c r="BD58" s="87">
        <f t="shared" si="16"/>
        <v>20</v>
      </c>
      <c r="BE58" s="104">
        <v>28.7</v>
      </c>
      <c r="BF58" s="103">
        <v>68.5</v>
      </c>
      <c r="BG58" s="103">
        <v>2.8</v>
      </c>
      <c r="BH58" s="105">
        <f t="shared" si="9"/>
        <v>25.9</v>
      </c>
      <c r="BI58" s="102">
        <v>44.771241830000001</v>
      </c>
      <c r="BJ58" s="103">
        <v>49.346405228999998</v>
      </c>
      <c r="BK58" s="103">
        <v>5.8823529411999997</v>
      </c>
      <c r="BL58" s="87">
        <f t="shared" si="25"/>
        <v>38.888888888800004</v>
      </c>
      <c r="BM58" s="104">
        <v>34.948096886000002</v>
      </c>
      <c r="BN58" s="103">
        <v>61.937716262999999</v>
      </c>
      <c r="BO58" s="103">
        <v>3.1141868511999999</v>
      </c>
      <c r="BP58" s="105">
        <f t="shared" si="26"/>
        <v>31.833910034800002</v>
      </c>
      <c r="BQ58" s="106">
        <v>38.4</v>
      </c>
      <c r="BR58" s="107">
        <v>56.2</v>
      </c>
      <c r="BS58" s="107">
        <v>5.4</v>
      </c>
      <c r="BT58" s="88">
        <f t="shared" si="17"/>
        <v>-33</v>
      </c>
      <c r="BU58" s="108">
        <v>30.5</v>
      </c>
      <c r="BV58" s="107">
        <v>64.2</v>
      </c>
      <c r="BW58" s="107">
        <v>5.3</v>
      </c>
      <c r="BX58" s="159">
        <f t="shared" si="18"/>
        <v>-25.2</v>
      </c>
      <c r="BY58" s="102">
        <v>10.486891386</v>
      </c>
      <c r="BZ58" s="103">
        <v>76.779026216999995</v>
      </c>
      <c r="CA58" s="103">
        <v>12.734082397</v>
      </c>
      <c r="CB58" s="87">
        <f t="shared" si="27"/>
        <v>-2.247191011</v>
      </c>
      <c r="CC58" s="104">
        <v>16.535433071</v>
      </c>
      <c r="CD58" s="103">
        <v>76.377952755999999</v>
      </c>
      <c r="CE58" s="103">
        <v>7.0866141732000001</v>
      </c>
      <c r="CF58" s="87">
        <f t="shared" si="28"/>
        <v>9.448818897799999</v>
      </c>
      <c r="CG58" s="102">
        <v>17.226890756</v>
      </c>
      <c r="CH58" s="103">
        <v>80.252100839999997</v>
      </c>
      <c r="CI58" s="103">
        <v>2.5210084034000002</v>
      </c>
      <c r="CJ58" s="87">
        <f t="shared" si="29"/>
        <v>14.7058823526</v>
      </c>
      <c r="CK58" s="104">
        <v>20.535714286000001</v>
      </c>
      <c r="CL58" s="103">
        <v>77.678571429000002</v>
      </c>
      <c r="CM58" s="103">
        <v>1.7857142856999999</v>
      </c>
      <c r="CN58" s="87">
        <f t="shared" si="30"/>
        <v>18.750000000300002</v>
      </c>
      <c r="CO58" s="102">
        <v>15.481171548000001</v>
      </c>
      <c r="CP58" s="103">
        <v>82.426778243000001</v>
      </c>
      <c r="CQ58" s="103">
        <v>2.0920502092</v>
      </c>
      <c r="CR58" s="87">
        <f t="shared" si="31"/>
        <v>13.389121338800001</v>
      </c>
      <c r="CS58" s="104">
        <v>20</v>
      </c>
      <c r="CT58" s="103">
        <v>79.111111111</v>
      </c>
      <c r="CU58" s="103">
        <v>0.88888888889999995</v>
      </c>
      <c r="CV58" s="105">
        <f t="shared" si="32"/>
        <v>19.111111111100001</v>
      </c>
      <c r="CW58" s="102">
        <v>21.1</v>
      </c>
      <c r="CX58" s="103">
        <v>51</v>
      </c>
      <c r="CY58" s="103">
        <v>27.9</v>
      </c>
      <c r="CZ58" s="87">
        <f t="shared" si="19"/>
        <v>-6.7999999999999972</v>
      </c>
      <c r="DA58" s="104">
        <v>30.6</v>
      </c>
      <c r="DB58" s="103">
        <v>56</v>
      </c>
      <c r="DC58" s="103">
        <v>13.4</v>
      </c>
      <c r="DD58" s="105">
        <f t="shared" si="20"/>
        <v>17.200000000000003</v>
      </c>
    </row>
    <row r="59" spans="1:108" s="109" customFormat="1" ht="12" hidden="1" customHeight="1" x14ac:dyDescent="0.2">
      <c r="A59" s="99" t="s">
        <v>29</v>
      </c>
      <c r="B59" s="100" t="s">
        <v>69</v>
      </c>
      <c r="C59" s="100" t="s">
        <v>70</v>
      </c>
      <c r="D59" s="101">
        <v>96</v>
      </c>
      <c r="E59" s="102">
        <v>28.9</v>
      </c>
      <c r="F59" s="103">
        <v>61.1</v>
      </c>
      <c r="G59" s="103">
        <v>10</v>
      </c>
      <c r="H59" s="87">
        <f t="shared" si="0"/>
        <v>18.899999999999999</v>
      </c>
      <c r="I59" s="104">
        <v>41.1</v>
      </c>
      <c r="J59" s="103">
        <v>52.2</v>
      </c>
      <c r="K59" s="103">
        <v>6.7</v>
      </c>
      <c r="L59" s="87">
        <f t="shared" si="1"/>
        <v>34.4</v>
      </c>
      <c r="M59" s="102">
        <v>32.200000000000003</v>
      </c>
      <c r="N59" s="103">
        <v>43.3</v>
      </c>
      <c r="O59" s="103">
        <v>24.4</v>
      </c>
      <c r="P59" s="87">
        <f t="shared" si="2"/>
        <v>7.8000000000000043</v>
      </c>
      <c r="Q59" s="104">
        <v>42.2</v>
      </c>
      <c r="R59" s="103">
        <v>50</v>
      </c>
      <c r="S59" s="103">
        <v>7.8</v>
      </c>
      <c r="T59" s="87">
        <f t="shared" si="3"/>
        <v>34.400000000000006</v>
      </c>
      <c r="U59" s="102">
        <v>14.444444444</v>
      </c>
      <c r="V59" s="103">
        <v>67.777777778000001</v>
      </c>
      <c r="W59" s="103">
        <v>17.777777778000001</v>
      </c>
      <c r="X59" s="87">
        <f t="shared" si="21"/>
        <v>-3.3333333340000006</v>
      </c>
      <c r="Y59" s="104">
        <v>15.730337079</v>
      </c>
      <c r="Z59" s="103">
        <v>76.404494381999996</v>
      </c>
      <c r="AA59" s="103">
        <v>7.8651685392999999</v>
      </c>
      <c r="AB59" s="105">
        <f t="shared" si="22"/>
        <v>7.8651685397</v>
      </c>
      <c r="AC59" s="102">
        <v>7.9</v>
      </c>
      <c r="AD59" s="103">
        <v>82</v>
      </c>
      <c r="AE59" s="103">
        <v>10.1</v>
      </c>
      <c r="AF59" s="87">
        <f t="shared" si="4"/>
        <v>-2.1999999999999993</v>
      </c>
      <c r="AG59" s="104">
        <v>7.9</v>
      </c>
      <c r="AH59" s="103">
        <v>84.3</v>
      </c>
      <c r="AI59" s="103">
        <v>7.9</v>
      </c>
      <c r="AJ59" s="87">
        <f t="shared" si="5"/>
        <v>0</v>
      </c>
      <c r="AK59" s="102">
        <v>17.441860465000001</v>
      </c>
      <c r="AL59" s="103">
        <v>73.255813953000001</v>
      </c>
      <c r="AM59" s="103">
        <v>9.3023255813999999</v>
      </c>
      <c r="AN59" s="87">
        <f t="shared" si="23"/>
        <v>8.1395348836000014</v>
      </c>
      <c r="AO59" s="104">
        <v>19.767441860000002</v>
      </c>
      <c r="AP59" s="103">
        <v>70.930232558</v>
      </c>
      <c r="AQ59" s="103">
        <v>9.3023255813999999</v>
      </c>
      <c r="AR59" s="105">
        <f t="shared" si="24"/>
        <v>10.465116278600002</v>
      </c>
      <c r="AS59" s="106">
        <v>18</v>
      </c>
      <c r="AT59" s="107">
        <v>59.6</v>
      </c>
      <c r="AU59" s="107">
        <v>22.5</v>
      </c>
      <c r="AV59" s="88">
        <f t="shared" si="14"/>
        <v>4.5</v>
      </c>
      <c r="AW59" s="108">
        <v>14.6</v>
      </c>
      <c r="AX59" s="107">
        <v>61.8</v>
      </c>
      <c r="AY59" s="107">
        <v>23.6</v>
      </c>
      <c r="AZ59" s="159">
        <f t="shared" si="15"/>
        <v>9.0000000000000018</v>
      </c>
      <c r="BA59" s="102">
        <v>15.7</v>
      </c>
      <c r="BB59" s="103">
        <v>69.7</v>
      </c>
      <c r="BC59" s="103">
        <v>14.6</v>
      </c>
      <c r="BD59" s="87">
        <f t="shared" si="16"/>
        <v>1.0999999999999996</v>
      </c>
      <c r="BE59" s="104">
        <v>25.8</v>
      </c>
      <c r="BF59" s="103">
        <v>68.5</v>
      </c>
      <c r="BG59" s="103">
        <v>5.6</v>
      </c>
      <c r="BH59" s="105">
        <f t="shared" si="9"/>
        <v>20.200000000000003</v>
      </c>
      <c r="BI59" s="102">
        <v>29.545454544999998</v>
      </c>
      <c r="BJ59" s="103">
        <v>63.636363635999999</v>
      </c>
      <c r="BK59" s="103">
        <v>6.8181818182000002</v>
      </c>
      <c r="BL59" s="87">
        <f t="shared" si="25"/>
        <v>22.727272726799999</v>
      </c>
      <c r="BM59" s="104">
        <v>26.744186046999999</v>
      </c>
      <c r="BN59" s="103">
        <v>68.604651163</v>
      </c>
      <c r="BO59" s="103">
        <v>4.6511627906999999</v>
      </c>
      <c r="BP59" s="105">
        <f t="shared" si="26"/>
        <v>22.0930232563</v>
      </c>
      <c r="BQ59" s="106">
        <v>40.200000000000003</v>
      </c>
      <c r="BR59" s="107">
        <v>51.7</v>
      </c>
      <c r="BS59" s="107">
        <v>8</v>
      </c>
      <c r="BT59" s="88">
        <f t="shared" si="17"/>
        <v>-32.200000000000003</v>
      </c>
      <c r="BU59" s="108">
        <v>36.4</v>
      </c>
      <c r="BV59" s="107">
        <v>56.8</v>
      </c>
      <c r="BW59" s="107">
        <v>6.8</v>
      </c>
      <c r="BX59" s="159">
        <f t="shared" si="18"/>
        <v>-29.599999999999998</v>
      </c>
      <c r="BY59" s="102">
        <v>10.38961039</v>
      </c>
      <c r="BZ59" s="103">
        <v>75.324675325000001</v>
      </c>
      <c r="CA59" s="103">
        <v>14.285714285999999</v>
      </c>
      <c r="CB59" s="87">
        <f t="shared" si="27"/>
        <v>-3.8961038959999996</v>
      </c>
      <c r="CC59" s="104">
        <v>6.4102564102999997</v>
      </c>
      <c r="CD59" s="103">
        <v>83.333333332999999</v>
      </c>
      <c r="CE59" s="103">
        <v>10.256410256000001</v>
      </c>
      <c r="CF59" s="87">
        <f t="shared" si="28"/>
        <v>-3.8461538457000009</v>
      </c>
      <c r="CG59" s="102">
        <v>17.721518987</v>
      </c>
      <c r="CH59" s="103">
        <v>75.949367089000006</v>
      </c>
      <c r="CI59" s="103">
        <v>6.3291139240999996</v>
      </c>
      <c r="CJ59" s="87">
        <f t="shared" si="29"/>
        <v>11.3924050629</v>
      </c>
      <c r="CK59" s="104">
        <v>10.126582278000001</v>
      </c>
      <c r="CL59" s="103">
        <v>87.341772152000004</v>
      </c>
      <c r="CM59" s="103">
        <v>2.5316455696000002</v>
      </c>
      <c r="CN59" s="87">
        <f t="shared" si="30"/>
        <v>7.5949367084000006</v>
      </c>
      <c r="CO59" s="102">
        <v>21.052631579</v>
      </c>
      <c r="CP59" s="103">
        <v>76.315789473999999</v>
      </c>
      <c r="CQ59" s="103">
        <v>2.6315789474</v>
      </c>
      <c r="CR59" s="87">
        <f t="shared" si="31"/>
        <v>18.421052631599999</v>
      </c>
      <c r="CS59" s="104">
        <v>24.324324323999999</v>
      </c>
      <c r="CT59" s="103">
        <v>74.324324324000003</v>
      </c>
      <c r="CU59" s="103">
        <v>1.3513513514</v>
      </c>
      <c r="CV59" s="105">
        <f t="shared" si="32"/>
        <v>22.972972972599997</v>
      </c>
      <c r="CW59" s="102">
        <v>8.4</v>
      </c>
      <c r="CX59" s="103">
        <v>55.4</v>
      </c>
      <c r="CY59" s="103">
        <v>36.1</v>
      </c>
      <c r="CZ59" s="87">
        <f t="shared" si="19"/>
        <v>-27.700000000000003</v>
      </c>
      <c r="DA59" s="104">
        <v>24.4</v>
      </c>
      <c r="DB59" s="103">
        <v>59.3</v>
      </c>
      <c r="DC59" s="103">
        <v>16.3</v>
      </c>
      <c r="DD59" s="105">
        <f t="shared" si="20"/>
        <v>8.0999999999999979</v>
      </c>
    </row>
    <row r="60" spans="1:108" ht="12" hidden="1" customHeight="1" x14ac:dyDescent="0.2">
      <c r="A60" s="37" t="s">
        <v>42</v>
      </c>
      <c r="B60" s="83" t="s">
        <v>69</v>
      </c>
      <c r="C60" s="83" t="s">
        <v>70</v>
      </c>
      <c r="D60" s="160">
        <v>111</v>
      </c>
      <c r="E60" s="161">
        <v>33.299999999999997</v>
      </c>
      <c r="F60" s="130">
        <v>59.5</v>
      </c>
      <c r="G60" s="130">
        <v>7.2</v>
      </c>
      <c r="H60" s="87">
        <f t="shared" si="0"/>
        <v>26.099999999999998</v>
      </c>
      <c r="I60" s="129">
        <v>46.6</v>
      </c>
      <c r="J60" s="130">
        <v>48.5</v>
      </c>
      <c r="K60" s="130">
        <v>4.9000000000000004</v>
      </c>
      <c r="L60" s="87">
        <f t="shared" si="1"/>
        <v>41.7</v>
      </c>
      <c r="M60" s="161">
        <v>47.3</v>
      </c>
      <c r="N60" s="130">
        <v>40</v>
      </c>
      <c r="O60" s="130">
        <v>12.7</v>
      </c>
      <c r="P60" s="87">
        <f t="shared" si="2"/>
        <v>34.599999999999994</v>
      </c>
      <c r="Q60" s="129">
        <v>54.5</v>
      </c>
      <c r="R60" s="130">
        <v>37.6</v>
      </c>
      <c r="S60" s="130">
        <v>7.9</v>
      </c>
      <c r="T60" s="87">
        <f t="shared" si="3"/>
        <v>46.6</v>
      </c>
      <c r="U60" s="161">
        <v>34.579439252</v>
      </c>
      <c r="V60" s="130">
        <v>48.598130841</v>
      </c>
      <c r="W60" s="130">
        <v>16.822429907</v>
      </c>
      <c r="X60" s="87">
        <f t="shared" si="21"/>
        <v>17.757009345</v>
      </c>
      <c r="Y60" s="129">
        <v>41.584158416000001</v>
      </c>
      <c r="Z60" s="130">
        <v>52.475247525</v>
      </c>
      <c r="AA60" s="130">
        <v>5.9405940594000004</v>
      </c>
      <c r="AB60" s="105">
        <f t="shared" si="22"/>
        <v>35.643564356600002</v>
      </c>
      <c r="AC60" s="161">
        <v>14.7</v>
      </c>
      <c r="AD60" s="130">
        <v>69.599999999999994</v>
      </c>
      <c r="AE60" s="130">
        <v>15.7</v>
      </c>
      <c r="AF60" s="87">
        <f t="shared" si="4"/>
        <v>-1</v>
      </c>
      <c r="AG60" s="129">
        <v>16</v>
      </c>
      <c r="AH60" s="130">
        <v>77.7</v>
      </c>
      <c r="AI60" s="130">
        <v>6.4</v>
      </c>
      <c r="AJ60" s="87">
        <f t="shared" si="5"/>
        <v>9.6</v>
      </c>
      <c r="AK60" s="161">
        <v>13.793103448</v>
      </c>
      <c r="AL60" s="130">
        <v>85.057471264</v>
      </c>
      <c r="AM60" s="130">
        <v>1.1494252873999999</v>
      </c>
      <c r="AN60" s="87">
        <f t="shared" si="23"/>
        <v>12.6436781606</v>
      </c>
      <c r="AO60" s="129">
        <v>13.75</v>
      </c>
      <c r="AP60" s="130">
        <v>85</v>
      </c>
      <c r="AQ60" s="130">
        <v>1.25</v>
      </c>
      <c r="AR60" s="105">
        <f t="shared" si="24"/>
        <v>12.5</v>
      </c>
      <c r="AS60" s="162">
        <v>13.1</v>
      </c>
      <c r="AT60" s="133">
        <v>82.8</v>
      </c>
      <c r="AU60" s="133">
        <v>4</v>
      </c>
      <c r="AV60" s="88">
        <f t="shared" si="14"/>
        <v>-9.1</v>
      </c>
      <c r="AW60" s="132">
        <v>9.8000000000000007</v>
      </c>
      <c r="AX60" s="133">
        <v>77.2</v>
      </c>
      <c r="AY60" s="133">
        <v>13</v>
      </c>
      <c r="AZ60" s="159">
        <f t="shared" si="15"/>
        <v>3.1999999999999993</v>
      </c>
      <c r="BA60" s="161">
        <v>17.600000000000001</v>
      </c>
      <c r="BB60" s="130">
        <v>79.400000000000006</v>
      </c>
      <c r="BC60" s="130">
        <v>2.9</v>
      </c>
      <c r="BD60" s="87">
        <f t="shared" si="16"/>
        <v>14.700000000000001</v>
      </c>
      <c r="BE60" s="129">
        <v>18.8</v>
      </c>
      <c r="BF60" s="130">
        <v>79.2</v>
      </c>
      <c r="BG60" s="130">
        <v>2.1</v>
      </c>
      <c r="BH60" s="105">
        <f t="shared" si="9"/>
        <v>16.7</v>
      </c>
      <c r="BI60" s="161">
        <v>49.074074074000002</v>
      </c>
      <c r="BJ60" s="130">
        <v>45.370370370000003</v>
      </c>
      <c r="BK60" s="130">
        <v>5.5555555555999998</v>
      </c>
      <c r="BL60" s="87">
        <f t="shared" si="25"/>
        <v>43.518518518400001</v>
      </c>
      <c r="BM60" s="129">
        <v>43.564356435999997</v>
      </c>
      <c r="BN60" s="130">
        <v>52.475247525</v>
      </c>
      <c r="BO60" s="130">
        <v>3.9603960396</v>
      </c>
      <c r="BP60" s="105">
        <f t="shared" si="26"/>
        <v>39.603960396399998</v>
      </c>
      <c r="BQ60" s="162">
        <v>32.4</v>
      </c>
      <c r="BR60" s="133">
        <v>66.7</v>
      </c>
      <c r="BS60" s="133">
        <v>1</v>
      </c>
      <c r="BT60" s="88">
        <f t="shared" si="17"/>
        <v>-31.4</v>
      </c>
      <c r="BU60" s="132">
        <v>28.1</v>
      </c>
      <c r="BV60" s="133">
        <v>69.8</v>
      </c>
      <c r="BW60" s="133">
        <v>2.1</v>
      </c>
      <c r="BX60" s="159">
        <f t="shared" si="18"/>
        <v>-26</v>
      </c>
      <c r="BY60" s="161">
        <v>5.4347826087</v>
      </c>
      <c r="BZ60" s="130">
        <v>86.956521738999996</v>
      </c>
      <c r="CA60" s="130">
        <v>7.6086956521999998</v>
      </c>
      <c r="CB60" s="87">
        <f t="shared" si="27"/>
        <v>-2.1739130434999998</v>
      </c>
      <c r="CC60" s="129">
        <v>9.5238095238000007</v>
      </c>
      <c r="CD60" s="130">
        <v>85.714285713999999</v>
      </c>
      <c r="CE60" s="130">
        <v>4.7619047619000003</v>
      </c>
      <c r="CF60" s="87">
        <f t="shared" si="28"/>
        <v>4.7619047619000003</v>
      </c>
      <c r="CG60" s="161">
        <v>21.052631579</v>
      </c>
      <c r="CH60" s="130">
        <v>74.736842104999994</v>
      </c>
      <c r="CI60" s="130">
        <v>4.2105263158000001</v>
      </c>
      <c r="CJ60" s="87">
        <f t="shared" si="29"/>
        <v>16.842105263200001</v>
      </c>
      <c r="CK60" s="129">
        <v>22.471910112</v>
      </c>
      <c r="CL60" s="130">
        <v>75.280898875999995</v>
      </c>
      <c r="CM60" s="130">
        <v>2.2471910112</v>
      </c>
      <c r="CN60" s="87">
        <f t="shared" si="30"/>
        <v>20.224719100800002</v>
      </c>
      <c r="CO60" s="161">
        <v>13.186813187</v>
      </c>
      <c r="CP60" s="130">
        <v>85.714285713999999</v>
      </c>
      <c r="CQ60" s="130">
        <v>1.0989010989000001</v>
      </c>
      <c r="CR60" s="87">
        <f t="shared" si="31"/>
        <v>12.0879120881</v>
      </c>
      <c r="CS60" s="129">
        <v>11.764705881999999</v>
      </c>
      <c r="CT60" s="130">
        <v>85.882352940999994</v>
      </c>
      <c r="CU60" s="130">
        <v>2.3529411764999999</v>
      </c>
      <c r="CV60" s="105">
        <f t="shared" si="32"/>
        <v>9.4117647054999996</v>
      </c>
      <c r="CW60" s="161">
        <v>20.2</v>
      </c>
      <c r="CX60" s="130">
        <v>69.2</v>
      </c>
      <c r="CY60" s="130">
        <v>10.6</v>
      </c>
      <c r="CZ60" s="87">
        <f t="shared" si="19"/>
        <v>9.6</v>
      </c>
      <c r="DA60" s="129">
        <v>26.5</v>
      </c>
      <c r="DB60" s="130">
        <v>67.3</v>
      </c>
      <c r="DC60" s="130">
        <v>6.1</v>
      </c>
      <c r="DD60" s="105">
        <f t="shared" si="20"/>
        <v>20.399999999999999</v>
      </c>
    </row>
    <row r="61" spans="1:108" s="79" customFormat="1" ht="12" hidden="1" customHeight="1" thickBot="1" x14ac:dyDescent="0.25">
      <c r="A61" s="45" t="s">
        <v>58</v>
      </c>
      <c r="B61" s="85" t="s">
        <v>69</v>
      </c>
      <c r="C61" s="85" t="s">
        <v>70</v>
      </c>
      <c r="D61" s="117">
        <v>218</v>
      </c>
      <c r="E61" s="118">
        <v>35.799999999999997</v>
      </c>
      <c r="F61" s="119">
        <v>49.5</v>
      </c>
      <c r="G61" s="119">
        <v>14.7</v>
      </c>
      <c r="H61" s="90">
        <f t="shared" si="0"/>
        <v>21.099999999999998</v>
      </c>
      <c r="I61" s="120">
        <v>55.4</v>
      </c>
      <c r="J61" s="119">
        <v>37.9</v>
      </c>
      <c r="K61" s="119">
        <v>6.7</v>
      </c>
      <c r="L61" s="90">
        <f t="shared" si="1"/>
        <v>48.699999999999996</v>
      </c>
      <c r="M61" s="118">
        <v>39.5</v>
      </c>
      <c r="N61" s="119">
        <v>35.6</v>
      </c>
      <c r="O61" s="119">
        <v>24.9</v>
      </c>
      <c r="P61" s="90">
        <f t="shared" si="2"/>
        <v>14.600000000000001</v>
      </c>
      <c r="Q61" s="120">
        <v>61.3</v>
      </c>
      <c r="R61" s="119">
        <v>29.3</v>
      </c>
      <c r="S61" s="119">
        <v>9.4</v>
      </c>
      <c r="T61" s="90">
        <f t="shared" si="3"/>
        <v>51.9</v>
      </c>
      <c r="U61" s="118">
        <v>24.630541871999998</v>
      </c>
      <c r="V61" s="119">
        <v>58.128078817999999</v>
      </c>
      <c r="W61" s="119">
        <v>17.241379309999999</v>
      </c>
      <c r="X61" s="90">
        <f t="shared" si="21"/>
        <v>7.3891625619999992</v>
      </c>
      <c r="Y61" s="120">
        <v>22.631578947000001</v>
      </c>
      <c r="Z61" s="119">
        <v>69.473684211000005</v>
      </c>
      <c r="AA61" s="119">
        <v>7.8947368421000004</v>
      </c>
      <c r="AB61" s="141">
        <f t="shared" si="22"/>
        <v>14.736842104900001</v>
      </c>
      <c r="AC61" s="118">
        <v>14.8</v>
      </c>
      <c r="AD61" s="119">
        <v>73</v>
      </c>
      <c r="AE61" s="119">
        <v>12.2</v>
      </c>
      <c r="AF61" s="90">
        <f t="shared" si="4"/>
        <v>2.6000000000000014</v>
      </c>
      <c r="AG61" s="120">
        <v>14.9</v>
      </c>
      <c r="AH61" s="119">
        <v>79.599999999999994</v>
      </c>
      <c r="AI61" s="119">
        <v>5.5</v>
      </c>
      <c r="AJ61" s="90">
        <f t="shared" si="5"/>
        <v>9.4</v>
      </c>
      <c r="AK61" s="118">
        <v>19.101123596000001</v>
      </c>
      <c r="AL61" s="119">
        <v>71.348314607000006</v>
      </c>
      <c r="AM61" s="119">
        <v>9.5505617978000004</v>
      </c>
      <c r="AN61" s="90">
        <f t="shared" si="23"/>
        <v>9.5505617982000004</v>
      </c>
      <c r="AO61" s="120">
        <v>20.467836256999998</v>
      </c>
      <c r="AP61" s="119">
        <v>73.099415205</v>
      </c>
      <c r="AQ61" s="119">
        <v>6.4327485380000002</v>
      </c>
      <c r="AR61" s="141">
        <f t="shared" si="24"/>
        <v>14.035087718999998</v>
      </c>
      <c r="AS61" s="121">
        <v>14.9</v>
      </c>
      <c r="AT61" s="122">
        <v>64.2</v>
      </c>
      <c r="AU61" s="122">
        <v>20.9</v>
      </c>
      <c r="AV61" s="91">
        <f t="shared" si="14"/>
        <v>5.9999999999999982</v>
      </c>
      <c r="AW61" s="123">
        <v>11.6</v>
      </c>
      <c r="AX61" s="122">
        <v>69.8</v>
      </c>
      <c r="AY61" s="122">
        <v>18.5</v>
      </c>
      <c r="AZ61" s="156">
        <f t="shared" si="15"/>
        <v>6.9</v>
      </c>
      <c r="BA61" s="118">
        <v>29.6</v>
      </c>
      <c r="BB61" s="119">
        <v>63.3</v>
      </c>
      <c r="BC61" s="119">
        <v>7</v>
      </c>
      <c r="BD61" s="90">
        <f t="shared" si="16"/>
        <v>22.6</v>
      </c>
      <c r="BE61" s="120">
        <v>33.700000000000003</v>
      </c>
      <c r="BF61" s="119">
        <v>63.2</v>
      </c>
      <c r="BG61" s="119">
        <v>3.2</v>
      </c>
      <c r="BH61" s="141">
        <f t="shared" si="9"/>
        <v>30.500000000000004</v>
      </c>
      <c r="BI61" s="118">
        <v>42.424242423999999</v>
      </c>
      <c r="BJ61" s="119">
        <v>51.515151514999999</v>
      </c>
      <c r="BK61" s="119">
        <v>6.0606060605999996</v>
      </c>
      <c r="BL61" s="90">
        <f t="shared" si="25"/>
        <v>36.363636363399998</v>
      </c>
      <c r="BM61" s="120">
        <v>30.319148936000001</v>
      </c>
      <c r="BN61" s="119">
        <v>67.021276596000007</v>
      </c>
      <c r="BO61" s="119">
        <v>2.6595744681000002</v>
      </c>
      <c r="BP61" s="141">
        <f t="shared" si="26"/>
        <v>27.659574467900001</v>
      </c>
      <c r="BQ61" s="121">
        <v>41.5</v>
      </c>
      <c r="BR61" s="122">
        <v>50.8</v>
      </c>
      <c r="BS61" s="122">
        <v>7.7</v>
      </c>
      <c r="BT61" s="91">
        <f t="shared" si="17"/>
        <v>-33.799999999999997</v>
      </c>
      <c r="BU61" s="123">
        <v>31.7</v>
      </c>
      <c r="BV61" s="122">
        <v>61.4</v>
      </c>
      <c r="BW61" s="122">
        <v>6.9</v>
      </c>
      <c r="BX61" s="156">
        <f t="shared" si="18"/>
        <v>-24.799999999999997</v>
      </c>
      <c r="BY61" s="118">
        <v>13.142857143000001</v>
      </c>
      <c r="BZ61" s="119">
        <v>71.428571429000002</v>
      </c>
      <c r="CA61" s="119">
        <v>15.428571429</v>
      </c>
      <c r="CB61" s="90">
        <f t="shared" si="27"/>
        <v>-2.2857142859999993</v>
      </c>
      <c r="CC61" s="120">
        <v>20</v>
      </c>
      <c r="CD61" s="119">
        <v>71.764705882000001</v>
      </c>
      <c r="CE61" s="119">
        <v>8.2352941176000005</v>
      </c>
      <c r="CF61" s="90">
        <f t="shared" si="28"/>
        <v>11.764705882399999</v>
      </c>
      <c r="CG61" s="118">
        <v>14.685314685</v>
      </c>
      <c r="CH61" s="119">
        <v>83.916083916000005</v>
      </c>
      <c r="CI61" s="119">
        <v>1.3986013986000001</v>
      </c>
      <c r="CJ61" s="90">
        <f t="shared" si="29"/>
        <v>13.286713286399999</v>
      </c>
      <c r="CK61" s="120">
        <v>19.259259259</v>
      </c>
      <c r="CL61" s="119">
        <v>79.259259259000004</v>
      </c>
      <c r="CM61" s="119">
        <v>1.4814814814999999</v>
      </c>
      <c r="CN61" s="90">
        <f t="shared" si="30"/>
        <v>17.777777777499999</v>
      </c>
      <c r="CO61" s="118">
        <v>16.891891892</v>
      </c>
      <c r="CP61" s="119">
        <v>80.405405404999996</v>
      </c>
      <c r="CQ61" s="119">
        <v>2.7027027026999999</v>
      </c>
      <c r="CR61" s="90">
        <f t="shared" si="31"/>
        <v>14.1891891893</v>
      </c>
      <c r="CS61" s="120">
        <v>25</v>
      </c>
      <c r="CT61" s="119">
        <v>75</v>
      </c>
      <c r="CU61" s="119">
        <v>0</v>
      </c>
      <c r="CV61" s="141">
        <f t="shared" si="32"/>
        <v>25</v>
      </c>
      <c r="CW61" s="118">
        <v>21.6</v>
      </c>
      <c r="CX61" s="119">
        <v>41.2</v>
      </c>
      <c r="CY61" s="119">
        <v>37.1</v>
      </c>
      <c r="CZ61" s="90">
        <f t="shared" si="19"/>
        <v>-15.5</v>
      </c>
      <c r="DA61" s="120">
        <v>32.799999999999997</v>
      </c>
      <c r="DB61" s="119">
        <v>50</v>
      </c>
      <c r="DC61" s="119">
        <v>17.2</v>
      </c>
      <c r="DD61" s="141">
        <f t="shared" si="20"/>
        <v>15.599999999999998</v>
      </c>
    </row>
    <row r="62" spans="1:108" ht="12" hidden="1" customHeight="1" x14ac:dyDescent="0.2">
      <c r="A62" s="80" t="s">
        <v>71</v>
      </c>
      <c r="B62" s="80" t="s">
        <v>72</v>
      </c>
      <c r="C62" s="80" t="s">
        <v>73</v>
      </c>
      <c r="D62" s="163">
        <v>326</v>
      </c>
      <c r="E62" s="164">
        <v>36.769759450171819</v>
      </c>
      <c r="F62" s="164">
        <v>53.264604810996566</v>
      </c>
      <c r="G62" s="164">
        <v>9.9656357388316152</v>
      </c>
      <c r="H62" s="164">
        <v>26.804123711340203</v>
      </c>
      <c r="I62" s="164">
        <v>51.798561151079134</v>
      </c>
      <c r="J62" s="164">
        <v>42.446043165467628</v>
      </c>
      <c r="K62" s="164">
        <v>5.7553956834532372</v>
      </c>
      <c r="L62" s="164">
        <v>46.043165467625897</v>
      </c>
      <c r="M62" s="164">
        <v>41.095890410958901</v>
      </c>
      <c r="N62" s="164">
        <v>41.095890410958901</v>
      </c>
      <c r="O62" s="164">
        <v>17.80821917808219</v>
      </c>
      <c r="P62" s="164">
        <v>23.287671232876711</v>
      </c>
      <c r="Q62" s="164">
        <v>56.630824372759854</v>
      </c>
      <c r="R62" s="164">
        <v>36.55913978494624</v>
      </c>
      <c r="S62" s="164">
        <v>6.8100358422939067</v>
      </c>
      <c r="T62" s="164">
        <v>49.820788530465947</v>
      </c>
      <c r="U62" s="164">
        <v>26.643598615916954</v>
      </c>
      <c r="V62" s="164">
        <v>57.439446366782008</v>
      </c>
      <c r="W62" s="164">
        <v>15.916955017301039</v>
      </c>
      <c r="X62" s="164">
        <v>10.726643598615915</v>
      </c>
      <c r="Y62" s="164">
        <v>26.545454545454547</v>
      </c>
      <c r="Z62" s="164">
        <v>66.181818181818187</v>
      </c>
      <c r="AA62" s="164">
        <v>7.2727272727272725</v>
      </c>
      <c r="AB62" s="164">
        <v>19.272727272727273</v>
      </c>
      <c r="AC62" s="164">
        <v>12.727272727272727</v>
      </c>
      <c r="AD62" s="164">
        <v>74.909090909090907</v>
      </c>
      <c r="AE62" s="164">
        <v>12.363636363636363</v>
      </c>
      <c r="AF62" s="164">
        <v>0.36363636363636331</v>
      </c>
      <c r="AG62" s="164">
        <v>12.406015037593985</v>
      </c>
      <c r="AH62" s="164">
        <v>80.075187969924812</v>
      </c>
      <c r="AI62" s="164">
        <v>7.518796992481203</v>
      </c>
      <c r="AJ62" s="164">
        <v>4.8872180451127818</v>
      </c>
      <c r="AK62" s="164">
        <v>24.124513618677042</v>
      </c>
      <c r="AL62" s="164">
        <v>69.260700389105054</v>
      </c>
      <c r="AM62" s="164">
        <v>6.2256809338521402</v>
      </c>
      <c r="AN62" s="164">
        <v>17.898832684824903</v>
      </c>
      <c r="AO62" s="164">
        <v>20.325203252032519</v>
      </c>
      <c r="AP62" s="164">
        <v>69.105691056910572</v>
      </c>
      <c r="AQ62" s="164">
        <v>10.56910569105691</v>
      </c>
      <c r="AR62" s="164">
        <v>9.7560975609756095</v>
      </c>
      <c r="AS62" s="164">
        <v>14.184397163120567</v>
      </c>
      <c r="AT62" s="164">
        <v>74.468085106382972</v>
      </c>
      <c r="AU62" s="164">
        <v>11.347517730496454</v>
      </c>
      <c r="AV62" s="164">
        <v>-2.8368794326241122</v>
      </c>
      <c r="AW62" s="164">
        <v>14.963503649635037</v>
      </c>
      <c r="AX62" s="164">
        <v>71.897810218978108</v>
      </c>
      <c r="AY62" s="164">
        <v>13.138686131386862</v>
      </c>
      <c r="AZ62" s="164">
        <v>-1.8248175182481745</v>
      </c>
      <c r="BA62" s="164">
        <v>25.531914893617021</v>
      </c>
      <c r="BB62" s="164">
        <v>66.312056737588648</v>
      </c>
      <c r="BC62" s="164">
        <v>8.1560283687943258</v>
      </c>
      <c r="BD62" s="164">
        <v>17.375886524822697</v>
      </c>
      <c r="BE62" s="164">
        <v>32.472324723247233</v>
      </c>
      <c r="BF62" s="164">
        <v>62.730627306273064</v>
      </c>
      <c r="BG62" s="164">
        <v>4.7970479704797047</v>
      </c>
      <c r="BH62" s="164">
        <v>27.67527675276753</v>
      </c>
      <c r="BI62" s="164">
        <v>38.96551724137931</v>
      </c>
      <c r="BJ62" s="164">
        <v>54.827586206896555</v>
      </c>
      <c r="BK62" s="164">
        <v>6.2068965517241379</v>
      </c>
      <c r="BL62" s="164">
        <v>32.758620689655174</v>
      </c>
      <c r="BM62" s="164">
        <v>35.636363636363633</v>
      </c>
      <c r="BN62" s="164">
        <v>61.090909090909093</v>
      </c>
      <c r="BO62" s="164">
        <v>3.2727272727272729</v>
      </c>
      <c r="BP62" s="164">
        <v>32.36363636363636</v>
      </c>
      <c r="BQ62" s="164">
        <v>43.321299638989167</v>
      </c>
      <c r="BR62" s="164">
        <v>52.346570397111911</v>
      </c>
      <c r="BS62" s="164">
        <v>3.6101083032490973</v>
      </c>
      <c r="BT62" s="164">
        <v>-39.711191335740068</v>
      </c>
      <c r="BU62" s="164">
        <v>38.148148148148145</v>
      </c>
      <c r="BV62" s="164">
        <v>56.296296296296298</v>
      </c>
      <c r="BW62" s="164">
        <v>5.5555555555555554</v>
      </c>
      <c r="BX62" s="164">
        <v>-32.592592592592588</v>
      </c>
      <c r="BY62" s="164">
        <v>12.550607287449393</v>
      </c>
      <c r="BZ62" s="164">
        <v>78.94736842105263</v>
      </c>
      <c r="CA62" s="164">
        <v>8.5020242914979764</v>
      </c>
      <c r="CB62" s="164">
        <v>4.048582995951417</v>
      </c>
      <c r="CC62" s="164">
        <v>16.386554621848738</v>
      </c>
      <c r="CD62" s="164">
        <v>76.470588235294116</v>
      </c>
      <c r="CE62" s="164">
        <v>7.1428571428571432</v>
      </c>
      <c r="CF62" s="164">
        <v>9.2436974789915958</v>
      </c>
      <c r="CG62" s="164">
        <v>16.591928251121075</v>
      </c>
      <c r="CH62" s="164">
        <v>81.61434977578476</v>
      </c>
      <c r="CI62" s="164">
        <v>1.7937219730941705</v>
      </c>
      <c r="CJ62" s="164">
        <v>14.798206278026905</v>
      </c>
      <c r="CK62" s="164">
        <v>19.534883720930232</v>
      </c>
      <c r="CL62" s="164">
        <v>78.604651162790702</v>
      </c>
      <c r="CM62" s="164">
        <v>1.8604651162790697</v>
      </c>
      <c r="CN62" s="164">
        <v>17.674418604651162</v>
      </c>
      <c r="CO62" s="164">
        <v>17.105263157894736</v>
      </c>
      <c r="CP62" s="164">
        <v>79.385964912280699</v>
      </c>
      <c r="CQ62" s="164">
        <v>3.5087719298245612</v>
      </c>
      <c r="CR62" s="164">
        <v>13.596491228070175</v>
      </c>
      <c r="CS62" s="164">
        <v>19.35483870967742</v>
      </c>
      <c r="CT62" s="164">
        <v>78.801843317972356</v>
      </c>
      <c r="CU62" s="164">
        <v>1.8433179723502304</v>
      </c>
      <c r="CV62" s="164">
        <v>17.511520737327189</v>
      </c>
      <c r="CW62" s="164">
        <v>19.713261648745519</v>
      </c>
      <c r="CX62" s="164">
        <v>56.98924731182796</v>
      </c>
      <c r="CY62" s="164">
        <v>22.939068100358423</v>
      </c>
      <c r="CZ62" s="164">
        <v>-3.2258064516129039</v>
      </c>
      <c r="DA62" s="164">
        <v>30.036630036630036</v>
      </c>
      <c r="DB62" s="164">
        <v>54.578754578754577</v>
      </c>
      <c r="DC62" s="164">
        <v>15.018315018315018</v>
      </c>
      <c r="DD62" s="164">
        <v>15.018315018315018</v>
      </c>
    </row>
    <row r="63" spans="1:108" ht="12" customHeight="1" x14ac:dyDescent="0.2">
      <c r="A63" s="165" t="s">
        <v>28</v>
      </c>
      <c r="B63" s="166" t="s">
        <v>72</v>
      </c>
      <c r="C63" s="166" t="s">
        <v>73</v>
      </c>
      <c r="D63" s="167">
        <v>237</v>
      </c>
      <c r="E63" s="168">
        <v>38.679245283018865</v>
      </c>
      <c r="F63" s="168">
        <v>52.358490566037737</v>
      </c>
      <c r="G63" s="168">
        <v>8.9622641509433958</v>
      </c>
      <c r="H63" s="169">
        <v>29.716981132075468</v>
      </c>
      <c r="I63" s="168">
        <v>51.243781094527364</v>
      </c>
      <c r="J63" s="168">
        <v>44.776119402985074</v>
      </c>
      <c r="K63" s="168">
        <v>3.9800995024875623</v>
      </c>
      <c r="L63" s="169">
        <v>47.263681592039802</v>
      </c>
      <c r="M63" s="168">
        <v>45.070422535211264</v>
      </c>
      <c r="N63" s="168">
        <v>38.028169014084504</v>
      </c>
      <c r="O63" s="168">
        <v>16.901408450704224</v>
      </c>
      <c r="P63" s="170">
        <v>28.16901408450704</v>
      </c>
      <c r="Q63" s="168">
        <v>56.930693069306933</v>
      </c>
      <c r="R63" s="168">
        <v>38.118811881188115</v>
      </c>
      <c r="S63" s="168">
        <v>4.9504950495049505</v>
      </c>
      <c r="T63" s="170">
        <v>51.980198019801982</v>
      </c>
      <c r="U63" s="168">
        <v>27.962085308056871</v>
      </c>
      <c r="V63" s="168">
        <v>56.872037914691944</v>
      </c>
      <c r="W63" s="168">
        <v>15.165876777251185</v>
      </c>
      <c r="X63" s="170">
        <v>12.796208530805686</v>
      </c>
      <c r="Y63" s="168">
        <v>26.767676767676768</v>
      </c>
      <c r="Z63" s="168">
        <v>67.171717171717177</v>
      </c>
      <c r="AA63" s="168">
        <v>6.0606060606060606</v>
      </c>
      <c r="AB63" s="171">
        <v>20.707070707070706</v>
      </c>
      <c r="AC63" s="168">
        <v>12.626262626262626</v>
      </c>
      <c r="AD63" s="168">
        <v>75.757575757575751</v>
      </c>
      <c r="AE63" s="168">
        <v>11.616161616161616</v>
      </c>
      <c r="AF63" s="170">
        <v>1.0101010101010104</v>
      </c>
      <c r="AG63" s="168">
        <v>10.99476439790576</v>
      </c>
      <c r="AH63" s="168">
        <v>82.722513089005233</v>
      </c>
      <c r="AI63" s="168">
        <v>6.2827225130890056</v>
      </c>
      <c r="AJ63" s="170">
        <v>4.7120418848167542</v>
      </c>
      <c r="AK63" s="168">
        <v>24.456521739130434</v>
      </c>
      <c r="AL63" s="168">
        <v>71.195652173913047</v>
      </c>
      <c r="AM63" s="168">
        <v>4.3478260869565215</v>
      </c>
      <c r="AN63" s="170">
        <v>20.108695652173914</v>
      </c>
      <c r="AO63" s="168">
        <v>16.666666666666668</v>
      </c>
      <c r="AP63" s="168">
        <v>74.712643678160916</v>
      </c>
      <c r="AQ63" s="168">
        <v>8.6206896551724146</v>
      </c>
      <c r="AR63" s="171">
        <v>8.0459770114942533</v>
      </c>
      <c r="AS63" s="172">
        <v>14.146341463414634</v>
      </c>
      <c r="AT63" s="172">
        <v>76.58536585365853</v>
      </c>
      <c r="AU63" s="172">
        <v>9.2682926829268286</v>
      </c>
      <c r="AV63" s="173">
        <v>-4.8780487804878057</v>
      </c>
      <c r="AW63" s="172">
        <v>14.141414141414142</v>
      </c>
      <c r="AX63" s="172">
        <v>74.242424242424249</v>
      </c>
      <c r="AY63" s="172">
        <v>11.616161616161616</v>
      </c>
      <c r="AZ63" s="174">
        <v>-2.525252525252526</v>
      </c>
      <c r="BA63" s="168">
        <v>24.390243902439025</v>
      </c>
      <c r="BB63" s="168">
        <v>68.780487804878049</v>
      </c>
      <c r="BC63" s="168">
        <v>6.8292682926829267</v>
      </c>
      <c r="BD63" s="170">
        <v>17.560975609756099</v>
      </c>
      <c r="BE63" s="168">
        <v>30.456852791878173</v>
      </c>
      <c r="BF63" s="168">
        <v>66.497461928934015</v>
      </c>
      <c r="BG63" s="168">
        <v>3.0456852791878171</v>
      </c>
      <c r="BH63" s="171">
        <v>27.411167512690355</v>
      </c>
      <c r="BI63" s="168">
        <v>42.654028436018955</v>
      </c>
      <c r="BJ63" s="168">
        <v>52.132701421800945</v>
      </c>
      <c r="BK63" s="168">
        <v>5.2132701421800949</v>
      </c>
      <c r="BL63" s="170">
        <v>37.440758293838861</v>
      </c>
      <c r="BM63" s="168">
        <v>36.363636363636367</v>
      </c>
      <c r="BN63" s="168">
        <v>61.616161616161619</v>
      </c>
      <c r="BO63" s="168">
        <v>2.0202020202020203</v>
      </c>
      <c r="BP63" s="171">
        <v>34.343434343434346</v>
      </c>
      <c r="BQ63" s="172">
        <v>40.7035175879397</v>
      </c>
      <c r="BR63" s="172">
        <v>56.78391959798995</v>
      </c>
      <c r="BS63" s="172">
        <v>2.512562814070352</v>
      </c>
      <c r="BT63" s="173">
        <v>-38.19095477386935</v>
      </c>
      <c r="BU63" s="172">
        <v>33.673469387755105</v>
      </c>
      <c r="BV63" s="172">
        <v>62.755102040816325</v>
      </c>
      <c r="BW63" s="172">
        <v>3.5714285714285716</v>
      </c>
      <c r="BX63" s="174">
        <v>-30.102040816326532</v>
      </c>
      <c r="BY63" s="168">
        <v>13.636363636363637</v>
      </c>
      <c r="BZ63" s="168">
        <v>77.840909090909093</v>
      </c>
      <c r="CA63" s="168">
        <v>8.5227272727272734</v>
      </c>
      <c r="CB63" s="170">
        <v>5.1136363636363633</v>
      </c>
      <c r="CC63" s="168">
        <v>17.261904761904763</v>
      </c>
      <c r="CD63" s="168">
        <v>76.785714285714292</v>
      </c>
      <c r="CE63" s="168">
        <v>5.9523809523809526</v>
      </c>
      <c r="CF63" s="170">
        <v>11.30952380952381</v>
      </c>
      <c r="CG63" s="168">
        <v>18.518518518518519</v>
      </c>
      <c r="CH63" s="168">
        <v>79.629629629629633</v>
      </c>
      <c r="CI63" s="168">
        <v>1.8518518518518519</v>
      </c>
      <c r="CJ63" s="170">
        <v>16.666666666666668</v>
      </c>
      <c r="CK63" s="168">
        <v>22.727272727272727</v>
      </c>
      <c r="CL63" s="168">
        <v>75.324675324675326</v>
      </c>
      <c r="CM63" s="168">
        <v>1.948051948051948</v>
      </c>
      <c r="CN63" s="170">
        <v>20.779220779220779</v>
      </c>
      <c r="CO63" s="168">
        <v>16.770186335403725</v>
      </c>
      <c r="CP63" s="168">
        <v>81.366459627329192</v>
      </c>
      <c r="CQ63" s="168">
        <v>1.8633540372670807</v>
      </c>
      <c r="CR63" s="170">
        <v>14.906832298136644</v>
      </c>
      <c r="CS63" s="168">
        <v>17.763157894736842</v>
      </c>
      <c r="CT63" s="168">
        <v>82.236842105263165</v>
      </c>
      <c r="CU63" s="168">
        <v>0</v>
      </c>
      <c r="CV63" s="171">
        <v>17.763157894736842</v>
      </c>
      <c r="CW63" s="168">
        <v>23.03921568627451</v>
      </c>
      <c r="CX63" s="168">
        <v>57.352941176470587</v>
      </c>
      <c r="CY63" s="168">
        <v>19.607843137254903</v>
      </c>
      <c r="CZ63" s="170">
        <v>3.4313725490196063</v>
      </c>
      <c r="DA63" s="168">
        <v>31.122448979591837</v>
      </c>
      <c r="DB63" s="168">
        <v>58.163265306122447</v>
      </c>
      <c r="DC63" s="168">
        <v>10.714285714285714</v>
      </c>
      <c r="DD63" s="171">
        <v>20.408163265306122</v>
      </c>
    </row>
    <row r="64" spans="1:108" ht="12" hidden="1" customHeight="1" x14ac:dyDescent="0.2">
      <c r="A64" s="165" t="s">
        <v>29</v>
      </c>
      <c r="B64" s="166" t="s">
        <v>72</v>
      </c>
      <c r="C64" s="166" t="s">
        <v>73</v>
      </c>
      <c r="D64" s="167">
        <v>89</v>
      </c>
      <c r="E64" s="168">
        <v>31.645569620253166</v>
      </c>
      <c r="F64" s="168">
        <v>55.696202531645568</v>
      </c>
      <c r="G64" s="168">
        <v>12.658227848101266</v>
      </c>
      <c r="H64" s="169">
        <v>18.9873417721519</v>
      </c>
      <c r="I64" s="168">
        <v>53.246753246753244</v>
      </c>
      <c r="J64" s="168">
        <v>36.363636363636367</v>
      </c>
      <c r="K64" s="168">
        <v>10.38961038961039</v>
      </c>
      <c r="L64" s="169">
        <v>42.857142857142854</v>
      </c>
      <c r="M64" s="168">
        <v>30.379746835443036</v>
      </c>
      <c r="N64" s="168">
        <v>49.367088607594937</v>
      </c>
      <c r="O64" s="168">
        <v>20.253164556962027</v>
      </c>
      <c r="P64" s="170">
        <v>10.12658227848101</v>
      </c>
      <c r="Q64" s="168">
        <v>55.844155844155843</v>
      </c>
      <c r="R64" s="168">
        <v>32.467532467532465</v>
      </c>
      <c r="S64" s="168">
        <v>11.688311688311689</v>
      </c>
      <c r="T64" s="170">
        <v>44.15584415584415</v>
      </c>
      <c r="U64" s="168">
        <v>23.076923076923077</v>
      </c>
      <c r="V64" s="168">
        <v>58.974358974358971</v>
      </c>
      <c r="W64" s="168">
        <v>17.948717948717949</v>
      </c>
      <c r="X64" s="170">
        <v>5.1282051282051277</v>
      </c>
      <c r="Y64" s="168">
        <v>25.974025974025974</v>
      </c>
      <c r="Z64" s="168">
        <v>63.636363636363633</v>
      </c>
      <c r="AA64" s="168">
        <v>10.38961038961039</v>
      </c>
      <c r="AB64" s="171">
        <v>15.584415584415584</v>
      </c>
      <c r="AC64" s="168">
        <v>12.987012987012987</v>
      </c>
      <c r="AD64" s="168">
        <v>72.727272727272734</v>
      </c>
      <c r="AE64" s="168">
        <v>14.285714285714286</v>
      </c>
      <c r="AF64" s="170">
        <v>-1.2987012987012996</v>
      </c>
      <c r="AG64" s="168">
        <v>16</v>
      </c>
      <c r="AH64" s="168">
        <v>73.333333333333329</v>
      </c>
      <c r="AI64" s="168">
        <v>10.666666666666666</v>
      </c>
      <c r="AJ64" s="170">
        <v>5.3333333333333339</v>
      </c>
      <c r="AK64" s="168">
        <v>23.611111111111111</v>
      </c>
      <c r="AL64" s="168">
        <v>65.277777777777771</v>
      </c>
      <c r="AM64" s="168">
        <v>11.111111111111111</v>
      </c>
      <c r="AN64" s="170">
        <v>12.5</v>
      </c>
      <c r="AO64" s="168">
        <v>29.166666666666668</v>
      </c>
      <c r="AP64" s="168">
        <v>55.555555555555557</v>
      </c>
      <c r="AQ64" s="168">
        <v>15.277777777777779</v>
      </c>
      <c r="AR64" s="171">
        <v>13.888888888888889</v>
      </c>
      <c r="AS64" s="172">
        <v>14.285714285714286</v>
      </c>
      <c r="AT64" s="172">
        <v>68.831168831168824</v>
      </c>
      <c r="AU64" s="172">
        <v>16.883116883116884</v>
      </c>
      <c r="AV64" s="173">
        <v>2.5974025974025974</v>
      </c>
      <c r="AW64" s="172">
        <v>17.105263157894736</v>
      </c>
      <c r="AX64" s="172">
        <v>65.78947368421052</v>
      </c>
      <c r="AY64" s="172">
        <v>17.105263157894736</v>
      </c>
      <c r="AZ64" s="174">
        <v>0</v>
      </c>
      <c r="BA64" s="168">
        <v>28.571428571428573</v>
      </c>
      <c r="BB64" s="168">
        <v>59.740259740259738</v>
      </c>
      <c r="BC64" s="168">
        <v>11.688311688311689</v>
      </c>
      <c r="BD64" s="170">
        <v>16.883116883116884</v>
      </c>
      <c r="BE64" s="168">
        <v>37.837837837837839</v>
      </c>
      <c r="BF64" s="168">
        <v>52.702702702702702</v>
      </c>
      <c r="BG64" s="168">
        <v>9.4594594594594597</v>
      </c>
      <c r="BH64" s="171">
        <v>28.378378378378379</v>
      </c>
      <c r="BI64" s="168">
        <v>29.11392405063291</v>
      </c>
      <c r="BJ64" s="168">
        <v>62.025316455696199</v>
      </c>
      <c r="BK64" s="168">
        <v>8.8607594936708853</v>
      </c>
      <c r="BL64" s="170">
        <v>20.253164556962027</v>
      </c>
      <c r="BM64" s="168">
        <v>33.766233766233768</v>
      </c>
      <c r="BN64" s="168">
        <v>59.740259740259738</v>
      </c>
      <c r="BO64" s="168">
        <v>6.4935064935064934</v>
      </c>
      <c r="BP64" s="171">
        <v>27.272727272727273</v>
      </c>
      <c r="BQ64" s="172">
        <v>51.315789473684212</v>
      </c>
      <c r="BR64" s="172">
        <v>42.10526315789474</v>
      </c>
      <c r="BS64" s="172">
        <v>6.5789473684210522</v>
      </c>
      <c r="BT64" s="173">
        <v>-44.736842105263158</v>
      </c>
      <c r="BU64" s="172">
        <v>50</v>
      </c>
      <c r="BV64" s="172">
        <v>39.189189189189186</v>
      </c>
      <c r="BW64" s="172">
        <v>10.810810810810811</v>
      </c>
      <c r="BX64" s="174">
        <v>-39.189189189189193</v>
      </c>
      <c r="BY64" s="168">
        <v>9.8591549295774641</v>
      </c>
      <c r="BZ64" s="168">
        <v>81.690140845070417</v>
      </c>
      <c r="CA64" s="168">
        <v>8.4507042253521121</v>
      </c>
      <c r="CB64" s="170">
        <v>1.408450704225352</v>
      </c>
      <c r="CC64" s="168">
        <v>14.285714285714286</v>
      </c>
      <c r="CD64" s="168">
        <v>75.714285714285708</v>
      </c>
      <c r="CE64" s="168">
        <v>10</v>
      </c>
      <c r="CF64" s="170">
        <v>4.2857142857142865</v>
      </c>
      <c r="CG64" s="168">
        <v>11.475409836065573</v>
      </c>
      <c r="CH64" s="168">
        <v>86.885245901639351</v>
      </c>
      <c r="CI64" s="168">
        <v>1.639344262295082</v>
      </c>
      <c r="CJ64" s="170">
        <v>9.8360655737704903</v>
      </c>
      <c r="CK64" s="168">
        <v>11.475409836065573</v>
      </c>
      <c r="CL64" s="168">
        <v>86.885245901639351</v>
      </c>
      <c r="CM64" s="168">
        <v>1.639344262295082</v>
      </c>
      <c r="CN64" s="170">
        <v>9.8360655737704903</v>
      </c>
      <c r="CO64" s="168">
        <v>17.910447761194028</v>
      </c>
      <c r="CP64" s="168">
        <v>74.626865671641795</v>
      </c>
      <c r="CQ64" s="168">
        <v>7.4626865671641793</v>
      </c>
      <c r="CR64" s="170">
        <v>10.447761194029848</v>
      </c>
      <c r="CS64" s="168">
        <v>23.076923076923077</v>
      </c>
      <c r="CT64" s="168">
        <v>70.769230769230774</v>
      </c>
      <c r="CU64" s="168">
        <v>6.1538461538461542</v>
      </c>
      <c r="CV64" s="171">
        <v>16.923076923076923</v>
      </c>
      <c r="CW64" s="168">
        <v>10.810810810810811</v>
      </c>
      <c r="CX64" s="168">
        <v>56.756756756756758</v>
      </c>
      <c r="CY64" s="168">
        <v>32.432432432432435</v>
      </c>
      <c r="CZ64" s="170">
        <v>-21.621621621621625</v>
      </c>
      <c r="DA64" s="168">
        <v>27.631578947368421</v>
      </c>
      <c r="DB64" s="168">
        <v>46.05263157894737</v>
      </c>
      <c r="DC64" s="168">
        <v>26.315789473684209</v>
      </c>
      <c r="DD64" s="171">
        <v>1.3157894736842124</v>
      </c>
    </row>
    <row r="65" spans="1:108" ht="12" hidden="1" customHeight="1" x14ac:dyDescent="0.2">
      <c r="A65" s="165" t="s">
        <v>42</v>
      </c>
      <c r="B65" s="166" t="s">
        <v>72</v>
      </c>
      <c r="C65" s="166" t="s">
        <v>73</v>
      </c>
      <c r="D65" s="167">
        <v>103</v>
      </c>
      <c r="E65" s="168">
        <v>40</v>
      </c>
      <c r="F65" s="168">
        <v>56.842105263157897</v>
      </c>
      <c r="G65" s="168">
        <v>3.1578947368421053</v>
      </c>
      <c r="H65" s="169">
        <v>36.842105263157897</v>
      </c>
      <c r="I65" s="168">
        <v>50.561797752808985</v>
      </c>
      <c r="J65" s="168">
        <v>47.19101123595506</v>
      </c>
      <c r="K65" s="168">
        <v>2.2471910112359552</v>
      </c>
      <c r="L65" s="169">
        <v>48.31460674157303</v>
      </c>
      <c r="M65" s="168">
        <v>49.473684210526315</v>
      </c>
      <c r="N65" s="168">
        <v>37.89473684210526</v>
      </c>
      <c r="O65" s="168">
        <v>12.631578947368421</v>
      </c>
      <c r="P65" s="170">
        <v>36.84210526315789</v>
      </c>
      <c r="Q65" s="168">
        <v>57.777777777777779</v>
      </c>
      <c r="R65" s="168">
        <v>40</v>
      </c>
      <c r="S65" s="168">
        <v>2.2222222222222223</v>
      </c>
      <c r="T65" s="170">
        <v>55.555555555555557</v>
      </c>
      <c r="U65" s="168">
        <v>33.333333333333336</v>
      </c>
      <c r="V65" s="168">
        <v>50.537634408602152</v>
      </c>
      <c r="W65" s="168">
        <v>16.129032258064516</v>
      </c>
      <c r="X65" s="170">
        <v>17.20430107526882</v>
      </c>
      <c r="Y65" s="168">
        <v>36.046511627906973</v>
      </c>
      <c r="Z65" s="168">
        <v>60.465116279069768</v>
      </c>
      <c r="AA65" s="168">
        <v>3.4883720930232558</v>
      </c>
      <c r="AB65" s="171">
        <v>32.558139534883715</v>
      </c>
      <c r="AC65" s="168">
        <v>14.772727272727273</v>
      </c>
      <c r="AD65" s="168">
        <v>75</v>
      </c>
      <c r="AE65" s="168">
        <v>10.227272727272727</v>
      </c>
      <c r="AF65" s="170">
        <v>4.5454545454545467</v>
      </c>
      <c r="AG65" s="168">
        <v>10.588235294117647</v>
      </c>
      <c r="AH65" s="168">
        <v>84.705882352941174</v>
      </c>
      <c r="AI65" s="168">
        <v>4.7058823529411766</v>
      </c>
      <c r="AJ65" s="170">
        <v>5.8823529411764701</v>
      </c>
      <c r="AK65" s="168">
        <v>16</v>
      </c>
      <c r="AL65" s="168">
        <v>82.666666666666671</v>
      </c>
      <c r="AM65" s="168">
        <v>1.3333333333333333</v>
      </c>
      <c r="AN65" s="170">
        <v>14.666666666666666</v>
      </c>
      <c r="AO65" s="168">
        <v>14.492753623188406</v>
      </c>
      <c r="AP65" s="168">
        <v>84.05797101449275</v>
      </c>
      <c r="AQ65" s="168">
        <v>1.4492753623188406</v>
      </c>
      <c r="AR65" s="171">
        <v>13.043478260869566</v>
      </c>
      <c r="AS65" s="172">
        <v>13.953488372093023</v>
      </c>
      <c r="AT65" s="172">
        <v>80.232558139534888</v>
      </c>
      <c r="AU65" s="172">
        <v>5.8139534883720927</v>
      </c>
      <c r="AV65" s="173">
        <v>-8.1395348837209305</v>
      </c>
      <c r="AW65" s="172">
        <v>14.285714285714286</v>
      </c>
      <c r="AX65" s="172">
        <v>76.19047619047619</v>
      </c>
      <c r="AY65" s="172">
        <v>9.5238095238095237</v>
      </c>
      <c r="AZ65" s="174">
        <v>-4.7619047619047628</v>
      </c>
      <c r="BA65" s="168">
        <v>22.727272727272727</v>
      </c>
      <c r="BB65" s="168">
        <v>72.727272727272734</v>
      </c>
      <c r="BC65" s="168">
        <v>4.5454545454545459</v>
      </c>
      <c r="BD65" s="170">
        <v>18.18181818181818</v>
      </c>
      <c r="BE65" s="168">
        <v>25</v>
      </c>
      <c r="BF65" s="168">
        <v>73.80952380952381</v>
      </c>
      <c r="BG65" s="168">
        <v>1.1904761904761905</v>
      </c>
      <c r="BH65" s="171">
        <v>23.80952380952381</v>
      </c>
      <c r="BI65" s="168">
        <v>45.744680851063826</v>
      </c>
      <c r="BJ65" s="168">
        <v>47.872340425531917</v>
      </c>
      <c r="BK65" s="168">
        <v>6.3829787234042552</v>
      </c>
      <c r="BL65" s="170">
        <v>39.361702127659569</v>
      </c>
      <c r="BM65" s="168">
        <v>46.590909090909093</v>
      </c>
      <c r="BN65" s="168">
        <v>52.272727272727273</v>
      </c>
      <c r="BO65" s="168">
        <v>1.1363636363636365</v>
      </c>
      <c r="BP65" s="171">
        <v>45.45454545454546</v>
      </c>
      <c r="BQ65" s="172">
        <v>29.411764705882351</v>
      </c>
      <c r="BR65" s="172">
        <v>69.411764705882348</v>
      </c>
      <c r="BS65" s="172">
        <v>1.1764705882352942</v>
      </c>
      <c r="BT65" s="173">
        <v>-28.235294117647058</v>
      </c>
      <c r="BU65" s="172">
        <v>27.710843373493976</v>
      </c>
      <c r="BV65" s="172">
        <v>69.879518072289159</v>
      </c>
      <c r="BW65" s="172">
        <v>2.4096385542168677</v>
      </c>
      <c r="BX65" s="174">
        <v>-25.301204819277107</v>
      </c>
      <c r="BY65" s="168">
        <v>15.277777777777779</v>
      </c>
      <c r="BZ65" s="168">
        <v>79.166666666666671</v>
      </c>
      <c r="CA65" s="168">
        <v>5.5555555555555554</v>
      </c>
      <c r="CB65" s="170">
        <v>9.7222222222222232</v>
      </c>
      <c r="CC65" s="168">
        <v>13.636363636363637</v>
      </c>
      <c r="CD65" s="168">
        <v>80.303030303030297</v>
      </c>
      <c r="CE65" s="168">
        <v>6.0606060606060606</v>
      </c>
      <c r="CF65" s="170">
        <v>7.5757575757575761</v>
      </c>
      <c r="CG65" s="168">
        <v>26.923076923076923</v>
      </c>
      <c r="CH65" s="168">
        <v>71.794871794871796</v>
      </c>
      <c r="CI65" s="168">
        <v>1.2820512820512822</v>
      </c>
      <c r="CJ65" s="170">
        <v>25.641025641025642</v>
      </c>
      <c r="CK65" s="168">
        <v>31.506849315068493</v>
      </c>
      <c r="CL65" s="168">
        <v>67.123287671232873</v>
      </c>
      <c r="CM65" s="168">
        <v>1.3698630136986301</v>
      </c>
      <c r="CN65" s="170">
        <v>30.136986301369863</v>
      </c>
      <c r="CO65" s="168">
        <v>12.328767123287671</v>
      </c>
      <c r="CP65" s="168">
        <v>86.301369863013704</v>
      </c>
      <c r="CQ65" s="168">
        <v>1.3698630136986301</v>
      </c>
      <c r="CR65" s="170">
        <v>10.95890410958904</v>
      </c>
      <c r="CS65" s="168">
        <v>17.142857142857142</v>
      </c>
      <c r="CT65" s="168">
        <v>82.857142857142861</v>
      </c>
      <c r="CU65" s="168">
        <v>0</v>
      </c>
      <c r="CV65" s="171">
        <v>17.142857142857142</v>
      </c>
      <c r="CW65" s="168">
        <v>25</v>
      </c>
      <c r="CX65" s="168">
        <v>68.181818181818187</v>
      </c>
      <c r="CY65" s="168">
        <v>6.8181818181818183</v>
      </c>
      <c r="CZ65" s="170">
        <v>18.18181818181818</v>
      </c>
      <c r="DA65" s="168">
        <v>29.761904761904763</v>
      </c>
      <c r="DB65" s="168">
        <v>66.666666666666671</v>
      </c>
      <c r="DC65" s="168">
        <v>3.5714285714285716</v>
      </c>
      <c r="DD65" s="171">
        <v>26.19047619047619</v>
      </c>
    </row>
    <row r="66" spans="1:108" ht="12" hidden="1" customHeight="1" x14ac:dyDescent="0.2">
      <c r="A66" s="165" t="s">
        <v>58</v>
      </c>
      <c r="B66" s="166" t="s">
        <v>72</v>
      </c>
      <c r="C66" s="166" t="s">
        <v>73</v>
      </c>
      <c r="D66" s="167">
        <v>134</v>
      </c>
      <c r="E66" s="168">
        <v>37.288135593220339</v>
      </c>
      <c r="F66" s="168">
        <v>49.152542372881356</v>
      </c>
      <c r="G66" s="168">
        <v>13.559322033898304</v>
      </c>
      <c r="H66" s="169">
        <v>23.728813559322035</v>
      </c>
      <c r="I66" s="168">
        <v>51.327433628318587</v>
      </c>
      <c r="J66" s="168">
        <v>43.362831858407077</v>
      </c>
      <c r="K66" s="168">
        <v>5.3097345132743365</v>
      </c>
      <c r="L66" s="169">
        <v>46.017699115044252</v>
      </c>
      <c r="M66" s="168">
        <v>41.176470588235297</v>
      </c>
      <c r="N66" s="168">
        <v>38.655462184873947</v>
      </c>
      <c r="O66" s="168">
        <v>20.168067226890756</v>
      </c>
      <c r="P66" s="170">
        <v>21.008403361344541</v>
      </c>
      <c r="Q66" s="168">
        <v>55.752212389380531</v>
      </c>
      <c r="R66" s="168">
        <v>37.168141592920357</v>
      </c>
      <c r="S66" s="168">
        <v>7.0796460176991154</v>
      </c>
      <c r="T66" s="170">
        <v>48.672566371681413</v>
      </c>
      <c r="U66" s="168">
        <v>23.529411764705884</v>
      </c>
      <c r="V66" s="168">
        <v>62.184873949579831</v>
      </c>
      <c r="W66" s="168">
        <v>14.285714285714286</v>
      </c>
      <c r="X66" s="170">
        <v>9.2436974789915975</v>
      </c>
      <c r="Y66" s="168">
        <v>19.469026548672566</v>
      </c>
      <c r="Z66" s="168">
        <v>72.56637168141593</v>
      </c>
      <c r="AA66" s="168">
        <v>7.9646017699115044</v>
      </c>
      <c r="AB66" s="171">
        <v>11.504424778761063</v>
      </c>
      <c r="AC66" s="168">
        <v>10.810810810810811</v>
      </c>
      <c r="AD66" s="168">
        <v>76.576576576576571</v>
      </c>
      <c r="AE66" s="168">
        <v>12.612612612612613</v>
      </c>
      <c r="AF66" s="170">
        <v>-1.8018018018018029</v>
      </c>
      <c r="AG66" s="168">
        <v>11.214953271028037</v>
      </c>
      <c r="AH66" s="168">
        <v>81.308411214953267</v>
      </c>
      <c r="AI66" s="168">
        <v>7.4766355140186915</v>
      </c>
      <c r="AJ66" s="170">
        <v>3.7383177570093453</v>
      </c>
      <c r="AK66" s="168">
        <v>30</v>
      </c>
      <c r="AL66" s="168">
        <v>63.636363636363633</v>
      </c>
      <c r="AM66" s="168">
        <v>6.3636363636363633</v>
      </c>
      <c r="AN66" s="170">
        <v>23.636363636363637</v>
      </c>
      <c r="AO66" s="168">
        <v>17.924528301886792</v>
      </c>
      <c r="AP66" s="168">
        <v>68.867924528301884</v>
      </c>
      <c r="AQ66" s="168">
        <v>13.20754716981132</v>
      </c>
      <c r="AR66" s="171">
        <v>4.7169811320754711</v>
      </c>
      <c r="AS66" s="172">
        <v>14.166666666666666</v>
      </c>
      <c r="AT66" s="172">
        <v>74.166666666666671</v>
      </c>
      <c r="AU66" s="172">
        <v>11.666666666666666</v>
      </c>
      <c r="AV66" s="173">
        <v>-2.5</v>
      </c>
      <c r="AW66" s="172">
        <v>13.913043478260869</v>
      </c>
      <c r="AX66" s="172">
        <v>73.043478260869563</v>
      </c>
      <c r="AY66" s="172">
        <v>13.043478260869565</v>
      </c>
      <c r="AZ66" s="174">
        <v>-0.86956521739130466</v>
      </c>
      <c r="BA66" s="168">
        <v>25.423728813559322</v>
      </c>
      <c r="BB66" s="168">
        <v>66.101694915254242</v>
      </c>
      <c r="BC66" s="168">
        <v>8.4745762711864412</v>
      </c>
      <c r="BD66" s="170">
        <v>16.949152542372879</v>
      </c>
      <c r="BE66" s="168">
        <v>34.210526315789473</v>
      </c>
      <c r="BF66" s="168">
        <v>61.403508771929822</v>
      </c>
      <c r="BG66" s="168">
        <v>4.3859649122807021</v>
      </c>
      <c r="BH66" s="171">
        <v>29.82456140350877</v>
      </c>
      <c r="BI66" s="168">
        <v>39.83050847457627</v>
      </c>
      <c r="BJ66" s="168">
        <v>55.932203389830505</v>
      </c>
      <c r="BK66" s="168">
        <v>4.2372881355932206</v>
      </c>
      <c r="BL66" s="170">
        <v>35.593220338983052</v>
      </c>
      <c r="BM66" s="168">
        <v>27.927927927927929</v>
      </c>
      <c r="BN66" s="168">
        <v>69.369369369369366</v>
      </c>
      <c r="BO66" s="168">
        <v>2.7027027027027026</v>
      </c>
      <c r="BP66" s="171">
        <v>25.225225225225227</v>
      </c>
      <c r="BQ66" s="172">
        <v>48.695652173913047</v>
      </c>
      <c r="BR66" s="172">
        <v>47.826086956521742</v>
      </c>
      <c r="BS66" s="172">
        <v>3.4782608695652173</v>
      </c>
      <c r="BT66" s="173">
        <v>-45.217391304347828</v>
      </c>
      <c r="BU66" s="172">
        <v>37.719298245614034</v>
      </c>
      <c r="BV66" s="172">
        <v>57.89473684210526</v>
      </c>
      <c r="BW66" s="172">
        <v>4.3859649122807021</v>
      </c>
      <c r="BX66" s="174">
        <v>-33.333333333333329</v>
      </c>
      <c r="BY66" s="168">
        <v>12.380952380952381</v>
      </c>
      <c r="BZ66" s="168">
        <v>77.142857142857139</v>
      </c>
      <c r="CA66" s="168">
        <v>10.476190476190476</v>
      </c>
      <c r="CB66" s="170">
        <v>1.9047619047619051</v>
      </c>
      <c r="CC66" s="168">
        <v>19.417475728155338</v>
      </c>
      <c r="CD66" s="168">
        <v>74.757281553398059</v>
      </c>
      <c r="CE66" s="168">
        <v>5.825242718446602</v>
      </c>
      <c r="CF66" s="170">
        <v>13.592233009708735</v>
      </c>
      <c r="CG66" s="168">
        <v>10.588235294117647</v>
      </c>
      <c r="CH66" s="168">
        <v>87.058823529411768</v>
      </c>
      <c r="CI66" s="168">
        <v>2.3529411764705883</v>
      </c>
      <c r="CJ66" s="170">
        <v>8.235294117647058</v>
      </c>
      <c r="CK66" s="168">
        <v>14.634146341463415</v>
      </c>
      <c r="CL66" s="168">
        <v>82.926829268292678</v>
      </c>
      <c r="CM66" s="168">
        <v>2.4390243902439024</v>
      </c>
      <c r="CN66" s="170">
        <v>12.195121951219512</v>
      </c>
      <c r="CO66" s="168">
        <v>20.224719101123597</v>
      </c>
      <c r="CP66" s="168">
        <v>77.528089887640448</v>
      </c>
      <c r="CQ66" s="168">
        <v>2.2471910112359552</v>
      </c>
      <c r="CR66" s="170">
        <v>17.977528089887642</v>
      </c>
      <c r="CS66" s="168">
        <v>18.072289156626507</v>
      </c>
      <c r="CT66" s="168">
        <v>81.92771084337349</v>
      </c>
      <c r="CU66" s="168">
        <v>0</v>
      </c>
      <c r="CV66" s="171">
        <v>18.072289156626507</v>
      </c>
      <c r="CW66" s="168">
        <v>21.367521367521366</v>
      </c>
      <c r="CX66" s="168">
        <v>49.572649572649574</v>
      </c>
      <c r="CY66" s="168">
        <v>29.05982905982906</v>
      </c>
      <c r="CZ66" s="170">
        <v>-7.6923076923076934</v>
      </c>
      <c r="DA66" s="168">
        <v>31.858407079646017</v>
      </c>
      <c r="DB66" s="168">
        <v>52.212389380530972</v>
      </c>
      <c r="DC66" s="168">
        <v>15.929203539823009</v>
      </c>
      <c r="DD66" s="171">
        <v>15.929203539823009</v>
      </c>
    </row>
    <row r="67" spans="1:108" ht="12" hidden="1" customHeight="1" x14ac:dyDescent="0.2">
      <c r="A67" s="80" t="s">
        <v>74</v>
      </c>
      <c r="B67" s="81" t="s">
        <v>75</v>
      </c>
      <c r="C67" s="81" t="s">
        <v>76</v>
      </c>
      <c r="D67" s="175">
        <v>425</v>
      </c>
      <c r="E67" s="176">
        <v>39.855072463768117</v>
      </c>
      <c r="F67" s="176">
        <v>52.173913043478258</v>
      </c>
      <c r="G67" s="176">
        <v>7.9710144927536231</v>
      </c>
      <c r="H67" s="177">
        <v>31.884057971014492</v>
      </c>
      <c r="I67" s="176">
        <v>54</v>
      </c>
      <c r="J67" s="176">
        <v>40.25</v>
      </c>
      <c r="K67" s="176">
        <v>5.75</v>
      </c>
      <c r="L67" s="177">
        <v>48.25</v>
      </c>
      <c r="M67" s="176">
        <v>46.454767726161371</v>
      </c>
      <c r="N67" s="176">
        <v>38.386308068459655</v>
      </c>
      <c r="O67" s="176">
        <v>15.158924205378973</v>
      </c>
      <c r="P67" s="178">
        <v>31.295843520782398</v>
      </c>
      <c r="Q67" s="179">
        <v>56.140350877192979</v>
      </c>
      <c r="R67" s="179">
        <v>35.338345864661655</v>
      </c>
      <c r="S67" s="179">
        <v>8.5213032581453643</v>
      </c>
      <c r="T67" s="178">
        <v>47.619047619047613</v>
      </c>
      <c r="U67" s="179">
        <v>26.96078431372549</v>
      </c>
      <c r="V67" s="179">
        <v>58.578431372549019</v>
      </c>
      <c r="W67" s="179">
        <v>14.46078431372549</v>
      </c>
      <c r="X67" s="178">
        <v>12.5</v>
      </c>
      <c r="Y67" s="179">
        <v>31.909547738693469</v>
      </c>
      <c r="Z67" s="179">
        <v>59.045226130653269</v>
      </c>
      <c r="AA67" s="179">
        <v>9.0452261306532655</v>
      </c>
      <c r="AB67" s="178">
        <v>22.864321608040203</v>
      </c>
      <c r="AC67" s="179">
        <v>18.320610687022899</v>
      </c>
      <c r="AD67" s="179">
        <v>69.720101781170484</v>
      </c>
      <c r="AE67" s="179">
        <v>11.959287531806616</v>
      </c>
      <c r="AF67" s="178">
        <v>6.361323155216283</v>
      </c>
      <c r="AG67" s="179">
        <v>17.662337662337663</v>
      </c>
      <c r="AH67" s="179">
        <v>72.727272727272734</v>
      </c>
      <c r="AI67" s="179">
        <v>9.6103896103896105</v>
      </c>
      <c r="AJ67" s="178">
        <v>8.0519480519480524</v>
      </c>
      <c r="AK67" s="179">
        <v>19.72972972972973</v>
      </c>
      <c r="AL67" s="179">
        <v>72.702702702702709</v>
      </c>
      <c r="AM67" s="179">
        <v>7.5675675675675675</v>
      </c>
      <c r="AN67" s="178">
        <v>12.162162162162161</v>
      </c>
      <c r="AO67" s="179">
        <v>21.111111111111111</v>
      </c>
      <c r="AP67" s="179">
        <v>70.555555555555557</v>
      </c>
      <c r="AQ67" s="179">
        <v>8.0555555555555554</v>
      </c>
      <c r="AR67" s="178">
        <v>13.055555555555555</v>
      </c>
      <c r="AS67" s="179">
        <v>22.443890274314214</v>
      </c>
      <c r="AT67" s="179">
        <v>69.825436408977552</v>
      </c>
      <c r="AU67" s="179">
        <v>7.2319201995012472</v>
      </c>
      <c r="AV67" s="177">
        <v>-15.211970074812967</v>
      </c>
      <c r="AW67" s="179">
        <v>22.762148337595907</v>
      </c>
      <c r="AX67" s="179">
        <v>67.774936061381069</v>
      </c>
      <c r="AY67" s="179">
        <v>9.4629156010230187</v>
      </c>
      <c r="AZ67" s="177">
        <v>-13.299232736572888</v>
      </c>
      <c r="BA67" s="179">
        <v>21.481481481481481</v>
      </c>
      <c r="BB67" s="179">
        <v>66.172839506172835</v>
      </c>
      <c r="BC67" s="179">
        <v>12.345679012345679</v>
      </c>
      <c r="BD67" s="178">
        <v>9.1358024691358022</v>
      </c>
      <c r="BE67" s="179">
        <v>26.649746192893399</v>
      </c>
      <c r="BF67" s="179">
        <v>64.467005076142129</v>
      </c>
      <c r="BG67" s="179">
        <v>8.8832487309644677</v>
      </c>
      <c r="BH67" s="178">
        <v>17.766497461928932</v>
      </c>
      <c r="BI67" s="179">
        <v>40</v>
      </c>
      <c r="BJ67" s="179">
        <v>56.097560975609753</v>
      </c>
      <c r="BK67" s="179">
        <v>3.9024390243902438</v>
      </c>
      <c r="BL67" s="178">
        <v>36.097560975609753</v>
      </c>
      <c r="BM67" s="179">
        <v>46.231155778894475</v>
      </c>
      <c r="BN67" s="179">
        <v>50.502512562814069</v>
      </c>
      <c r="BO67" s="179">
        <v>3.0150753768844223</v>
      </c>
      <c r="BP67" s="178">
        <v>43.21608040201005</v>
      </c>
      <c r="BQ67" s="179">
        <v>43.256997455470739</v>
      </c>
      <c r="BR67" s="179">
        <v>51.653944020356235</v>
      </c>
      <c r="BS67" s="179">
        <v>5.0890585241730282</v>
      </c>
      <c r="BT67" s="177">
        <v>-38.167938931297712</v>
      </c>
      <c r="BU67" s="179">
        <v>44.356955380577425</v>
      </c>
      <c r="BV67" s="179">
        <v>50.393700787401578</v>
      </c>
      <c r="BW67" s="179">
        <v>5.2493438320209975</v>
      </c>
      <c r="BX67" s="177">
        <v>-39.107611548556427</v>
      </c>
      <c r="BY67" s="179">
        <v>13.39031339031339</v>
      </c>
      <c r="BZ67" s="179">
        <v>74.928774928774928</v>
      </c>
      <c r="CA67" s="179">
        <v>11.680911680911681</v>
      </c>
      <c r="CB67" s="178">
        <v>1.7094017094017087</v>
      </c>
      <c r="CC67" s="179">
        <v>19.174041297935105</v>
      </c>
      <c r="CD67" s="179">
        <v>70.501474926253692</v>
      </c>
      <c r="CE67" s="179">
        <v>10.029498525073747</v>
      </c>
      <c r="CF67" s="178">
        <v>9.1445427728613584</v>
      </c>
      <c r="CG67" s="179">
        <v>19.003115264797508</v>
      </c>
      <c r="CH67" s="179">
        <v>79.127725856697822</v>
      </c>
      <c r="CI67" s="179">
        <v>1.8691588785046729</v>
      </c>
      <c r="CJ67" s="178">
        <v>17.133956386292834</v>
      </c>
      <c r="CK67" s="179">
        <v>22.402597402597401</v>
      </c>
      <c r="CL67" s="179">
        <v>77.272727272727266</v>
      </c>
      <c r="CM67" s="179">
        <v>0.32467532467532467</v>
      </c>
      <c r="CN67" s="178">
        <v>22.077922077922075</v>
      </c>
      <c r="CO67" s="179">
        <v>17.610062893081761</v>
      </c>
      <c r="CP67" s="179">
        <v>79.245283018867923</v>
      </c>
      <c r="CQ67" s="179">
        <v>3.1446540880503147</v>
      </c>
      <c r="CR67" s="178">
        <v>14.465408805031446</v>
      </c>
      <c r="CS67" s="179">
        <v>22.112211221122113</v>
      </c>
      <c r="CT67" s="179">
        <v>75.247524752475243</v>
      </c>
      <c r="CU67" s="179">
        <v>2.6402640264026402</v>
      </c>
      <c r="CV67" s="178">
        <v>19.471947194719473</v>
      </c>
      <c r="CW67" s="179">
        <v>23.631840796019901</v>
      </c>
      <c r="CX67" s="179">
        <v>51.243781094527364</v>
      </c>
      <c r="CY67" s="179">
        <v>25.124378109452735</v>
      </c>
      <c r="CZ67" s="178">
        <v>-1.4925373134328339</v>
      </c>
      <c r="DA67" s="179">
        <v>28.46153846153846</v>
      </c>
      <c r="DB67" s="179">
        <v>54.102564102564102</v>
      </c>
      <c r="DC67" s="179">
        <v>17.435897435897434</v>
      </c>
      <c r="DD67" s="178">
        <v>11.025641025641026</v>
      </c>
    </row>
    <row r="68" spans="1:108" ht="12" customHeight="1" x14ac:dyDescent="0.2">
      <c r="A68" s="99" t="s">
        <v>28</v>
      </c>
      <c r="B68" s="125" t="s">
        <v>75</v>
      </c>
      <c r="C68" s="125" t="s">
        <v>76</v>
      </c>
      <c r="D68" s="180">
        <v>304</v>
      </c>
      <c r="E68" s="181">
        <v>42.08754208754209</v>
      </c>
      <c r="F68" s="181">
        <v>51.515151515151516</v>
      </c>
      <c r="G68" s="181">
        <v>6.3973063973063971</v>
      </c>
      <c r="H68" s="182">
        <v>35.690235690235696</v>
      </c>
      <c r="I68" s="181">
        <v>54.577464788732392</v>
      </c>
      <c r="J68" s="181">
        <v>39.7887323943662</v>
      </c>
      <c r="K68" s="181">
        <v>5.6338028169014081</v>
      </c>
      <c r="L68" s="182">
        <v>48.943661971830984</v>
      </c>
      <c r="M68" s="181">
        <v>49.152542372881356</v>
      </c>
      <c r="N68" s="181">
        <v>36.271186440677965</v>
      </c>
      <c r="O68" s="181">
        <v>14.576271186440678</v>
      </c>
      <c r="P68" s="183">
        <v>34.576271186440678</v>
      </c>
      <c r="Q68" s="184">
        <v>59.649122807017541</v>
      </c>
      <c r="R68" s="184">
        <v>31.578947368421051</v>
      </c>
      <c r="S68" s="184">
        <v>8.7719298245614041</v>
      </c>
      <c r="T68" s="183">
        <v>50.877192982456137</v>
      </c>
      <c r="U68" s="184">
        <v>30.272108843537413</v>
      </c>
      <c r="V68" s="184">
        <v>55.442176870748298</v>
      </c>
      <c r="W68" s="184">
        <v>14.285714285714286</v>
      </c>
      <c r="X68" s="183">
        <v>15.986394557823127</v>
      </c>
      <c r="Y68" s="184">
        <v>34.035087719298247</v>
      </c>
      <c r="Z68" s="184">
        <v>58.245614035087719</v>
      </c>
      <c r="AA68" s="184">
        <v>7.7192982456140351</v>
      </c>
      <c r="AB68" s="183">
        <v>26.315789473684212</v>
      </c>
      <c r="AC68" s="184">
        <v>20.212765957446809</v>
      </c>
      <c r="AD68" s="184">
        <v>66.666666666666671</v>
      </c>
      <c r="AE68" s="184">
        <v>13.120567375886525</v>
      </c>
      <c r="AF68" s="183">
        <v>7.0921985815602842</v>
      </c>
      <c r="AG68" s="184">
        <v>18.681318681318682</v>
      </c>
      <c r="AH68" s="184">
        <v>71.794871794871796</v>
      </c>
      <c r="AI68" s="184">
        <v>9.5238095238095237</v>
      </c>
      <c r="AJ68" s="183">
        <v>9.1575091575091587</v>
      </c>
      <c r="AK68" s="184">
        <v>18.702290076335878</v>
      </c>
      <c r="AL68" s="184">
        <v>74.809160305343511</v>
      </c>
      <c r="AM68" s="184">
        <v>6.4885496183206106</v>
      </c>
      <c r="AN68" s="183">
        <v>12.213740458015266</v>
      </c>
      <c r="AO68" s="184">
        <v>18.650793650793652</v>
      </c>
      <c r="AP68" s="184">
        <v>73.412698412698418</v>
      </c>
      <c r="AQ68" s="184">
        <v>7.9365079365079367</v>
      </c>
      <c r="AR68" s="183">
        <v>10.714285714285715</v>
      </c>
      <c r="AS68" s="185">
        <v>20.97902097902098</v>
      </c>
      <c r="AT68" s="185">
        <v>72.027972027972027</v>
      </c>
      <c r="AU68" s="185">
        <v>6.9930069930069934</v>
      </c>
      <c r="AV68" s="186">
        <v>-13.986013986013987</v>
      </c>
      <c r="AW68" s="185">
        <v>21.582733812949641</v>
      </c>
      <c r="AX68" s="185">
        <v>69.7841726618705</v>
      </c>
      <c r="AY68" s="185">
        <v>8.6330935251798557</v>
      </c>
      <c r="AZ68" s="186">
        <v>-12.949640287769785</v>
      </c>
      <c r="BA68" s="184">
        <v>21.724137931034484</v>
      </c>
      <c r="BB68" s="184">
        <v>67.58620689655173</v>
      </c>
      <c r="BC68" s="184">
        <v>10.689655172413794</v>
      </c>
      <c r="BD68" s="183">
        <v>11.03448275862069</v>
      </c>
      <c r="BE68" s="184">
        <v>28.469750889679716</v>
      </c>
      <c r="BF68" s="184">
        <v>64.412811387900362</v>
      </c>
      <c r="BG68" s="184">
        <v>7.117437722419929</v>
      </c>
      <c r="BH68" s="183">
        <v>21.352313167259787</v>
      </c>
      <c r="BI68" s="184">
        <v>43.243243243243242</v>
      </c>
      <c r="BJ68" s="184">
        <v>54.054054054054056</v>
      </c>
      <c r="BK68" s="184">
        <v>2.7027027027027026</v>
      </c>
      <c r="BL68" s="183">
        <v>40.54054054054054</v>
      </c>
      <c r="BM68" s="184">
        <v>49.3006993006993</v>
      </c>
      <c r="BN68" s="184">
        <v>49.3006993006993</v>
      </c>
      <c r="BO68" s="184">
        <v>1.3986013986013985</v>
      </c>
      <c r="BP68" s="183">
        <v>47.9020979020979</v>
      </c>
      <c r="BQ68" s="185">
        <v>41.218637992831539</v>
      </c>
      <c r="BR68" s="185">
        <v>52.329749103942653</v>
      </c>
      <c r="BS68" s="185">
        <v>6.4516129032258061</v>
      </c>
      <c r="BT68" s="186">
        <v>-34.767025089605731</v>
      </c>
      <c r="BU68" s="185">
        <v>42.962962962962962</v>
      </c>
      <c r="BV68" s="185">
        <v>51.481481481481481</v>
      </c>
      <c r="BW68" s="185">
        <v>5.5555555555555554</v>
      </c>
      <c r="BX68" s="186">
        <v>-37.407407407407405</v>
      </c>
      <c r="BY68" s="184">
        <v>14.285714285714286</v>
      </c>
      <c r="BZ68" s="184">
        <v>75.396825396825392</v>
      </c>
      <c r="CA68" s="184">
        <v>10.317460317460318</v>
      </c>
      <c r="CB68" s="183">
        <v>3.9682539682539684</v>
      </c>
      <c r="CC68" s="184">
        <v>20.416666666666668</v>
      </c>
      <c r="CD68" s="184">
        <v>70.416666666666671</v>
      </c>
      <c r="CE68" s="184">
        <v>9.1666666666666661</v>
      </c>
      <c r="CF68" s="183">
        <v>11.250000000000002</v>
      </c>
      <c r="CG68" s="184">
        <v>19.111111111111111</v>
      </c>
      <c r="CH68" s="184">
        <v>78.666666666666671</v>
      </c>
      <c r="CI68" s="184">
        <v>2.2222222222222223</v>
      </c>
      <c r="CJ68" s="183">
        <v>16.888888888888889</v>
      </c>
      <c r="CK68" s="184">
        <v>24.186046511627907</v>
      </c>
      <c r="CL68" s="184">
        <v>75.348837209302332</v>
      </c>
      <c r="CM68" s="184">
        <v>0.46511627906976744</v>
      </c>
      <c r="CN68" s="183">
        <v>23.720930232558139</v>
      </c>
      <c r="CO68" s="184">
        <v>18.303571428571427</v>
      </c>
      <c r="CP68" s="184">
        <v>79.464285714285708</v>
      </c>
      <c r="CQ68" s="184">
        <v>2.2321428571428572</v>
      </c>
      <c r="CR68" s="183">
        <v>16.071428571428569</v>
      </c>
      <c r="CS68" s="184">
        <v>21.962616822429908</v>
      </c>
      <c r="CT68" s="184">
        <v>76.168224299065415</v>
      </c>
      <c r="CU68" s="184">
        <v>1.8691588785046729</v>
      </c>
      <c r="CV68" s="183">
        <v>20.093457943925234</v>
      </c>
      <c r="CW68" s="184">
        <v>25.435540069686411</v>
      </c>
      <c r="CX68" s="184">
        <v>50.174216027874564</v>
      </c>
      <c r="CY68" s="184">
        <v>24.390243902439025</v>
      </c>
      <c r="CZ68" s="183">
        <v>1.0452961672473862</v>
      </c>
      <c r="DA68" s="184">
        <v>29.136690647482013</v>
      </c>
      <c r="DB68" s="184">
        <v>55.39568345323741</v>
      </c>
      <c r="DC68" s="184">
        <v>15.467625899280575</v>
      </c>
      <c r="DD68" s="183">
        <v>13.669064748201437</v>
      </c>
    </row>
    <row r="69" spans="1:108" ht="12" hidden="1" customHeight="1" x14ac:dyDescent="0.2">
      <c r="A69" s="99" t="s">
        <v>29</v>
      </c>
      <c r="B69" s="125" t="s">
        <v>75</v>
      </c>
      <c r="C69" s="125" t="s">
        <v>76</v>
      </c>
      <c r="D69" s="180">
        <v>121</v>
      </c>
      <c r="E69" s="181">
        <v>34.188034188034187</v>
      </c>
      <c r="F69" s="181">
        <v>53.846153846153847</v>
      </c>
      <c r="G69" s="181">
        <v>11.965811965811966</v>
      </c>
      <c r="H69" s="182">
        <v>22.222222222222221</v>
      </c>
      <c r="I69" s="181">
        <v>52.586206896551722</v>
      </c>
      <c r="J69" s="181">
        <v>41.379310344827587</v>
      </c>
      <c r="K69" s="181">
        <v>6.0344827586206895</v>
      </c>
      <c r="L69" s="182">
        <v>46.551724137931032</v>
      </c>
      <c r="M69" s="181">
        <v>39.473684210526315</v>
      </c>
      <c r="N69" s="181">
        <v>43.859649122807021</v>
      </c>
      <c r="O69" s="181">
        <v>16.666666666666668</v>
      </c>
      <c r="P69" s="183">
        <v>22.807017543859647</v>
      </c>
      <c r="Q69" s="184">
        <v>47.368421052631582</v>
      </c>
      <c r="R69" s="184">
        <v>44.736842105263158</v>
      </c>
      <c r="S69" s="184">
        <v>7.8947368421052628</v>
      </c>
      <c r="T69" s="183">
        <v>39.473684210526322</v>
      </c>
      <c r="U69" s="184">
        <v>18.421052631578949</v>
      </c>
      <c r="V69" s="184">
        <v>66.666666666666671</v>
      </c>
      <c r="W69" s="184">
        <v>14.912280701754385</v>
      </c>
      <c r="X69" s="183">
        <v>3.5087719298245634</v>
      </c>
      <c r="Y69" s="184">
        <v>26.548672566371682</v>
      </c>
      <c r="Z69" s="184">
        <v>61.061946902654867</v>
      </c>
      <c r="AA69" s="184">
        <v>12.389380530973451</v>
      </c>
      <c r="AB69" s="183">
        <v>14.159292035398231</v>
      </c>
      <c r="AC69" s="184">
        <v>13.513513513513514</v>
      </c>
      <c r="AD69" s="184">
        <v>77.477477477477478</v>
      </c>
      <c r="AE69" s="184">
        <v>9.0090090090090094</v>
      </c>
      <c r="AF69" s="183">
        <v>4.5045045045045047</v>
      </c>
      <c r="AG69" s="184">
        <v>15.178571428571429</v>
      </c>
      <c r="AH69" s="184">
        <v>75</v>
      </c>
      <c r="AI69" s="184">
        <v>9.8214285714285712</v>
      </c>
      <c r="AJ69" s="183">
        <v>5.3571428571428577</v>
      </c>
      <c r="AK69" s="184">
        <v>22.222222222222221</v>
      </c>
      <c r="AL69" s="184">
        <v>67.592592592592595</v>
      </c>
      <c r="AM69" s="184">
        <v>10.185185185185185</v>
      </c>
      <c r="AN69" s="183">
        <v>12.037037037037036</v>
      </c>
      <c r="AO69" s="184">
        <v>27.102803738317757</v>
      </c>
      <c r="AP69" s="184">
        <v>64.485981308411212</v>
      </c>
      <c r="AQ69" s="184">
        <v>8.4112149532710276</v>
      </c>
      <c r="AR69" s="183">
        <v>18.691588785046729</v>
      </c>
      <c r="AS69" s="185">
        <v>26.548672566371682</v>
      </c>
      <c r="AT69" s="185">
        <v>65.486725663716811</v>
      </c>
      <c r="AU69" s="185">
        <v>7.9646017699115044</v>
      </c>
      <c r="AV69" s="186">
        <v>-18.584070796460178</v>
      </c>
      <c r="AW69" s="185">
        <v>25.663716814159294</v>
      </c>
      <c r="AX69" s="185">
        <v>62.831858407079643</v>
      </c>
      <c r="AY69" s="185">
        <v>11.504424778761061</v>
      </c>
      <c r="AZ69" s="186">
        <v>-14.159292035398233</v>
      </c>
      <c r="BA69" s="184">
        <v>20.869565217391305</v>
      </c>
      <c r="BB69" s="184">
        <v>62.608695652173914</v>
      </c>
      <c r="BC69" s="184">
        <v>16.521739130434781</v>
      </c>
      <c r="BD69" s="183">
        <v>4.3478260869565233</v>
      </c>
      <c r="BE69" s="184">
        <v>22.123893805309734</v>
      </c>
      <c r="BF69" s="184">
        <v>64.601769911504419</v>
      </c>
      <c r="BG69" s="184">
        <v>13.274336283185841</v>
      </c>
      <c r="BH69" s="183">
        <v>8.8495575221238933</v>
      </c>
      <c r="BI69" s="184">
        <v>31.578947368421051</v>
      </c>
      <c r="BJ69" s="184">
        <v>61.403508771929822</v>
      </c>
      <c r="BK69" s="184">
        <v>7.0175438596491224</v>
      </c>
      <c r="BL69" s="183">
        <v>24.561403508771928</v>
      </c>
      <c r="BM69" s="184">
        <v>38.738738738738739</v>
      </c>
      <c r="BN69" s="184">
        <v>54.054054054054056</v>
      </c>
      <c r="BO69" s="184">
        <v>7.2072072072072073</v>
      </c>
      <c r="BP69" s="183">
        <v>31.531531531531531</v>
      </c>
      <c r="BQ69" s="185">
        <v>48.245614035087719</v>
      </c>
      <c r="BR69" s="185">
        <v>50</v>
      </c>
      <c r="BS69" s="185">
        <v>1.7543859649122806</v>
      </c>
      <c r="BT69" s="186">
        <v>-46.491228070175438</v>
      </c>
      <c r="BU69" s="185">
        <v>47.747747747747745</v>
      </c>
      <c r="BV69" s="185">
        <v>47.747747747747745</v>
      </c>
      <c r="BW69" s="185">
        <v>4.5045045045045047</v>
      </c>
      <c r="BX69" s="186">
        <v>-43.243243243243242</v>
      </c>
      <c r="BY69" s="184">
        <v>11.111111111111111</v>
      </c>
      <c r="BZ69" s="184">
        <v>73.737373737373744</v>
      </c>
      <c r="CA69" s="184">
        <v>15.151515151515152</v>
      </c>
      <c r="CB69" s="183">
        <v>-4.0404040404040416</v>
      </c>
      <c r="CC69" s="184">
        <v>16.326530612244898</v>
      </c>
      <c r="CD69" s="184">
        <v>71.428571428571431</v>
      </c>
      <c r="CE69" s="184">
        <v>12.244897959183673</v>
      </c>
      <c r="CF69" s="183">
        <v>4.0816326530612255</v>
      </c>
      <c r="CG69" s="184">
        <v>18.75</v>
      </c>
      <c r="CH69" s="184">
        <v>80.208333333333329</v>
      </c>
      <c r="CI69" s="184">
        <v>1.0416666666666667</v>
      </c>
      <c r="CJ69" s="183">
        <v>17.708333333333332</v>
      </c>
      <c r="CK69" s="184">
        <v>18.27956989247312</v>
      </c>
      <c r="CL69" s="184">
        <v>81.72043010752688</v>
      </c>
      <c r="CM69" s="184">
        <v>0</v>
      </c>
      <c r="CN69" s="183">
        <v>18.27956989247312</v>
      </c>
      <c r="CO69" s="184">
        <v>15.957446808510639</v>
      </c>
      <c r="CP69" s="184">
        <v>78.723404255319153</v>
      </c>
      <c r="CQ69" s="184">
        <v>5.3191489361702127</v>
      </c>
      <c r="CR69" s="183">
        <v>10.638297872340427</v>
      </c>
      <c r="CS69" s="184">
        <v>22.471910112359552</v>
      </c>
      <c r="CT69" s="184">
        <v>73.033707865168537</v>
      </c>
      <c r="CU69" s="184">
        <v>4.4943820224719104</v>
      </c>
      <c r="CV69" s="183">
        <v>17.977528089887642</v>
      </c>
      <c r="CW69" s="184">
        <v>19.130434782608695</v>
      </c>
      <c r="CX69" s="184">
        <v>53.913043478260867</v>
      </c>
      <c r="CY69" s="184">
        <v>26.956521739130434</v>
      </c>
      <c r="CZ69" s="183">
        <v>-7.8260869565217384</v>
      </c>
      <c r="DA69" s="184">
        <v>26.785714285714285</v>
      </c>
      <c r="DB69" s="184">
        <v>50.892857142857146</v>
      </c>
      <c r="DC69" s="184">
        <v>22.321428571428573</v>
      </c>
      <c r="DD69" s="183">
        <v>4.4642857142857117</v>
      </c>
    </row>
    <row r="70" spans="1:108" ht="12" hidden="1" customHeight="1" x14ac:dyDescent="0.2">
      <c r="A70" s="37" t="s">
        <v>42</v>
      </c>
      <c r="B70" s="125" t="s">
        <v>75</v>
      </c>
      <c r="C70" s="125" t="s">
        <v>76</v>
      </c>
      <c r="D70" s="180">
        <v>109</v>
      </c>
      <c r="E70" s="181">
        <v>32.407407407407405</v>
      </c>
      <c r="F70" s="181">
        <v>63.888888888888886</v>
      </c>
      <c r="G70" s="181">
        <v>3.7037037037037037</v>
      </c>
      <c r="H70" s="182">
        <v>28.703703703703702</v>
      </c>
      <c r="I70" s="181">
        <v>48.03921568627451</v>
      </c>
      <c r="J70" s="181">
        <v>48.03921568627451</v>
      </c>
      <c r="K70" s="181">
        <v>3.9215686274509802</v>
      </c>
      <c r="L70" s="182">
        <v>44.117647058823529</v>
      </c>
      <c r="M70" s="181">
        <v>46.728971962616825</v>
      </c>
      <c r="N70" s="181">
        <v>43.925233644859816</v>
      </c>
      <c r="O70" s="181">
        <v>9.3457943925233646</v>
      </c>
      <c r="P70" s="183">
        <v>37.383177570093459</v>
      </c>
      <c r="Q70" s="184">
        <v>55.339805825242721</v>
      </c>
      <c r="R70" s="184">
        <v>39.805825242718448</v>
      </c>
      <c r="S70" s="184">
        <v>4.8543689320388346</v>
      </c>
      <c r="T70" s="183">
        <v>50.485436893203882</v>
      </c>
      <c r="U70" s="184">
        <v>33.962264150943398</v>
      </c>
      <c r="V70" s="184">
        <v>52.830188679245282</v>
      </c>
      <c r="W70" s="184">
        <v>13.20754716981132</v>
      </c>
      <c r="X70" s="183">
        <v>20.754716981132077</v>
      </c>
      <c r="Y70" s="184">
        <v>40.776699029126213</v>
      </c>
      <c r="Z70" s="184">
        <v>53.398058252427184</v>
      </c>
      <c r="AA70" s="184">
        <v>5.825242718446602</v>
      </c>
      <c r="AB70" s="183">
        <v>34.95145631067961</v>
      </c>
      <c r="AC70" s="184">
        <v>23.300970873786408</v>
      </c>
      <c r="AD70" s="184">
        <v>66.019417475728162</v>
      </c>
      <c r="AE70" s="184">
        <v>10.679611650485437</v>
      </c>
      <c r="AF70" s="183">
        <v>12.621359223300971</v>
      </c>
      <c r="AG70" s="184">
        <v>19</v>
      </c>
      <c r="AH70" s="184">
        <v>75</v>
      </c>
      <c r="AI70" s="184">
        <v>6</v>
      </c>
      <c r="AJ70" s="183">
        <v>13</v>
      </c>
      <c r="AK70" s="184">
        <v>10.75268817204301</v>
      </c>
      <c r="AL70" s="184">
        <v>87.096774193548384</v>
      </c>
      <c r="AM70" s="184">
        <v>2.150537634408602</v>
      </c>
      <c r="AN70" s="183">
        <v>8.6021505376344081</v>
      </c>
      <c r="AO70" s="184">
        <v>7.9545454545454541</v>
      </c>
      <c r="AP70" s="184">
        <v>88.63636363636364</v>
      </c>
      <c r="AQ70" s="184">
        <v>3.4090909090909092</v>
      </c>
      <c r="AR70" s="183">
        <v>4.545454545454545</v>
      </c>
      <c r="AS70" s="185">
        <v>12.745098039215685</v>
      </c>
      <c r="AT70" s="185">
        <v>83.333333333333329</v>
      </c>
      <c r="AU70" s="185">
        <v>3.9215686274509802</v>
      </c>
      <c r="AV70" s="186">
        <v>-8.8235294117647047</v>
      </c>
      <c r="AW70" s="185">
        <v>11.224489795918368</v>
      </c>
      <c r="AX70" s="185">
        <v>80.612244897959187</v>
      </c>
      <c r="AY70" s="185">
        <v>8.1632653061224492</v>
      </c>
      <c r="AZ70" s="186">
        <v>-3.0612244897959187</v>
      </c>
      <c r="BA70" s="184">
        <v>16.346153846153847</v>
      </c>
      <c r="BB70" s="184">
        <v>80.769230769230774</v>
      </c>
      <c r="BC70" s="184">
        <v>2.8846153846153846</v>
      </c>
      <c r="BD70" s="183">
        <v>13.461538461538462</v>
      </c>
      <c r="BE70" s="184">
        <v>20</v>
      </c>
      <c r="BF70" s="184">
        <v>78</v>
      </c>
      <c r="BG70" s="184">
        <v>2</v>
      </c>
      <c r="BH70" s="183">
        <v>18</v>
      </c>
      <c r="BI70" s="184">
        <v>37.037037037037038</v>
      </c>
      <c r="BJ70" s="184">
        <v>61.111111111111114</v>
      </c>
      <c r="BK70" s="184">
        <v>1.8518518518518519</v>
      </c>
      <c r="BL70" s="183">
        <v>35.185185185185183</v>
      </c>
      <c r="BM70" s="184">
        <v>44.230769230769234</v>
      </c>
      <c r="BN70" s="184">
        <v>55.769230769230766</v>
      </c>
      <c r="BO70" s="184">
        <v>0</v>
      </c>
      <c r="BP70" s="183">
        <v>44.230769230769234</v>
      </c>
      <c r="BQ70" s="185">
        <v>26</v>
      </c>
      <c r="BR70" s="185">
        <v>72</v>
      </c>
      <c r="BS70" s="185">
        <v>2</v>
      </c>
      <c r="BT70" s="186">
        <v>-24</v>
      </c>
      <c r="BU70" s="185">
        <v>30.927835051546392</v>
      </c>
      <c r="BV70" s="185">
        <v>68.041237113402062</v>
      </c>
      <c r="BW70" s="185">
        <v>1.0309278350515463</v>
      </c>
      <c r="BX70" s="186">
        <v>-29.896907216494846</v>
      </c>
      <c r="BY70" s="184">
        <v>11.111111111111111</v>
      </c>
      <c r="BZ70" s="184">
        <v>84.444444444444443</v>
      </c>
      <c r="CA70" s="184">
        <v>4.4444444444444446</v>
      </c>
      <c r="CB70" s="183">
        <v>6.6666666666666661</v>
      </c>
      <c r="CC70" s="184">
        <v>11.764705882352942</v>
      </c>
      <c r="CD70" s="184">
        <v>83.529411764705884</v>
      </c>
      <c r="CE70" s="184">
        <v>4.7058823529411766</v>
      </c>
      <c r="CF70" s="183">
        <v>7.0588235294117654</v>
      </c>
      <c r="CG70" s="184">
        <v>25.263157894736842</v>
      </c>
      <c r="CH70" s="184">
        <v>71.578947368421055</v>
      </c>
      <c r="CI70" s="184">
        <v>3.1578947368421053</v>
      </c>
      <c r="CJ70" s="183">
        <v>22.105263157894736</v>
      </c>
      <c r="CK70" s="184">
        <v>25.842696629213481</v>
      </c>
      <c r="CL70" s="184">
        <v>74.157303370786522</v>
      </c>
      <c r="CM70" s="184">
        <v>0</v>
      </c>
      <c r="CN70" s="183">
        <v>25.842696629213481</v>
      </c>
      <c r="CO70" s="184">
        <v>16.666666666666668</v>
      </c>
      <c r="CP70" s="184">
        <v>82.222222222222229</v>
      </c>
      <c r="CQ70" s="184">
        <v>1.1111111111111112</v>
      </c>
      <c r="CR70" s="183">
        <v>15.555555555555557</v>
      </c>
      <c r="CS70" s="184">
        <v>17.647058823529413</v>
      </c>
      <c r="CT70" s="184">
        <v>82.352941176470594</v>
      </c>
      <c r="CU70" s="184">
        <v>0</v>
      </c>
      <c r="CV70" s="183">
        <v>17.647058823529413</v>
      </c>
      <c r="CW70" s="184">
        <v>22.115384615384617</v>
      </c>
      <c r="CX70" s="184">
        <v>68.269230769230774</v>
      </c>
      <c r="CY70" s="184">
        <v>9.615384615384615</v>
      </c>
      <c r="CZ70" s="183">
        <v>12.500000000000002</v>
      </c>
      <c r="DA70" s="184">
        <v>24</v>
      </c>
      <c r="DB70" s="184">
        <v>69</v>
      </c>
      <c r="DC70" s="184">
        <v>7</v>
      </c>
      <c r="DD70" s="183">
        <v>17</v>
      </c>
    </row>
    <row r="71" spans="1:108" ht="12" hidden="1" customHeight="1" thickBot="1" x14ac:dyDescent="0.25">
      <c r="A71" s="45" t="s">
        <v>58</v>
      </c>
      <c r="B71" s="125" t="s">
        <v>75</v>
      </c>
      <c r="C71" s="125" t="s">
        <v>76</v>
      </c>
      <c r="D71" s="180">
        <v>195</v>
      </c>
      <c r="E71" s="181">
        <v>46.428571428571431</v>
      </c>
      <c r="F71" s="181">
        <v>45.918367346938773</v>
      </c>
      <c r="G71" s="181">
        <v>7.6530612244897958</v>
      </c>
      <c r="H71" s="187">
        <v>38.775510204081634</v>
      </c>
      <c r="I71" s="181">
        <v>56.613756613756614</v>
      </c>
      <c r="J71" s="181">
        <v>37.037037037037038</v>
      </c>
      <c r="K71" s="181">
        <v>6.3492063492063489</v>
      </c>
      <c r="L71" s="187">
        <v>50.264550264550266</v>
      </c>
      <c r="M71" s="181">
        <v>49.230769230769234</v>
      </c>
      <c r="N71" s="181">
        <v>33.846153846153847</v>
      </c>
      <c r="O71" s="181">
        <v>16.923076923076923</v>
      </c>
      <c r="P71" s="188">
        <v>32.307692307692307</v>
      </c>
      <c r="Q71" s="184">
        <v>60.317460317460316</v>
      </c>
      <c r="R71" s="184">
        <v>29.100529100529101</v>
      </c>
      <c r="S71" s="184">
        <v>10.582010582010582</v>
      </c>
      <c r="T71" s="188">
        <v>49.735449735449734</v>
      </c>
      <c r="U71" s="184">
        <v>27.179487179487179</v>
      </c>
      <c r="V71" s="184">
        <v>58.46153846153846</v>
      </c>
      <c r="W71" s="184">
        <v>14.358974358974359</v>
      </c>
      <c r="X71" s="188">
        <v>12.820512820512819</v>
      </c>
      <c r="Y71" s="184">
        <v>29.100529100529101</v>
      </c>
      <c r="Z71" s="184">
        <v>62.433862433862437</v>
      </c>
      <c r="AA71" s="184">
        <v>8.4656084656084651</v>
      </c>
      <c r="AB71" s="188">
        <v>20.634920634920636</v>
      </c>
      <c r="AC71" s="184">
        <v>18.27956989247312</v>
      </c>
      <c r="AD71" s="184">
        <v>67.741935483870961</v>
      </c>
      <c r="AE71" s="184">
        <v>13.978494623655914</v>
      </c>
      <c r="AF71" s="188">
        <v>4.3010752688172058</v>
      </c>
      <c r="AG71" s="184">
        <v>18.333333333333332</v>
      </c>
      <c r="AH71" s="184">
        <v>70.555555555555557</v>
      </c>
      <c r="AI71" s="184">
        <v>11.111111111111111</v>
      </c>
      <c r="AJ71" s="188">
        <v>7.2222222222222214</v>
      </c>
      <c r="AK71" s="184">
        <v>22.15909090909091</v>
      </c>
      <c r="AL71" s="184">
        <v>69.318181818181813</v>
      </c>
      <c r="AM71" s="184">
        <v>8.5227272727272734</v>
      </c>
      <c r="AN71" s="188">
        <v>13.636363636363637</v>
      </c>
      <c r="AO71" s="184">
        <v>23.391812865497077</v>
      </c>
      <c r="AP71" s="184">
        <v>66.666666666666671</v>
      </c>
      <c r="AQ71" s="184">
        <v>9.9415204678362574</v>
      </c>
      <c r="AR71" s="188">
        <v>13.450292397660819</v>
      </c>
      <c r="AS71" s="185">
        <v>25.130890052356023</v>
      </c>
      <c r="AT71" s="185">
        <v>66.492146596858632</v>
      </c>
      <c r="AU71" s="185">
        <v>8.3769633507853403</v>
      </c>
      <c r="AV71" s="189">
        <v>-16.753926701570684</v>
      </c>
      <c r="AW71" s="185">
        <v>26.203208556149733</v>
      </c>
      <c r="AX71" s="185">
        <v>65.240641711229941</v>
      </c>
      <c r="AY71" s="185">
        <v>8.5561497326203213</v>
      </c>
      <c r="AZ71" s="189">
        <v>-17.647058823529413</v>
      </c>
      <c r="BA71" s="184">
        <v>23.834196891191709</v>
      </c>
      <c r="BB71" s="184">
        <v>61.6580310880829</v>
      </c>
      <c r="BC71" s="184">
        <v>14.507772020725389</v>
      </c>
      <c r="BD71" s="188">
        <v>9.3264248704663206</v>
      </c>
      <c r="BE71" s="184">
        <v>31.914893617021278</v>
      </c>
      <c r="BF71" s="184">
        <v>58.51063829787234</v>
      </c>
      <c r="BG71" s="184">
        <v>9.5744680851063837</v>
      </c>
      <c r="BH71" s="188">
        <v>22.340425531914896</v>
      </c>
      <c r="BI71" s="184">
        <v>45.128205128205131</v>
      </c>
      <c r="BJ71" s="184">
        <v>51.794871794871796</v>
      </c>
      <c r="BK71" s="184">
        <v>3.0769230769230771</v>
      </c>
      <c r="BL71" s="188">
        <v>42.051282051282051</v>
      </c>
      <c r="BM71" s="184">
        <v>50.264550264550266</v>
      </c>
      <c r="BN71" s="184">
        <v>47.61904761904762</v>
      </c>
      <c r="BO71" s="184">
        <v>2.1164021164021163</v>
      </c>
      <c r="BP71" s="188">
        <v>48.148148148148152</v>
      </c>
      <c r="BQ71" s="185">
        <v>47.8494623655914</v>
      </c>
      <c r="BR71" s="185">
        <v>43.548387096774192</v>
      </c>
      <c r="BS71" s="185">
        <v>8.6021505376344081</v>
      </c>
      <c r="BT71" s="189">
        <v>-39.247311827956992</v>
      </c>
      <c r="BU71" s="185">
        <v>47.777777777777779</v>
      </c>
      <c r="BV71" s="185">
        <v>44.444444444444443</v>
      </c>
      <c r="BW71" s="185">
        <v>7.7777777777777777</v>
      </c>
      <c r="BX71" s="189">
        <v>-40</v>
      </c>
      <c r="BY71" s="184">
        <v>15.384615384615385</v>
      </c>
      <c r="BZ71" s="184">
        <v>71.597633136094672</v>
      </c>
      <c r="CA71" s="184">
        <v>13.017751479289942</v>
      </c>
      <c r="CB71" s="188">
        <v>2.3668639053254434</v>
      </c>
      <c r="CC71" s="184">
        <v>24.074074074074073</v>
      </c>
      <c r="CD71" s="184">
        <v>64.81481481481481</v>
      </c>
      <c r="CE71" s="184">
        <v>11.111111111111111</v>
      </c>
      <c r="CF71" s="188">
        <v>12.962962962962962</v>
      </c>
      <c r="CG71" s="184">
        <v>13.868613138686131</v>
      </c>
      <c r="CH71" s="184">
        <v>84.671532846715323</v>
      </c>
      <c r="CI71" s="184">
        <v>1.4598540145985401</v>
      </c>
      <c r="CJ71" s="188">
        <v>12.408759124087592</v>
      </c>
      <c r="CK71" s="184">
        <v>21.804511278195488</v>
      </c>
      <c r="CL71" s="184">
        <v>77.443609022556387</v>
      </c>
      <c r="CM71" s="184">
        <v>0.75187969924812026</v>
      </c>
      <c r="CN71" s="188">
        <v>21.052631578947366</v>
      </c>
      <c r="CO71" s="184">
        <v>18.439716312056738</v>
      </c>
      <c r="CP71" s="184">
        <v>78.723404255319153</v>
      </c>
      <c r="CQ71" s="184">
        <v>2.8368794326241136</v>
      </c>
      <c r="CR71" s="188">
        <v>15.602836879432624</v>
      </c>
      <c r="CS71" s="184">
        <v>23.529411764705884</v>
      </c>
      <c r="CT71" s="184">
        <v>73.529411764705884</v>
      </c>
      <c r="CU71" s="184">
        <v>2.9411764705882355</v>
      </c>
      <c r="CV71" s="188">
        <v>20.588235294117649</v>
      </c>
      <c r="CW71" s="184">
        <v>26.315789473684209</v>
      </c>
      <c r="CX71" s="184">
        <v>42.10526315789474</v>
      </c>
      <c r="CY71" s="184">
        <v>31.578947368421051</v>
      </c>
      <c r="CZ71" s="188">
        <v>-5.2631578947368425</v>
      </c>
      <c r="DA71" s="184">
        <v>31.351351351351351</v>
      </c>
      <c r="DB71" s="184">
        <v>49.189189189189186</v>
      </c>
      <c r="DC71" s="184">
        <v>19.45945945945946</v>
      </c>
      <c r="DD71" s="188">
        <v>11.891891891891891</v>
      </c>
    </row>
    <row r="72" spans="1:108" ht="12" hidden="1" customHeight="1" x14ac:dyDescent="0.2">
      <c r="A72" s="190" t="s">
        <v>77</v>
      </c>
      <c r="B72" s="81" t="s">
        <v>78</v>
      </c>
      <c r="C72" s="81" t="s">
        <v>79</v>
      </c>
      <c r="D72" s="175">
        <v>511</v>
      </c>
      <c r="E72" s="176">
        <v>43.346774193548384</v>
      </c>
      <c r="F72" s="176">
        <v>49.596774193548384</v>
      </c>
      <c r="G72" s="176">
        <v>7.056451612903226</v>
      </c>
      <c r="H72" s="191">
        <v>36.29032258064516</v>
      </c>
      <c r="I72" s="176">
        <v>53.541666666666664</v>
      </c>
      <c r="J72" s="176">
        <v>41.458333333333336</v>
      </c>
      <c r="K72" s="176">
        <v>5</v>
      </c>
      <c r="L72" s="191">
        <v>48.541666666666664</v>
      </c>
      <c r="M72" s="176">
        <v>47.239263803680984</v>
      </c>
      <c r="N72" s="176">
        <v>36.809815950920246</v>
      </c>
      <c r="O72" s="176">
        <v>15.950920245398773</v>
      </c>
      <c r="P72" s="192">
        <v>31.288343558282211</v>
      </c>
      <c r="Q72" s="179">
        <v>57.232704402515722</v>
      </c>
      <c r="R72" s="179">
        <v>35.849056603773583</v>
      </c>
      <c r="S72" s="179">
        <v>6.9182389937106921</v>
      </c>
      <c r="T72" s="192">
        <v>50.314465408805027</v>
      </c>
      <c r="U72" s="179">
        <v>31.224489795918366</v>
      </c>
      <c r="V72" s="179">
        <v>52.448979591836732</v>
      </c>
      <c r="W72" s="179">
        <v>16.326530612244898</v>
      </c>
      <c r="X72" s="192">
        <v>14.897959183673468</v>
      </c>
      <c r="Y72" s="179">
        <v>31.50105708245243</v>
      </c>
      <c r="Z72" s="179">
        <v>60.676532769556026</v>
      </c>
      <c r="AA72" s="179">
        <v>7.8224101479915431</v>
      </c>
      <c r="AB72" s="192">
        <v>23.678646934460886</v>
      </c>
      <c r="AC72" s="179">
        <v>17.584745762711865</v>
      </c>
      <c r="AD72" s="179">
        <v>71.822033898305079</v>
      </c>
      <c r="AE72" s="179">
        <v>10.381355932203389</v>
      </c>
      <c r="AF72" s="192">
        <v>7.2033898305084758</v>
      </c>
      <c r="AG72" s="179">
        <v>17.241379310344829</v>
      </c>
      <c r="AH72" s="179">
        <v>76.077586206896555</v>
      </c>
      <c r="AI72" s="179">
        <v>6.681034482758621</v>
      </c>
      <c r="AJ72" s="192">
        <v>10.560344827586208</v>
      </c>
      <c r="AK72" s="179">
        <v>18.693693693693692</v>
      </c>
      <c r="AL72" s="179">
        <v>69.369369369369366</v>
      </c>
      <c r="AM72" s="179">
        <v>11.936936936936936</v>
      </c>
      <c r="AN72" s="192">
        <v>6.7567567567567561</v>
      </c>
      <c r="AO72" s="179">
        <v>20.327102803738317</v>
      </c>
      <c r="AP72" s="179">
        <v>71.261682242990659</v>
      </c>
      <c r="AQ72" s="179">
        <v>8.1775700934579447</v>
      </c>
      <c r="AR72" s="192">
        <v>12.149532710280372</v>
      </c>
      <c r="AS72" s="179">
        <v>26.114649681528661</v>
      </c>
      <c r="AT72" s="179">
        <v>65.392781316348191</v>
      </c>
      <c r="AU72" s="179">
        <v>8.0679405520169851</v>
      </c>
      <c r="AV72" s="191">
        <v>-18.046709129511676</v>
      </c>
      <c r="AW72" s="179">
        <v>27.412280701754387</v>
      </c>
      <c r="AX72" s="179">
        <v>65.131578947368425</v>
      </c>
      <c r="AY72" s="179">
        <v>7.4561403508771926</v>
      </c>
      <c r="AZ72" s="191">
        <v>-19.956140350877195</v>
      </c>
      <c r="BA72" s="179">
        <v>24.683544303797468</v>
      </c>
      <c r="BB72" s="179">
        <v>65.400843881856545</v>
      </c>
      <c r="BC72" s="179">
        <v>9.9156118143459917</v>
      </c>
      <c r="BD72" s="192">
        <v>14.767932489451477</v>
      </c>
      <c r="BE72" s="179">
        <v>30.701754385964911</v>
      </c>
      <c r="BF72" s="179">
        <v>60.745614035087719</v>
      </c>
      <c r="BG72" s="179">
        <v>8.5526315789473681</v>
      </c>
      <c r="BH72" s="192">
        <v>22.149122807017541</v>
      </c>
      <c r="BI72" s="179">
        <v>51.028806584362137</v>
      </c>
      <c r="BJ72" s="179">
        <v>45.679012345679013</v>
      </c>
      <c r="BK72" s="179">
        <v>3.2921810699588478</v>
      </c>
      <c r="BL72" s="192">
        <v>47.736625514403286</v>
      </c>
      <c r="BM72" s="179">
        <v>40.851063829787236</v>
      </c>
      <c r="BN72" s="179">
        <v>57.234042553191486</v>
      </c>
      <c r="BO72" s="179">
        <v>1.9148936170212767</v>
      </c>
      <c r="BP72" s="192">
        <v>38.936170212765958</v>
      </c>
      <c r="BQ72" s="179">
        <v>46.120689655172413</v>
      </c>
      <c r="BR72" s="179">
        <v>48.275862068965516</v>
      </c>
      <c r="BS72" s="179">
        <v>5.6034482758620694</v>
      </c>
      <c r="BT72" s="191">
        <v>-40.517241379310342</v>
      </c>
      <c r="BU72" s="179">
        <v>41.942604856512141</v>
      </c>
      <c r="BV72" s="179">
        <v>52.980132450331126</v>
      </c>
      <c r="BW72" s="179">
        <v>5.0772626931567331</v>
      </c>
      <c r="BX72" s="191">
        <v>-36.865342163355407</v>
      </c>
      <c r="BY72" s="179">
        <v>13.868613138686131</v>
      </c>
      <c r="BZ72" s="179">
        <v>74.209245742092463</v>
      </c>
      <c r="CA72" s="179">
        <v>11.678832116788321</v>
      </c>
      <c r="CB72" s="192">
        <v>2.1897810218978098</v>
      </c>
      <c r="CC72" s="179">
        <v>16.377171215880892</v>
      </c>
      <c r="CD72" s="179">
        <v>72.952853598014883</v>
      </c>
      <c r="CE72" s="179">
        <v>10.669975186104219</v>
      </c>
      <c r="CF72" s="192">
        <v>5.7071960297766733</v>
      </c>
      <c r="CG72" s="179">
        <v>22.959183673469386</v>
      </c>
      <c r="CH72" s="179">
        <v>75.765306122448976</v>
      </c>
      <c r="CI72" s="179">
        <v>1.2755102040816326</v>
      </c>
      <c r="CJ72" s="192">
        <v>21.683673469387752</v>
      </c>
      <c r="CK72" s="179">
        <v>22.340425531914892</v>
      </c>
      <c r="CL72" s="179">
        <v>77.393617021276597</v>
      </c>
      <c r="CM72" s="179">
        <v>0.26595744680851063</v>
      </c>
      <c r="CN72" s="192">
        <v>22.074468085106382</v>
      </c>
      <c r="CO72" s="179">
        <v>20.207253886010363</v>
      </c>
      <c r="CP72" s="179">
        <v>77.461139896373055</v>
      </c>
      <c r="CQ72" s="179">
        <v>2.3316062176165802</v>
      </c>
      <c r="CR72" s="192">
        <v>17.875647668393782</v>
      </c>
      <c r="CS72" s="179">
        <v>21.866666666666667</v>
      </c>
      <c r="CT72" s="179">
        <v>76.8</v>
      </c>
      <c r="CU72" s="179">
        <v>1.3333333333333333</v>
      </c>
      <c r="CV72" s="192">
        <v>20.533333333333335</v>
      </c>
      <c r="CW72" s="179">
        <v>19.537815126050422</v>
      </c>
      <c r="CX72" s="179">
        <v>52.310924369747902</v>
      </c>
      <c r="CY72" s="179">
        <v>27.941176470588236</v>
      </c>
      <c r="CZ72" s="192">
        <v>-8.4033613445378137</v>
      </c>
      <c r="DA72" s="179">
        <v>26.236559139784948</v>
      </c>
      <c r="DB72" s="179">
        <v>55.913978494623656</v>
      </c>
      <c r="DC72" s="179">
        <v>17.849462365591396</v>
      </c>
      <c r="DD72" s="192">
        <v>8.3870967741935516</v>
      </c>
    </row>
    <row r="73" spans="1:108" ht="12" customHeight="1" x14ac:dyDescent="0.2">
      <c r="A73" s="165" t="s">
        <v>28</v>
      </c>
      <c r="B73" s="125" t="s">
        <v>78</v>
      </c>
      <c r="C73" s="125" t="s">
        <v>79</v>
      </c>
      <c r="D73" s="180">
        <v>366</v>
      </c>
      <c r="E73" s="181">
        <v>45.786516853932582</v>
      </c>
      <c r="F73" s="181">
        <v>48.033707865168537</v>
      </c>
      <c r="G73" s="181">
        <v>6.1797752808988768</v>
      </c>
      <c r="H73" s="193">
        <v>39.606741573033702</v>
      </c>
      <c r="I73" s="181">
        <v>54.838709677419352</v>
      </c>
      <c r="J73" s="181">
        <v>41.055718475073313</v>
      </c>
      <c r="K73" s="181">
        <v>4.1055718475073313</v>
      </c>
      <c r="L73" s="193">
        <v>50.733137829912025</v>
      </c>
      <c r="M73" s="181">
        <v>52.272727272727273</v>
      </c>
      <c r="N73" s="181">
        <v>31.818181818181817</v>
      </c>
      <c r="O73" s="181">
        <v>15.909090909090908</v>
      </c>
      <c r="P73" s="194">
        <v>36.363636363636367</v>
      </c>
      <c r="Q73" s="184">
        <v>59.530791788856305</v>
      </c>
      <c r="R73" s="184">
        <v>33.724340175953081</v>
      </c>
      <c r="S73" s="184">
        <v>6.7448680351906161</v>
      </c>
      <c r="T73" s="194">
        <v>52.785923753665692</v>
      </c>
      <c r="U73" s="184">
        <v>33.711048158640224</v>
      </c>
      <c r="V73" s="184">
        <v>49.291784702549577</v>
      </c>
      <c r="W73" s="184">
        <v>16.997167138810198</v>
      </c>
      <c r="X73" s="194">
        <v>16.713881019830026</v>
      </c>
      <c r="Y73" s="184">
        <v>34.705882352941174</v>
      </c>
      <c r="Z73" s="184">
        <v>56.470588235294116</v>
      </c>
      <c r="AA73" s="184">
        <v>8.8235294117647065</v>
      </c>
      <c r="AB73" s="194">
        <v>25.882352941176467</v>
      </c>
      <c r="AC73" s="184">
        <v>18.991097922848663</v>
      </c>
      <c r="AD73" s="184">
        <v>69.732937685459945</v>
      </c>
      <c r="AE73" s="184">
        <v>11.275964391691394</v>
      </c>
      <c r="AF73" s="194">
        <v>7.7151335311572691</v>
      </c>
      <c r="AG73" s="184">
        <v>17.62917933130699</v>
      </c>
      <c r="AH73" s="184">
        <v>74.468085106382972</v>
      </c>
      <c r="AI73" s="184">
        <v>7.9027355623100304</v>
      </c>
      <c r="AJ73" s="194">
        <v>9.7264437689969583</v>
      </c>
      <c r="AK73" s="184">
        <v>15.974440894568691</v>
      </c>
      <c r="AL73" s="184">
        <v>73.482428115015978</v>
      </c>
      <c r="AM73" s="184">
        <v>10.543130990415335</v>
      </c>
      <c r="AN73" s="194">
        <v>5.4313099041533555</v>
      </c>
      <c r="AO73" s="184">
        <v>16.161616161616163</v>
      </c>
      <c r="AP73" s="184">
        <v>75.084175084175087</v>
      </c>
      <c r="AQ73" s="184">
        <v>8.7542087542087543</v>
      </c>
      <c r="AR73" s="194">
        <v>7.4074074074074083</v>
      </c>
      <c r="AS73" s="185">
        <v>25.816023738872403</v>
      </c>
      <c r="AT73" s="185">
        <v>66.17210682492582</v>
      </c>
      <c r="AU73" s="185">
        <v>8.0118694362017813</v>
      </c>
      <c r="AV73" s="195">
        <v>-17.804154302670621</v>
      </c>
      <c r="AW73" s="185">
        <v>27.384615384615383</v>
      </c>
      <c r="AX73" s="185">
        <v>65.84615384615384</v>
      </c>
      <c r="AY73" s="185">
        <v>6.7692307692307692</v>
      </c>
      <c r="AZ73" s="195">
        <v>-20.615384615384613</v>
      </c>
      <c r="BA73" s="184">
        <v>25.958702064896755</v>
      </c>
      <c r="BB73" s="184">
        <v>64.601769911504419</v>
      </c>
      <c r="BC73" s="184">
        <v>9.4395280235988199</v>
      </c>
      <c r="BD73" s="194">
        <v>16.519174041297937</v>
      </c>
      <c r="BE73" s="184">
        <v>31.269349845201237</v>
      </c>
      <c r="BF73" s="184">
        <v>59.752321981424146</v>
      </c>
      <c r="BG73" s="184">
        <v>8.9783281733746136</v>
      </c>
      <c r="BH73" s="194">
        <v>22.291021671826623</v>
      </c>
      <c r="BI73" s="184">
        <v>56.285714285714285</v>
      </c>
      <c r="BJ73" s="184">
        <v>41.142857142857146</v>
      </c>
      <c r="BK73" s="184">
        <v>2.5714285714285716</v>
      </c>
      <c r="BL73" s="194">
        <v>53.714285714285715</v>
      </c>
      <c r="BM73" s="184">
        <v>43.620178041543028</v>
      </c>
      <c r="BN73" s="184">
        <v>54.896142433234424</v>
      </c>
      <c r="BO73" s="184">
        <v>1.4836795252225519</v>
      </c>
      <c r="BP73" s="194">
        <v>42.136498516320479</v>
      </c>
      <c r="BQ73" s="185">
        <v>47.289156626506021</v>
      </c>
      <c r="BR73" s="185">
        <v>46.987951807228917</v>
      </c>
      <c r="BS73" s="185">
        <v>5.7228915662650603</v>
      </c>
      <c r="BT73" s="195">
        <v>-41.566265060240958</v>
      </c>
      <c r="BU73" s="185">
        <v>41.25</v>
      </c>
      <c r="BV73" s="185">
        <v>53.4375</v>
      </c>
      <c r="BW73" s="185">
        <v>5.3125</v>
      </c>
      <c r="BX73" s="195">
        <v>-35.9375</v>
      </c>
      <c r="BY73" s="184">
        <v>16.151202749140893</v>
      </c>
      <c r="BZ73" s="184">
        <v>71.477663230240552</v>
      </c>
      <c r="CA73" s="184">
        <v>12.371134020618557</v>
      </c>
      <c r="CB73" s="194">
        <v>3.7800687285223358</v>
      </c>
      <c r="CC73" s="184">
        <v>16.312056737588652</v>
      </c>
      <c r="CD73" s="184">
        <v>73.049645390070921</v>
      </c>
      <c r="CE73" s="184">
        <v>10.638297872340425</v>
      </c>
      <c r="CF73" s="194">
        <v>5.6737588652482263</v>
      </c>
      <c r="CG73" s="184">
        <v>24.087591240875913</v>
      </c>
      <c r="CH73" s="184">
        <v>74.087591240875909</v>
      </c>
      <c r="CI73" s="184">
        <v>1.8248175182481752</v>
      </c>
      <c r="CJ73" s="194">
        <v>22.262773722627738</v>
      </c>
      <c r="CK73" s="184">
        <v>24.031007751937985</v>
      </c>
      <c r="CL73" s="184">
        <v>75.581395348837205</v>
      </c>
      <c r="CM73" s="184">
        <v>0.38759689922480622</v>
      </c>
      <c r="CN73" s="194">
        <v>23.643410852713178</v>
      </c>
      <c r="CO73" s="184">
        <v>20.224719101123597</v>
      </c>
      <c r="CP73" s="184">
        <v>76.779026217228463</v>
      </c>
      <c r="CQ73" s="184">
        <v>2.9962546816479403</v>
      </c>
      <c r="CR73" s="194">
        <v>17.228464419475657</v>
      </c>
      <c r="CS73" s="184">
        <v>20.622568093385215</v>
      </c>
      <c r="CT73" s="184">
        <v>77.431906614785987</v>
      </c>
      <c r="CU73" s="184">
        <v>1.9455252918287937</v>
      </c>
      <c r="CV73" s="194">
        <v>18.677042801556421</v>
      </c>
      <c r="CW73" s="184">
        <v>21.238938053097346</v>
      </c>
      <c r="CX73" s="184">
        <v>51.622418879056049</v>
      </c>
      <c r="CY73" s="184">
        <v>27.138643067846608</v>
      </c>
      <c r="CZ73" s="194">
        <v>-5.8997050147492622</v>
      </c>
      <c r="DA73" s="184">
        <v>25.531914893617021</v>
      </c>
      <c r="DB73" s="184">
        <v>58.054711246200611</v>
      </c>
      <c r="DC73" s="184">
        <v>16.413373860182372</v>
      </c>
      <c r="DD73" s="194">
        <v>9.1185410334346493</v>
      </c>
    </row>
    <row r="74" spans="1:108" ht="12" hidden="1" customHeight="1" x14ac:dyDescent="0.2">
      <c r="A74" s="165" t="s">
        <v>29</v>
      </c>
      <c r="B74" s="125" t="s">
        <v>78</v>
      </c>
      <c r="C74" s="125" t="s">
        <v>79</v>
      </c>
      <c r="D74" s="180">
        <v>145</v>
      </c>
      <c r="E74" s="181">
        <v>37.142857142857146</v>
      </c>
      <c r="F74" s="181">
        <v>53.571428571428569</v>
      </c>
      <c r="G74" s="181">
        <v>9.2857142857142865</v>
      </c>
      <c r="H74" s="193">
        <v>27.857142857142861</v>
      </c>
      <c r="I74" s="181">
        <v>50.359712230215827</v>
      </c>
      <c r="J74" s="181">
        <v>42.446043165467628</v>
      </c>
      <c r="K74" s="181">
        <v>7.1942446043165464</v>
      </c>
      <c r="L74" s="193">
        <v>43.165467625899282</v>
      </c>
      <c r="M74" s="181">
        <v>34.306569343065696</v>
      </c>
      <c r="N74" s="181">
        <v>49.635036496350367</v>
      </c>
      <c r="O74" s="181">
        <v>16.058394160583941</v>
      </c>
      <c r="P74" s="194">
        <v>18.248175182481756</v>
      </c>
      <c r="Q74" s="184">
        <v>51.470588235294116</v>
      </c>
      <c r="R74" s="184">
        <v>41.176470588235297</v>
      </c>
      <c r="S74" s="184">
        <v>7.3529411764705879</v>
      </c>
      <c r="T74" s="194">
        <v>44.117647058823529</v>
      </c>
      <c r="U74" s="184">
        <v>24.817518248175183</v>
      </c>
      <c r="V74" s="184">
        <v>60.583941605839414</v>
      </c>
      <c r="W74" s="184">
        <v>14.598540145985401</v>
      </c>
      <c r="X74" s="194">
        <v>10.218978102189782</v>
      </c>
      <c r="Y74" s="184">
        <v>23.30827067669173</v>
      </c>
      <c r="Z74" s="184">
        <v>71.428571428571431</v>
      </c>
      <c r="AA74" s="184">
        <v>5.2631578947368425</v>
      </c>
      <c r="AB74" s="194">
        <v>18.045112781954888</v>
      </c>
      <c r="AC74" s="184">
        <v>14.17910447761194</v>
      </c>
      <c r="AD74" s="184">
        <v>77.611940298507463</v>
      </c>
      <c r="AE74" s="184">
        <v>8.2089552238805972</v>
      </c>
      <c r="AF74" s="194">
        <v>5.9701492537313428</v>
      </c>
      <c r="AG74" s="184">
        <v>16.296296296296298</v>
      </c>
      <c r="AH74" s="184">
        <v>80</v>
      </c>
      <c r="AI74" s="184">
        <v>3.7037037037037037</v>
      </c>
      <c r="AJ74" s="194">
        <v>12.592592592592593</v>
      </c>
      <c r="AK74" s="184">
        <v>25.190839694656489</v>
      </c>
      <c r="AL74" s="184">
        <v>59.541984732824424</v>
      </c>
      <c r="AM74" s="184">
        <v>15.267175572519085</v>
      </c>
      <c r="AN74" s="194">
        <v>9.9236641221374047</v>
      </c>
      <c r="AO74" s="184">
        <v>30</v>
      </c>
      <c r="AP74" s="184">
        <v>63.07692307692308</v>
      </c>
      <c r="AQ74" s="184">
        <v>6.9230769230769234</v>
      </c>
      <c r="AR74" s="194">
        <v>23.076923076923077</v>
      </c>
      <c r="AS74" s="185">
        <v>27.272727272727273</v>
      </c>
      <c r="AT74" s="185">
        <v>64.393939393939391</v>
      </c>
      <c r="AU74" s="185">
        <v>8.3333333333333339</v>
      </c>
      <c r="AV74" s="195">
        <v>-18.939393939393938</v>
      </c>
      <c r="AW74" s="185">
        <v>27.480916030534353</v>
      </c>
      <c r="AX74" s="185">
        <v>63.358778625954201</v>
      </c>
      <c r="AY74" s="185">
        <v>9.1603053435114496</v>
      </c>
      <c r="AZ74" s="195">
        <v>-18.320610687022903</v>
      </c>
      <c r="BA74" s="184">
        <v>21.481481481481481</v>
      </c>
      <c r="BB74" s="184">
        <v>67.407407407407405</v>
      </c>
      <c r="BC74" s="184">
        <v>11.111111111111111</v>
      </c>
      <c r="BD74" s="194">
        <v>10.37037037037037</v>
      </c>
      <c r="BE74" s="184">
        <v>29.323308270676691</v>
      </c>
      <c r="BF74" s="184">
        <v>63.157894736842103</v>
      </c>
      <c r="BG74" s="184">
        <v>7.518796992481203</v>
      </c>
      <c r="BH74" s="194">
        <v>21.804511278195488</v>
      </c>
      <c r="BI74" s="184">
        <v>37.5</v>
      </c>
      <c r="BJ74" s="184">
        <v>57.352941176470587</v>
      </c>
      <c r="BK74" s="184">
        <v>5.1470588235294121</v>
      </c>
      <c r="BL74" s="194">
        <v>32.352941176470587</v>
      </c>
      <c r="BM74" s="184">
        <v>33.834586466165412</v>
      </c>
      <c r="BN74" s="184">
        <v>63.157894736842103</v>
      </c>
      <c r="BO74" s="184">
        <v>3.007518796992481</v>
      </c>
      <c r="BP74" s="194">
        <v>30.82706766917293</v>
      </c>
      <c r="BQ74" s="185">
        <v>43.18181818181818</v>
      </c>
      <c r="BR74" s="185">
        <v>51.515151515151516</v>
      </c>
      <c r="BS74" s="185">
        <v>5.3030303030303028</v>
      </c>
      <c r="BT74" s="195">
        <v>-37.878787878787875</v>
      </c>
      <c r="BU74" s="185">
        <v>43.609022556390975</v>
      </c>
      <c r="BV74" s="185">
        <v>51.879699248120303</v>
      </c>
      <c r="BW74" s="185">
        <v>4.511278195488722</v>
      </c>
      <c r="BX74" s="195">
        <v>-39.097744360902254</v>
      </c>
      <c r="BY74" s="184">
        <v>8.4033613445378155</v>
      </c>
      <c r="BZ74" s="184">
        <v>81.512605042016801</v>
      </c>
      <c r="CA74" s="184">
        <v>10.084033613445378</v>
      </c>
      <c r="CB74" s="194">
        <v>-1.6806722689075624</v>
      </c>
      <c r="CC74" s="184">
        <v>16.528925619834709</v>
      </c>
      <c r="CD74" s="184">
        <v>72.727272727272734</v>
      </c>
      <c r="CE74" s="184">
        <v>10.743801652892563</v>
      </c>
      <c r="CF74" s="194">
        <v>5.7851239669421464</v>
      </c>
      <c r="CG74" s="184">
        <v>20.338983050847457</v>
      </c>
      <c r="CH74" s="184">
        <v>79.66101694915254</v>
      </c>
      <c r="CI74" s="184">
        <v>0</v>
      </c>
      <c r="CJ74" s="194">
        <v>20.338983050847457</v>
      </c>
      <c r="CK74" s="184">
        <v>18.64406779661017</v>
      </c>
      <c r="CL74" s="184">
        <v>81.355932203389827</v>
      </c>
      <c r="CM74" s="184">
        <v>0</v>
      </c>
      <c r="CN74" s="194">
        <v>18.64406779661017</v>
      </c>
      <c r="CO74" s="184">
        <v>20.168067226890756</v>
      </c>
      <c r="CP74" s="184">
        <v>78.991596638655466</v>
      </c>
      <c r="CQ74" s="184">
        <v>0.84033613445378152</v>
      </c>
      <c r="CR74" s="194">
        <v>19.327731092436974</v>
      </c>
      <c r="CS74" s="184">
        <v>24.576271186440678</v>
      </c>
      <c r="CT74" s="184">
        <v>75.423728813559322</v>
      </c>
      <c r="CU74" s="184">
        <v>0</v>
      </c>
      <c r="CV74" s="194">
        <v>24.576271186440678</v>
      </c>
      <c r="CW74" s="184">
        <v>15.441176470588236</v>
      </c>
      <c r="CX74" s="184">
        <v>54.411764705882355</v>
      </c>
      <c r="CY74" s="184">
        <v>30.147058823529413</v>
      </c>
      <c r="CZ74" s="194">
        <v>-14.705882352941178</v>
      </c>
      <c r="DA74" s="184">
        <v>27.941176470588236</v>
      </c>
      <c r="DB74" s="184">
        <v>50.735294117647058</v>
      </c>
      <c r="DC74" s="184">
        <v>21.323529411764707</v>
      </c>
      <c r="DD74" s="194">
        <v>6.617647058823529</v>
      </c>
    </row>
    <row r="75" spans="1:108" ht="12" hidden="1" customHeight="1" x14ac:dyDescent="0.2">
      <c r="A75" s="165" t="s">
        <v>42</v>
      </c>
      <c r="B75" s="125" t="s">
        <v>78</v>
      </c>
      <c r="C75" s="125" t="s">
        <v>79</v>
      </c>
      <c r="D75" s="180">
        <v>82</v>
      </c>
      <c r="E75" s="181">
        <v>41.25</v>
      </c>
      <c r="F75" s="181">
        <v>55</v>
      </c>
      <c r="G75" s="181">
        <v>3.75</v>
      </c>
      <c r="H75" s="193">
        <v>37.5</v>
      </c>
      <c r="I75" s="181">
        <v>57.142857142857146</v>
      </c>
      <c r="J75" s="181">
        <v>40.259740259740262</v>
      </c>
      <c r="K75" s="181">
        <v>2.5974025974025974</v>
      </c>
      <c r="L75" s="193">
        <v>54.545454545454547</v>
      </c>
      <c r="M75" s="181">
        <v>55</v>
      </c>
      <c r="N75" s="181">
        <v>30</v>
      </c>
      <c r="O75" s="181">
        <v>15</v>
      </c>
      <c r="P75" s="194">
        <v>40</v>
      </c>
      <c r="Q75" s="184">
        <v>57.692307692307693</v>
      </c>
      <c r="R75" s="184">
        <v>39.743589743589745</v>
      </c>
      <c r="S75" s="184">
        <v>2.5641025641025643</v>
      </c>
      <c r="T75" s="194">
        <v>55.128205128205131</v>
      </c>
      <c r="U75" s="184">
        <v>38.46153846153846</v>
      </c>
      <c r="V75" s="184">
        <v>39.743589743589745</v>
      </c>
      <c r="W75" s="184">
        <v>21.794871794871796</v>
      </c>
      <c r="X75" s="194">
        <v>16.666666666666664</v>
      </c>
      <c r="Y75" s="184">
        <v>43.589743589743591</v>
      </c>
      <c r="Z75" s="184">
        <v>47.435897435897438</v>
      </c>
      <c r="AA75" s="184">
        <v>8.9743589743589745</v>
      </c>
      <c r="AB75" s="194">
        <v>34.615384615384613</v>
      </c>
      <c r="AC75" s="184">
        <v>23.287671232876711</v>
      </c>
      <c r="AD75" s="184">
        <v>63.013698630136986</v>
      </c>
      <c r="AE75" s="184">
        <v>13.698630136986301</v>
      </c>
      <c r="AF75" s="194">
        <v>9.5890410958904102</v>
      </c>
      <c r="AG75" s="184">
        <v>22.666666666666668</v>
      </c>
      <c r="AH75" s="184">
        <v>70.666666666666671</v>
      </c>
      <c r="AI75" s="184">
        <v>6.666666666666667</v>
      </c>
      <c r="AJ75" s="194">
        <v>16</v>
      </c>
      <c r="AK75" s="184">
        <v>12.698412698412698</v>
      </c>
      <c r="AL75" s="184">
        <v>80.952380952380949</v>
      </c>
      <c r="AM75" s="184">
        <v>6.3492063492063489</v>
      </c>
      <c r="AN75" s="194">
        <v>6.3492063492063489</v>
      </c>
      <c r="AO75" s="184">
        <v>11.290322580645162</v>
      </c>
      <c r="AP75" s="184">
        <v>85.483870967741936</v>
      </c>
      <c r="AQ75" s="184">
        <v>3.225806451612903</v>
      </c>
      <c r="AR75" s="194">
        <v>8.0645161290322598</v>
      </c>
      <c r="AS75" s="185">
        <v>15.068493150684931</v>
      </c>
      <c r="AT75" s="185">
        <v>73.972602739726028</v>
      </c>
      <c r="AU75" s="185">
        <v>10.95890410958904</v>
      </c>
      <c r="AV75" s="195">
        <v>-4.1095890410958908</v>
      </c>
      <c r="AW75" s="185">
        <v>19.718309859154928</v>
      </c>
      <c r="AX75" s="185">
        <v>71.83098591549296</v>
      </c>
      <c r="AY75" s="185">
        <v>8.4507042253521121</v>
      </c>
      <c r="AZ75" s="195">
        <v>-11.267605633802816</v>
      </c>
      <c r="BA75" s="184">
        <v>26.027397260273972</v>
      </c>
      <c r="BB75" s="184">
        <v>69.863013698630141</v>
      </c>
      <c r="BC75" s="184">
        <v>4.1095890410958908</v>
      </c>
      <c r="BD75" s="194">
        <v>21.917808219178081</v>
      </c>
      <c r="BE75" s="184">
        <v>32.394366197183096</v>
      </c>
      <c r="BF75" s="184">
        <v>66.197183098591552</v>
      </c>
      <c r="BG75" s="184">
        <v>1.408450704225352</v>
      </c>
      <c r="BH75" s="194">
        <v>30.985915492957744</v>
      </c>
      <c r="BI75" s="184">
        <v>55</v>
      </c>
      <c r="BJ75" s="184">
        <v>42.5</v>
      </c>
      <c r="BK75" s="184">
        <v>2.5</v>
      </c>
      <c r="BL75" s="194">
        <v>52.5</v>
      </c>
      <c r="BM75" s="184">
        <v>48.717948717948715</v>
      </c>
      <c r="BN75" s="184">
        <v>50</v>
      </c>
      <c r="BO75" s="184">
        <v>1.2820512820512822</v>
      </c>
      <c r="BP75" s="194">
        <v>47.435897435897431</v>
      </c>
      <c r="BQ75" s="185">
        <v>37.5</v>
      </c>
      <c r="BR75" s="185">
        <v>59.722222222222221</v>
      </c>
      <c r="BS75" s="185">
        <v>2.7777777777777777</v>
      </c>
      <c r="BT75" s="195">
        <v>-34.722222222222221</v>
      </c>
      <c r="BU75" s="185">
        <v>33.802816901408448</v>
      </c>
      <c r="BV75" s="185">
        <v>64.788732394366193</v>
      </c>
      <c r="BW75" s="185">
        <v>1.408450704225352</v>
      </c>
      <c r="BX75" s="195">
        <v>-32.394366197183096</v>
      </c>
      <c r="BY75" s="184">
        <v>10</v>
      </c>
      <c r="BZ75" s="184">
        <v>78.333333333333329</v>
      </c>
      <c r="CA75" s="184">
        <v>11.666666666666666</v>
      </c>
      <c r="CB75" s="194">
        <v>-1.6666666666666661</v>
      </c>
      <c r="CC75" s="184">
        <v>10</v>
      </c>
      <c r="CD75" s="184">
        <v>81.666666666666671</v>
      </c>
      <c r="CE75" s="184">
        <v>8.3333333333333339</v>
      </c>
      <c r="CF75" s="194">
        <v>1.6666666666666661</v>
      </c>
      <c r="CG75" s="184">
        <v>31.343283582089551</v>
      </c>
      <c r="CH75" s="184">
        <v>65.671641791044777</v>
      </c>
      <c r="CI75" s="184">
        <v>2.9850746268656718</v>
      </c>
      <c r="CJ75" s="194">
        <v>28.35820895522388</v>
      </c>
      <c r="CK75" s="184">
        <v>26.153846153846153</v>
      </c>
      <c r="CL75" s="184">
        <v>73.84615384615384</v>
      </c>
      <c r="CM75" s="184">
        <v>0</v>
      </c>
      <c r="CN75" s="194">
        <v>26.153846153846153</v>
      </c>
      <c r="CO75" s="184">
        <v>9.5238095238095237</v>
      </c>
      <c r="CP75" s="184">
        <v>87.301587301587304</v>
      </c>
      <c r="CQ75" s="184">
        <v>3.1746031746031744</v>
      </c>
      <c r="CR75" s="194">
        <v>6.3492063492063497</v>
      </c>
      <c r="CS75" s="184">
        <v>12.903225806451612</v>
      </c>
      <c r="CT75" s="184">
        <v>85.483870967741936</v>
      </c>
      <c r="CU75" s="184">
        <v>1.6129032258064515</v>
      </c>
      <c r="CV75" s="194">
        <v>11.29032258064516</v>
      </c>
      <c r="CW75" s="184">
        <v>18.9873417721519</v>
      </c>
      <c r="CX75" s="184">
        <v>62.025316455696199</v>
      </c>
      <c r="CY75" s="184">
        <v>18.9873417721519</v>
      </c>
      <c r="CZ75" s="194">
        <v>0</v>
      </c>
      <c r="DA75" s="184">
        <v>21.794871794871796</v>
      </c>
      <c r="DB75" s="184">
        <v>66.666666666666671</v>
      </c>
      <c r="DC75" s="184">
        <v>11.538461538461538</v>
      </c>
      <c r="DD75" s="194">
        <v>10.256410256410257</v>
      </c>
    </row>
    <row r="76" spans="1:108" ht="12" hidden="1" customHeight="1" x14ac:dyDescent="0.2">
      <c r="A76" s="165" t="s">
        <v>58</v>
      </c>
      <c r="B76" s="125" t="s">
        <v>78</v>
      </c>
      <c r="C76" s="125" t="s">
        <v>79</v>
      </c>
      <c r="D76" s="180">
        <v>284</v>
      </c>
      <c r="E76" s="181">
        <v>46.289752650176681</v>
      </c>
      <c r="F76" s="181">
        <v>46.996466431095406</v>
      </c>
      <c r="G76" s="181">
        <v>6.7137809187279149</v>
      </c>
      <c r="H76" s="193">
        <v>39.575971731448767</v>
      </c>
      <c r="I76" s="181">
        <v>53.703703703703702</v>
      </c>
      <c r="J76" s="181">
        <v>41.851851851851855</v>
      </c>
      <c r="K76" s="181">
        <v>4.4444444444444446</v>
      </c>
      <c r="L76" s="193">
        <v>49.25925925925926</v>
      </c>
      <c r="M76" s="181">
        <v>51.612903225806448</v>
      </c>
      <c r="N76" s="181">
        <v>32.616487455197131</v>
      </c>
      <c r="O76" s="181">
        <v>15.770609318996415</v>
      </c>
      <c r="P76" s="194">
        <v>35.842293906810035</v>
      </c>
      <c r="Q76" s="184">
        <v>59.851301115241633</v>
      </c>
      <c r="R76" s="184">
        <v>32.342007434944236</v>
      </c>
      <c r="S76" s="184">
        <v>7.8066914498141262</v>
      </c>
      <c r="T76" s="194">
        <v>52.044609665427508</v>
      </c>
      <c r="U76" s="184">
        <v>31.560283687943262</v>
      </c>
      <c r="V76" s="184">
        <v>52.836879432624116</v>
      </c>
      <c r="W76" s="184">
        <v>15.602836879432624</v>
      </c>
      <c r="X76" s="194">
        <v>15.957446808510637</v>
      </c>
      <c r="Y76" s="184">
        <v>31.598513011152416</v>
      </c>
      <c r="Z76" s="184">
        <v>59.851301115241633</v>
      </c>
      <c r="AA76" s="184">
        <v>8.5501858736059475</v>
      </c>
      <c r="AB76" s="194">
        <v>23.048327137546469</v>
      </c>
      <c r="AC76" s="184">
        <v>17.712177121771219</v>
      </c>
      <c r="AD76" s="184">
        <v>71.217712177121768</v>
      </c>
      <c r="AE76" s="184">
        <v>11.07011070110701</v>
      </c>
      <c r="AF76" s="194">
        <v>6.642066420664209</v>
      </c>
      <c r="AG76" s="184">
        <v>16.475095785440612</v>
      </c>
      <c r="AH76" s="184">
        <v>75.47892720306514</v>
      </c>
      <c r="AI76" s="184">
        <v>8.0459770114942533</v>
      </c>
      <c r="AJ76" s="194">
        <v>8.4291187739463584</v>
      </c>
      <c r="AK76" s="184">
        <v>16.731517509727627</v>
      </c>
      <c r="AL76" s="184">
        <v>71.595330739299612</v>
      </c>
      <c r="AM76" s="184">
        <v>11.673151750972762</v>
      </c>
      <c r="AN76" s="194">
        <v>5.0583657587548654</v>
      </c>
      <c r="AO76" s="184">
        <v>17.768595041322314</v>
      </c>
      <c r="AP76" s="184">
        <v>72.314049586776861</v>
      </c>
      <c r="AQ76" s="184">
        <v>9.9173553719008272</v>
      </c>
      <c r="AR76" s="194">
        <v>7.8512396694214868</v>
      </c>
      <c r="AS76" s="185">
        <v>28.044280442804428</v>
      </c>
      <c r="AT76" s="185">
        <v>64.944649446494466</v>
      </c>
      <c r="AU76" s="185">
        <v>7.0110701107011071</v>
      </c>
      <c r="AV76" s="195">
        <v>-21.033210332103323</v>
      </c>
      <c r="AW76" s="185">
        <v>29.885057471264368</v>
      </c>
      <c r="AX76" s="185">
        <v>63.984674329501914</v>
      </c>
      <c r="AY76" s="185">
        <v>6.1302681992337167</v>
      </c>
      <c r="AZ76" s="195">
        <v>-23.754789272030649</v>
      </c>
      <c r="BA76" s="184">
        <v>26.007326007326007</v>
      </c>
      <c r="BB76" s="184">
        <v>63.003663003663007</v>
      </c>
      <c r="BC76" s="184">
        <v>10.989010989010989</v>
      </c>
      <c r="BD76" s="194">
        <v>15.018315018315018</v>
      </c>
      <c r="BE76" s="184">
        <v>31.274131274131275</v>
      </c>
      <c r="BF76" s="184">
        <v>57.915057915057915</v>
      </c>
      <c r="BG76" s="184">
        <v>10.810810810810811</v>
      </c>
      <c r="BH76" s="194">
        <v>20.463320463320464</v>
      </c>
      <c r="BI76" s="184">
        <v>55.595667870036102</v>
      </c>
      <c r="BJ76" s="184">
        <v>41.516245487364621</v>
      </c>
      <c r="BK76" s="184">
        <v>2.8880866425992782</v>
      </c>
      <c r="BL76" s="194">
        <v>52.707581227436826</v>
      </c>
      <c r="BM76" s="184">
        <v>41.729323308270679</v>
      </c>
      <c r="BN76" s="184">
        <v>56.390977443609025</v>
      </c>
      <c r="BO76" s="184">
        <v>1.8796992481203008</v>
      </c>
      <c r="BP76" s="194">
        <v>39.849624060150376</v>
      </c>
      <c r="BQ76" s="185">
        <v>49.438202247191015</v>
      </c>
      <c r="BR76" s="185">
        <v>44.194756554307119</v>
      </c>
      <c r="BS76" s="185">
        <v>6.3670411985018722</v>
      </c>
      <c r="BT76" s="195">
        <v>-43.071161048689142</v>
      </c>
      <c r="BU76" s="185">
        <v>43.359375</v>
      </c>
      <c r="BV76" s="185">
        <v>50.390625</v>
      </c>
      <c r="BW76" s="185">
        <v>6.25</v>
      </c>
      <c r="BX76" s="195">
        <v>-37.109375</v>
      </c>
      <c r="BY76" s="184">
        <v>17.299578059071731</v>
      </c>
      <c r="BZ76" s="184">
        <v>69.620253164556956</v>
      </c>
      <c r="CA76" s="184">
        <v>13.080168776371307</v>
      </c>
      <c r="CB76" s="194">
        <v>4.2194092827004237</v>
      </c>
      <c r="CC76" s="184">
        <v>17.903930131004365</v>
      </c>
      <c r="CD76" s="184">
        <v>70.742358078602621</v>
      </c>
      <c r="CE76" s="184">
        <v>11.353711790393014</v>
      </c>
      <c r="CF76" s="194">
        <v>6.5502183406113517</v>
      </c>
      <c r="CG76" s="184">
        <v>21.5962441314554</v>
      </c>
      <c r="CH76" s="184">
        <v>76.995305164319248</v>
      </c>
      <c r="CI76" s="184">
        <v>1.408450704225352</v>
      </c>
      <c r="CJ76" s="194">
        <v>20.187793427230048</v>
      </c>
      <c r="CK76" s="184">
        <v>23.618090452261306</v>
      </c>
      <c r="CL76" s="184">
        <v>75.879396984924625</v>
      </c>
      <c r="CM76" s="184">
        <v>0.50251256281407031</v>
      </c>
      <c r="CN76" s="194">
        <v>23.115577889447238</v>
      </c>
      <c r="CO76" s="184">
        <v>23.222748815165875</v>
      </c>
      <c r="CP76" s="184">
        <v>73.93364928909952</v>
      </c>
      <c r="CQ76" s="184">
        <v>2.8436018957345972</v>
      </c>
      <c r="CR76" s="194">
        <v>20.379146919431278</v>
      </c>
      <c r="CS76" s="184">
        <v>22.885572139303484</v>
      </c>
      <c r="CT76" s="184">
        <v>75.124378109452735</v>
      </c>
      <c r="CU76" s="184">
        <v>1.9900497512437811</v>
      </c>
      <c r="CV76" s="194">
        <v>20.895522388059703</v>
      </c>
      <c r="CW76" s="184">
        <v>21.348314606741575</v>
      </c>
      <c r="CX76" s="184">
        <v>49.063670411985022</v>
      </c>
      <c r="CY76" s="184">
        <v>29.588014981273407</v>
      </c>
      <c r="CZ76" s="194">
        <v>-8.2397003745318322</v>
      </c>
      <c r="DA76" s="184">
        <v>26.356589147286822</v>
      </c>
      <c r="DB76" s="184">
        <v>55.813953488372093</v>
      </c>
      <c r="DC76" s="184">
        <v>17.829457364341085</v>
      </c>
      <c r="DD76" s="194">
        <v>8.5271317829457374</v>
      </c>
    </row>
    <row r="77" spans="1:108" ht="12" hidden="1" customHeight="1" x14ac:dyDescent="0.2">
      <c r="A77" s="190" t="s">
        <v>80</v>
      </c>
      <c r="B77" s="81" t="s">
        <v>81</v>
      </c>
      <c r="C77" s="81" t="s">
        <v>82</v>
      </c>
      <c r="D77" s="175">
        <v>483</v>
      </c>
      <c r="E77" s="176">
        <v>43.128964059196619</v>
      </c>
      <c r="F77" s="176">
        <v>48.414376321353068</v>
      </c>
      <c r="G77" s="176">
        <v>8.456659619450317</v>
      </c>
      <c r="H77" s="191">
        <v>34.672304439746298</v>
      </c>
      <c r="I77" s="176">
        <v>51.091703056768559</v>
      </c>
      <c r="J77" s="176">
        <v>42.79475982532751</v>
      </c>
      <c r="K77" s="176">
        <v>6.1135371179039302</v>
      </c>
      <c r="L77" s="191">
        <v>44.978165938864628</v>
      </c>
      <c r="M77" s="176">
        <v>46.481876332622605</v>
      </c>
      <c r="N77" s="176">
        <v>40.298507462686565</v>
      </c>
      <c r="O77" s="176">
        <v>13.00639658848614</v>
      </c>
      <c r="P77" s="192">
        <v>33.475479744136464</v>
      </c>
      <c r="Q77" s="179">
        <v>54.824561403508774</v>
      </c>
      <c r="R77" s="179">
        <v>38.377192982456137</v>
      </c>
      <c r="S77" s="179">
        <v>6.7982456140350873</v>
      </c>
      <c r="T77" s="192">
        <v>48.026315789473685</v>
      </c>
      <c r="U77" s="179">
        <v>31.837606837606838</v>
      </c>
      <c r="V77" s="179">
        <v>51.92307692307692</v>
      </c>
      <c r="W77" s="179">
        <v>16.239316239316238</v>
      </c>
      <c r="X77" s="192">
        <v>15.5982905982906</v>
      </c>
      <c r="Y77" s="179">
        <v>28.918322295805741</v>
      </c>
      <c r="Z77" s="179">
        <v>62.913907284768214</v>
      </c>
      <c r="AA77" s="179">
        <v>8.1677704194260485</v>
      </c>
      <c r="AB77" s="192">
        <v>20.750551876379692</v>
      </c>
      <c r="AC77" s="179">
        <v>17.078651685393258</v>
      </c>
      <c r="AD77" s="179">
        <v>71.68539325842697</v>
      </c>
      <c r="AE77" s="179">
        <v>11.235955056179776</v>
      </c>
      <c r="AF77" s="192">
        <v>5.8426966292134814</v>
      </c>
      <c r="AG77" s="179">
        <v>14.186046511627907</v>
      </c>
      <c r="AH77" s="179">
        <v>78.139534883720927</v>
      </c>
      <c r="AI77" s="179">
        <v>7.6744186046511631</v>
      </c>
      <c r="AJ77" s="192">
        <v>6.5116279069767442</v>
      </c>
      <c r="AK77" s="179">
        <v>18.536585365853657</v>
      </c>
      <c r="AL77" s="179">
        <v>70.487804878048777</v>
      </c>
      <c r="AM77" s="179">
        <v>10.975609756097562</v>
      </c>
      <c r="AN77" s="192">
        <v>7.5609756097560954</v>
      </c>
      <c r="AO77" s="179">
        <v>19.746835443037973</v>
      </c>
      <c r="AP77" s="179">
        <v>73.164556962025316</v>
      </c>
      <c r="AQ77" s="179">
        <v>7.0886075949367084</v>
      </c>
      <c r="AR77" s="192">
        <v>12.658227848101266</v>
      </c>
      <c r="AS77" s="179">
        <v>29.555555555555557</v>
      </c>
      <c r="AT77" s="179">
        <v>62.444444444444443</v>
      </c>
      <c r="AU77" s="179">
        <v>8</v>
      </c>
      <c r="AV77" s="191">
        <v>-21.555555555555557</v>
      </c>
      <c r="AW77" s="179">
        <v>32.494279176201374</v>
      </c>
      <c r="AX77" s="179">
        <v>60.640732265446225</v>
      </c>
      <c r="AY77" s="179">
        <v>6.8649885583524028</v>
      </c>
      <c r="AZ77" s="191">
        <v>-25.629290617848973</v>
      </c>
      <c r="BA77" s="179">
        <v>21.158129175946549</v>
      </c>
      <c r="BB77" s="179">
        <v>66.815144766147</v>
      </c>
      <c r="BC77" s="179">
        <v>12.026726057906458</v>
      </c>
      <c r="BD77" s="192">
        <v>9.1314031180400903</v>
      </c>
      <c r="BE77" s="179">
        <v>23.853211009174313</v>
      </c>
      <c r="BF77" s="179">
        <v>65.137614678899084</v>
      </c>
      <c r="BG77" s="179">
        <v>10.779816513761467</v>
      </c>
      <c r="BH77" s="192">
        <v>13.073394495412845</v>
      </c>
      <c r="BI77" s="179">
        <v>42.764578833693307</v>
      </c>
      <c r="BJ77" s="179">
        <v>52.483801295896328</v>
      </c>
      <c r="BK77" s="179">
        <v>4.5356371490280774</v>
      </c>
      <c r="BL77" s="192">
        <v>38.22894168466523</v>
      </c>
      <c r="BM77" s="179">
        <v>35.857461024498889</v>
      </c>
      <c r="BN77" s="179">
        <v>62.138084632516701</v>
      </c>
      <c r="BO77" s="179">
        <v>2.0044543429844097</v>
      </c>
      <c r="BP77" s="192">
        <v>33.853006681514479</v>
      </c>
      <c r="BQ77" s="179">
        <v>48.063781321184507</v>
      </c>
      <c r="BR77" s="179">
        <v>45.785876993166291</v>
      </c>
      <c r="BS77" s="179">
        <v>6.1503416856492024</v>
      </c>
      <c r="BT77" s="191">
        <v>-41.913439635535305</v>
      </c>
      <c r="BU77" s="179">
        <v>45.605700712589076</v>
      </c>
      <c r="BV77" s="179">
        <v>49.643705463182897</v>
      </c>
      <c r="BW77" s="179">
        <v>4.7505938242280283</v>
      </c>
      <c r="BX77" s="191">
        <v>-40.85510688836105</v>
      </c>
      <c r="BY77" s="179">
        <v>14.871794871794872</v>
      </c>
      <c r="BZ77" s="179">
        <v>75.128205128205124</v>
      </c>
      <c r="CA77" s="179">
        <v>10</v>
      </c>
      <c r="CB77" s="192">
        <v>4.8717948717948723</v>
      </c>
      <c r="CC77" s="179">
        <v>18.783068783068781</v>
      </c>
      <c r="CD77" s="179">
        <v>72.222222222222229</v>
      </c>
      <c r="CE77" s="179">
        <v>8.9947089947089953</v>
      </c>
      <c r="CF77" s="192">
        <v>9.7883597883597862</v>
      </c>
      <c r="CG77" s="179">
        <v>19.414893617021278</v>
      </c>
      <c r="CH77" s="179">
        <v>78.723404255319153</v>
      </c>
      <c r="CI77" s="179">
        <v>1.8617021276595744</v>
      </c>
      <c r="CJ77" s="192">
        <v>17.553191489361705</v>
      </c>
      <c r="CK77" s="179">
        <v>19.834710743801654</v>
      </c>
      <c r="CL77" s="179">
        <v>79.614325068870528</v>
      </c>
      <c r="CM77" s="179">
        <v>0.55096418732782371</v>
      </c>
      <c r="CN77" s="192">
        <v>19.28374655647383</v>
      </c>
      <c r="CO77" s="179">
        <v>21.122994652406415</v>
      </c>
      <c r="CP77" s="179">
        <v>75.668449197860966</v>
      </c>
      <c r="CQ77" s="179">
        <v>3.2085561497326203</v>
      </c>
      <c r="CR77" s="192">
        <v>17.914438502673796</v>
      </c>
      <c r="CS77" s="179">
        <v>21.111111111111111</v>
      </c>
      <c r="CT77" s="179">
        <v>77.222222222222229</v>
      </c>
      <c r="CU77" s="179">
        <v>1.6666666666666667</v>
      </c>
      <c r="CV77" s="192">
        <v>19.444444444444443</v>
      </c>
      <c r="CW77" s="179">
        <v>17.943107221006564</v>
      </c>
      <c r="CX77" s="179">
        <v>54.923413566739605</v>
      </c>
      <c r="CY77" s="179">
        <v>27.133479212253828</v>
      </c>
      <c r="CZ77" s="192">
        <v>-9.1903719912472646</v>
      </c>
      <c r="DA77" s="179">
        <v>23.198198198198199</v>
      </c>
      <c r="DB77" s="179">
        <v>55.630630630630634</v>
      </c>
      <c r="DC77" s="179">
        <v>21.171171171171171</v>
      </c>
      <c r="DD77" s="192">
        <v>2.0270270270270281</v>
      </c>
    </row>
    <row r="78" spans="1:108" ht="12" customHeight="1" x14ac:dyDescent="0.2">
      <c r="A78" s="165" t="s">
        <v>28</v>
      </c>
      <c r="B78" s="125" t="s">
        <v>81</v>
      </c>
      <c r="C78" s="125" t="s">
        <v>82</v>
      </c>
      <c r="D78" s="180">
        <v>350</v>
      </c>
      <c r="E78" s="181">
        <v>44.897959183673471</v>
      </c>
      <c r="F78" s="181">
        <v>46.647230320699705</v>
      </c>
      <c r="G78" s="181">
        <v>8.4548104956268215</v>
      </c>
      <c r="H78" s="193">
        <v>36.443148688046648</v>
      </c>
      <c r="I78" s="181">
        <v>51.975683890577507</v>
      </c>
      <c r="J78" s="181">
        <v>42.553191489361701</v>
      </c>
      <c r="K78" s="181">
        <v>5.4711246200607899</v>
      </c>
      <c r="L78" s="193">
        <v>46.504559270516715</v>
      </c>
      <c r="M78" s="181">
        <v>50.882352941176471</v>
      </c>
      <c r="N78" s="181">
        <v>35.294117647058826</v>
      </c>
      <c r="O78" s="181">
        <v>13.823529411764707</v>
      </c>
      <c r="P78" s="194">
        <v>37.058823529411768</v>
      </c>
      <c r="Q78" s="184">
        <v>58.841463414634148</v>
      </c>
      <c r="R78" s="184">
        <v>34.451219512195124</v>
      </c>
      <c r="S78" s="184">
        <v>6.7073170731707314</v>
      </c>
      <c r="T78" s="194">
        <v>52.134146341463421</v>
      </c>
      <c r="U78" s="184">
        <v>34.897360703812318</v>
      </c>
      <c r="V78" s="184">
        <v>48.387096774193552</v>
      </c>
      <c r="W78" s="184">
        <v>16.715542521994134</v>
      </c>
      <c r="X78" s="194">
        <v>18.181818181818183</v>
      </c>
      <c r="Y78" s="184">
        <v>32.012195121951223</v>
      </c>
      <c r="Z78" s="184">
        <v>59.756097560975611</v>
      </c>
      <c r="AA78" s="184">
        <v>8.2317073170731714</v>
      </c>
      <c r="AB78" s="194">
        <v>23.780487804878049</v>
      </c>
      <c r="AC78" s="184">
        <v>19.0625</v>
      </c>
      <c r="AD78" s="184">
        <v>67.8125</v>
      </c>
      <c r="AE78" s="184">
        <v>13.125</v>
      </c>
      <c r="AF78" s="194">
        <v>5.9375</v>
      </c>
      <c r="AG78" s="184">
        <v>15.909090909090908</v>
      </c>
      <c r="AH78" s="184">
        <v>75.324675324675326</v>
      </c>
      <c r="AI78" s="184">
        <v>8.7662337662337659</v>
      </c>
      <c r="AJ78" s="194">
        <v>7.1428571428571423</v>
      </c>
      <c r="AK78" s="184">
        <v>18.088737201365188</v>
      </c>
      <c r="AL78" s="184">
        <v>70.307167235494887</v>
      </c>
      <c r="AM78" s="184">
        <v>11.604095563139932</v>
      </c>
      <c r="AN78" s="194">
        <v>6.4846416382252556</v>
      </c>
      <c r="AO78" s="184">
        <v>17.5</v>
      </c>
      <c r="AP78" s="184">
        <v>75.357142857142861</v>
      </c>
      <c r="AQ78" s="184">
        <v>7.1428571428571432</v>
      </c>
      <c r="AR78" s="194">
        <v>10.357142857142858</v>
      </c>
      <c r="AS78" s="185">
        <v>26.993865030674847</v>
      </c>
      <c r="AT78" s="185">
        <v>65.644171779141104</v>
      </c>
      <c r="AU78" s="185">
        <v>7.3619631901840492</v>
      </c>
      <c r="AV78" s="195">
        <v>-19.631901840490798</v>
      </c>
      <c r="AW78" s="185">
        <v>32.278481012658226</v>
      </c>
      <c r="AX78" s="185">
        <v>62.341772151898731</v>
      </c>
      <c r="AY78" s="185">
        <v>5.3797468354430382</v>
      </c>
      <c r="AZ78" s="195">
        <v>-26.898734177215189</v>
      </c>
      <c r="BA78" s="184">
        <v>21.165644171779142</v>
      </c>
      <c r="BB78" s="184">
        <v>68.098159509202461</v>
      </c>
      <c r="BC78" s="184">
        <v>10.736196319018404</v>
      </c>
      <c r="BD78" s="194">
        <v>10.429447852760738</v>
      </c>
      <c r="BE78" s="184">
        <v>24.444444444444443</v>
      </c>
      <c r="BF78" s="184">
        <v>66.349206349206355</v>
      </c>
      <c r="BG78" s="184">
        <v>9.2063492063492056</v>
      </c>
      <c r="BH78" s="194">
        <v>15.238095238095237</v>
      </c>
      <c r="BI78" s="184">
        <v>47.023809523809526</v>
      </c>
      <c r="BJ78" s="184">
        <v>48.214285714285715</v>
      </c>
      <c r="BK78" s="184">
        <v>4.7619047619047619</v>
      </c>
      <c r="BL78" s="194">
        <v>42.261904761904766</v>
      </c>
      <c r="BM78" s="184">
        <v>38.95705521472393</v>
      </c>
      <c r="BN78" s="184">
        <v>58.895705521472394</v>
      </c>
      <c r="BO78" s="184">
        <v>2.147239263803681</v>
      </c>
      <c r="BP78" s="194">
        <v>36.809815950920246</v>
      </c>
      <c r="BQ78" s="185">
        <v>46.081504702194358</v>
      </c>
      <c r="BR78" s="185">
        <v>47.648902821316618</v>
      </c>
      <c r="BS78" s="185">
        <v>6.2695924764890281</v>
      </c>
      <c r="BT78" s="195">
        <v>-39.811912225705328</v>
      </c>
      <c r="BU78" s="185">
        <v>46.05263157894737</v>
      </c>
      <c r="BV78" s="185">
        <v>49.342105263157897</v>
      </c>
      <c r="BW78" s="185">
        <v>4.6052631578947372</v>
      </c>
      <c r="BX78" s="195">
        <v>-41.44736842105263</v>
      </c>
      <c r="BY78" s="184">
        <v>15.24822695035461</v>
      </c>
      <c r="BZ78" s="184">
        <v>74.468085106382972</v>
      </c>
      <c r="CA78" s="184">
        <v>10.283687943262411</v>
      </c>
      <c r="CB78" s="194">
        <v>4.9645390070921991</v>
      </c>
      <c r="CC78" s="184">
        <v>18.681318681318682</v>
      </c>
      <c r="CD78" s="184">
        <v>72.527472527472526</v>
      </c>
      <c r="CE78" s="184">
        <v>8.791208791208792</v>
      </c>
      <c r="CF78" s="194">
        <v>9.8901098901098905</v>
      </c>
      <c r="CG78" s="184">
        <v>21.111111111111111</v>
      </c>
      <c r="CH78" s="184">
        <v>76.666666666666671</v>
      </c>
      <c r="CI78" s="184">
        <v>2.2222222222222223</v>
      </c>
      <c r="CJ78" s="194">
        <v>18.888888888888889</v>
      </c>
      <c r="CK78" s="184">
        <v>20.622568093385215</v>
      </c>
      <c r="CL78" s="184">
        <v>78.599221789883273</v>
      </c>
      <c r="CM78" s="184">
        <v>0.77821011673151752</v>
      </c>
      <c r="CN78" s="194">
        <v>19.844357976653697</v>
      </c>
      <c r="CO78" s="184">
        <v>21.59090909090909</v>
      </c>
      <c r="CP78" s="184">
        <v>75.378787878787875</v>
      </c>
      <c r="CQ78" s="184">
        <v>3.0303030303030303</v>
      </c>
      <c r="CR78" s="194">
        <v>18.560606060606059</v>
      </c>
      <c r="CS78" s="184">
        <v>21.653543307086615</v>
      </c>
      <c r="CT78" s="184">
        <v>76.377952755905511</v>
      </c>
      <c r="CU78" s="184">
        <v>1.9685039370078741</v>
      </c>
      <c r="CV78" s="194">
        <v>19.685039370078741</v>
      </c>
      <c r="CW78" s="184">
        <v>19.512195121951219</v>
      </c>
      <c r="CX78" s="184">
        <v>55.18292682926829</v>
      </c>
      <c r="CY78" s="184">
        <v>25.304878048780488</v>
      </c>
      <c r="CZ78" s="194">
        <v>-5.7926829268292686</v>
      </c>
      <c r="DA78" s="184">
        <v>24.0625</v>
      </c>
      <c r="DB78" s="184">
        <v>55</v>
      </c>
      <c r="DC78" s="184">
        <v>20.9375</v>
      </c>
      <c r="DD78" s="194">
        <v>3.125</v>
      </c>
    </row>
    <row r="79" spans="1:108" ht="12" hidden="1" customHeight="1" x14ac:dyDescent="0.2">
      <c r="A79" s="165" t="s">
        <v>29</v>
      </c>
      <c r="B79" s="125" t="s">
        <v>81</v>
      </c>
      <c r="C79" s="125" t="s">
        <v>82</v>
      </c>
      <c r="D79" s="180">
        <v>133</v>
      </c>
      <c r="E79" s="181">
        <v>38.46153846153846</v>
      </c>
      <c r="F79" s="181">
        <v>53.07692307692308</v>
      </c>
      <c r="G79" s="181">
        <v>8.4615384615384617</v>
      </c>
      <c r="H79" s="193">
        <v>30</v>
      </c>
      <c r="I79" s="181">
        <v>48.837209302325583</v>
      </c>
      <c r="J79" s="181">
        <v>43.410852713178294</v>
      </c>
      <c r="K79" s="181">
        <v>7.7519379844961236</v>
      </c>
      <c r="L79" s="193">
        <v>41.085271317829459</v>
      </c>
      <c r="M79" s="181">
        <v>35.15625</v>
      </c>
      <c r="N79" s="181">
        <v>53.90625</v>
      </c>
      <c r="O79" s="181">
        <v>10.9375</v>
      </c>
      <c r="P79" s="194">
        <v>24.21875</v>
      </c>
      <c r="Q79" s="184">
        <v>44.53125</v>
      </c>
      <c r="R79" s="184">
        <v>48.4375</v>
      </c>
      <c r="S79" s="184">
        <v>7.03125</v>
      </c>
      <c r="T79" s="194">
        <v>37.5</v>
      </c>
      <c r="U79" s="184">
        <v>23.622047244094489</v>
      </c>
      <c r="V79" s="184">
        <v>61.417322834645667</v>
      </c>
      <c r="W79" s="184">
        <v>14.960629921259843</v>
      </c>
      <c r="X79" s="194">
        <v>8.6614173228346463</v>
      </c>
      <c r="Y79" s="184">
        <v>20.8</v>
      </c>
      <c r="Z79" s="184">
        <v>71.2</v>
      </c>
      <c r="AA79" s="184">
        <v>8</v>
      </c>
      <c r="AB79" s="194">
        <v>12.8</v>
      </c>
      <c r="AC79" s="184">
        <v>12</v>
      </c>
      <c r="AD79" s="184">
        <v>81.599999999999994</v>
      </c>
      <c r="AE79" s="184">
        <v>6.4</v>
      </c>
      <c r="AF79" s="194">
        <v>5.6</v>
      </c>
      <c r="AG79" s="184">
        <v>9.8360655737704921</v>
      </c>
      <c r="AH79" s="184">
        <v>85.245901639344268</v>
      </c>
      <c r="AI79" s="184">
        <v>4.918032786885246</v>
      </c>
      <c r="AJ79" s="194">
        <v>4.918032786885246</v>
      </c>
      <c r="AK79" s="184">
        <v>19.658119658119659</v>
      </c>
      <c r="AL79" s="184">
        <v>70.940170940170944</v>
      </c>
      <c r="AM79" s="184">
        <v>9.4017094017094021</v>
      </c>
      <c r="AN79" s="194">
        <v>10.256410256410257</v>
      </c>
      <c r="AO79" s="184">
        <v>25.217391304347824</v>
      </c>
      <c r="AP79" s="184">
        <v>67.826086956521735</v>
      </c>
      <c r="AQ79" s="184">
        <v>6.9565217391304346</v>
      </c>
      <c r="AR79" s="194">
        <v>18.260869565217391</v>
      </c>
      <c r="AS79" s="185">
        <v>36.29032258064516</v>
      </c>
      <c r="AT79" s="185">
        <v>54.032258064516128</v>
      </c>
      <c r="AU79" s="185">
        <v>9.67741935483871</v>
      </c>
      <c r="AV79" s="195">
        <v>-26.612903225806448</v>
      </c>
      <c r="AW79" s="185">
        <v>33.057851239669418</v>
      </c>
      <c r="AX79" s="185">
        <v>56.198347107438018</v>
      </c>
      <c r="AY79" s="185">
        <v>10.743801652892563</v>
      </c>
      <c r="AZ79" s="195">
        <v>-22.314049586776854</v>
      </c>
      <c r="BA79" s="184">
        <v>21.13821138211382</v>
      </c>
      <c r="BB79" s="184">
        <v>63.414634146341463</v>
      </c>
      <c r="BC79" s="184">
        <v>15.447154471544716</v>
      </c>
      <c r="BD79" s="194">
        <v>5.6910569105691042</v>
      </c>
      <c r="BE79" s="184">
        <v>22.5</v>
      </c>
      <c r="BF79" s="184">
        <v>62.5</v>
      </c>
      <c r="BG79" s="184">
        <v>15</v>
      </c>
      <c r="BH79" s="194">
        <v>7.5</v>
      </c>
      <c r="BI79" s="184">
        <v>31.746031746031747</v>
      </c>
      <c r="BJ79" s="184">
        <v>64.285714285714292</v>
      </c>
      <c r="BK79" s="184">
        <v>3.9682539682539684</v>
      </c>
      <c r="BL79" s="194">
        <v>27.777777777777779</v>
      </c>
      <c r="BM79" s="184">
        <v>27.642276422764226</v>
      </c>
      <c r="BN79" s="184">
        <v>70.731707317073173</v>
      </c>
      <c r="BO79" s="184">
        <v>1.6260162601626016</v>
      </c>
      <c r="BP79" s="194">
        <v>26.016260162601625</v>
      </c>
      <c r="BQ79" s="185">
        <v>53.333333333333336</v>
      </c>
      <c r="BR79" s="185">
        <v>40.833333333333336</v>
      </c>
      <c r="BS79" s="185">
        <v>5.833333333333333</v>
      </c>
      <c r="BT79" s="195">
        <v>-47.5</v>
      </c>
      <c r="BU79" s="185">
        <v>44.444444444444443</v>
      </c>
      <c r="BV79" s="185">
        <v>50.427350427350426</v>
      </c>
      <c r="BW79" s="185">
        <v>5.1282051282051286</v>
      </c>
      <c r="BX79" s="195">
        <v>-39.316239316239312</v>
      </c>
      <c r="BY79" s="184">
        <v>13.888888888888889</v>
      </c>
      <c r="BZ79" s="184">
        <v>76.851851851851848</v>
      </c>
      <c r="CA79" s="184">
        <v>9.2592592592592595</v>
      </c>
      <c r="CB79" s="194">
        <v>4.6296296296296298</v>
      </c>
      <c r="CC79" s="184">
        <v>19.047619047619047</v>
      </c>
      <c r="CD79" s="184">
        <v>71.428571428571431</v>
      </c>
      <c r="CE79" s="184">
        <v>9.5238095238095237</v>
      </c>
      <c r="CF79" s="194">
        <v>9.5238095238095237</v>
      </c>
      <c r="CG79" s="184">
        <v>15.09433962264151</v>
      </c>
      <c r="CH79" s="184">
        <v>83.962264150943398</v>
      </c>
      <c r="CI79" s="184">
        <v>0.94339622641509435</v>
      </c>
      <c r="CJ79" s="194">
        <v>14.150943396226415</v>
      </c>
      <c r="CK79" s="184">
        <v>17.924528301886792</v>
      </c>
      <c r="CL79" s="184">
        <v>82.075471698113205</v>
      </c>
      <c r="CM79" s="184">
        <v>0</v>
      </c>
      <c r="CN79" s="194">
        <v>17.924528301886792</v>
      </c>
      <c r="CO79" s="184">
        <v>20</v>
      </c>
      <c r="CP79" s="184">
        <v>76.36363636363636</v>
      </c>
      <c r="CQ79" s="184">
        <v>3.6363636363636362</v>
      </c>
      <c r="CR79" s="194">
        <v>16.363636363636363</v>
      </c>
      <c r="CS79" s="184">
        <v>19.811320754716981</v>
      </c>
      <c r="CT79" s="184">
        <v>79.245283018867923</v>
      </c>
      <c r="CU79" s="184">
        <v>0.94339622641509435</v>
      </c>
      <c r="CV79" s="194">
        <v>18.867924528301888</v>
      </c>
      <c r="CW79" s="184">
        <v>13.953488372093023</v>
      </c>
      <c r="CX79" s="184">
        <v>54.263565891472865</v>
      </c>
      <c r="CY79" s="184">
        <v>31.782945736434108</v>
      </c>
      <c r="CZ79" s="194">
        <v>-17.829457364341085</v>
      </c>
      <c r="DA79" s="184">
        <v>20.967741935483872</v>
      </c>
      <c r="DB79" s="184">
        <v>57.258064516129032</v>
      </c>
      <c r="DC79" s="184">
        <v>21.774193548387096</v>
      </c>
      <c r="DD79" s="194">
        <v>-0.8064516129032242</v>
      </c>
    </row>
    <row r="80" spans="1:108" ht="12" hidden="1" customHeight="1" x14ac:dyDescent="0.2">
      <c r="A80" s="165" t="s">
        <v>42</v>
      </c>
      <c r="B80" s="125" t="s">
        <v>81</v>
      </c>
      <c r="C80" s="125" t="s">
        <v>82</v>
      </c>
      <c r="D80" s="180">
        <v>67</v>
      </c>
      <c r="E80" s="181">
        <v>43.939393939393938</v>
      </c>
      <c r="F80" s="181">
        <v>53.030303030303031</v>
      </c>
      <c r="G80" s="181">
        <v>3.0303030303030303</v>
      </c>
      <c r="H80" s="193">
        <v>40.909090909090907</v>
      </c>
      <c r="I80" s="181">
        <v>60.317460317460316</v>
      </c>
      <c r="J80" s="181">
        <v>38.095238095238095</v>
      </c>
      <c r="K80" s="181">
        <v>1.5873015873015872</v>
      </c>
      <c r="L80" s="193">
        <v>58.730158730158728</v>
      </c>
      <c r="M80" s="181">
        <v>46.153846153846153</v>
      </c>
      <c r="N80" s="181">
        <v>44.615384615384613</v>
      </c>
      <c r="O80" s="181">
        <v>9.2307692307692299</v>
      </c>
      <c r="P80" s="194">
        <v>36.92307692307692</v>
      </c>
      <c r="Q80" s="184">
        <v>66.129032258064512</v>
      </c>
      <c r="R80" s="184">
        <v>30.64516129032258</v>
      </c>
      <c r="S80" s="184">
        <v>3.225806451612903</v>
      </c>
      <c r="T80" s="194">
        <v>62.903225806451609</v>
      </c>
      <c r="U80" s="184">
        <v>46.875</v>
      </c>
      <c r="V80" s="184">
        <v>35.9375</v>
      </c>
      <c r="W80" s="184">
        <v>17.1875</v>
      </c>
      <c r="X80" s="194">
        <v>29.6875</v>
      </c>
      <c r="Y80" s="184">
        <v>52.459016393442624</v>
      </c>
      <c r="Z80" s="184">
        <v>42.622950819672134</v>
      </c>
      <c r="AA80" s="184">
        <v>4.918032786885246</v>
      </c>
      <c r="AB80" s="194">
        <v>47.540983606557376</v>
      </c>
      <c r="AC80" s="184">
        <v>17.543859649122808</v>
      </c>
      <c r="AD80" s="184">
        <v>68.421052631578945</v>
      </c>
      <c r="AE80" s="184">
        <v>14.035087719298245</v>
      </c>
      <c r="AF80" s="194">
        <v>3.5087719298245634</v>
      </c>
      <c r="AG80" s="184">
        <v>15.789473684210526</v>
      </c>
      <c r="AH80" s="184">
        <v>80.701754385964918</v>
      </c>
      <c r="AI80" s="184">
        <v>3.5087719298245612</v>
      </c>
      <c r="AJ80" s="194">
        <v>12.280701754385964</v>
      </c>
      <c r="AK80" s="184">
        <v>6.25</v>
      </c>
      <c r="AL80" s="184">
        <v>93.75</v>
      </c>
      <c r="AM80" s="184">
        <v>0</v>
      </c>
      <c r="AN80" s="194">
        <v>6.25</v>
      </c>
      <c r="AO80" s="184">
        <v>6.5217391304347823</v>
      </c>
      <c r="AP80" s="184">
        <v>93.478260869565219</v>
      </c>
      <c r="AQ80" s="184">
        <v>0</v>
      </c>
      <c r="AR80" s="194">
        <v>6.5217391304347823</v>
      </c>
      <c r="AS80" s="185">
        <v>13.559322033898304</v>
      </c>
      <c r="AT80" s="185">
        <v>77.966101694915253</v>
      </c>
      <c r="AU80" s="185">
        <v>8.4745762711864412</v>
      </c>
      <c r="AV80" s="195">
        <v>-5.0847457627118633</v>
      </c>
      <c r="AW80" s="185">
        <v>17.543859649122808</v>
      </c>
      <c r="AX80" s="185">
        <v>78.94736842105263</v>
      </c>
      <c r="AY80" s="185">
        <v>3.5087719298245612</v>
      </c>
      <c r="AZ80" s="195">
        <v>-14.035087719298247</v>
      </c>
      <c r="BA80" s="184">
        <v>20</v>
      </c>
      <c r="BB80" s="184">
        <v>76.666666666666671</v>
      </c>
      <c r="BC80" s="184">
        <v>3.3333333333333335</v>
      </c>
      <c r="BD80" s="194">
        <v>16.666666666666668</v>
      </c>
      <c r="BE80" s="184">
        <v>29.310344827586206</v>
      </c>
      <c r="BF80" s="184">
        <v>67.241379310344826</v>
      </c>
      <c r="BG80" s="184">
        <v>3.4482758620689653</v>
      </c>
      <c r="BH80" s="194">
        <v>25.862068965517242</v>
      </c>
      <c r="BI80" s="184">
        <v>51.5625</v>
      </c>
      <c r="BJ80" s="184">
        <v>40.625</v>
      </c>
      <c r="BK80" s="184">
        <v>7.8125</v>
      </c>
      <c r="BL80" s="194">
        <v>43.75</v>
      </c>
      <c r="BM80" s="184">
        <v>48.387096774193552</v>
      </c>
      <c r="BN80" s="184">
        <v>51.612903225806448</v>
      </c>
      <c r="BO80" s="184">
        <v>0</v>
      </c>
      <c r="BP80" s="194">
        <v>48.387096774193552</v>
      </c>
      <c r="BQ80" s="185">
        <v>36.842105263157897</v>
      </c>
      <c r="BR80" s="185">
        <v>56.140350877192979</v>
      </c>
      <c r="BS80" s="185">
        <v>7.0175438596491224</v>
      </c>
      <c r="BT80" s="195">
        <v>-29.824561403508774</v>
      </c>
      <c r="BU80" s="185">
        <v>41.81818181818182</v>
      </c>
      <c r="BV80" s="185">
        <v>58.18181818181818</v>
      </c>
      <c r="BW80" s="185">
        <v>0</v>
      </c>
      <c r="BX80" s="195">
        <v>-41.81818181818182</v>
      </c>
      <c r="BY80" s="184">
        <v>8.3333333333333339</v>
      </c>
      <c r="BZ80" s="184">
        <v>89.583333333333329</v>
      </c>
      <c r="CA80" s="184">
        <v>2.0833333333333335</v>
      </c>
      <c r="CB80" s="194">
        <v>6.25</v>
      </c>
      <c r="CC80" s="184">
        <v>17.021276595744681</v>
      </c>
      <c r="CD80" s="184">
        <v>82.978723404255319</v>
      </c>
      <c r="CE80" s="184">
        <v>0</v>
      </c>
      <c r="CF80" s="194">
        <v>17.021276595744681</v>
      </c>
      <c r="CG80" s="184">
        <v>27.272727272727273</v>
      </c>
      <c r="CH80" s="184">
        <v>72.727272727272734</v>
      </c>
      <c r="CI80" s="184">
        <v>0</v>
      </c>
      <c r="CJ80" s="194">
        <v>27.272727272727273</v>
      </c>
      <c r="CK80" s="184">
        <v>24.528301886792452</v>
      </c>
      <c r="CL80" s="184">
        <v>75.471698113207552</v>
      </c>
      <c r="CM80" s="184">
        <v>0</v>
      </c>
      <c r="CN80" s="194">
        <v>24.528301886792452</v>
      </c>
      <c r="CO80" s="184">
        <v>17.307692307692307</v>
      </c>
      <c r="CP80" s="184">
        <v>82.692307692307693</v>
      </c>
      <c r="CQ80" s="184">
        <v>0</v>
      </c>
      <c r="CR80" s="194">
        <v>17.307692307692307</v>
      </c>
      <c r="CS80" s="184">
        <v>16</v>
      </c>
      <c r="CT80" s="184">
        <v>84</v>
      </c>
      <c r="CU80" s="184">
        <v>0</v>
      </c>
      <c r="CV80" s="194">
        <v>16</v>
      </c>
      <c r="CW80" s="184">
        <v>20.634920634920636</v>
      </c>
      <c r="CX80" s="184">
        <v>63.492063492063494</v>
      </c>
      <c r="CY80" s="184">
        <v>15.873015873015873</v>
      </c>
      <c r="CZ80" s="194">
        <v>4.7619047619047628</v>
      </c>
      <c r="DA80" s="184">
        <v>19.672131147540984</v>
      </c>
      <c r="DB80" s="184">
        <v>70.491803278688522</v>
      </c>
      <c r="DC80" s="184">
        <v>9.8360655737704921</v>
      </c>
      <c r="DD80" s="194">
        <v>9.8360655737704921</v>
      </c>
    </row>
    <row r="81" spans="1:108" ht="12" hidden="1" customHeight="1" x14ac:dyDescent="0.2">
      <c r="A81" s="165" t="s">
        <v>58</v>
      </c>
      <c r="B81" s="125" t="s">
        <v>81</v>
      </c>
      <c r="C81" s="125" t="s">
        <v>82</v>
      </c>
      <c r="D81" s="180">
        <v>283</v>
      </c>
      <c r="E81" s="181">
        <v>45.12635379061372</v>
      </c>
      <c r="F81" s="181">
        <v>45.12635379061372</v>
      </c>
      <c r="G81" s="181">
        <v>9.7472924187725631</v>
      </c>
      <c r="H81" s="193">
        <v>35.379061371841161</v>
      </c>
      <c r="I81" s="181">
        <v>50</v>
      </c>
      <c r="J81" s="181">
        <v>43.609022556390975</v>
      </c>
      <c r="K81" s="181">
        <v>6.3909774436090228</v>
      </c>
      <c r="L81" s="193">
        <v>43.609022556390975</v>
      </c>
      <c r="M81" s="181">
        <v>52</v>
      </c>
      <c r="N81" s="181">
        <v>33.090909090909093</v>
      </c>
      <c r="O81" s="181">
        <v>14.909090909090908</v>
      </c>
      <c r="P81" s="194">
        <v>37.090909090909093</v>
      </c>
      <c r="Q81" s="184">
        <v>57.142857142857146</v>
      </c>
      <c r="R81" s="184">
        <v>35.338345864661655</v>
      </c>
      <c r="S81" s="184">
        <v>7.518796992481203</v>
      </c>
      <c r="T81" s="194">
        <v>49.624060150375939</v>
      </c>
      <c r="U81" s="184">
        <v>32.129963898916969</v>
      </c>
      <c r="V81" s="184">
        <v>51.263537906137181</v>
      </c>
      <c r="W81" s="184">
        <v>16.60649819494585</v>
      </c>
      <c r="X81" s="194">
        <v>15.523465703971119</v>
      </c>
      <c r="Y81" s="184">
        <v>27.340823970037452</v>
      </c>
      <c r="Z81" s="184">
        <v>63.670411985018724</v>
      </c>
      <c r="AA81" s="184">
        <v>8.9887640449438209</v>
      </c>
      <c r="AB81" s="194">
        <v>18.352059925093631</v>
      </c>
      <c r="AC81" s="184">
        <v>19.391634980988592</v>
      </c>
      <c r="AD81" s="184">
        <v>67.680608365019012</v>
      </c>
      <c r="AE81" s="184">
        <v>12.927756653992395</v>
      </c>
      <c r="AF81" s="194">
        <v>6.4638783269961966</v>
      </c>
      <c r="AG81" s="184">
        <v>15.936254980079681</v>
      </c>
      <c r="AH81" s="184">
        <v>74.103585657370516</v>
      </c>
      <c r="AI81" s="184">
        <v>9.9601593625498008</v>
      </c>
      <c r="AJ81" s="194">
        <v>5.9760956175298805</v>
      </c>
      <c r="AK81" s="184">
        <v>20.408163265306122</v>
      </c>
      <c r="AL81" s="184">
        <v>65.714285714285708</v>
      </c>
      <c r="AM81" s="184">
        <v>13.877551020408163</v>
      </c>
      <c r="AN81" s="194">
        <v>6.5306122448979593</v>
      </c>
      <c r="AO81" s="184">
        <v>19.658119658119659</v>
      </c>
      <c r="AP81" s="184">
        <v>71.794871794871796</v>
      </c>
      <c r="AQ81" s="184">
        <v>8.5470085470085468</v>
      </c>
      <c r="AR81" s="194">
        <v>11.111111111111112</v>
      </c>
      <c r="AS81" s="185">
        <v>29.962546816479399</v>
      </c>
      <c r="AT81" s="185">
        <v>62.921348314606739</v>
      </c>
      <c r="AU81" s="185">
        <v>7.1161048689138573</v>
      </c>
      <c r="AV81" s="195">
        <v>-22.846441947565541</v>
      </c>
      <c r="AW81" s="185">
        <v>35.521235521235518</v>
      </c>
      <c r="AX81" s="185">
        <v>58.687258687258691</v>
      </c>
      <c r="AY81" s="185">
        <v>5.7915057915057915</v>
      </c>
      <c r="AZ81" s="195">
        <v>-29.729729729729726</v>
      </c>
      <c r="BA81" s="184">
        <v>21.428571428571427</v>
      </c>
      <c r="BB81" s="184">
        <v>66.165413533834581</v>
      </c>
      <c r="BC81" s="184">
        <v>12.406015037593985</v>
      </c>
      <c r="BD81" s="194">
        <v>9.0225563909774422</v>
      </c>
      <c r="BE81" s="184">
        <v>23.346303501945524</v>
      </c>
      <c r="BF81" s="184">
        <v>66.147859922178995</v>
      </c>
      <c r="BG81" s="184">
        <v>10.505836575875486</v>
      </c>
      <c r="BH81" s="194">
        <v>12.840466926070038</v>
      </c>
      <c r="BI81" s="184">
        <v>45.955882352941174</v>
      </c>
      <c r="BJ81" s="184">
        <v>50</v>
      </c>
      <c r="BK81" s="184">
        <v>4.0441176470588234</v>
      </c>
      <c r="BL81" s="194">
        <v>41.911764705882348</v>
      </c>
      <c r="BM81" s="184">
        <v>36.742424242424242</v>
      </c>
      <c r="BN81" s="184">
        <v>60.606060606060609</v>
      </c>
      <c r="BO81" s="184">
        <v>2.6515151515151514</v>
      </c>
      <c r="BP81" s="194">
        <v>34.090909090909093</v>
      </c>
      <c r="BQ81" s="185">
        <v>48.091603053435115</v>
      </c>
      <c r="BR81" s="185">
        <v>45.801526717557252</v>
      </c>
      <c r="BS81" s="185">
        <v>6.106870229007634</v>
      </c>
      <c r="BT81" s="195">
        <v>-41.984732824427482</v>
      </c>
      <c r="BU81" s="185">
        <v>46.987951807228917</v>
      </c>
      <c r="BV81" s="185">
        <v>47.389558232931726</v>
      </c>
      <c r="BW81" s="185">
        <v>5.6224899598393572</v>
      </c>
      <c r="BX81" s="195">
        <v>-41.365461847389561</v>
      </c>
      <c r="BY81" s="184">
        <v>16.666666666666668</v>
      </c>
      <c r="BZ81" s="184">
        <v>71.367521367521363</v>
      </c>
      <c r="CA81" s="184">
        <v>11.965811965811966</v>
      </c>
      <c r="CB81" s="194">
        <v>4.7008547008547019</v>
      </c>
      <c r="CC81" s="184">
        <v>19.026548672566371</v>
      </c>
      <c r="CD81" s="184">
        <v>70.353982300884951</v>
      </c>
      <c r="CE81" s="184">
        <v>10.619469026548673</v>
      </c>
      <c r="CF81" s="194">
        <v>8.4070796460176975</v>
      </c>
      <c r="CG81" s="184">
        <v>19.534883720930232</v>
      </c>
      <c r="CH81" s="184">
        <v>77.674418604651166</v>
      </c>
      <c r="CI81" s="184">
        <v>2.7906976744186047</v>
      </c>
      <c r="CJ81" s="194">
        <v>16.744186046511626</v>
      </c>
      <c r="CK81" s="184">
        <v>19.607843137254903</v>
      </c>
      <c r="CL81" s="184">
        <v>79.411764705882348</v>
      </c>
      <c r="CM81" s="184">
        <v>0.98039215686274506</v>
      </c>
      <c r="CN81" s="194">
        <v>18.627450980392158</v>
      </c>
      <c r="CO81" s="184">
        <v>22.641509433962263</v>
      </c>
      <c r="CP81" s="184">
        <v>73.584905660377359</v>
      </c>
      <c r="CQ81" s="184">
        <v>3.7735849056603774</v>
      </c>
      <c r="CR81" s="194">
        <v>18.867924528301884</v>
      </c>
      <c r="CS81" s="184">
        <v>23.03921568627451</v>
      </c>
      <c r="CT81" s="184">
        <v>74.509803921568633</v>
      </c>
      <c r="CU81" s="184">
        <v>2.4509803921568629</v>
      </c>
      <c r="CV81" s="194">
        <v>20.588235294117645</v>
      </c>
      <c r="CW81" s="184">
        <v>19.245283018867923</v>
      </c>
      <c r="CX81" s="184">
        <v>53.20754716981132</v>
      </c>
      <c r="CY81" s="184">
        <v>27.547169811320753</v>
      </c>
      <c r="CZ81" s="194">
        <v>-8.3018867924528301</v>
      </c>
      <c r="DA81" s="184">
        <v>25.096525096525095</v>
      </c>
      <c r="DB81" s="184">
        <v>51.351351351351354</v>
      </c>
      <c r="DC81" s="184">
        <v>23.55212355212355</v>
      </c>
      <c r="DD81" s="194">
        <v>1.5444015444015449</v>
      </c>
    </row>
    <row r="82" spans="1:108" ht="12" hidden="1" customHeight="1" x14ac:dyDescent="0.2">
      <c r="A82" s="190" t="s">
        <v>83</v>
      </c>
      <c r="B82" s="81" t="s">
        <v>84</v>
      </c>
      <c r="C82" s="81" t="s">
        <v>85</v>
      </c>
      <c r="D82" s="175">
        <v>567</v>
      </c>
      <c r="E82" s="176">
        <v>45.232815964523283</v>
      </c>
      <c r="F82" s="176">
        <v>67.184035476718407</v>
      </c>
      <c r="G82" s="176">
        <v>9.0909090909090917</v>
      </c>
      <c r="H82" s="191">
        <v>36.14190687361419</v>
      </c>
      <c r="I82" s="176">
        <v>61.187214611872143</v>
      </c>
      <c r="J82" s="176">
        <v>52.968036529680369</v>
      </c>
      <c r="K82" s="176">
        <v>8.2191780821917817</v>
      </c>
      <c r="L82" s="191">
        <v>52.968036529680361</v>
      </c>
      <c r="M82" s="176">
        <v>56.984478935698448</v>
      </c>
      <c r="N82" s="176">
        <v>46.341463414634148</v>
      </c>
      <c r="O82" s="176">
        <v>18.625277161862527</v>
      </c>
      <c r="P82" s="192">
        <v>38.35920177383592</v>
      </c>
      <c r="Q82" s="179">
        <v>63.364055299539167</v>
      </c>
      <c r="R82" s="179">
        <v>47.465437788018434</v>
      </c>
      <c r="S82" s="179">
        <v>11.52073732718894</v>
      </c>
      <c r="T82" s="192">
        <v>51.843317972350228</v>
      </c>
      <c r="U82" s="179">
        <v>36.54708520179372</v>
      </c>
      <c r="V82" s="179">
        <v>69.955156950672645</v>
      </c>
      <c r="W82" s="179">
        <v>15.919282511210762</v>
      </c>
      <c r="X82" s="192">
        <v>20.627802690582961</v>
      </c>
      <c r="Y82" s="179">
        <v>32.250580046403712</v>
      </c>
      <c r="Z82" s="179">
        <v>82.366589327146173</v>
      </c>
      <c r="AA82" s="179">
        <v>7.8886310904872392</v>
      </c>
      <c r="AB82" s="192">
        <v>24.361948955916475</v>
      </c>
      <c r="AC82" s="179">
        <v>19.168591224018474</v>
      </c>
      <c r="AD82" s="179">
        <v>91.685912240184763</v>
      </c>
      <c r="AE82" s="179">
        <v>11.778290993071593</v>
      </c>
      <c r="AF82" s="192">
        <v>7.390300230946881</v>
      </c>
      <c r="AG82" s="179">
        <v>16.152019002375297</v>
      </c>
      <c r="AH82" s="179">
        <v>95.486935866983373</v>
      </c>
      <c r="AI82" s="179">
        <v>11.163895486935868</v>
      </c>
      <c r="AJ82" s="192">
        <v>4.9881235154394297</v>
      </c>
      <c r="AK82" s="179">
        <v>28.888888888888889</v>
      </c>
      <c r="AL82" s="179">
        <v>80.246913580246911</v>
      </c>
      <c r="AM82" s="179">
        <v>13.333333333333334</v>
      </c>
      <c r="AN82" s="192">
        <v>15.555555555555555</v>
      </c>
      <c r="AO82" s="179">
        <v>27.157360406091371</v>
      </c>
      <c r="AP82" s="179">
        <v>85.532994923857871</v>
      </c>
      <c r="AQ82" s="179">
        <v>9.8984771573604053</v>
      </c>
      <c r="AR82" s="192">
        <v>17.258883248730967</v>
      </c>
      <c r="AS82" s="179">
        <v>41.920374707259953</v>
      </c>
      <c r="AT82" s="179">
        <v>72.131147540983605</v>
      </c>
      <c r="AU82" s="179">
        <v>8.4309133489461363</v>
      </c>
      <c r="AV82" s="191">
        <v>-33.489461358313818</v>
      </c>
      <c r="AW82" s="179">
        <v>35.322195704057279</v>
      </c>
      <c r="AX82" s="179">
        <v>78.281622911694512</v>
      </c>
      <c r="AY82" s="179">
        <v>8.591885441527447</v>
      </c>
      <c r="AZ82" s="191">
        <v>-26.730310262529834</v>
      </c>
      <c r="BA82" s="179">
        <v>23.787528868360276</v>
      </c>
      <c r="BB82" s="179">
        <v>79.44572748267899</v>
      </c>
      <c r="BC82" s="179">
        <v>18.937644341801384</v>
      </c>
      <c r="BD82" s="192">
        <v>4.8498845265588919</v>
      </c>
      <c r="BE82" s="179">
        <v>31.60377358490566</v>
      </c>
      <c r="BF82" s="179">
        <v>78.301886792452834</v>
      </c>
      <c r="BG82" s="179">
        <v>12.264150943396226</v>
      </c>
      <c r="BH82" s="192">
        <v>19.339622641509436</v>
      </c>
      <c r="BI82" s="179">
        <v>48.198198198198199</v>
      </c>
      <c r="BJ82" s="179">
        <v>68.243243243243242</v>
      </c>
      <c r="BK82" s="179">
        <v>6.0810810810810807</v>
      </c>
      <c r="BL82" s="192">
        <v>42.117117117117118</v>
      </c>
      <c r="BM82" s="179">
        <v>44.235294117647058</v>
      </c>
      <c r="BN82" s="179">
        <v>72.705882352941174</v>
      </c>
      <c r="BO82" s="179">
        <v>4.9411764705882355</v>
      </c>
      <c r="BP82" s="192">
        <v>39.294117647058826</v>
      </c>
      <c r="BQ82" s="179">
        <v>56.872037914691944</v>
      </c>
      <c r="BR82" s="179">
        <v>59.004739336492889</v>
      </c>
      <c r="BS82" s="179">
        <v>4.9763033175355451</v>
      </c>
      <c r="BT82" s="191">
        <v>-51.895734597156398</v>
      </c>
      <c r="BU82" s="179">
        <v>48.635235732009924</v>
      </c>
      <c r="BV82" s="179">
        <v>67.493796526054595</v>
      </c>
      <c r="BW82" s="179">
        <v>4.9627791563275432</v>
      </c>
      <c r="BX82" s="191">
        <v>-43.672456575682382</v>
      </c>
      <c r="BY82" s="179">
        <v>17.692307692307693</v>
      </c>
      <c r="BZ82" s="179">
        <v>94.102564102564102</v>
      </c>
      <c r="CA82" s="179">
        <v>10</v>
      </c>
      <c r="CB82" s="192">
        <v>7.6923076923076934</v>
      </c>
      <c r="CC82" s="179">
        <v>20.159151193633953</v>
      </c>
      <c r="CD82" s="179">
        <v>91.777188328912473</v>
      </c>
      <c r="CE82" s="179">
        <v>10.610079575596817</v>
      </c>
      <c r="CF82" s="192">
        <v>9.5490716180371358</v>
      </c>
      <c r="CG82" s="179">
        <v>24.795640326975477</v>
      </c>
      <c r="CH82" s="179">
        <v>95.912806539509532</v>
      </c>
      <c r="CI82" s="179">
        <v>1.6348773841961852</v>
      </c>
      <c r="CJ82" s="192">
        <v>23.160762942779293</v>
      </c>
      <c r="CK82" s="179">
        <v>23.380281690140844</v>
      </c>
      <c r="CL82" s="179">
        <v>95.774647887323937</v>
      </c>
      <c r="CM82" s="179">
        <v>1.971830985915493</v>
      </c>
      <c r="CN82" s="192">
        <v>21.408450704225352</v>
      </c>
      <c r="CO82" s="179">
        <v>28.840970350404312</v>
      </c>
      <c r="CP82" s="179">
        <v>90.296495956873315</v>
      </c>
      <c r="CQ82" s="179">
        <v>2.6954177897574123</v>
      </c>
      <c r="CR82" s="192">
        <v>26.145552560646898</v>
      </c>
      <c r="CS82" s="179">
        <v>27.170868347338935</v>
      </c>
      <c r="CT82" s="179">
        <v>92.156862745098039</v>
      </c>
      <c r="CU82" s="179">
        <v>2.5210084033613445</v>
      </c>
      <c r="CV82" s="192">
        <v>24.649859943977589</v>
      </c>
      <c r="CW82" s="179">
        <v>26.984126984126984</v>
      </c>
      <c r="CX82" s="179">
        <v>65.532879818594111</v>
      </c>
      <c r="CY82" s="179">
        <v>29.024943310657598</v>
      </c>
      <c r="CZ82" s="192">
        <v>-2.0408163265306136</v>
      </c>
      <c r="DA82" s="179">
        <v>29.314420803782507</v>
      </c>
      <c r="DB82" s="179">
        <v>73.28605200945627</v>
      </c>
      <c r="DC82" s="179">
        <v>18.912529550827422</v>
      </c>
      <c r="DD82" s="192">
        <v>10.401891252955085</v>
      </c>
    </row>
    <row r="83" spans="1:108" ht="12" customHeight="1" x14ac:dyDescent="0.2">
      <c r="A83" s="165" t="s">
        <v>28</v>
      </c>
      <c r="B83" s="125" t="s">
        <v>84</v>
      </c>
      <c r="C83" s="125" t="s">
        <v>85</v>
      </c>
      <c r="D83" s="180">
        <v>379</v>
      </c>
      <c r="E83" s="181">
        <v>39.178082191780824</v>
      </c>
      <c r="F83" s="181">
        <v>54.246575342465754</v>
      </c>
      <c r="G83" s="181">
        <v>6.5753424657534243</v>
      </c>
      <c r="H83" s="193">
        <v>32.602739726027401</v>
      </c>
      <c r="I83" s="181">
        <v>52.824858757062145</v>
      </c>
      <c r="J83" s="181">
        <v>42.090395480225986</v>
      </c>
      <c r="K83" s="181">
        <v>5.0847457627118642</v>
      </c>
      <c r="L83" s="193">
        <v>47.740112994350284</v>
      </c>
      <c r="M83" s="181">
        <v>49.318801089918253</v>
      </c>
      <c r="N83" s="181">
        <v>36.51226158038147</v>
      </c>
      <c r="O83" s="181">
        <v>14.168937329700272</v>
      </c>
      <c r="P83" s="194">
        <v>35.149863760217983</v>
      </c>
      <c r="Q83" s="184">
        <v>55.68181818181818</v>
      </c>
      <c r="R83" s="184">
        <v>36.079545454545453</v>
      </c>
      <c r="S83" s="184">
        <v>8.2386363636363633</v>
      </c>
      <c r="T83" s="194">
        <v>47.443181818181813</v>
      </c>
      <c r="U83" s="184">
        <v>30.874316939890711</v>
      </c>
      <c r="V83" s="184">
        <v>55.191256830601091</v>
      </c>
      <c r="W83" s="184">
        <v>13.934426229508198</v>
      </c>
      <c r="X83" s="194">
        <v>16.939890710382514</v>
      </c>
      <c r="Y83" s="184">
        <v>28.611898016997166</v>
      </c>
      <c r="Z83" s="184">
        <v>65.43909348441926</v>
      </c>
      <c r="AA83" s="184">
        <v>5.9490084985835692</v>
      </c>
      <c r="AB83" s="194">
        <v>22.662889518413596</v>
      </c>
      <c r="AC83" s="184">
        <v>14.772727272727273</v>
      </c>
      <c r="AD83" s="184">
        <v>73.295454545454547</v>
      </c>
      <c r="AE83" s="184">
        <v>11.931818181818182</v>
      </c>
      <c r="AF83" s="194">
        <v>2.8409090909090917</v>
      </c>
      <c r="AG83" s="184">
        <v>11.695906432748538</v>
      </c>
      <c r="AH83" s="184">
        <v>78.654970760233923</v>
      </c>
      <c r="AI83" s="184">
        <v>9.6491228070175445</v>
      </c>
      <c r="AJ83" s="194">
        <v>2.0467836257309937</v>
      </c>
      <c r="AK83" s="184">
        <v>23.529411764705884</v>
      </c>
      <c r="AL83" s="184">
        <v>66.56346749226006</v>
      </c>
      <c r="AM83" s="184">
        <v>9.9071207430340564</v>
      </c>
      <c r="AN83" s="194">
        <v>13.622291021671828</v>
      </c>
      <c r="AO83" s="184">
        <v>20.38216560509554</v>
      </c>
      <c r="AP83" s="184">
        <v>71.974522292993626</v>
      </c>
      <c r="AQ83" s="184">
        <v>7.6433121019108281</v>
      </c>
      <c r="AR83" s="194">
        <v>12.738853503184712</v>
      </c>
      <c r="AS83" s="185">
        <v>32.947976878612714</v>
      </c>
      <c r="AT83" s="185">
        <v>60.404624277456648</v>
      </c>
      <c r="AU83" s="185">
        <v>6.6473988439306355</v>
      </c>
      <c r="AV83" s="195">
        <v>-26.300578034682079</v>
      </c>
      <c r="AW83" s="185">
        <v>26.627218934911241</v>
      </c>
      <c r="AX83" s="185">
        <v>68.34319526627219</v>
      </c>
      <c r="AY83" s="185">
        <v>5.0295857988165684</v>
      </c>
      <c r="AZ83" s="195">
        <v>-21.597633136094672</v>
      </c>
      <c r="BA83" s="184">
        <v>19.658119658119659</v>
      </c>
      <c r="BB83" s="184">
        <v>68.091168091168086</v>
      </c>
      <c r="BC83" s="184">
        <v>12.250712250712251</v>
      </c>
      <c r="BD83" s="194">
        <v>7.4074074074074083</v>
      </c>
      <c r="BE83" s="184">
        <v>25.364431486880466</v>
      </c>
      <c r="BF83" s="184">
        <v>67.930029154518948</v>
      </c>
      <c r="BG83" s="184">
        <v>6.7055393586005829</v>
      </c>
      <c r="BH83" s="194">
        <v>18.658892128279884</v>
      </c>
      <c r="BI83" s="184">
        <v>41.758241758241759</v>
      </c>
      <c r="BJ83" s="184">
        <v>52.472527472527474</v>
      </c>
      <c r="BK83" s="184">
        <v>5.7692307692307692</v>
      </c>
      <c r="BL83" s="194">
        <v>35.989010989010993</v>
      </c>
      <c r="BM83" s="184">
        <v>39.244186046511629</v>
      </c>
      <c r="BN83" s="184">
        <v>58.430232558139537</v>
      </c>
      <c r="BO83" s="184">
        <v>2.3255813953488373</v>
      </c>
      <c r="BP83" s="194">
        <v>36.918604651162795</v>
      </c>
      <c r="BQ83" s="185">
        <v>46.290801186943618</v>
      </c>
      <c r="BR83" s="185">
        <v>50.148367952522257</v>
      </c>
      <c r="BS83" s="185">
        <v>3.5608308605341246</v>
      </c>
      <c r="BT83" s="195">
        <v>-42.729970326409493</v>
      </c>
      <c r="BU83" s="185">
        <v>41.925465838509318</v>
      </c>
      <c r="BV83" s="185">
        <v>55.590062111801245</v>
      </c>
      <c r="BW83" s="185">
        <v>2.4844720496894408</v>
      </c>
      <c r="BX83" s="195">
        <v>-39.440993788819874</v>
      </c>
      <c r="BY83" s="184">
        <v>16.33986928104575</v>
      </c>
      <c r="BZ83" s="184">
        <v>76.797385620915037</v>
      </c>
      <c r="CA83" s="184">
        <v>6.8627450980392153</v>
      </c>
      <c r="CB83" s="194">
        <v>9.4771241830065343</v>
      </c>
      <c r="CC83" s="184">
        <v>18.604651162790699</v>
      </c>
      <c r="CD83" s="184">
        <v>74.418604651162795</v>
      </c>
      <c r="CE83" s="184">
        <v>6.9767441860465116</v>
      </c>
      <c r="CF83" s="194">
        <v>11.627906976744187</v>
      </c>
      <c r="CG83" s="184">
        <v>18.835616438356166</v>
      </c>
      <c r="CH83" s="184">
        <v>80.479452054794521</v>
      </c>
      <c r="CI83" s="184">
        <v>0.68493150684931503</v>
      </c>
      <c r="CJ83" s="194">
        <v>18.150684931506852</v>
      </c>
      <c r="CK83" s="184">
        <v>17.793594306049823</v>
      </c>
      <c r="CL83" s="184">
        <v>81.85053380782918</v>
      </c>
      <c r="CM83" s="184">
        <v>0.35587188612099646</v>
      </c>
      <c r="CN83" s="194">
        <v>17.437722419928825</v>
      </c>
      <c r="CO83" s="184">
        <v>21.527777777777779</v>
      </c>
      <c r="CP83" s="184">
        <v>76.736111111111114</v>
      </c>
      <c r="CQ83" s="184">
        <v>1.7361111111111112</v>
      </c>
      <c r="CR83" s="194">
        <v>19.791666666666668</v>
      </c>
      <c r="CS83" s="184">
        <v>21.071428571428573</v>
      </c>
      <c r="CT83" s="184">
        <v>77.5</v>
      </c>
      <c r="CU83" s="184">
        <v>1.4285714285714286</v>
      </c>
      <c r="CV83" s="194">
        <v>19.642857142857146</v>
      </c>
      <c r="CW83" s="184">
        <v>24.157303370786519</v>
      </c>
      <c r="CX83" s="184">
        <v>53.651685393258425</v>
      </c>
      <c r="CY83" s="184">
        <v>22.191011235955056</v>
      </c>
      <c r="CZ83" s="194">
        <v>1.9662921348314626</v>
      </c>
      <c r="DA83" s="184">
        <v>26.086956521739129</v>
      </c>
      <c r="DB83" s="184">
        <v>60.579710144927539</v>
      </c>
      <c r="DC83" s="184">
        <v>13.333333333333334</v>
      </c>
      <c r="DD83" s="194">
        <v>12.753623188405795</v>
      </c>
    </row>
    <row r="84" spans="1:108" ht="12" hidden="1" customHeight="1" x14ac:dyDescent="0.2">
      <c r="A84" s="165" t="s">
        <v>29</v>
      </c>
      <c r="B84" s="125" t="s">
        <v>84</v>
      </c>
      <c r="C84" s="125" t="s">
        <v>85</v>
      </c>
      <c r="D84" s="180">
        <v>188</v>
      </c>
      <c r="E84" s="181">
        <v>33.333333333333336</v>
      </c>
      <c r="F84" s="181">
        <v>57.377049180327866</v>
      </c>
      <c r="G84" s="181">
        <v>9.2896174863387984</v>
      </c>
      <c r="H84" s="193">
        <v>24.043715846994537</v>
      </c>
      <c r="I84" s="181">
        <v>44.505494505494504</v>
      </c>
      <c r="J84" s="181">
        <v>45.604395604395606</v>
      </c>
      <c r="K84" s="181">
        <v>9.8901098901098905</v>
      </c>
      <c r="L84" s="193">
        <v>34.615384615384613</v>
      </c>
      <c r="M84" s="181">
        <v>41.530054644808743</v>
      </c>
      <c r="N84" s="181">
        <v>40.983606557377051</v>
      </c>
      <c r="O84" s="181">
        <v>17.486338797814209</v>
      </c>
      <c r="P84" s="194">
        <v>24.043715846994534</v>
      </c>
      <c r="Q84" s="184">
        <v>44.134078212290504</v>
      </c>
      <c r="R84" s="184">
        <v>44.134078212290504</v>
      </c>
      <c r="S84" s="184">
        <v>11.731843575418994</v>
      </c>
      <c r="T84" s="194">
        <v>32.402234636871512</v>
      </c>
      <c r="U84" s="184">
        <v>27.777777777777779</v>
      </c>
      <c r="V84" s="184">
        <v>61.111111111111114</v>
      </c>
      <c r="W84" s="184">
        <v>11.111111111111111</v>
      </c>
      <c r="X84" s="194">
        <v>16.666666666666668</v>
      </c>
      <c r="Y84" s="184">
        <v>21.714285714285715</v>
      </c>
      <c r="Z84" s="184">
        <v>70.857142857142861</v>
      </c>
      <c r="AA84" s="184">
        <v>7.4285714285714288</v>
      </c>
      <c r="AB84" s="194">
        <v>14.285714285714286</v>
      </c>
      <c r="AC84" s="184">
        <v>17.318435754189945</v>
      </c>
      <c r="AD84" s="184">
        <v>77.653631284916202</v>
      </c>
      <c r="AE84" s="184">
        <v>5.027932960893855</v>
      </c>
      <c r="AF84" s="194">
        <v>12.29050279329609</v>
      </c>
      <c r="AG84" s="184">
        <v>16</v>
      </c>
      <c r="AH84" s="184">
        <v>76</v>
      </c>
      <c r="AI84" s="184">
        <v>8</v>
      </c>
      <c r="AJ84" s="194">
        <v>8</v>
      </c>
      <c r="AK84" s="184">
        <v>23.699421965317921</v>
      </c>
      <c r="AL84" s="184">
        <v>63.583815028901732</v>
      </c>
      <c r="AM84" s="184">
        <v>12.716763005780347</v>
      </c>
      <c r="AN84" s="194">
        <v>10.982658959537574</v>
      </c>
      <c r="AO84" s="184">
        <v>25.443786982248522</v>
      </c>
      <c r="AP84" s="184">
        <v>65.680473372781066</v>
      </c>
      <c r="AQ84" s="184">
        <v>8.8757396449704142</v>
      </c>
      <c r="AR84" s="194">
        <v>16.568047337278109</v>
      </c>
      <c r="AS84" s="185">
        <v>36.72316384180791</v>
      </c>
      <c r="AT84" s="185">
        <v>55.932203389830505</v>
      </c>
      <c r="AU84" s="185">
        <v>7.3446327683615822</v>
      </c>
      <c r="AV84" s="195">
        <v>-29.378531073446329</v>
      </c>
      <c r="AW84" s="185">
        <v>33.333333333333336</v>
      </c>
      <c r="AX84" s="185">
        <v>55.747126436781606</v>
      </c>
      <c r="AY84" s="185">
        <v>10.919540229885058</v>
      </c>
      <c r="AZ84" s="195">
        <v>-22.413793103448278</v>
      </c>
      <c r="BA84" s="184">
        <v>19.101123595505619</v>
      </c>
      <c r="BB84" s="184">
        <v>58.988764044943821</v>
      </c>
      <c r="BC84" s="184">
        <v>21.910112359550563</v>
      </c>
      <c r="BD84" s="194">
        <v>-2.808988764044944</v>
      </c>
      <c r="BE84" s="184">
        <v>26.857142857142858</v>
      </c>
      <c r="BF84" s="184">
        <v>56.571428571428569</v>
      </c>
      <c r="BG84" s="184">
        <v>16.571428571428573</v>
      </c>
      <c r="BH84" s="194">
        <v>10.285714285714285</v>
      </c>
      <c r="BI84" s="184">
        <v>34.444444444444443</v>
      </c>
      <c r="BJ84" s="184">
        <v>62.222222222222221</v>
      </c>
      <c r="BK84" s="184">
        <v>3.3333333333333335</v>
      </c>
      <c r="BL84" s="194">
        <v>31.111111111111111</v>
      </c>
      <c r="BM84" s="184">
        <v>30.459770114942529</v>
      </c>
      <c r="BN84" s="184">
        <v>62.068965517241381</v>
      </c>
      <c r="BO84" s="184">
        <v>7.4712643678160919</v>
      </c>
      <c r="BP84" s="194">
        <v>22.988505747126439</v>
      </c>
      <c r="BQ84" s="185">
        <v>48.554913294797686</v>
      </c>
      <c r="BR84" s="185">
        <v>46.24277456647399</v>
      </c>
      <c r="BS84" s="185">
        <v>5.202312138728324</v>
      </c>
      <c r="BT84" s="195">
        <v>-43.352601156069362</v>
      </c>
      <c r="BU84" s="185">
        <v>36.746987951807228</v>
      </c>
      <c r="BV84" s="185">
        <v>56.024096385542165</v>
      </c>
      <c r="BW84" s="185">
        <v>7.2289156626506026</v>
      </c>
      <c r="BX84" s="195">
        <v>-29.518072289156624</v>
      </c>
      <c r="BY84" s="184">
        <v>11.242603550295858</v>
      </c>
      <c r="BZ84" s="184">
        <v>78.10650887573965</v>
      </c>
      <c r="CA84" s="184">
        <v>10.650887573964496</v>
      </c>
      <c r="CB84" s="194">
        <v>0.5917159763313613</v>
      </c>
      <c r="CC84" s="184">
        <v>12.422360248447205</v>
      </c>
      <c r="CD84" s="184">
        <v>75.776397515527947</v>
      </c>
      <c r="CE84" s="184">
        <v>11.801242236024844</v>
      </c>
      <c r="CF84" s="194">
        <v>0.62111801242236098</v>
      </c>
      <c r="CG84" s="184">
        <v>22.929936305732483</v>
      </c>
      <c r="CH84" s="184">
        <v>74.522292993630572</v>
      </c>
      <c r="CI84" s="184">
        <v>2.5477707006369426</v>
      </c>
      <c r="CJ84" s="194">
        <v>20.38216560509554</v>
      </c>
      <c r="CK84" s="184">
        <v>22.14765100671141</v>
      </c>
      <c r="CL84" s="184">
        <v>73.825503355704697</v>
      </c>
      <c r="CM84" s="184">
        <v>4.026845637583893</v>
      </c>
      <c r="CN84" s="194">
        <v>18.120805369127517</v>
      </c>
      <c r="CO84" s="184">
        <v>27.439024390243901</v>
      </c>
      <c r="CP84" s="184">
        <v>69.512195121951223</v>
      </c>
      <c r="CQ84" s="184">
        <v>3.0487804878048781</v>
      </c>
      <c r="CR84" s="194">
        <v>24.390243902439025</v>
      </c>
      <c r="CS84" s="184">
        <v>24.516129032258064</v>
      </c>
      <c r="CT84" s="184">
        <v>72.258064516129039</v>
      </c>
      <c r="CU84" s="184">
        <v>3.225806451612903</v>
      </c>
      <c r="CV84" s="194">
        <v>21.29032258064516</v>
      </c>
      <c r="CW84" s="184">
        <v>18.333333333333332</v>
      </c>
      <c r="CX84" s="184">
        <v>54.444444444444443</v>
      </c>
      <c r="CY84" s="184">
        <v>27.222222222222221</v>
      </c>
      <c r="CZ84" s="194">
        <v>-8.8888888888888893</v>
      </c>
      <c r="DA84" s="184">
        <v>20.118343195266274</v>
      </c>
      <c r="DB84" s="184">
        <v>59.763313609467453</v>
      </c>
      <c r="DC84" s="184">
        <v>20.118343195266274</v>
      </c>
      <c r="DD84" s="194">
        <v>0</v>
      </c>
    </row>
    <row r="85" spans="1:108" ht="12" hidden="1" customHeight="1" x14ac:dyDescent="0.2">
      <c r="A85" s="165" t="s">
        <v>42</v>
      </c>
      <c r="B85" s="125" t="s">
        <v>84</v>
      </c>
      <c r="C85" s="125" t="s">
        <v>85</v>
      </c>
      <c r="D85" s="180">
        <v>115</v>
      </c>
      <c r="E85" s="181">
        <v>35.714285714285715</v>
      </c>
      <c r="F85" s="181">
        <v>60.714285714285715</v>
      </c>
      <c r="G85" s="181">
        <v>3.5714285714285716</v>
      </c>
      <c r="H85" s="193">
        <v>32.142857142857146</v>
      </c>
      <c r="I85" s="181">
        <v>49.090909090909093</v>
      </c>
      <c r="J85" s="181">
        <v>49.090909090909093</v>
      </c>
      <c r="K85" s="181">
        <v>1.8181818181818181</v>
      </c>
      <c r="L85" s="193">
        <v>47.272727272727273</v>
      </c>
      <c r="M85" s="181">
        <v>43.243243243243242</v>
      </c>
      <c r="N85" s="181">
        <v>46.846846846846844</v>
      </c>
      <c r="O85" s="181">
        <v>9.9099099099099099</v>
      </c>
      <c r="P85" s="194">
        <v>33.333333333333329</v>
      </c>
      <c r="Q85" s="184">
        <v>55.555555555555557</v>
      </c>
      <c r="R85" s="184">
        <v>41.666666666666664</v>
      </c>
      <c r="S85" s="184">
        <v>2.7777777777777777</v>
      </c>
      <c r="T85" s="194">
        <v>52.777777777777779</v>
      </c>
      <c r="U85" s="184">
        <v>43.636363636363633</v>
      </c>
      <c r="V85" s="184">
        <v>45.454545454545453</v>
      </c>
      <c r="W85" s="184">
        <v>10.909090909090908</v>
      </c>
      <c r="X85" s="194">
        <v>32.727272727272727</v>
      </c>
      <c r="Y85" s="184">
        <v>47.272727272727273</v>
      </c>
      <c r="Z85" s="184">
        <v>50.909090909090907</v>
      </c>
      <c r="AA85" s="184">
        <v>1.8181818181818181</v>
      </c>
      <c r="AB85" s="194">
        <v>45.454545454545453</v>
      </c>
      <c r="AC85" s="184">
        <v>16.037735849056602</v>
      </c>
      <c r="AD85" s="184">
        <v>71.698113207547166</v>
      </c>
      <c r="AE85" s="184">
        <v>12.264150943396226</v>
      </c>
      <c r="AF85" s="194">
        <v>3.7735849056603765</v>
      </c>
      <c r="AG85" s="184">
        <v>14.953271028037383</v>
      </c>
      <c r="AH85" s="184">
        <v>77.570093457943926</v>
      </c>
      <c r="AI85" s="184">
        <v>7.4766355140186915</v>
      </c>
      <c r="AJ85" s="194">
        <v>7.4766355140186915</v>
      </c>
      <c r="AK85" s="184">
        <v>10.344827586206897</v>
      </c>
      <c r="AL85" s="184">
        <v>87.356321839080465</v>
      </c>
      <c r="AM85" s="184">
        <v>2.2988505747126435</v>
      </c>
      <c r="AN85" s="194">
        <v>8.0459770114942533</v>
      </c>
      <c r="AO85" s="184">
        <v>8.0459770114942533</v>
      </c>
      <c r="AP85" s="184">
        <v>88.505747126436788</v>
      </c>
      <c r="AQ85" s="184">
        <v>3.4482758620689653</v>
      </c>
      <c r="AR85" s="194">
        <v>4.597701149425288</v>
      </c>
      <c r="AS85" s="185">
        <v>16.326530612244898</v>
      </c>
      <c r="AT85" s="185">
        <v>73.469387755102048</v>
      </c>
      <c r="AU85" s="185">
        <v>10.204081632653061</v>
      </c>
      <c r="AV85" s="195">
        <v>-6.1224489795918373</v>
      </c>
      <c r="AW85" s="185">
        <v>15.151515151515152</v>
      </c>
      <c r="AX85" s="185">
        <v>79.797979797979792</v>
      </c>
      <c r="AY85" s="185">
        <v>5.0505050505050502</v>
      </c>
      <c r="AZ85" s="195">
        <v>-10.101010101010102</v>
      </c>
      <c r="BA85" s="184">
        <v>19.417475728155338</v>
      </c>
      <c r="BB85" s="184">
        <v>75.728155339805824</v>
      </c>
      <c r="BC85" s="184">
        <v>4.8543689320388346</v>
      </c>
      <c r="BD85" s="194">
        <v>14.563106796116504</v>
      </c>
      <c r="BE85" s="184">
        <v>22.857142857142858</v>
      </c>
      <c r="BF85" s="184">
        <v>73.333333333333329</v>
      </c>
      <c r="BG85" s="184">
        <v>3.8095238095238093</v>
      </c>
      <c r="BH85" s="194">
        <v>19.047619047619047</v>
      </c>
      <c r="BI85" s="184">
        <v>43.75</v>
      </c>
      <c r="BJ85" s="184">
        <v>47.321428571428569</v>
      </c>
      <c r="BK85" s="184">
        <v>8.9285714285714288</v>
      </c>
      <c r="BL85" s="194">
        <v>34.821428571428569</v>
      </c>
      <c r="BM85" s="184">
        <v>45.454545454545453</v>
      </c>
      <c r="BN85" s="184">
        <v>51.81818181818182</v>
      </c>
      <c r="BO85" s="184">
        <v>2.7272727272727271</v>
      </c>
      <c r="BP85" s="194">
        <v>42.727272727272727</v>
      </c>
      <c r="BQ85" s="185">
        <v>35</v>
      </c>
      <c r="BR85" s="185">
        <v>58</v>
      </c>
      <c r="BS85" s="185">
        <v>7</v>
      </c>
      <c r="BT85" s="195">
        <v>-28</v>
      </c>
      <c r="BU85" s="185">
        <v>36.734693877551024</v>
      </c>
      <c r="BV85" s="185">
        <v>62.244897959183675</v>
      </c>
      <c r="BW85" s="185">
        <v>1.0204081632653061</v>
      </c>
      <c r="BX85" s="195">
        <v>-35.714285714285715</v>
      </c>
      <c r="BY85" s="184">
        <v>10.465116279069768</v>
      </c>
      <c r="BZ85" s="184">
        <v>82.558139534883722</v>
      </c>
      <c r="CA85" s="184">
        <v>6.9767441860465116</v>
      </c>
      <c r="CB85" s="194">
        <v>3.4883720930232567</v>
      </c>
      <c r="CC85" s="184">
        <v>16.091954022988507</v>
      </c>
      <c r="CD85" s="184">
        <v>77.011494252873561</v>
      </c>
      <c r="CE85" s="184">
        <v>6.8965517241379306</v>
      </c>
      <c r="CF85" s="194">
        <v>9.1954022988505759</v>
      </c>
      <c r="CG85" s="184">
        <v>25.531914893617021</v>
      </c>
      <c r="CH85" s="184">
        <v>73.40425531914893</v>
      </c>
      <c r="CI85" s="184">
        <v>1.0638297872340425</v>
      </c>
      <c r="CJ85" s="194">
        <v>24.468085106382979</v>
      </c>
      <c r="CK85" s="184">
        <v>23.404255319148938</v>
      </c>
      <c r="CL85" s="184">
        <v>76.59574468085107</v>
      </c>
      <c r="CM85" s="184">
        <v>0</v>
      </c>
      <c r="CN85" s="194">
        <v>23.404255319148938</v>
      </c>
      <c r="CO85" s="184">
        <v>13.333333333333334</v>
      </c>
      <c r="CP85" s="184">
        <v>84.444444444444443</v>
      </c>
      <c r="CQ85" s="184">
        <v>2.2222222222222223</v>
      </c>
      <c r="CR85" s="194">
        <v>11.111111111111111</v>
      </c>
      <c r="CS85" s="184">
        <v>14.130434782608695</v>
      </c>
      <c r="CT85" s="184">
        <v>85.869565217391298</v>
      </c>
      <c r="CU85" s="184">
        <v>0</v>
      </c>
      <c r="CV85" s="194">
        <v>14.130434782608695</v>
      </c>
      <c r="CW85" s="184">
        <v>23.636363636363637</v>
      </c>
      <c r="CX85" s="184">
        <v>68.181818181818187</v>
      </c>
      <c r="CY85" s="184">
        <v>8.1818181818181817</v>
      </c>
      <c r="CZ85" s="194">
        <v>15.454545454545455</v>
      </c>
      <c r="DA85" s="184">
        <v>26.605504587155963</v>
      </c>
      <c r="DB85" s="184">
        <v>67.88990825688073</v>
      </c>
      <c r="DC85" s="184">
        <v>5.5045871559633026</v>
      </c>
      <c r="DD85" s="194">
        <v>21.100917431192659</v>
      </c>
    </row>
    <row r="86" spans="1:108" ht="12" hidden="1" customHeight="1" x14ac:dyDescent="0.2">
      <c r="A86" s="165" t="s">
        <v>58</v>
      </c>
      <c r="B86" s="125" t="s">
        <v>84</v>
      </c>
      <c r="C86" s="125" t="s">
        <v>85</v>
      </c>
      <c r="D86" s="180">
        <v>264</v>
      </c>
      <c r="E86" s="181">
        <v>40.711462450592883</v>
      </c>
      <c r="F86" s="181">
        <v>51.383399209486164</v>
      </c>
      <c r="G86" s="181">
        <v>7.9051383399209483</v>
      </c>
      <c r="H86" s="193">
        <v>32.806324110671937</v>
      </c>
      <c r="I86" s="181">
        <v>54.508196721311478</v>
      </c>
      <c r="J86" s="181">
        <v>38.934426229508198</v>
      </c>
      <c r="K86" s="181">
        <v>6.557377049180328</v>
      </c>
      <c r="L86" s="193">
        <v>47.950819672131146</v>
      </c>
      <c r="M86" s="181">
        <v>51.953125</v>
      </c>
      <c r="N86" s="181">
        <v>32.03125</v>
      </c>
      <c r="O86" s="181">
        <v>16.015625</v>
      </c>
      <c r="P86" s="194">
        <v>35.9375</v>
      </c>
      <c r="Q86" s="184">
        <v>55.73770491803279</v>
      </c>
      <c r="R86" s="184">
        <v>33.606557377049178</v>
      </c>
      <c r="S86" s="184">
        <v>10.655737704918034</v>
      </c>
      <c r="T86" s="194">
        <v>45.081967213114758</v>
      </c>
      <c r="U86" s="184">
        <v>25.390625</v>
      </c>
      <c r="V86" s="184">
        <v>59.375</v>
      </c>
      <c r="W86" s="184">
        <v>15.234375</v>
      </c>
      <c r="X86" s="194">
        <v>10.15625</v>
      </c>
      <c r="Y86" s="184">
        <v>20.164609053497941</v>
      </c>
      <c r="Z86" s="184">
        <v>72.016460905349788</v>
      </c>
      <c r="AA86" s="184">
        <v>7.8189300411522638</v>
      </c>
      <c r="AB86" s="194">
        <v>12.345679012345677</v>
      </c>
      <c r="AC86" s="184">
        <v>14.227642276422765</v>
      </c>
      <c r="AD86" s="184">
        <v>73.983739837398375</v>
      </c>
      <c r="AE86" s="184">
        <v>11.788617886178862</v>
      </c>
      <c r="AF86" s="194">
        <v>2.4390243902439028</v>
      </c>
      <c r="AG86" s="184">
        <v>10.212765957446809</v>
      </c>
      <c r="AH86" s="184">
        <v>79.148936170212764</v>
      </c>
      <c r="AI86" s="184">
        <v>10.638297872340425</v>
      </c>
      <c r="AJ86" s="194">
        <v>-0.4255319148936163</v>
      </c>
      <c r="AK86" s="184">
        <v>28.389830508474578</v>
      </c>
      <c r="AL86" s="184">
        <v>58.898305084745765</v>
      </c>
      <c r="AM86" s="184">
        <v>12.711864406779661</v>
      </c>
      <c r="AN86" s="194">
        <v>15.677966101694917</v>
      </c>
      <c r="AO86" s="184">
        <v>25.110132158590307</v>
      </c>
      <c r="AP86" s="184">
        <v>65.63876651982379</v>
      </c>
      <c r="AQ86" s="184">
        <v>9.251101321585903</v>
      </c>
      <c r="AR86" s="194">
        <v>15.859030837004404</v>
      </c>
      <c r="AS86" s="185">
        <v>39.516129032258064</v>
      </c>
      <c r="AT86" s="185">
        <v>55.241935483870968</v>
      </c>
      <c r="AU86" s="185">
        <v>5.241935483870968</v>
      </c>
      <c r="AV86" s="195">
        <v>-34.274193548387096</v>
      </c>
      <c r="AW86" s="185">
        <v>31.380753138075313</v>
      </c>
      <c r="AX86" s="185">
        <v>63.598326359832633</v>
      </c>
      <c r="AY86" s="185">
        <v>5.02092050209205</v>
      </c>
      <c r="AZ86" s="195">
        <v>-26.359832635983263</v>
      </c>
      <c r="BA86" s="184">
        <v>19.758064516129032</v>
      </c>
      <c r="BB86" s="184">
        <v>64.91935483870968</v>
      </c>
      <c r="BC86" s="184">
        <v>15.32258064516129</v>
      </c>
      <c r="BD86" s="194">
        <v>4.435483870967742</v>
      </c>
      <c r="BE86" s="184">
        <v>26.470588235294116</v>
      </c>
      <c r="BF86" s="184">
        <v>65.546218487394952</v>
      </c>
      <c r="BG86" s="184">
        <v>7.9831932773109244</v>
      </c>
      <c r="BH86" s="194">
        <v>18.487394957983192</v>
      </c>
      <c r="BI86" s="184">
        <v>40.873015873015873</v>
      </c>
      <c r="BJ86" s="184">
        <v>54.761904761904759</v>
      </c>
      <c r="BK86" s="184">
        <v>4.3650793650793647</v>
      </c>
      <c r="BL86" s="194">
        <v>36.507936507936506</v>
      </c>
      <c r="BM86" s="184">
        <v>36.324786324786324</v>
      </c>
      <c r="BN86" s="184">
        <v>61.53846153846154</v>
      </c>
      <c r="BO86" s="184">
        <v>2.1367521367521367</v>
      </c>
      <c r="BP86" s="194">
        <v>34.188034188034187</v>
      </c>
      <c r="BQ86" s="185">
        <v>51.054852320675103</v>
      </c>
      <c r="BR86" s="185">
        <v>46.835443037974684</v>
      </c>
      <c r="BS86" s="185">
        <v>2.109704641350211</v>
      </c>
      <c r="BT86" s="195">
        <v>-48.94514767932489</v>
      </c>
      <c r="BU86" s="185">
        <v>44.196428571428569</v>
      </c>
      <c r="BV86" s="185">
        <v>52.678571428571431</v>
      </c>
      <c r="BW86" s="185">
        <v>3.125</v>
      </c>
      <c r="BX86" s="195">
        <v>-41.071428571428569</v>
      </c>
      <c r="BY86" s="184">
        <v>18.636363636363637</v>
      </c>
      <c r="BZ86" s="184">
        <v>74.545454545454547</v>
      </c>
      <c r="CA86" s="184">
        <v>6.8181818181818183</v>
      </c>
      <c r="CB86" s="194">
        <v>11.818181818181818</v>
      </c>
      <c r="CC86" s="184">
        <v>19.626168224299064</v>
      </c>
      <c r="CD86" s="184">
        <v>73.364485981308405</v>
      </c>
      <c r="CE86" s="184">
        <v>7.009345794392523</v>
      </c>
      <c r="CF86" s="194">
        <v>12.616822429906541</v>
      </c>
      <c r="CG86" s="184">
        <v>15.656565656565656</v>
      </c>
      <c r="CH86" s="184">
        <v>83.838383838383834</v>
      </c>
      <c r="CI86" s="184">
        <v>0.50505050505050508</v>
      </c>
      <c r="CJ86" s="194">
        <v>15.15151515151515</v>
      </c>
      <c r="CK86" s="184">
        <v>14.973262032085561</v>
      </c>
      <c r="CL86" s="184">
        <v>84.491978609625662</v>
      </c>
      <c r="CM86" s="184">
        <v>0.53475935828877008</v>
      </c>
      <c r="CN86" s="194">
        <v>14.438502673796791</v>
      </c>
      <c r="CO86" s="184">
        <v>25.252525252525253</v>
      </c>
      <c r="CP86" s="184">
        <v>73.232323232323239</v>
      </c>
      <c r="CQ86" s="184">
        <v>1.5151515151515151</v>
      </c>
      <c r="CR86" s="194">
        <v>23.737373737373737</v>
      </c>
      <c r="CS86" s="184">
        <v>24.468085106382979</v>
      </c>
      <c r="CT86" s="184">
        <v>73.40425531914893</v>
      </c>
      <c r="CU86" s="184">
        <v>2.1276595744680851</v>
      </c>
      <c r="CV86" s="194">
        <v>22.340425531914896</v>
      </c>
      <c r="CW86" s="184">
        <v>24.390243902439025</v>
      </c>
      <c r="CX86" s="184">
        <v>47.154471544715449</v>
      </c>
      <c r="CY86" s="184">
        <v>28.45528455284553</v>
      </c>
      <c r="CZ86" s="194">
        <v>-4.0650406504065053</v>
      </c>
      <c r="DA86" s="184">
        <v>25.847457627118644</v>
      </c>
      <c r="DB86" s="184">
        <v>57.203389830508478</v>
      </c>
      <c r="DC86" s="184">
        <v>16.949152542372882</v>
      </c>
      <c r="DD86" s="194">
        <v>8.8983050847457612</v>
      </c>
    </row>
    <row r="87" spans="1:108" ht="12" hidden="1" customHeight="1" x14ac:dyDescent="0.2">
      <c r="A87" s="190" t="s">
        <v>86</v>
      </c>
      <c r="B87" s="81" t="s">
        <v>87</v>
      </c>
      <c r="C87" s="81" t="s">
        <v>88</v>
      </c>
      <c r="D87" s="175">
        <v>614</v>
      </c>
      <c r="E87" s="176">
        <v>50.73068893528184</v>
      </c>
      <c r="F87" s="176">
        <v>62.630480167014611</v>
      </c>
      <c r="G87" s="176">
        <v>11.273486430062631</v>
      </c>
      <c r="H87" s="191">
        <v>39.457202505219207</v>
      </c>
      <c r="I87" s="176">
        <v>63.793103448275865</v>
      </c>
      <c r="J87" s="176">
        <v>53.017241379310342</v>
      </c>
      <c r="K87" s="176">
        <v>8.6206896551724146</v>
      </c>
      <c r="L87" s="191">
        <v>55.172413793103452</v>
      </c>
      <c r="M87" s="176">
        <v>60.842105263157897</v>
      </c>
      <c r="N87" s="176">
        <v>43.368421052631582</v>
      </c>
      <c r="O87" s="176">
        <v>21.473684210526315</v>
      </c>
      <c r="P87" s="192">
        <v>39.368421052631582</v>
      </c>
      <c r="Q87" s="179">
        <v>67.391304347826093</v>
      </c>
      <c r="R87" s="179">
        <v>45</v>
      </c>
      <c r="S87" s="179">
        <v>13.043478260869565</v>
      </c>
      <c r="T87" s="192">
        <v>54.34782608695653</v>
      </c>
      <c r="U87" s="179">
        <v>37.341772151898731</v>
      </c>
      <c r="V87" s="179">
        <v>71.518987341772146</v>
      </c>
      <c r="W87" s="179">
        <v>16.666666666666668</v>
      </c>
      <c r="X87" s="192">
        <v>20.675105485232063</v>
      </c>
      <c r="Y87" s="179">
        <v>38.730853391684903</v>
      </c>
      <c r="Z87" s="179">
        <v>77.242888402625823</v>
      </c>
      <c r="AA87" s="179">
        <v>9.4091903719912473</v>
      </c>
      <c r="AB87" s="192">
        <v>29.321663019693656</v>
      </c>
      <c r="AC87" s="179">
        <v>23.956043956043956</v>
      </c>
      <c r="AD87" s="179">
        <v>90.109890109890117</v>
      </c>
      <c r="AE87" s="179">
        <v>11.428571428571429</v>
      </c>
      <c r="AF87" s="192">
        <v>12.527472527472527</v>
      </c>
      <c r="AG87" s="179">
        <v>23.198198198198199</v>
      </c>
      <c r="AH87" s="179">
        <v>93.468468468468473</v>
      </c>
      <c r="AI87" s="179">
        <v>8.7837837837837842</v>
      </c>
      <c r="AJ87" s="192">
        <v>14.414414414414415</v>
      </c>
      <c r="AK87" s="179">
        <v>28.90995260663507</v>
      </c>
      <c r="AL87" s="179">
        <v>85.308056872037909</v>
      </c>
      <c r="AM87" s="179">
        <v>11.848341232227488</v>
      </c>
      <c r="AN87" s="192">
        <v>17.061611374407583</v>
      </c>
      <c r="AO87" s="179">
        <v>25.735294117647058</v>
      </c>
      <c r="AP87" s="179">
        <v>89.460784313725483</v>
      </c>
      <c r="AQ87" s="179">
        <v>10.784313725490197</v>
      </c>
      <c r="AR87" s="192">
        <v>14.950980392156861</v>
      </c>
      <c r="AS87" s="179">
        <v>36.425339366515836</v>
      </c>
      <c r="AT87" s="179">
        <v>80.090497737556561</v>
      </c>
      <c r="AU87" s="179">
        <v>9.7285067873303159</v>
      </c>
      <c r="AV87" s="191">
        <v>-26.696832579185518</v>
      </c>
      <c r="AW87" s="179">
        <v>30.64516129032258</v>
      </c>
      <c r="AX87" s="179">
        <v>80.645161290322577</v>
      </c>
      <c r="AY87" s="179">
        <v>13.824884792626728</v>
      </c>
      <c r="AZ87" s="191">
        <v>-16.820276497695851</v>
      </c>
      <c r="BA87" s="179">
        <v>26</v>
      </c>
      <c r="BB87" s="179">
        <v>84.888888888888886</v>
      </c>
      <c r="BC87" s="179">
        <v>15.111111111111111</v>
      </c>
      <c r="BD87" s="192">
        <v>10.888888888888889</v>
      </c>
      <c r="BE87" s="179">
        <v>33.863636363636367</v>
      </c>
      <c r="BF87" s="179">
        <v>81.590909090909093</v>
      </c>
      <c r="BG87" s="179">
        <v>10</v>
      </c>
      <c r="BH87" s="192">
        <v>23.863636363636367</v>
      </c>
      <c r="BI87" s="179">
        <v>48.827292110874204</v>
      </c>
      <c r="BJ87" s="179">
        <v>70.149253731343279</v>
      </c>
      <c r="BK87" s="179">
        <v>6.8230277185501063</v>
      </c>
      <c r="BL87" s="192">
        <v>42.004264392324096</v>
      </c>
      <c r="BM87" s="179">
        <v>57.017543859649123</v>
      </c>
      <c r="BN87" s="179">
        <v>64.692982456140356</v>
      </c>
      <c r="BO87" s="179">
        <v>3.2894736842105261</v>
      </c>
      <c r="BP87" s="192">
        <v>53.728070175438596</v>
      </c>
      <c r="BQ87" s="179">
        <v>54.401805869074494</v>
      </c>
      <c r="BR87" s="179">
        <v>65.462753950338595</v>
      </c>
      <c r="BS87" s="179">
        <v>4.966139954853273</v>
      </c>
      <c r="BT87" s="191">
        <v>-49.435665914221218</v>
      </c>
      <c r="BU87" s="179">
        <v>47.222222222222221</v>
      </c>
      <c r="BV87" s="179">
        <v>71.527777777777771</v>
      </c>
      <c r="BW87" s="179">
        <v>5.7870370370370372</v>
      </c>
      <c r="BX87" s="191">
        <v>-41.435185185185183</v>
      </c>
      <c r="BY87" s="179">
        <v>18.248175182481752</v>
      </c>
      <c r="BZ87" s="179">
        <v>98.540145985401466</v>
      </c>
      <c r="CA87" s="179">
        <v>8.5158150851581507</v>
      </c>
      <c r="CB87" s="192">
        <v>9.7323600973236015</v>
      </c>
      <c r="CC87" s="179">
        <v>21.393034825870647</v>
      </c>
      <c r="CD87" s="179">
        <v>94.776119402985074</v>
      </c>
      <c r="CE87" s="179">
        <v>8.4577114427860689</v>
      </c>
      <c r="CF87" s="192">
        <v>12.935323383084578</v>
      </c>
      <c r="CG87" s="179">
        <v>27.341772151898734</v>
      </c>
      <c r="CH87" s="179">
        <v>95.189873417721515</v>
      </c>
      <c r="CI87" s="179">
        <v>2.7848101265822787</v>
      </c>
      <c r="CJ87" s="192">
        <v>24.556962025316455</v>
      </c>
      <c r="CK87" s="179">
        <v>29.048843187660669</v>
      </c>
      <c r="CL87" s="179">
        <v>92.802056555269928</v>
      </c>
      <c r="CM87" s="179">
        <v>2.5706940874035991</v>
      </c>
      <c r="CN87" s="192">
        <v>26.47814910025707</v>
      </c>
      <c r="CO87" s="179">
        <v>25.384615384615383</v>
      </c>
      <c r="CP87" s="179">
        <v>96.92307692307692</v>
      </c>
      <c r="CQ87" s="179">
        <v>3.0769230769230771</v>
      </c>
      <c r="CR87" s="192">
        <v>22.307692307692307</v>
      </c>
      <c r="CS87" s="179">
        <v>28.459530026109661</v>
      </c>
      <c r="CT87" s="179">
        <v>92.95039164490862</v>
      </c>
      <c r="CU87" s="179">
        <v>2.8720626631853787</v>
      </c>
      <c r="CV87" s="192">
        <v>25.587467362924283</v>
      </c>
      <c r="CW87" s="179">
        <v>25.10822510822511</v>
      </c>
      <c r="CX87" s="179">
        <v>70.34632034632034</v>
      </c>
      <c r="CY87" s="179">
        <v>29.870129870129869</v>
      </c>
      <c r="CZ87" s="192">
        <v>-4.7619047619047592</v>
      </c>
      <c r="DA87" s="179">
        <v>28.475336322869953</v>
      </c>
      <c r="DB87" s="179">
        <v>77.130044843049333</v>
      </c>
      <c r="DC87" s="179">
        <v>19.506726457399104</v>
      </c>
      <c r="DD87" s="192">
        <v>8.9686098654708495</v>
      </c>
    </row>
    <row r="88" spans="1:108" ht="12" customHeight="1" x14ac:dyDescent="0.2">
      <c r="A88" s="165" t="s">
        <v>28</v>
      </c>
      <c r="B88" s="125" t="s">
        <v>87</v>
      </c>
      <c r="C88" s="125" t="s">
        <v>88</v>
      </c>
      <c r="D88" s="180">
        <v>423</v>
      </c>
      <c r="E88" s="181">
        <v>42.233009708737868</v>
      </c>
      <c r="F88" s="181">
        <v>50.728155339805824</v>
      </c>
      <c r="G88" s="181">
        <v>7.0388349514563107</v>
      </c>
      <c r="H88" s="193">
        <v>35.194174757281559</v>
      </c>
      <c r="I88" s="181">
        <v>51</v>
      </c>
      <c r="J88" s="181">
        <v>42.75</v>
      </c>
      <c r="K88" s="181">
        <v>6.25</v>
      </c>
      <c r="L88" s="193">
        <v>44.75</v>
      </c>
      <c r="M88" s="181">
        <v>52.415458937198068</v>
      </c>
      <c r="N88" s="181">
        <v>33.333333333333336</v>
      </c>
      <c r="O88" s="181">
        <v>14.251207729468598</v>
      </c>
      <c r="P88" s="194">
        <v>38.164251207729471</v>
      </c>
      <c r="Q88" s="184">
        <v>56.78391959798995</v>
      </c>
      <c r="R88" s="184">
        <v>33.91959798994975</v>
      </c>
      <c r="S88" s="184">
        <v>9.2964824120603016</v>
      </c>
      <c r="T88" s="194">
        <v>47.48743718592965</v>
      </c>
      <c r="U88" s="184">
        <v>30.99273607748184</v>
      </c>
      <c r="V88" s="184">
        <v>55.205811138014525</v>
      </c>
      <c r="W88" s="184">
        <v>13.801452784503631</v>
      </c>
      <c r="X88" s="194">
        <v>17.191283292978209</v>
      </c>
      <c r="Y88" s="184">
        <v>33.5</v>
      </c>
      <c r="Z88" s="184">
        <v>59.5</v>
      </c>
      <c r="AA88" s="184">
        <v>7</v>
      </c>
      <c r="AB88" s="194">
        <v>26.5</v>
      </c>
      <c r="AC88" s="184">
        <v>20.460358056265985</v>
      </c>
      <c r="AD88" s="184">
        <v>69.565217391304344</v>
      </c>
      <c r="AE88" s="184">
        <v>9.9744245524296673</v>
      </c>
      <c r="AF88" s="194">
        <v>10.485933503836318</v>
      </c>
      <c r="AG88" s="184">
        <v>19.736842105263158</v>
      </c>
      <c r="AH88" s="184">
        <v>73.421052631578945</v>
      </c>
      <c r="AI88" s="184">
        <v>6.8421052631578947</v>
      </c>
      <c r="AJ88" s="194">
        <v>12.894736842105264</v>
      </c>
      <c r="AK88" s="184">
        <v>22.252747252747252</v>
      </c>
      <c r="AL88" s="184">
        <v>68.406593406593402</v>
      </c>
      <c r="AM88" s="184">
        <v>9.3406593406593412</v>
      </c>
      <c r="AN88" s="194">
        <v>12.912087912087911</v>
      </c>
      <c r="AO88" s="184">
        <v>19.714285714285715</v>
      </c>
      <c r="AP88" s="184">
        <v>73.142857142857139</v>
      </c>
      <c r="AQ88" s="184">
        <v>7.1428571428571432</v>
      </c>
      <c r="AR88" s="194">
        <v>12.571428571428573</v>
      </c>
      <c r="AS88" s="185">
        <v>25.789473684210527</v>
      </c>
      <c r="AT88" s="185">
        <v>67.368421052631575</v>
      </c>
      <c r="AU88" s="185">
        <v>6.8421052631578947</v>
      </c>
      <c r="AV88" s="195">
        <v>-18.947368421052634</v>
      </c>
      <c r="AW88" s="185">
        <v>22.826086956521738</v>
      </c>
      <c r="AX88" s="185">
        <v>67.119565217391298</v>
      </c>
      <c r="AY88" s="185">
        <v>10.054347826086957</v>
      </c>
      <c r="AZ88" s="195">
        <v>-12.771739130434781</v>
      </c>
      <c r="BA88" s="184">
        <v>21.963824289405686</v>
      </c>
      <c r="BB88" s="184">
        <v>70.801033591731269</v>
      </c>
      <c r="BC88" s="184">
        <v>7.2351421188630489</v>
      </c>
      <c r="BD88" s="194">
        <v>14.728682170542637</v>
      </c>
      <c r="BE88" s="184">
        <v>27.466666666666665</v>
      </c>
      <c r="BF88" s="184">
        <v>66.933333333333337</v>
      </c>
      <c r="BG88" s="184">
        <v>5.6</v>
      </c>
      <c r="BH88" s="194">
        <v>21.866666666666667</v>
      </c>
      <c r="BI88" s="184">
        <v>40.731707317073173</v>
      </c>
      <c r="BJ88" s="184">
        <v>53.902439024390247</v>
      </c>
      <c r="BK88" s="184">
        <v>5.3658536585365857</v>
      </c>
      <c r="BL88" s="194">
        <v>35.365853658536587</v>
      </c>
      <c r="BM88" s="184">
        <v>48.607594936708864</v>
      </c>
      <c r="BN88" s="184">
        <v>49.11392405063291</v>
      </c>
      <c r="BO88" s="184">
        <v>2.278481012658228</v>
      </c>
      <c r="BP88" s="194">
        <v>46.329113924050638</v>
      </c>
      <c r="BQ88" s="185">
        <v>43.044619422572175</v>
      </c>
      <c r="BR88" s="185">
        <v>54.068241469816272</v>
      </c>
      <c r="BS88" s="185">
        <v>2.8871391076115485</v>
      </c>
      <c r="BT88" s="195">
        <v>-40.15748031496063</v>
      </c>
      <c r="BU88" s="185">
        <v>39.402173913043477</v>
      </c>
      <c r="BV88" s="185">
        <v>56.521739130434781</v>
      </c>
      <c r="BW88" s="185">
        <v>4.0760869565217392</v>
      </c>
      <c r="BX88" s="195">
        <v>-35.326086956521735</v>
      </c>
      <c r="BY88" s="184">
        <v>15.406162464985995</v>
      </c>
      <c r="BZ88" s="184">
        <v>79.551820728291318</v>
      </c>
      <c r="CA88" s="184">
        <v>5.0420168067226889</v>
      </c>
      <c r="CB88" s="194">
        <v>10.364145658263306</v>
      </c>
      <c r="CC88" s="184">
        <v>17.341040462427745</v>
      </c>
      <c r="CD88" s="184">
        <v>78.034682080924853</v>
      </c>
      <c r="CE88" s="184">
        <v>4.6242774566473992</v>
      </c>
      <c r="CF88" s="194">
        <v>12.716763005780347</v>
      </c>
      <c r="CG88" s="184">
        <v>20.658682634730539</v>
      </c>
      <c r="CH88" s="184">
        <v>77.544910179640723</v>
      </c>
      <c r="CI88" s="184">
        <v>1.7964071856287425</v>
      </c>
      <c r="CJ88" s="194">
        <v>18.862275449101798</v>
      </c>
      <c r="CK88" s="184">
        <v>23.547400611620795</v>
      </c>
      <c r="CL88" s="184">
        <v>74.923547400611625</v>
      </c>
      <c r="CM88" s="184">
        <v>1.5290519877675841</v>
      </c>
      <c r="CN88" s="194">
        <v>22.01834862385321</v>
      </c>
      <c r="CO88" s="184">
        <v>17.771084337349397</v>
      </c>
      <c r="CP88" s="184">
        <v>80.722891566265062</v>
      </c>
      <c r="CQ88" s="184">
        <v>1.5060240963855422</v>
      </c>
      <c r="CR88" s="194">
        <v>16.265060240963855</v>
      </c>
      <c r="CS88" s="184">
        <v>21.316614420062695</v>
      </c>
      <c r="CT88" s="184">
        <v>77.429467084639498</v>
      </c>
      <c r="CU88" s="184">
        <v>1.2539184952978057</v>
      </c>
      <c r="CV88" s="194">
        <v>20.062695924764888</v>
      </c>
      <c r="CW88" s="184">
        <v>20.75</v>
      </c>
      <c r="CX88" s="184">
        <v>57.5</v>
      </c>
      <c r="CY88" s="184">
        <v>21.75</v>
      </c>
      <c r="CZ88" s="194">
        <v>-1</v>
      </c>
      <c r="DA88" s="184">
        <v>22.395833333333332</v>
      </c>
      <c r="DB88" s="184">
        <v>64.0625</v>
      </c>
      <c r="DC88" s="184">
        <v>13.541666666666666</v>
      </c>
      <c r="DD88" s="194">
        <v>8.8541666666666661</v>
      </c>
    </row>
    <row r="89" spans="1:108" ht="12" hidden="1" customHeight="1" x14ac:dyDescent="0.2">
      <c r="A89" s="165" t="s">
        <v>29</v>
      </c>
      <c r="B89" s="125" t="s">
        <v>87</v>
      </c>
      <c r="C89" s="125" t="s">
        <v>88</v>
      </c>
      <c r="D89" s="180">
        <v>191</v>
      </c>
      <c r="E89" s="181">
        <v>37.297297297297298</v>
      </c>
      <c r="F89" s="181">
        <v>49.189189189189186</v>
      </c>
      <c r="G89" s="181">
        <v>13.513513513513514</v>
      </c>
      <c r="H89" s="193">
        <v>23.783783783783782</v>
      </c>
      <c r="I89" s="181">
        <v>50.549450549450547</v>
      </c>
      <c r="J89" s="181">
        <v>41.208791208791212</v>
      </c>
      <c r="K89" s="181">
        <v>8.2417582417582409</v>
      </c>
      <c r="L89" s="193">
        <v>42.307692307692307</v>
      </c>
      <c r="M89" s="181">
        <v>39.344262295081968</v>
      </c>
      <c r="N89" s="181">
        <v>37.158469945355193</v>
      </c>
      <c r="O89" s="181">
        <v>23.497267759562842</v>
      </c>
      <c r="P89" s="194">
        <v>15.846994535519126</v>
      </c>
      <c r="Q89" s="184">
        <v>46.927374301675975</v>
      </c>
      <c r="R89" s="184">
        <v>40.22346368715084</v>
      </c>
      <c r="S89" s="184">
        <v>12.849162011173185</v>
      </c>
      <c r="T89" s="194">
        <v>34.07821229050279</v>
      </c>
      <c r="U89" s="184">
        <v>26.923076923076923</v>
      </c>
      <c r="V89" s="184">
        <v>60.989010989010985</v>
      </c>
      <c r="W89" s="184">
        <v>12.087912087912088</v>
      </c>
      <c r="X89" s="194">
        <v>14.835164835164836</v>
      </c>
      <c r="Y89" s="184">
        <v>24.855491329479769</v>
      </c>
      <c r="Z89" s="184">
        <v>66.473988439306353</v>
      </c>
      <c r="AA89" s="184">
        <v>8.6705202312138727</v>
      </c>
      <c r="AB89" s="194">
        <v>16.184971098265898</v>
      </c>
      <c r="AC89" s="184">
        <v>16.111111111111111</v>
      </c>
      <c r="AD89" s="184">
        <v>76.666666666666671</v>
      </c>
      <c r="AE89" s="184">
        <v>7.2222222222222223</v>
      </c>
      <c r="AF89" s="194">
        <v>8.8888888888888893</v>
      </c>
      <c r="AG89" s="184">
        <v>15.819209039548022</v>
      </c>
      <c r="AH89" s="184">
        <v>76.836158192090394</v>
      </c>
      <c r="AI89" s="184">
        <v>7.3446327683615822</v>
      </c>
      <c r="AJ89" s="194">
        <v>8.4745762711864394</v>
      </c>
      <c r="AK89" s="184">
        <v>24.404761904761905</v>
      </c>
      <c r="AL89" s="184">
        <v>66.071428571428569</v>
      </c>
      <c r="AM89" s="184">
        <v>9.5238095238095237</v>
      </c>
      <c r="AN89" s="194">
        <v>14.880952380952381</v>
      </c>
      <c r="AO89" s="184">
        <v>21.951219512195124</v>
      </c>
      <c r="AP89" s="184">
        <v>66.463414634146346</v>
      </c>
      <c r="AQ89" s="184">
        <v>11.585365853658537</v>
      </c>
      <c r="AR89" s="194">
        <v>10.365853658536587</v>
      </c>
      <c r="AS89" s="185">
        <v>35.393258426966291</v>
      </c>
      <c r="AT89" s="185">
        <v>55.056179775280896</v>
      </c>
      <c r="AU89" s="185">
        <v>9.5505617977528097</v>
      </c>
      <c r="AV89" s="195">
        <v>-25.842696629213481</v>
      </c>
      <c r="AW89" s="185">
        <v>28</v>
      </c>
      <c r="AX89" s="185">
        <v>58.857142857142854</v>
      </c>
      <c r="AY89" s="185">
        <v>13.142857142857142</v>
      </c>
      <c r="AZ89" s="195">
        <v>-14.857142857142858</v>
      </c>
      <c r="BA89" s="184">
        <v>17.777777777777779</v>
      </c>
      <c r="BB89" s="184">
        <v>60</v>
      </c>
      <c r="BC89" s="184">
        <v>22.222222222222221</v>
      </c>
      <c r="BD89" s="194">
        <v>-4.4444444444444429</v>
      </c>
      <c r="BE89" s="184">
        <v>25.988700564971751</v>
      </c>
      <c r="BF89" s="184">
        <v>61.016949152542374</v>
      </c>
      <c r="BG89" s="184">
        <v>12.994350282485875</v>
      </c>
      <c r="BH89" s="194">
        <v>12.994350282485875</v>
      </c>
      <c r="BI89" s="184">
        <v>34.444444444444443</v>
      </c>
      <c r="BJ89" s="184">
        <v>60</v>
      </c>
      <c r="BK89" s="184">
        <v>5.5555555555555554</v>
      </c>
      <c r="BL89" s="194">
        <v>28.888888888888886</v>
      </c>
      <c r="BM89" s="184">
        <v>38.857142857142854</v>
      </c>
      <c r="BN89" s="184">
        <v>57.714285714285715</v>
      </c>
      <c r="BO89" s="184">
        <v>3.4285714285714284</v>
      </c>
      <c r="BP89" s="194">
        <v>35.428571428571423</v>
      </c>
      <c r="BQ89" s="185">
        <v>44.767441860465119</v>
      </c>
      <c r="BR89" s="185">
        <v>48.837209302325583</v>
      </c>
      <c r="BS89" s="185">
        <v>6.3953488372093021</v>
      </c>
      <c r="BT89" s="195">
        <v>-38.372093023255815</v>
      </c>
      <c r="BU89" s="185">
        <v>34.705882352941174</v>
      </c>
      <c r="BV89" s="185">
        <v>59.411764705882355</v>
      </c>
      <c r="BW89" s="185">
        <v>5.882352941176471</v>
      </c>
      <c r="BX89" s="195">
        <v>-28.823529411764703</v>
      </c>
      <c r="BY89" s="184">
        <v>12.658227848101266</v>
      </c>
      <c r="BZ89" s="184">
        <v>76.582278481012665</v>
      </c>
      <c r="CA89" s="184">
        <v>10.759493670886076</v>
      </c>
      <c r="CB89" s="194">
        <v>1.8987341772151893</v>
      </c>
      <c r="CC89" s="184">
        <v>16.774193548387096</v>
      </c>
      <c r="CD89" s="184">
        <v>71.612903225806448</v>
      </c>
      <c r="CE89" s="184">
        <v>11.612903225806452</v>
      </c>
      <c r="CF89" s="194">
        <v>5.1612903225806441</v>
      </c>
      <c r="CG89" s="184">
        <v>24.22360248447205</v>
      </c>
      <c r="CH89" s="184">
        <v>72.670807453416145</v>
      </c>
      <c r="CI89" s="184">
        <v>3.1055900621118013</v>
      </c>
      <c r="CJ89" s="194">
        <v>21.118012422360248</v>
      </c>
      <c r="CK89" s="184">
        <v>22.929936305732483</v>
      </c>
      <c r="CL89" s="184">
        <v>73.885350318471339</v>
      </c>
      <c r="CM89" s="184">
        <v>3.1847133757961785</v>
      </c>
      <c r="CN89" s="194">
        <v>19.745222929936304</v>
      </c>
      <c r="CO89" s="184">
        <v>25.477707006369428</v>
      </c>
      <c r="CP89" s="184">
        <v>70.063694267515928</v>
      </c>
      <c r="CQ89" s="184">
        <v>4.4585987261146496</v>
      </c>
      <c r="CR89" s="194">
        <v>21.019108280254777</v>
      </c>
      <c r="CS89" s="184">
        <v>26.114649681528661</v>
      </c>
      <c r="CT89" s="184">
        <v>69.426751592356695</v>
      </c>
      <c r="CU89" s="184">
        <v>4.4585987261146496</v>
      </c>
      <c r="CV89" s="194">
        <v>21.65605095541401</v>
      </c>
      <c r="CW89" s="184">
        <v>18.435754189944134</v>
      </c>
      <c r="CX89" s="184">
        <v>53.072625698324025</v>
      </c>
      <c r="CY89" s="184">
        <v>28.491620111731844</v>
      </c>
      <c r="CZ89" s="194">
        <v>-10.05586592178771</v>
      </c>
      <c r="DA89" s="184">
        <v>23.563218390804597</v>
      </c>
      <c r="DB89" s="184">
        <v>56.321839080459768</v>
      </c>
      <c r="DC89" s="184">
        <v>20.114942528735632</v>
      </c>
      <c r="DD89" s="194">
        <v>3.4482758620689644</v>
      </c>
    </row>
    <row r="90" spans="1:108" ht="12" hidden="1" customHeight="1" x14ac:dyDescent="0.2">
      <c r="A90" s="165" t="s">
        <v>42</v>
      </c>
      <c r="B90" s="125" t="s">
        <v>87</v>
      </c>
      <c r="C90" s="125" t="s">
        <v>88</v>
      </c>
      <c r="D90" s="180">
        <v>165</v>
      </c>
      <c r="E90" s="181">
        <v>37.195121951219512</v>
      </c>
      <c r="F90" s="181">
        <v>61.585365853658537</v>
      </c>
      <c r="G90" s="181">
        <v>1.2195121951219512</v>
      </c>
      <c r="H90" s="193">
        <v>35.975609756097562</v>
      </c>
      <c r="I90" s="181">
        <v>49.367088607594937</v>
      </c>
      <c r="J90" s="181">
        <v>49.367088607594937</v>
      </c>
      <c r="K90" s="181">
        <v>1.2658227848101267</v>
      </c>
      <c r="L90" s="193">
        <v>48.101265822784811</v>
      </c>
      <c r="M90" s="181">
        <v>53.048780487804876</v>
      </c>
      <c r="N90" s="181">
        <v>38.414634146341463</v>
      </c>
      <c r="O90" s="181">
        <v>8.536585365853659</v>
      </c>
      <c r="P90" s="194">
        <v>44.512195121951216</v>
      </c>
      <c r="Q90" s="184">
        <v>60.645161290322584</v>
      </c>
      <c r="R90" s="184">
        <v>35.483870967741936</v>
      </c>
      <c r="S90" s="184">
        <v>3.870967741935484</v>
      </c>
      <c r="T90" s="194">
        <v>56.774193548387103</v>
      </c>
      <c r="U90" s="184">
        <v>39.634146341463413</v>
      </c>
      <c r="V90" s="184">
        <v>48.170731707317074</v>
      </c>
      <c r="W90" s="184">
        <v>12.195121951219512</v>
      </c>
      <c r="X90" s="194">
        <v>27.439024390243901</v>
      </c>
      <c r="Y90" s="184">
        <v>47.770700636942678</v>
      </c>
      <c r="Z90" s="184">
        <v>47.133757961783438</v>
      </c>
      <c r="AA90" s="184">
        <v>5.0955414012738851</v>
      </c>
      <c r="AB90" s="194">
        <v>42.675159235668794</v>
      </c>
      <c r="AC90" s="184">
        <v>23.376623376623378</v>
      </c>
      <c r="AD90" s="184">
        <v>66.883116883116884</v>
      </c>
      <c r="AE90" s="184">
        <v>9.7402597402597397</v>
      </c>
      <c r="AF90" s="194">
        <v>13.636363636363638</v>
      </c>
      <c r="AG90" s="184">
        <v>28.571428571428573</v>
      </c>
      <c r="AH90" s="184">
        <v>65.306122448979593</v>
      </c>
      <c r="AI90" s="184">
        <v>6.1224489795918364</v>
      </c>
      <c r="AJ90" s="194">
        <v>22.448979591836736</v>
      </c>
      <c r="AK90" s="184">
        <v>12.403100775193799</v>
      </c>
      <c r="AL90" s="184">
        <v>84.496124031007753</v>
      </c>
      <c r="AM90" s="184">
        <v>3.1007751937984498</v>
      </c>
      <c r="AN90" s="194">
        <v>9.3023255813953494</v>
      </c>
      <c r="AO90" s="184">
        <v>12.195121951219512</v>
      </c>
      <c r="AP90" s="184">
        <v>86.17886178861788</v>
      </c>
      <c r="AQ90" s="184">
        <v>1.6260162601626016</v>
      </c>
      <c r="AR90" s="194">
        <v>10.569105691056912</v>
      </c>
      <c r="AS90" s="185">
        <v>13.669064748201439</v>
      </c>
      <c r="AT90" s="185">
        <v>82.014388489208628</v>
      </c>
      <c r="AU90" s="185">
        <v>4.3165467625899279</v>
      </c>
      <c r="AV90" s="195">
        <v>-9.3525179856115113</v>
      </c>
      <c r="AW90" s="185">
        <v>14.285714285714286</v>
      </c>
      <c r="AX90" s="185">
        <v>76.691729323308266</v>
      </c>
      <c r="AY90" s="185">
        <v>9.022556390977444</v>
      </c>
      <c r="AZ90" s="195">
        <v>-5.2631578947368425</v>
      </c>
      <c r="BA90" s="184">
        <v>21.527777777777779</v>
      </c>
      <c r="BB90" s="184">
        <v>76.388888888888886</v>
      </c>
      <c r="BC90" s="184">
        <v>2.0833333333333335</v>
      </c>
      <c r="BD90" s="194">
        <v>19.444444444444446</v>
      </c>
      <c r="BE90" s="184">
        <v>23.188405797101449</v>
      </c>
      <c r="BF90" s="184">
        <v>75.362318840579704</v>
      </c>
      <c r="BG90" s="184">
        <v>1.4492753623188406</v>
      </c>
      <c r="BH90" s="194">
        <v>21.739130434782609</v>
      </c>
      <c r="BI90" s="184">
        <v>40.490797546012267</v>
      </c>
      <c r="BJ90" s="184">
        <v>53.374233128834355</v>
      </c>
      <c r="BK90" s="184">
        <v>6.1349693251533743</v>
      </c>
      <c r="BL90" s="194">
        <v>34.355828220858896</v>
      </c>
      <c r="BM90" s="184">
        <v>52.258064516129032</v>
      </c>
      <c r="BN90" s="184">
        <v>45.161290322580648</v>
      </c>
      <c r="BO90" s="184">
        <v>2.5806451612903225</v>
      </c>
      <c r="BP90" s="194">
        <v>49.677419354838712</v>
      </c>
      <c r="BQ90" s="185">
        <v>35.135135135135137</v>
      </c>
      <c r="BR90" s="185">
        <v>62.837837837837839</v>
      </c>
      <c r="BS90" s="185">
        <v>2.0270270270270272</v>
      </c>
      <c r="BT90" s="195">
        <v>-33.108108108108112</v>
      </c>
      <c r="BU90" s="185">
        <v>35.460992907801419</v>
      </c>
      <c r="BV90" s="185">
        <v>63.829787234042556</v>
      </c>
      <c r="BW90" s="185">
        <v>0.70921985815602839</v>
      </c>
      <c r="BX90" s="195">
        <v>-34.751773049645394</v>
      </c>
      <c r="BY90" s="184">
        <v>10.606060606060606</v>
      </c>
      <c r="BZ90" s="184">
        <v>84.090909090909093</v>
      </c>
      <c r="CA90" s="184">
        <v>5.3030303030303028</v>
      </c>
      <c r="CB90" s="194">
        <v>5.3030303030303028</v>
      </c>
      <c r="CC90" s="184">
        <v>14.960629921259843</v>
      </c>
      <c r="CD90" s="184">
        <v>81.102362204724415</v>
      </c>
      <c r="CE90" s="184">
        <v>3.9370078740157481</v>
      </c>
      <c r="CF90" s="194">
        <v>11.023622047244094</v>
      </c>
      <c r="CG90" s="184">
        <v>30.656934306569344</v>
      </c>
      <c r="CH90" s="184">
        <v>67.153284671532845</v>
      </c>
      <c r="CI90" s="184">
        <v>2.1897810218978102</v>
      </c>
      <c r="CJ90" s="194">
        <v>28.467153284671532</v>
      </c>
      <c r="CK90" s="184">
        <v>31.617647058823529</v>
      </c>
      <c r="CL90" s="184">
        <v>67.647058823529406</v>
      </c>
      <c r="CM90" s="184">
        <v>0.73529411764705888</v>
      </c>
      <c r="CN90" s="194">
        <v>30.882352941176471</v>
      </c>
      <c r="CO90" s="184">
        <v>16.666666666666668</v>
      </c>
      <c r="CP90" s="184">
        <v>82.608695652173907</v>
      </c>
      <c r="CQ90" s="184">
        <v>0.72463768115942029</v>
      </c>
      <c r="CR90" s="194">
        <v>15.942028985507248</v>
      </c>
      <c r="CS90" s="184">
        <v>22.307692307692307</v>
      </c>
      <c r="CT90" s="184">
        <v>77.692307692307693</v>
      </c>
      <c r="CU90" s="184">
        <v>0</v>
      </c>
      <c r="CV90" s="194">
        <v>22.307692307692307</v>
      </c>
      <c r="CW90" s="184">
        <v>20.253164556962027</v>
      </c>
      <c r="CX90" s="184">
        <v>68.987341772151893</v>
      </c>
      <c r="CY90" s="184">
        <v>10.759493670886076</v>
      </c>
      <c r="CZ90" s="194">
        <v>9.4936708860759502</v>
      </c>
      <c r="DA90" s="184">
        <v>21.768707482993197</v>
      </c>
      <c r="DB90" s="184">
        <v>72.10884353741497</v>
      </c>
      <c r="DC90" s="184">
        <v>6.1224489795918364</v>
      </c>
      <c r="DD90" s="194">
        <v>15.646258503401359</v>
      </c>
    </row>
    <row r="91" spans="1:108" ht="12" hidden="1" customHeight="1" x14ac:dyDescent="0.2">
      <c r="A91" s="165" t="s">
        <v>58</v>
      </c>
      <c r="B91" s="125" t="s">
        <v>87</v>
      </c>
      <c r="C91" s="125" t="s">
        <v>88</v>
      </c>
      <c r="D91" s="180">
        <v>258</v>
      </c>
      <c r="E91" s="181">
        <v>45.783132530120483</v>
      </c>
      <c r="F91" s="181">
        <v>43.373493975903614</v>
      </c>
      <c r="G91" s="181">
        <v>10.843373493975903</v>
      </c>
      <c r="H91" s="193">
        <v>34.939759036144579</v>
      </c>
      <c r="I91" s="181">
        <v>51.851851851851855</v>
      </c>
      <c r="J91" s="181">
        <v>38.68312757201646</v>
      </c>
      <c r="K91" s="181">
        <v>9.4650205761316872</v>
      </c>
      <c r="L91" s="193">
        <v>42.386831275720169</v>
      </c>
      <c r="M91" s="181">
        <v>52.191235059760956</v>
      </c>
      <c r="N91" s="181">
        <v>29.880478087649401</v>
      </c>
      <c r="O91" s="181">
        <v>17.92828685258964</v>
      </c>
      <c r="P91" s="194">
        <v>34.26294820717132</v>
      </c>
      <c r="Q91" s="184">
        <v>54.508196721311478</v>
      </c>
      <c r="R91" s="184">
        <v>32.786885245901637</v>
      </c>
      <c r="S91" s="184">
        <v>12.704918032786885</v>
      </c>
      <c r="T91" s="194">
        <v>41.803278688524593</v>
      </c>
      <c r="U91" s="184">
        <v>25.6</v>
      </c>
      <c r="V91" s="184">
        <v>59.6</v>
      </c>
      <c r="W91" s="184">
        <v>14.8</v>
      </c>
      <c r="X91" s="194">
        <v>10.8</v>
      </c>
      <c r="Y91" s="184">
        <v>24.180327868852459</v>
      </c>
      <c r="Z91" s="184">
        <v>67.622950819672127</v>
      </c>
      <c r="AA91" s="184">
        <v>8.1967213114754092</v>
      </c>
      <c r="AB91" s="194">
        <v>15.983606557377049</v>
      </c>
      <c r="AC91" s="184">
        <v>18.907563025210084</v>
      </c>
      <c r="AD91" s="184">
        <v>71.008403361344534</v>
      </c>
      <c r="AE91" s="184">
        <v>10.084033613445378</v>
      </c>
      <c r="AF91" s="194">
        <v>8.8235294117647065</v>
      </c>
      <c r="AG91" s="184">
        <v>14.52991452991453</v>
      </c>
      <c r="AH91" s="184">
        <v>78.205128205128204</v>
      </c>
      <c r="AI91" s="184">
        <v>7.2649572649572649</v>
      </c>
      <c r="AJ91" s="194">
        <v>7.2649572649572649</v>
      </c>
      <c r="AK91" s="184">
        <v>27.542372881355931</v>
      </c>
      <c r="AL91" s="184">
        <v>59.745762711864408</v>
      </c>
      <c r="AM91" s="184">
        <v>12.711864406779661</v>
      </c>
      <c r="AN91" s="194">
        <v>14.83050847457627</v>
      </c>
      <c r="AO91" s="184">
        <v>23.684210526315791</v>
      </c>
      <c r="AP91" s="184">
        <v>66.228070175438603</v>
      </c>
      <c r="AQ91" s="184">
        <v>10.087719298245615</v>
      </c>
      <c r="AR91" s="194">
        <v>13.596491228070176</v>
      </c>
      <c r="AS91" s="185">
        <v>32.644628099173552</v>
      </c>
      <c r="AT91" s="185">
        <v>59.090909090909093</v>
      </c>
      <c r="AU91" s="185">
        <v>8.2644628099173545</v>
      </c>
      <c r="AV91" s="195">
        <v>-24.380165289256198</v>
      </c>
      <c r="AW91" s="185">
        <v>27.542372881355931</v>
      </c>
      <c r="AX91" s="185">
        <v>61.864406779661017</v>
      </c>
      <c r="AY91" s="185">
        <v>10.59322033898305</v>
      </c>
      <c r="AZ91" s="195">
        <v>-16.949152542372879</v>
      </c>
      <c r="BA91" s="184">
        <v>22.131147540983605</v>
      </c>
      <c r="BB91" s="184">
        <v>67.622950819672127</v>
      </c>
      <c r="BC91" s="184">
        <v>10.245901639344263</v>
      </c>
      <c r="BD91" s="194">
        <v>11.885245901639342</v>
      </c>
      <c r="BE91" s="184">
        <v>29.831932773109244</v>
      </c>
      <c r="BF91" s="184">
        <v>62.184873949579831</v>
      </c>
      <c r="BG91" s="184">
        <v>7.9831932773109244</v>
      </c>
      <c r="BH91" s="194">
        <v>21.84873949579832</v>
      </c>
      <c r="BI91" s="184">
        <v>40.725806451612904</v>
      </c>
      <c r="BJ91" s="184">
        <v>54.435483870967744</v>
      </c>
      <c r="BK91" s="184">
        <v>4.838709677419355</v>
      </c>
      <c r="BL91" s="194">
        <v>35.887096774193552</v>
      </c>
      <c r="BM91" s="184">
        <v>46.058091286307054</v>
      </c>
      <c r="BN91" s="184">
        <v>51.867219917012449</v>
      </c>
      <c r="BO91" s="184">
        <v>2.0746887966804981</v>
      </c>
      <c r="BP91" s="194">
        <v>43.983402489626556</v>
      </c>
      <c r="BQ91" s="185">
        <v>47.863247863247864</v>
      </c>
      <c r="BR91" s="185">
        <v>48.717948717948715</v>
      </c>
      <c r="BS91" s="185">
        <v>3.4188034188034186</v>
      </c>
      <c r="BT91" s="195">
        <v>-44.444444444444443</v>
      </c>
      <c r="BU91" s="185">
        <v>41.666666666666664</v>
      </c>
      <c r="BV91" s="185">
        <v>52.192982456140349</v>
      </c>
      <c r="BW91" s="185">
        <v>6.1403508771929829</v>
      </c>
      <c r="BX91" s="195">
        <v>-35.526315789473685</v>
      </c>
      <c r="BY91" s="184">
        <v>18.141592920353983</v>
      </c>
      <c r="BZ91" s="184">
        <v>76.991150442477874</v>
      </c>
      <c r="CA91" s="184">
        <v>4.8672566371681416</v>
      </c>
      <c r="CB91" s="194">
        <v>13.274336283185841</v>
      </c>
      <c r="CC91" s="184">
        <v>18.636363636363637</v>
      </c>
      <c r="CD91" s="184">
        <v>76.36363636363636</v>
      </c>
      <c r="CE91" s="184">
        <v>5</v>
      </c>
      <c r="CF91" s="194">
        <v>13.636363636363637</v>
      </c>
      <c r="CG91" s="184">
        <v>14.141414141414142</v>
      </c>
      <c r="CH91" s="184">
        <v>84.343434343434339</v>
      </c>
      <c r="CI91" s="184">
        <v>1.5151515151515151</v>
      </c>
      <c r="CJ91" s="194">
        <v>12.626262626262626</v>
      </c>
      <c r="CK91" s="184">
        <v>17.708333333333332</v>
      </c>
      <c r="CL91" s="184">
        <v>80.208333333333329</v>
      </c>
      <c r="CM91" s="184">
        <v>2.0833333333333335</v>
      </c>
      <c r="CN91" s="194">
        <v>15.624999999999998</v>
      </c>
      <c r="CO91" s="184">
        <v>18.46153846153846</v>
      </c>
      <c r="CP91" s="184">
        <v>79.487179487179489</v>
      </c>
      <c r="CQ91" s="184">
        <v>2.0512820512820511</v>
      </c>
      <c r="CR91" s="194">
        <v>16.410256410256409</v>
      </c>
      <c r="CS91" s="184">
        <v>20.526315789473685</v>
      </c>
      <c r="CT91" s="184">
        <v>77.368421052631575</v>
      </c>
      <c r="CU91" s="184">
        <v>2.1052631578947367</v>
      </c>
      <c r="CV91" s="194">
        <v>18.421052631578949</v>
      </c>
      <c r="CW91" s="184">
        <v>21.399176954732511</v>
      </c>
      <c r="CX91" s="184">
        <v>49.794238683127574</v>
      </c>
      <c r="CY91" s="184">
        <v>28.806584362139919</v>
      </c>
      <c r="CZ91" s="194">
        <v>-7.4074074074074083</v>
      </c>
      <c r="DA91" s="184">
        <v>22.689075630252102</v>
      </c>
      <c r="DB91" s="184">
        <v>59.243697478991599</v>
      </c>
      <c r="DC91" s="184">
        <v>18.067226890756302</v>
      </c>
      <c r="DD91" s="194">
        <v>4.6218487394957997</v>
      </c>
    </row>
    <row r="92" spans="1:108" ht="12" hidden="1" customHeight="1" x14ac:dyDescent="0.2">
      <c r="A92" s="80" t="s">
        <v>89</v>
      </c>
      <c r="B92" s="81" t="s">
        <v>90</v>
      </c>
      <c r="C92" s="81" t="s">
        <v>91</v>
      </c>
      <c r="D92" s="175">
        <v>511</v>
      </c>
      <c r="E92" s="176">
        <v>37.799999999999997</v>
      </c>
      <c r="F92" s="176">
        <v>51</v>
      </c>
      <c r="G92" s="176">
        <v>11.2</v>
      </c>
      <c r="H92" s="177">
        <v>26.599999999999998</v>
      </c>
      <c r="I92" s="176">
        <v>49.190283400809719</v>
      </c>
      <c r="J92" s="176">
        <v>43.724696356275302</v>
      </c>
      <c r="K92" s="176">
        <v>7.0850202429149798</v>
      </c>
      <c r="L92" s="177">
        <v>42.10526315789474</v>
      </c>
      <c r="M92" s="176">
        <v>45.070422535211264</v>
      </c>
      <c r="N92" s="176">
        <v>35.010060362173036</v>
      </c>
      <c r="O92" s="176">
        <v>19.919517102615693</v>
      </c>
      <c r="P92" s="178">
        <v>25.150905432595572</v>
      </c>
      <c r="Q92" s="179">
        <v>51.844262295081968</v>
      </c>
      <c r="R92" s="179">
        <v>38.319672131147541</v>
      </c>
      <c r="S92" s="179">
        <v>9.8360655737704921</v>
      </c>
      <c r="T92" s="178">
        <v>42.008196721311478</v>
      </c>
      <c r="U92" s="179">
        <v>29.577464788732396</v>
      </c>
      <c r="V92" s="179">
        <v>57.142857142857146</v>
      </c>
      <c r="W92" s="179">
        <v>13.279678068410464</v>
      </c>
      <c r="X92" s="178">
        <v>16.29778672032193</v>
      </c>
      <c r="Y92" s="179">
        <v>27.551020408163264</v>
      </c>
      <c r="Z92" s="179">
        <v>63.265306122448976</v>
      </c>
      <c r="AA92" s="179">
        <v>9.183673469387756</v>
      </c>
      <c r="AB92" s="178">
        <v>18.367346938775508</v>
      </c>
      <c r="AC92" s="179">
        <v>18.958333333333332</v>
      </c>
      <c r="AD92" s="179">
        <v>72.708333333333329</v>
      </c>
      <c r="AE92" s="179">
        <v>8.3333333333333339</v>
      </c>
      <c r="AF92" s="178">
        <v>10.624999999999998</v>
      </c>
      <c r="AG92" s="179">
        <v>17.190775681341719</v>
      </c>
      <c r="AH92" s="179">
        <v>73.584905660377359</v>
      </c>
      <c r="AI92" s="179">
        <v>9.2243186582809216</v>
      </c>
      <c r="AJ92" s="178">
        <v>7.9664570230607978</v>
      </c>
      <c r="AK92" s="179">
        <v>22.197309417040358</v>
      </c>
      <c r="AL92" s="179">
        <v>66.143497757847527</v>
      </c>
      <c r="AM92" s="179">
        <v>11.659192825112108</v>
      </c>
      <c r="AN92" s="178">
        <v>10.538116591928251</v>
      </c>
      <c r="AO92" s="179">
        <v>20.541760722347629</v>
      </c>
      <c r="AP92" s="179">
        <v>71.783295711060944</v>
      </c>
      <c r="AQ92" s="179">
        <v>7.6749435665914225</v>
      </c>
      <c r="AR92" s="178">
        <v>12.866817155756205</v>
      </c>
      <c r="AS92" s="179">
        <v>32.127659574468083</v>
      </c>
      <c r="AT92" s="179">
        <v>60.638297872340424</v>
      </c>
      <c r="AU92" s="179">
        <v>7.2340425531914896</v>
      </c>
      <c r="AV92" s="177">
        <v>-24.893617021276594</v>
      </c>
      <c r="AW92" s="179">
        <v>26.781857451403887</v>
      </c>
      <c r="AX92" s="179">
        <v>65.01079913606911</v>
      </c>
      <c r="AY92" s="179">
        <v>8.2073434125269973</v>
      </c>
      <c r="AZ92" s="177">
        <v>-18.574514038876892</v>
      </c>
      <c r="BA92" s="179">
        <v>19.957983193277311</v>
      </c>
      <c r="BB92" s="179">
        <v>65.756302521008408</v>
      </c>
      <c r="BC92" s="179">
        <v>14.285714285714286</v>
      </c>
      <c r="BD92" s="178">
        <v>5.6722689075630246</v>
      </c>
      <c r="BE92" s="179">
        <v>25.477707006369428</v>
      </c>
      <c r="BF92" s="179">
        <v>66.242038216560516</v>
      </c>
      <c r="BG92" s="179">
        <v>8.2802547770700645</v>
      </c>
      <c r="BH92" s="178">
        <v>17.197452229299365</v>
      </c>
      <c r="BI92" s="179">
        <v>46.544715447154474</v>
      </c>
      <c r="BJ92" s="179">
        <v>47.357723577235774</v>
      </c>
      <c r="BK92" s="179">
        <v>6.0975609756097562</v>
      </c>
      <c r="BL92" s="178">
        <v>40.447154471544721</v>
      </c>
      <c r="BM92" s="179">
        <v>40.909090909090907</v>
      </c>
      <c r="BN92" s="179">
        <v>55.165289256198349</v>
      </c>
      <c r="BO92" s="179">
        <v>3.9256198347107438</v>
      </c>
      <c r="BP92" s="178">
        <v>36.983471074380162</v>
      </c>
      <c r="BQ92" s="179">
        <v>44.63519313304721</v>
      </c>
      <c r="BR92" s="179">
        <v>52.789699570815451</v>
      </c>
      <c r="BS92" s="179">
        <v>2.5751072961373391</v>
      </c>
      <c r="BT92" s="177">
        <v>-42.06008583690987</v>
      </c>
      <c r="BU92" s="179">
        <v>36.784140969162998</v>
      </c>
      <c r="BV92" s="179">
        <v>59.251101321585907</v>
      </c>
      <c r="BW92" s="179">
        <v>3.9647577092511015</v>
      </c>
      <c r="BX92" s="177">
        <v>-32.819383259911895</v>
      </c>
      <c r="BY92" s="179">
        <v>19.212962962962962</v>
      </c>
      <c r="BZ92" s="179">
        <v>73.148148148148152</v>
      </c>
      <c r="CA92" s="179">
        <v>7.6388888888888893</v>
      </c>
      <c r="CB92" s="178">
        <v>11.574074074074073</v>
      </c>
      <c r="CC92" s="179">
        <v>18.117647058823529</v>
      </c>
      <c r="CD92" s="179">
        <v>74.117647058823536</v>
      </c>
      <c r="CE92" s="179">
        <v>7.7647058823529411</v>
      </c>
      <c r="CF92" s="178">
        <v>10.352941176470587</v>
      </c>
      <c r="CG92" s="179">
        <v>21.256038647342994</v>
      </c>
      <c r="CH92" s="179">
        <v>76.811594202898547</v>
      </c>
      <c r="CI92" s="179">
        <v>1.932367149758454</v>
      </c>
      <c r="CJ92" s="178">
        <v>19.323671497584538</v>
      </c>
      <c r="CK92" s="179">
        <v>21.534653465346533</v>
      </c>
      <c r="CL92" s="179">
        <v>76.237623762376231</v>
      </c>
      <c r="CM92" s="179">
        <v>2.2277227722772279</v>
      </c>
      <c r="CN92" s="178">
        <v>19.306930693069305</v>
      </c>
      <c r="CO92" s="179">
        <v>25.123152709359605</v>
      </c>
      <c r="CP92" s="179">
        <v>73.152709359605907</v>
      </c>
      <c r="CQ92" s="179">
        <v>1.7241379310344827</v>
      </c>
      <c r="CR92" s="178">
        <v>23.399014778325121</v>
      </c>
      <c r="CS92" s="179">
        <v>22.807017543859651</v>
      </c>
      <c r="CT92" s="179">
        <v>74.937343358395992</v>
      </c>
      <c r="CU92" s="179">
        <v>2.255639097744361</v>
      </c>
      <c r="CV92" s="178">
        <v>20.55137844611529</v>
      </c>
      <c r="CW92" s="179">
        <v>22.981366459627328</v>
      </c>
      <c r="CX92" s="179">
        <v>51.552795031055901</v>
      </c>
      <c r="CY92" s="179">
        <v>25.465838509316772</v>
      </c>
      <c r="CZ92" s="178">
        <v>-2.4844720496894439</v>
      </c>
      <c r="DA92" s="179">
        <v>25.527426160337551</v>
      </c>
      <c r="DB92" s="179">
        <v>58.438818565400844</v>
      </c>
      <c r="DC92" s="179">
        <v>16.033755274261605</v>
      </c>
      <c r="DD92" s="178">
        <v>9.4936708860759467</v>
      </c>
    </row>
    <row r="93" spans="1:108" ht="12" customHeight="1" x14ac:dyDescent="0.2">
      <c r="A93" s="99" t="s">
        <v>28</v>
      </c>
      <c r="B93" s="125" t="s">
        <v>90</v>
      </c>
      <c r="C93" s="125" t="s">
        <v>91</v>
      </c>
      <c r="D93" s="180">
        <v>386</v>
      </c>
      <c r="E93" s="181">
        <v>38.684210526315788</v>
      </c>
      <c r="F93" s="181">
        <v>51.315789473684212</v>
      </c>
      <c r="G93" s="181">
        <v>10</v>
      </c>
      <c r="H93" s="182">
        <v>28.684210526315788</v>
      </c>
      <c r="I93" s="181">
        <v>50.265957446808514</v>
      </c>
      <c r="J93" s="181">
        <v>43.617021276595743</v>
      </c>
      <c r="K93" s="181">
        <v>6.1170212765957448</v>
      </c>
      <c r="L93" s="182">
        <v>44.148936170212771</v>
      </c>
      <c r="M93" s="181">
        <v>46.825396825396822</v>
      </c>
      <c r="N93" s="181">
        <v>34.391534391534393</v>
      </c>
      <c r="O93" s="181">
        <v>18.783068783068781</v>
      </c>
      <c r="P93" s="183">
        <v>28.042328042328041</v>
      </c>
      <c r="Q93" s="184">
        <v>54.177897574123989</v>
      </c>
      <c r="R93" s="184">
        <v>36.927223719676547</v>
      </c>
      <c r="S93" s="184">
        <v>8.8948787061994601</v>
      </c>
      <c r="T93" s="183">
        <v>45.283018867924525</v>
      </c>
      <c r="U93" s="184">
        <v>31.134564643799472</v>
      </c>
      <c r="V93" s="184">
        <v>55.4089709762533</v>
      </c>
      <c r="W93" s="184">
        <v>13.45646437994723</v>
      </c>
      <c r="X93" s="183">
        <v>17.678100263852244</v>
      </c>
      <c r="Y93" s="184">
        <v>31.2</v>
      </c>
      <c r="Z93" s="184">
        <v>59.2</v>
      </c>
      <c r="AA93" s="184">
        <v>9.6</v>
      </c>
      <c r="AB93" s="183">
        <v>21.6</v>
      </c>
      <c r="AC93" s="184">
        <v>19.28374655647383</v>
      </c>
      <c r="AD93" s="184">
        <v>71.625344352617077</v>
      </c>
      <c r="AE93" s="184">
        <v>9.0909090909090917</v>
      </c>
      <c r="AF93" s="183">
        <v>10.192837465564738</v>
      </c>
      <c r="AG93" s="184">
        <v>16.574585635359117</v>
      </c>
      <c r="AH93" s="184">
        <v>72.928176795580114</v>
      </c>
      <c r="AI93" s="184">
        <v>10.497237569060774</v>
      </c>
      <c r="AJ93" s="183">
        <v>6.0773480662983435</v>
      </c>
      <c r="AK93" s="184">
        <v>21.068249258160236</v>
      </c>
      <c r="AL93" s="184">
        <v>67.655786350148361</v>
      </c>
      <c r="AM93" s="184">
        <v>11.275964391691394</v>
      </c>
      <c r="AN93" s="183">
        <v>9.792284866468842</v>
      </c>
      <c r="AO93" s="184">
        <v>19.461077844311376</v>
      </c>
      <c r="AP93" s="184">
        <v>73.65269461077844</v>
      </c>
      <c r="AQ93" s="184">
        <v>6.88622754491018</v>
      </c>
      <c r="AR93" s="183">
        <v>12.574850299401195</v>
      </c>
      <c r="AS93" s="185">
        <v>28.732394366197184</v>
      </c>
      <c r="AT93" s="185">
        <v>64.225352112676063</v>
      </c>
      <c r="AU93" s="185">
        <v>7.042253521126761</v>
      </c>
      <c r="AV93" s="186">
        <v>-21.690140845070424</v>
      </c>
      <c r="AW93" s="185">
        <v>22.285714285714285</v>
      </c>
      <c r="AX93" s="185">
        <v>69.428571428571431</v>
      </c>
      <c r="AY93" s="185">
        <v>8.2857142857142865</v>
      </c>
      <c r="AZ93" s="186">
        <v>-13.999999999999998</v>
      </c>
      <c r="BA93" s="184">
        <v>21.388888888888889</v>
      </c>
      <c r="BB93" s="184">
        <v>68.888888888888886</v>
      </c>
      <c r="BC93" s="184">
        <v>9.7222222222222214</v>
      </c>
      <c r="BD93" s="183">
        <v>11.666666666666668</v>
      </c>
      <c r="BE93" s="184">
        <v>25</v>
      </c>
      <c r="BF93" s="184">
        <v>70.224719101123597</v>
      </c>
      <c r="BG93" s="184">
        <v>4.7752808988764048</v>
      </c>
      <c r="BH93" s="183">
        <v>20.224719101123597</v>
      </c>
      <c r="BI93" s="184">
        <v>49.197860962566843</v>
      </c>
      <c r="BJ93" s="184">
        <v>44.385026737967912</v>
      </c>
      <c r="BK93" s="184">
        <v>6.4171122994652405</v>
      </c>
      <c r="BL93" s="183">
        <v>42.780748663101605</v>
      </c>
      <c r="BM93" s="184">
        <v>41.576086956521742</v>
      </c>
      <c r="BN93" s="184">
        <v>54.076086956521742</v>
      </c>
      <c r="BO93" s="184">
        <v>4.3478260869565215</v>
      </c>
      <c r="BP93" s="183">
        <v>37.228260869565219</v>
      </c>
      <c r="BQ93" s="185">
        <v>43.342776203966004</v>
      </c>
      <c r="BR93" s="185">
        <v>53.824362606232292</v>
      </c>
      <c r="BS93" s="185">
        <v>2.8328611898016995</v>
      </c>
      <c r="BT93" s="186">
        <v>-40.509915014164307</v>
      </c>
      <c r="BU93" s="185">
        <v>36.443148688046648</v>
      </c>
      <c r="BV93" s="185">
        <v>60.349854227405245</v>
      </c>
      <c r="BW93" s="185">
        <v>3.2069970845481048</v>
      </c>
      <c r="BX93" s="186">
        <v>-33.236151603498541</v>
      </c>
      <c r="BY93" s="184">
        <v>19.444444444444443</v>
      </c>
      <c r="BZ93" s="184">
        <v>74.691358024691354</v>
      </c>
      <c r="CA93" s="184">
        <v>5.8641975308641978</v>
      </c>
      <c r="CB93" s="183">
        <v>13.580246913580245</v>
      </c>
      <c r="CC93" s="184">
        <v>17.610062893081761</v>
      </c>
      <c r="CD93" s="184">
        <v>75.471698113207552</v>
      </c>
      <c r="CE93" s="184">
        <v>6.9182389937106921</v>
      </c>
      <c r="CF93" s="183">
        <v>10.691823899371069</v>
      </c>
      <c r="CG93" s="184">
        <v>22.044728434504794</v>
      </c>
      <c r="CH93" s="184">
        <v>76.357827476038338</v>
      </c>
      <c r="CI93" s="184">
        <v>1.5974440894568691</v>
      </c>
      <c r="CJ93" s="183">
        <v>20.447284345047926</v>
      </c>
      <c r="CK93" s="184">
        <v>23.529411764705884</v>
      </c>
      <c r="CL93" s="184">
        <v>74.509803921568633</v>
      </c>
      <c r="CM93" s="184">
        <v>1.9607843137254901</v>
      </c>
      <c r="CN93" s="183">
        <v>21.568627450980394</v>
      </c>
      <c r="CO93" s="184">
        <v>24.671052631578949</v>
      </c>
      <c r="CP93" s="184">
        <v>74.013157894736835</v>
      </c>
      <c r="CQ93" s="184">
        <v>1.3157894736842106</v>
      </c>
      <c r="CR93" s="183">
        <v>23.35526315789474</v>
      </c>
      <c r="CS93" s="184">
        <v>23.154362416107382</v>
      </c>
      <c r="CT93" s="184">
        <v>74.832214765100673</v>
      </c>
      <c r="CU93" s="184">
        <v>2.0134228187919465</v>
      </c>
      <c r="CV93" s="183">
        <v>21.140939597315437</v>
      </c>
      <c r="CW93" s="184">
        <v>24.316939890710383</v>
      </c>
      <c r="CX93" s="184">
        <v>50.819672131147541</v>
      </c>
      <c r="CY93" s="184">
        <v>24.863387978142075</v>
      </c>
      <c r="CZ93" s="183">
        <v>-0.54644808743169193</v>
      </c>
      <c r="DA93" s="184">
        <v>25.207756232686979</v>
      </c>
      <c r="DB93" s="184">
        <v>60.387811634349028</v>
      </c>
      <c r="DC93" s="184">
        <v>14.404432132963988</v>
      </c>
      <c r="DD93" s="183">
        <v>10.803324099722991</v>
      </c>
    </row>
    <row r="94" spans="1:108" ht="12" hidden="1" customHeight="1" x14ac:dyDescent="0.2">
      <c r="A94" s="99" t="s">
        <v>29</v>
      </c>
      <c r="B94" s="125" t="s">
        <v>90</v>
      </c>
      <c r="C94" s="125" t="s">
        <v>91</v>
      </c>
      <c r="D94" s="180">
        <v>125</v>
      </c>
      <c r="E94" s="181">
        <v>35</v>
      </c>
      <c r="F94" s="181">
        <v>50</v>
      </c>
      <c r="G94" s="181">
        <v>15</v>
      </c>
      <c r="H94" s="182">
        <v>20</v>
      </c>
      <c r="I94" s="181">
        <v>45.762711864406782</v>
      </c>
      <c r="J94" s="181">
        <v>44.067796610169495</v>
      </c>
      <c r="K94" s="181">
        <v>10.169491525423728</v>
      </c>
      <c r="L94" s="182">
        <v>35.593220338983052</v>
      </c>
      <c r="M94" s="181">
        <v>39.495798319327733</v>
      </c>
      <c r="N94" s="181">
        <v>36.974789915966383</v>
      </c>
      <c r="O94" s="181">
        <v>23.529411764705884</v>
      </c>
      <c r="P94" s="183">
        <v>15.966386554621849</v>
      </c>
      <c r="Q94" s="184">
        <v>44.444444444444443</v>
      </c>
      <c r="R94" s="184">
        <v>42.735042735042732</v>
      </c>
      <c r="S94" s="184">
        <v>12.820512820512821</v>
      </c>
      <c r="T94" s="183">
        <v>31.623931623931622</v>
      </c>
      <c r="U94" s="184">
        <v>24.576271186440678</v>
      </c>
      <c r="V94" s="184">
        <v>62.711864406779661</v>
      </c>
      <c r="W94" s="184">
        <v>12.711864406779661</v>
      </c>
      <c r="X94" s="183">
        <v>11.864406779661017</v>
      </c>
      <c r="Y94" s="184">
        <v>15.652173913043478</v>
      </c>
      <c r="Z94" s="184">
        <v>76.521739130434781</v>
      </c>
      <c r="AA94" s="184">
        <v>7.8260869565217392</v>
      </c>
      <c r="AB94" s="183">
        <v>7.8260869565217392</v>
      </c>
      <c r="AC94" s="184">
        <v>17.948717948717949</v>
      </c>
      <c r="AD94" s="184">
        <v>76.068376068376068</v>
      </c>
      <c r="AE94" s="184">
        <v>5.982905982905983</v>
      </c>
      <c r="AF94" s="183">
        <v>11.965811965811966</v>
      </c>
      <c r="AG94" s="184">
        <v>19.130434782608695</v>
      </c>
      <c r="AH94" s="184">
        <v>75.652173913043484</v>
      </c>
      <c r="AI94" s="184">
        <v>5.2173913043478262</v>
      </c>
      <c r="AJ94" s="183">
        <v>13.913043478260869</v>
      </c>
      <c r="AK94" s="184">
        <v>25.688073394495412</v>
      </c>
      <c r="AL94" s="184">
        <v>61.467889908256879</v>
      </c>
      <c r="AM94" s="184">
        <v>12.844036697247706</v>
      </c>
      <c r="AN94" s="183">
        <v>12.844036697247706</v>
      </c>
      <c r="AO94" s="184">
        <v>23.853211009174313</v>
      </c>
      <c r="AP94" s="184">
        <v>66.055045871559628</v>
      </c>
      <c r="AQ94" s="184">
        <v>10.091743119266056</v>
      </c>
      <c r="AR94" s="183">
        <v>13.761467889908257</v>
      </c>
      <c r="AS94" s="185">
        <v>42.608695652173914</v>
      </c>
      <c r="AT94" s="185">
        <v>49.565217391304351</v>
      </c>
      <c r="AU94" s="185">
        <v>7.8260869565217392</v>
      </c>
      <c r="AV94" s="186">
        <v>-34.782608695652172</v>
      </c>
      <c r="AW94" s="185">
        <v>40.707964601769909</v>
      </c>
      <c r="AX94" s="185">
        <v>51.327433628318587</v>
      </c>
      <c r="AY94" s="185">
        <v>7.9646017699115044</v>
      </c>
      <c r="AZ94" s="186">
        <v>-32.743362831858406</v>
      </c>
      <c r="BA94" s="184">
        <v>15.517241379310345</v>
      </c>
      <c r="BB94" s="184">
        <v>56.03448275862069</v>
      </c>
      <c r="BC94" s="184">
        <v>28.448275862068964</v>
      </c>
      <c r="BD94" s="183">
        <v>-12.931034482758619</v>
      </c>
      <c r="BE94" s="184">
        <v>26.956521739130434</v>
      </c>
      <c r="BF94" s="184">
        <v>53.913043478260867</v>
      </c>
      <c r="BG94" s="184">
        <v>19.130434782608695</v>
      </c>
      <c r="BH94" s="183">
        <v>7.8260869565217384</v>
      </c>
      <c r="BI94" s="184">
        <v>38.135593220338983</v>
      </c>
      <c r="BJ94" s="184">
        <v>56.779661016949156</v>
      </c>
      <c r="BK94" s="184">
        <v>5.0847457627118642</v>
      </c>
      <c r="BL94" s="183">
        <v>33.050847457627121</v>
      </c>
      <c r="BM94" s="184">
        <v>38.793103448275865</v>
      </c>
      <c r="BN94" s="184">
        <v>58.620689655172413</v>
      </c>
      <c r="BO94" s="184">
        <v>2.5862068965517242</v>
      </c>
      <c r="BP94" s="183">
        <v>36.206896551724142</v>
      </c>
      <c r="BQ94" s="185">
        <v>48.672566371681413</v>
      </c>
      <c r="BR94" s="185">
        <v>49.557522123893804</v>
      </c>
      <c r="BS94" s="185">
        <v>1.7699115044247788</v>
      </c>
      <c r="BT94" s="186">
        <v>-46.902654867256636</v>
      </c>
      <c r="BU94" s="185">
        <v>37.837837837837839</v>
      </c>
      <c r="BV94" s="185">
        <v>55.855855855855857</v>
      </c>
      <c r="BW94" s="185">
        <v>6.3063063063063067</v>
      </c>
      <c r="BX94" s="186">
        <v>-31.531531531531531</v>
      </c>
      <c r="BY94" s="184">
        <v>18.518518518518519</v>
      </c>
      <c r="BZ94" s="184">
        <v>68.518518518518519</v>
      </c>
      <c r="CA94" s="184">
        <v>12.962962962962964</v>
      </c>
      <c r="CB94" s="183">
        <v>5.5555555555555554</v>
      </c>
      <c r="CC94" s="184">
        <v>19.626168224299064</v>
      </c>
      <c r="CD94" s="184">
        <v>70.09345794392523</v>
      </c>
      <c r="CE94" s="184">
        <v>10.280373831775702</v>
      </c>
      <c r="CF94" s="183">
        <v>9.3457943925233629</v>
      </c>
      <c r="CG94" s="184">
        <v>18.811881188118811</v>
      </c>
      <c r="CH94" s="184">
        <v>78.21782178217822</v>
      </c>
      <c r="CI94" s="184">
        <v>2.9702970297029703</v>
      </c>
      <c r="CJ94" s="183">
        <v>15.841584158415841</v>
      </c>
      <c r="CK94" s="184">
        <v>15.306122448979592</v>
      </c>
      <c r="CL94" s="184">
        <v>81.632653061224488</v>
      </c>
      <c r="CM94" s="184">
        <v>3.0612244897959182</v>
      </c>
      <c r="CN94" s="183">
        <v>12.244897959183673</v>
      </c>
      <c r="CO94" s="184">
        <v>26.470588235294116</v>
      </c>
      <c r="CP94" s="184">
        <v>70.588235294117652</v>
      </c>
      <c r="CQ94" s="184">
        <v>2.9411764705882355</v>
      </c>
      <c r="CR94" s="183">
        <v>23.52941176470588</v>
      </c>
      <c r="CS94" s="184">
        <v>21.782178217821784</v>
      </c>
      <c r="CT94" s="184">
        <v>75.247524752475243</v>
      </c>
      <c r="CU94" s="184">
        <v>2.9702970297029703</v>
      </c>
      <c r="CV94" s="183">
        <v>18.811881188118814</v>
      </c>
      <c r="CW94" s="184">
        <v>18.803418803418804</v>
      </c>
      <c r="CX94" s="184">
        <v>53.846153846153847</v>
      </c>
      <c r="CY94" s="184">
        <v>27.350427350427349</v>
      </c>
      <c r="CZ94" s="183">
        <v>-8.5470085470085451</v>
      </c>
      <c r="DA94" s="184">
        <v>26.548672566371682</v>
      </c>
      <c r="DB94" s="184">
        <v>52.212389380530972</v>
      </c>
      <c r="DC94" s="184">
        <v>21.238938053097346</v>
      </c>
      <c r="DD94" s="183">
        <v>5.3097345132743357</v>
      </c>
    </row>
    <row r="95" spans="1:108" ht="12" hidden="1" customHeight="1" x14ac:dyDescent="0.2">
      <c r="A95" s="37" t="s">
        <v>42</v>
      </c>
      <c r="B95" s="125" t="s">
        <v>90</v>
      </c>
      <c r="C95" s="125" t="s">
        <v>91</v>
      </c>
      <c r="D95" s="180">
        <v>116</v>
      </c>
      <c r="E95" s="181">
        <v>29.310344827586206</v>
      </c>
      <c r="F95" s="181">
        <v>63.793103448275865</v>
      </c>
      <c r="G95" s="181">
        <v>6.8965517241379306</v>
      </c>
      <c r="H95" s="182">
        <v>22.413793103448278</v>
      </c>
      <c r="I95" s="181">
        <v>46.956521739130437</v>
      </c>
      <c r="J95" s="181">
        <v>52.173913043478258</v>
      </c>
      <c r="K95" s="181">
        <v>0.86956521739130432</v>
      </c>
      <c r="L95" s="182">
        <v>46.086956521739133</v>
      </c>
      <c r="M95" s="181">
        <v>43.103448275862071</v>
      </c>
      <c r="N95" s="181">
        <v>41.379310344827587</v>
      </c>
      <c r="O95" s="181">
        <v>15.517241379310345</v>
      </c>
      <c r="P95" s="183">
        <v>27.586206896551726</v>
      </c>
      <c r="Q95" s="184">
        <v>50</v>
      </c>
      <c r="R95" s="184">
        <v>46.491228070175438</v>
      </c>
      <c r="S95" s="184">
        <v>3.5087719298245612</v>
      </c>
      <c r="T95" s="183">
        <v>46.491228070175438</v>
      </c>
      <c r="U95" s="184">
        <v>38.793103448275865</v>
      </c>
      <c r="V95" s="184">
        <v>45.689655172413794</v>
      </c>
      <c r="W95" s="184">
        <v>15.517241379310345</v>
      </c>
      <c r="X95" s="183">
        <v>23.27586206896552</v>
      </c>
      <c r="Y95" s="184">
        <v>41.228070175438596</v>
      </c>
      <c r="Z95" s="184">
        <v>50</v>
      </c>
      <c r="AA95" s="184">
        <v>8.7719298245614041</v>
      </c>
      <c r="AB95" s="183">
        <v>32.456140350877192</v>
      </c>
      <c r="AC95" s="184">
        <v>23.853211009174313</v>
      </c>
      <c r="AD95" s="184">
        <v>66.055045871559628</v>
      </c>
      <c r="AE95" s="184">
        <v>10.091743119266056</v>
      </c>
      <c r="AF95" s="183">
        <v>13.761467889908257</v>
      </c>
      <c r="AG95" s="184">
        <v>23.148148148148149</v>
      </c>
      <c r="AH95" s="184">
        <v>63.888888888888886</v>
      </c>
      <c r="AI95" s="184">
        <v>12.962962962962964</v>
      </c>
      <c r="AJ95" s="183">
        <v>10.185185185185185</v>
      </c>
      <c r="AK95" s="184">
        <v>9.473684210526315</v>
      </c>
      <c r="AL95" s="184">
        <v>84.21052631578948</v>
      </c>
      <c r="AM95" s="184">
        <v>6.3157894736842106</v>
      </c>
      <c r="AN95" s="183">
        <v>3.1578947368421044</v>
      </c>
      <c r="AO95" s="184">
        <v>10.638297872340425</v>
      </c>
      <c r="AP95" s="184">
        <v>86.170212765957444</v>
      </c>
      <c r="AQ95" s="184">
        <v>3.1914893617021276</v>
      </c>
      <c r="AR95" s="183">
        <v>7.4468085106382977</v>
      </c>
      <c r="AS95" s="185">
        <v>11.881188118811881</v>
      </c>
      <c r="AT95" s="185">
        <v>82.178217821782184</v>
      </c>
      <c r="AU95" s="185">
        <v>5.9405940594059405</v>
      </c>
      <c r="AV95" s="186">
        <v>-5.9405940594059405</v>
      </c>
      <c r="AW95" s="185">
        <v>11</v>
      </c>
      <c r="AX95" s="185">
        <v>81</v>
      </c>
      <c r="AY95" s="185">
        <v>8</v>
      </c>
      <c r="AZ95" s="186">
        <v>-3</v>
      </c>
      <c r="BA95" s="184">
        <v>19.047619047619047</v>
      </c>
      <c r="BB95" s="184">
        <v>77.142857142857139</v>
      </c>
      <c r="BC95" s="184">
        <v>3.8095238095238093</v>
      </c>
      <c r="BD95" s="183">
        <v>15.238095238095237</v>
      </c>
      <c r="BE95" s="184">
        <v>21.153846153846153</v>
      </c>
      <c r="BF95" s="184">
        <v>76.92307692307692</v>
      </c>
      <c r="BG95" s="184">
        <v>1.9230769230769231</v>
      </c>
      <c r="BH95" s="183">
        <v>19.23076923076923</v>
      </c>
      <c r="BI95" s="184">
        <v>46.902654867256636</v>
      </c>
      <c r="BJ95" s="184">
        <v>46.902654867256636</v>
      </c>
      <c r="BK95" s="184">
        <v>6.1946902654867255</v>
      </c>
      <c r="BL95" s="183">
        <v>40.707964601769909</v>
      </c>
      <c r="BM95" s="184">
        <v>44.144144144144143</v>
      </c>
      <c r="BN95" s="184">
        <v>50.450450450450454</v>
      </c>
      <c r="BO95" s="184">
        <v>5.4054054054054053</v>
      </c>
      <c r="BP95" s="183">
        <v>38.738738738738739</v>
      </c>
      <c r="BQ95" s="185">
        <v>33.333333333333336</v>
      </c>
      <c r="BR95" s="185">
        <v>62.857142857142854</v>
      </c>
      <c r="BS95" s="185">
        <v>3.8095238095238093</v>
      </c>
      <c r="BT95" s="186">
        <v>-29.523809523809526</v>
      </c>
      <c r="BU95" s="185">
        <v>30.097087378640776</v>
      </c>
      <c r="BV95" s="185">
        <v>67.961165048543691</v>
      </c>
      <c r="BW95" s="185">
        <v>1.941747572815534</v>
      </c>
      <c r="BX95" s="186">
        <v>-28.155339805825243</v>
      </c>
      <c r="BY95" s="184">
        <v>6.25</v>
      </c>
      <c r="BZ95" s="184">
        <v>90.625</v>
      </c>
      <c r="CA95" s="184">
        <v>3.125</v>
      </c>
      <c r="CB95" s="183">
        <v>3.125</v>
      </c>
      <c r="CC95" s="184">
        <v>9.5744680851063837</v>
      </c>
      <c r="CD95" s="184">
        <v>87.234042553191486</v>
      </c>
      <c r="CE95" s="184">
        <v>3.1914893617021276</v>
      </c>
      <c r="CF95" s="183">
        <v>6.3829787234042561</v>
      </c>
      <c r="CG95" s="184">
        <v>32.352941176470587</v>
      </c>
      <c r="CH95" s="184">
        <v>66.666666666666671</v>
      </c>
      <c r="CI95" s="184">
        <v>0.98039215686274506</v>
      </c>
      <c r="CJ95" s="183">
        <v>31.372549019607842</v>
      </c>
      <c r="CK95" s="184">
        <v>34</v>
      </c>
      <c r="CL95" s="184">
        <v>65</v>
      </c>
      <c r="CM95" s="184">
        <v>1</v>
      </c>
      <c r="CN95" s="183">
        <v>33</v>
      </c>
      <c r="CO95" s="184">
        <v>22</v>
      </c>
      <c r="CP95" s="184">
        <v>77</v>
      </c>
      <c r="CQ95" s="184">
        <v>1</v>
      </c>
      <c r="CR95" s="183">
        <v>21</v>
      </c>
      <c r="CS95" s="184">
        <v>22.222222222222221</v>
      </c>
      <c r="CT95" s="184">
        <v>76.767676767676761</v>
      </c>
      <c r="CU95" s="184">
        <v>1.0101010101010102</v>
      </c>
      <c r="CV95" s="183">
        <v>21.212121212121211</v>
      </c>
      <c r="CW95" s="184">
        <v>19.81981981981982</v>
      </c>
      <c r="CX95" s="184">
        <v>60.36036036036036</v>
      </c>
      <c r="CY95" s="184">
        <v>19.81981981981982</v>
      </c>
      <c r="CZ95" s="183">
        <v>0</v>
      </c>
      <c r="DA95" s="184">
        <v>23.214285714285715</v>
      </c>
      <c r="DB95" s="184">
        <v>64.285714285714292</v>
      </c>
      <c r="DC95" s="184">
        <v>12.5</v>
      </c>
      <c r="DD95" s="183">
        <v>10.714285714285715</v>
      </c>
    </row>
    <row r="96" spans="1:108" ht="12" hidden="1" customHeight="1" thickBot="1" x14ac:dyDescent="0.25">
      <c r="A96" s="45" t="s">
        <v>58</v>
      </c>
      <c r="B96" s="125" t="s">
        <v>90</v>
      </c>
      <c r="C96" s="125" t="s">
        <v>91</v>
      </c>
      <c r="D96" s="180">
        <v>270</v>
      </c>
      <c r="E96" s="181">
        <v>38.684210526315788</v>
      </c>
      <c r="F96" s="181">
        <v>51.315789473684212</v>
      </c>
      <c r="G96" s="181">
        <v>10</v>
      </c>
      <c r="H96" s="187">
        <v>28.684210526315788</v>
      </c>
      <c r="I96" s="181">
        <v>50.265957446808514</v>
      </c>
      <c r="J96" s="181">
        <v>43.617021276595743</v>
      </c>
      <c r="K96" s="181">
        <v>6.1170212765957448</v>
      </c>
      <c r="L96" s="187">
        <v>44.148936170212771</v>
      </c>
      <c r="M96" s="181">
        <v>46.825396825396822</v>
      </c>
      <c r="N96" s="181">
        <v>34.391534391534393</v>
      </c>
      <c r="O96" s="181">
        <v>18.783068783068781</v>
      </c>
      <c r="P96" s="188">
        <v>28.042328042328041</v>
      </c>
      <c r="Q96" s="184">
        <v>54.177897574123989</v>
      </c>
      <c r="R96" s="184">
        <v>36.927223719676547</v>
      </c>
      <c r="S96" s="184">
        <v>8.8948787061994601</v>
      </c>
      <c r="T96" s="188">
        <v>45.283018867924525</v>
      </c>
      <c r="U96" s="184">
        <v>31.134564643799472</v>
      </c>
      <c r="V96" s="184">
        <v>55.4089709762533</v>
      </c>
      <c r="W96" s="184">
        <v>13.45646437994723</v>
      </c>
      <c r="X96" s="188">
        <v>17.678100263852244</v>
      </c>
      <c r="Y96" s="184">
        <v>31.2</v>
      </c>
      <c r="Z96" s="184">
        <v>59.2</v>
      </c>
      <c r="AA96" s="184">
        <v>9.6</v>
      </c>
      <c r="AB96" s="188">
        <v>21.6</v>
      </c>
      <c r="AC96" s="184">
        <v>19.28374655647383</v>
      </c>
      <c r="AD96" s="184">
        <v>71.625344352617077</v>
      </c>
      <c r="AE96" s="184">
        <v>9.0909090909090917</v>
      </c>
      <c r="AF96" s="188">
        <v>10.192837465564738</v>
      </c>
      <c r="AG96" s="184">
        <v>16.574585635359117</v>
      </c>
      <c r="AH96" s="184">
        <v>72.928176795580114</v>
      </c>
      <c r="AI96" s="184">
        <v>10.497237569060774</v>
      </c>
      <c r="AJ96" s="188">
        <v>6.0773480662983435</v>
      </c>
      <c r="AK96" s="184">
        <v>21.068249258160236</v>
      </c>
      <c r="AL96" s="184">
        <v>67.655786350148361</v>
      </c>
      <c r="AM96" s="184">
        <v>11.275964391691394</v>
      </c>
      <c r="AN96" s="188">
        <v>9.792284866468842</v>
      </c>
      <c r="AO96" s="184">
        <v>19.461077844311376</v>
      </c>
      <c r="AP96" s="184">
        <v>73.65269461077844</v>
      </c>
      <c r="AQ96" s="184">
        <v>6.88622754491018</v>
      </c>
      <c r="AR96" s="188">
        <v>12.574850299401195</v>
      </c>
      <c r="AS96" s="185">
        <v>28.732394366197184</v>
      </c>
      <c r="AT96" s="185">
        <v>64.225352112676063</v>
      </c>
      <c r="AU96" s="185">
        <v>7.042253521126761</v>
      </c>
      <c r="AV96" s="189">
        <v>-21.690140845070424</v>
      </c>
      <c r="AW96" s="185">
        <v>22.285714285714285</v>
      </c>
      <c r="AX96" s="185">
        <v>69.428571428571431</v>
      </c>
      <c r="AY96" s="185">
        <v>8.2857142857142865</v>
      </c>
      <c r="AZ96" s="189">
        <v>-13.999999999999998</v>
      </c>
      <c r="BA96" s="184">
        <v>21.388888888888889</v>
      </c>
      <c r="BB96" s="184">
        <v>68.888888888888886</v>
      </c>
      <c r="BC96" s="184">
        <v>9.7222222222222214</v>
      </c>
      <c r="BD96" s="188">
        <v>11.666666666666668</v>
      </c>
      <c r="BE96" s="184">
        <v>25</v>
      </c>
      <c r="BF96" s="184">
        <v>70.224719101123597</v>
      </c>
      <c r="BG96" s="184">
        <v>4.7752808988764048</v>
      </c>
      <c r="BH96" s="188">
        <v>20.224719101123597</v>
      </c>
      <c r="BI96" s="184">
        <v>49.197860962566843</v>
      </c>
      <c r="BJ96" s="184">
        <v>44.385026737967912</v>
      </c>
      <c r="BK96" s="184">
        <v>6.4171122994652405</v>
      </c>
      <c r="BL96" s="188">
        <v>42.780748663101605</v>
      </c>
      <c r="BM96" s="184">
        <v>41.576086956521742</v>
      </c>
      <c r="BN96" s="184">
        <v>54.076086956521742</v>
      </c>
      <c r="BO96" s="184">
        <v>4.3478260869565215</v>
      </c>
      <c r="BP96" s="188">
        <v>37.228260869565219</v>
      </c>
      <c r="BQ96" s="185">
        <v>43.342776203966004</v>
      </c>
      <c r="BR96" s="185">
        <v>53.824362606232292</v>
      </c>
      <c r="BS96" s="185">
        <v>2.8328611898016995</v>
      </c>
      <c r="BT96" s="189">
        <v>-40.509915014164307</v>
      </c>
      <c r="BU96" s="185">
        <v>36.443148688046648</v>
      </c>
      <c r="BV96" s="185">
        <v>60.349854227405245</v>
      </c>
      <c r="BW96" s="185">
        <v>3.2069970845481048</v>
      </c>
      <c r="BX96" s="189">
        <v>-33.236151603498541</v>
      </c>
      <c r="BY96" s="184">
        <v>19.444444444444443</v>
      </c>
      <c r="BZ96" s="184">
        <v>74.691358024691354</v>
      </c>
      <c r="CA96" s="184">
        <v>5.8641975308641978</v>
      </c>
      <c r="CB96" s="188">
        <v>13.580246913580245</v>
      </c>
      <c r="CC96" s="184">
        <v>17.610062893081761</v>
      </c>
      <c r="CD96" s="184">
        <v>75.471698113207552</v>
      </c>
      <c r="CE96" s="184">
        <v>6.9182389937106921</v>
      </c>
      <c r="CF96" s="188">
        <v>10.691823899371069</v>
      </c>
      <c r="CG96" s="184">
        <v>22.044728434504794</v>
      </c>
      <c r="CH96" s="184">
        <v>76.357827476038338</v>
      </c>
      <c r="CI96" s="184">
        <v>1.5974440894568691</v>
      </c>
      <c r="CJ96" s="188">
        <v>20.447284345047926</v>
      </c>
      <c r="CK96" s="184">
        <v>23.529411764705884</v>
      </c>
      <c r="CL96" s="184">
        <v>74.509803921568633</v>
      </c>
      <c r="CM96" s="184">
        <v>1.9607843137254901</v>
      </c>
      <c r="CN96" s="188">
        <v>21.568627450980394</v>
      </c>
      <c r="CO96" s="184">
        <v>24.671052631578949</v>
      </c>
      <c r="CP96" s="184">
        <v>74.013157894736835</v>
      </c>
      <c r="CQ96" s="184">
        <v>1.3157894736842106</v>
      </c>
      <c r="CR96" s="188">
        <v>23.35526315789474</v>
      </c>
      <c r="CS96" s="184">
        <v>23.154362416107382</v>
      </c>
      <c r="CT96" s="184">
        <v>74.832214765100673</v>
      </c>
      <c r="CU96" s="184">
        <v>2.0134228187919465</v>
      </c>
      <c r="CV96" s="188">
        <v>21.140939597315437</v>
      </c>
      <c r="CW96" s="184">
        <v>24.316939890710383</v>
      </c>
      <c r="CX96" s="184">
        <v>50.819672131147541</v>
      </c>
      <c r="CY96" s="184">
        <v>24.863387978142075</v>
      </c>
      <c r="CZ96" s="188">
        <v>-0.54644808743169193</v>
      </c>
      <c r="DA96" s="184">
        <v>25.207756232686979</v>
      </c>
      <c r="DB96" s="184">
        <v>60.387811634349028</v>
      </c>
      <c r="DC96" s="184">
        <v>14.404432132963988</v>
      </c>
      <c r="DD96" s="188">
        <v>10.803324099722991</v>
      </c>
    </row>
    <row r="97" spans="1:108" ht="12" hidden="1" customHeight="1" x14ac:dyDescent="0.2">
      <c r="A97" s="190" t="s">
        <v>92</v>
      </c>
      <c r="B97" s="81" t="s">
        <v>93</v>
      </c>
      <c r="C97" s="81" t="s">
        <v>94</v>
      </c>
      <c r="D97" s="175">
        <v>403</v>
      </c>
      <c r="E97" s="176">
        <v>30.25</v>
      </c>
      <c r="F97" s="176">
        <v>49.25</v>
      </c>
      <c r="G97" s="176">
        <v>20.5</v>
      </c>
      <c r="H97" s="191">
        <v>9.75</v>
      </c>
      <c r="I97" s="176">
        <v>45.811518324607327</v>
      </c>
      <c r="J97" s="176">
        <v>40.052356020942412</v>
      </c>
      <c r="K97" s="176">
        <v>14.136125654450261</v>
      </c>
      <c r="L97" s="191">
        <v>31.675392670157066</v>
      </c>
      <c r="M97" s="176">
        <v>35.858585858585862</v>
      </c>
      <c r="N97" s="176">
        <v>38.131313131313128</v>
      </c>
      <c r="O97" s="176">
        <v>26.01010101010101</v>
      </c>
      <c r="P97" s="192">
        <v>9.8484848484848513</v>
      </c>
      <c r="Q97" s="179">
        <v>49.735449735449734</v>
      </c>
      <c r="R97" s="179">
        <v>35.978835978835981</v>
      </c>
      <c r="S97" s="179">
        <v>14.285714285714286</v>
      </c>
      <c r="T97" s="192">
        <v>35.449735449735449</v>
      </c>
      <c r="U97" s="179">
        <v>25.757575757575758</v>
      </c>
      <c r="V97" s="179">
        <v>59.090909090909093</v>
      </c>
      <c r="W97" s="179">
        <v>15.151515151515152</v>
      </c>
      <c r="X97" s="192">
        <v>10.606060606060606</v>
      </c>
      <c r="Y97" s="179">
        <v>25.857519788918207</v>
      </c>
      <c r="Z97" s="179">
        <v>65.963060686015837</v>
      </c>
      <c r="AA97" s="179">
        <v>8.1794195250659634</v>
      </c>
      <c r="AB97" s="192">
        <v>17.678100263852244</v>
      </c>
      <c r="AC97" s="179">
        <v>13.385826771653543</v>
      </c>
      <c r="AD97" s="179">
        <v>73.753280839895012</v>
      </c>
      <c r="AE97" s="179">
        <v>12.860892388451443</v>
      </c>
      <c r="AF97" s="192">
        <v>0.5249343832020994</v>
      </c>
      <c r="AG97" s="179">
        <v>13.736263736263735</v>
      </c>
      <c r="AH97" s="179">
        <v>75.549450549450555</v>
      </c>
      <c r="AI97" s="179">
        <v>10.714285714285714</v>
      </c>
      <c r="AJ97" s="192">
        <v>3.0219780219780219</v>
      </c>
      <c r="AK97" s="179">
        <v>18.696883852691219</v>
      </c>
      <c r="AL97" s="179">
        <v>72.237960339943342</v>
      </c>
      <c r="AM97" s="179">
        <v>9.0651558073654392</v>
      </c>
      <c r="AN97" s="192">
        <v>9.6317280453257794</v>
      </c>
      <c r="AO97" s="179">
        <v>18.208955223880597</v>
      </c>
      <c r="AP97" s="179">
        <v>71.940298507462686</v>
      </c>
      <c r="AQ97" s="179">
        <v>9.8507462686567155</v>
      </c>
      <c r="AR97" s="192">
        <v>8.3582089552238816</v>
      </c>
      <c r="AS97" s="179">
        <v>24.664879356568363</v>
      </c>
      <c r="AT97" s="179">
        <v>64.611260053619304</v>
      </c>
      <c r="AU97" s="179">
        <v>10.723860589812332</v>
      </c>
      <c r="AV97" s="191">
        <v>-13.941018766756031</v>
      </c>
      <c r="AW97" s="179">
        <v>18.028169014084508</v>
      </c>
      <c r="AX97" s="179">
        <v>67.887323943661968</v>
      </c>
      <c r="AY97" s="179">
        <v>14.084507042253522</v>
      </c>
      <c r="AZ97" s="191">
        <v>-3.943661971830986</v>
      </c>
      <c r="BA97" s="179">
        <v>19.895287958115183</v>
      </c>
      <c r="BB97" s="179">
        <v>65.706806282722511</v>
      </c>
      <c r="BC97" s="179">
        <v>14.397905759162304</v>
      </c>
      <c r="BD97" s="192">
        <v>5.4973821989528791</v>
      </c>
      <c r="BE97" s="179">
        <v>27.100271002710027</v>
      </c>
      <c r="BF97" s="179">
        <v>62.601626016260163</v>
      </c>
      <c r="BG97" s="179">
        <v>10.29810298102981</v>
      </c>
      <c r="BH97" s="192">
        <v>16.802168021680217</v>
      </c>
      <c r="BI97" s="179">
        <v>40.561224489795919</v>
      </c>
      <c r="BJ97" s="179">
        <v>53.316326530612244</v>
      </c>
      <c r="BK97" s="179">
        <v>6.1224489795918364</v>
      </c>
      <c r="BL97" s="192">
        <v>34.438775510204081</v>
      </c>
      <c r="BM97" s="179">
        <v>33.689839572192511</v>
      </c>
      <c r="BN97" s="179">
        <v>61.497326203208559</v>
      </c>
      <c r="BO97" s="179">
        <v>4.8128342245989302</v>
      </c>
      <c r="BP97" s="192">
        <v>28.877005347593581</v>
      </c>
      <c r="BQ97" s="179">
        <v>38.630136986301373</v>
      </c>
      <c r="BR97" s="179">
        <v>56.986301369863014</v>
      </c>
      <c r="BS97" s="179">
        <v>4.3835616438356162</v>
      </c>
      <c r="BT97" s="191">
        <v>-34.246575342465761</v>
      </c>
      <c r="BU97" s="179">
        <v>34</v>
      </c>
      <c r="BV97" s="179">
        <v>63.142857142857146</v>
      </c>
      <c r="BW97" s="179">
        <v>2.8571428571428572</v>
      </c>
      <c r="BX97" s="191">
        <v>-31.142857142857142</v>
      </c>
      <c r="BY97" s="179">
        <v>11.275964391691394</v>
      </c>
      <c r="BZ97" s="179">
        <v>72.997032640949556</v>
      </c>
      <c r="CA97" s="179">
        <v>15.72700296735905</v>
      </c>
      <c r="CB97" s="192">
        <v>-4.4510385756676563</v>
      </c>
      <c r="CC97" s="179">
        <v>14.330218068535826</v>
      </c>
      <c r="CD97" s="179">
        <v>75.700934579439249</v>
      </c>
      <c r="CE97" s="179">
        <v>9.9688473520249214</v>
      </c>
      <c r="CF97" s="192">
        <v>4.3613707165109048</v>
      </c>
      <c r="CG97" s="179">
        <v>16.871165644171779</v>
      </c>
      <c r="CH97" s="179">
        <v>79.447852760736197</v>
      </c>
      <c r="CI97" s="179">
        <v>3.6809815950920246</v>
      </c>
      <c r="CJ97" s="192">
        <v>13.190184049079754</v>
      </c>
      <c r="CK97" s="179">
        <v>19.741100323624597</v>
      </c>
      <c r="CL97" s="179">
        <v>77.993527508090608</v>
      </c>
      <c r="CM97" s="179">
        <v>2.2653721682847898</v>
      </c>
      <c r="CN97" s="192">
        <v>17.475728155339809</v>
      </c>
      <c r="CO97" s="179">
        <v>17.475728155339805</v>
      </c>
      <c r="CP97" s="179">
        <v>77.669902912621353</v>
      </c>
      <c r="CQ97" s="179">
        <v>4.8543689320388346</v>
      </c>
      <c r="CR97" s="192">
        <v>12.621359223300971</v>
      </c>
      <c r="CS97" s="179">
        <v>20</v>
      </c>
      <c r="CT97" s="179">
        <v>75</v>
      </c>
      <c r="CU97" s="179">
        <v>5</v>
      </c>
      <c r="CV97" s="192">
        <v>15</v>
      </c>
      <c r="CW97" s="179">
        <v>17.647058823529413</v>
      </c>
      <c r="CX97" s="179">
        <v>52.173913043478258</v>
      </c>
      <c r="CY97" s="179">
        <v>30.179028132992329</v>
      </c>
      <c r="CZ97" s="192">
        <v>-12.531969309462916</v>
      </c>
      <c r="DA97" s="179">
        <v>25.201072386058982</v>
      </c>
      <c r="DB97" s="179">
        <v>53.887399463806972</v>
      </c>
      <c r="DC97" s="179">
        <v>20.91152815013405</v>
      </c>
      <c r="DD97" s="192">
        <v>4.2895442359249323</v>
      </c>
    </row>
    <row r="98" spans="1:108" ht="12" customHeight="1" x14ac:dyDescent="0.2">
      <c r="A98" s="165" t="s">
        <v>28</v>
      </c>
      <c r="B98" s="125" t="s">
        <v>93</v>
      </c>
      <c r="C98" s="125" t="s">
        <v>94</v>
      </c>
      <c r="D98" s="180">
        <v>307</v>
      </c>
      <c r="E98" s="181">
        <v>33.223684210526315</v>
      </c>
      <c r="F98" s="181">
        <v>47.368421052631582</v>
      </c>
      <c r="G98" s="181">
        <v>19.407894736842106</v>
      </c>
      <c r="H98" s="193">
        <v>13.815789473684209</v>
      </c>
      <c r="I98" s="181">
        <v>47.038327526132406</v>
      </c>
      <c r="J98" s="181">
        <v>39.024390243902438</v>
      </c>
      <c r="K98" s="181">
        <v>13.937282229965156</v>
      </c>
      <c r="L98" s="193">
        <v>33.10104529616725</v>
      </c>
      <c r="M98" s="181">
        <v>38.205980066445186</v>
      </c>
      <c r="N98" s="181">
        <v>36.544850498338867</v>
      </c>
      <c r="O98" s="181">
        <v>25.249169435215947</v>
      </c>
      <c r="P98" s="194">
        <v>12.956810631229239</v>
      </c>
      <c r="Q98" s="184">
        <v>50.526315789473685</v>
      </c>
      <c r="R98" s="184">
        <v>35.438596491228068</v>
      </c>
      <c r="S98" s="184">
        <v>14.035087719298245</v>
      </c>
      <c r="T98" s="194">
        <v>36.491228070175438</v>
      </c>
      <c r="U98" s="184">
        <v>28.333333333333332</v>
      </c>
      <c r="V98" s="184">
        <v>57.333333333333336</v>
      </c>
      <c r="W98" s="184">
        <v>14.333333333333334</v>
      </c>
      <c r="X98" s="194">
        <v>13.999999999999998</v>
      </c>
      <c r="Y98" s="184">
        <v>26.408450704225352</v>
      </c>
      <c r="Z98" s="184">
        <v>66.197183098591552</v>
      </c>
      <c r="AA98" s="184">
        <v>7.394366197183099</v>
      </c>
      <c r="AB98" s="194">
        <v>19.014084507042252</v>
      </c>
      <c r="AC98" s="184">
        <v>14.236111111111111</v>
      </c>
      <c r="AD98" s="184">
        <v>72.916666666666671</v>
      </c>
      <c r="AE98" s="184">
        <v>12.847222222222221</v>
      </c>
      <c r="AF98" s="194">
        <v>1.3888888888888893</v>
      </c>
      <c r="AG98" s="184">
        <v>12.915129151291513</v>
      </c>
      <c r="AH98" s="184">
        <v>77.12177121771218</v>
      </c>
      <c r="AI98" s="184">
        <v>9.9630996309963091</v>
      </c>
      <c r="AJ98" s="194">
        <v>2.9520295202952038</v>
      </c>
      <c r="AK98" s="184">
        <v>19.548872180451127</v>
      </c>
      <c r="AL98" s="184">
        <v>70.676691729323309</v>
      </c>
      <c r="AM98" s="184">
        <v>9.7744360902255636</v>
      </c>
      <c r="AN98" s="194">
        <v>9.7744360902255636</v>
      </c>
      <c r="AO98" s="184">
        <v>18.072289156626507</v>
      </c>
      <c r="AP98" s="184">
        <v>73.092369477911646</v>
      </c>
      <c r="AQ98" s="184">
        <v>8.8353413654618471</v>
      </c>
      <c r="AR98" s="194">
        <v>9.2369477911646598</v>
      </c>
      <c r="AS98" s="185">
        <v>20.996441281138789</v>
      </c>
      <c r="AT98" s="185">
        <v>68.683274021352318</v>
      </c>
      <c r="AU98" s="185">
        <v>10.320284697508896</v>
      </c>
      <c r="AV98" s="195">
        <v>-10.676156583629894</v>
      </c>
      <c r="AW98" s="185">
        <v>16.287878787878789</v>
      </c>
      <c r="AX98" s="185">
        <v>71.212121212121218</v>
      </c>
      <c r="AY98" s="185">
        <v>12.5</v>
      </c>
      <c r="AZ98" s="195">
        <v>-3.787878787878789</v>
      </c>
      <c r="BA98" s="184">
        <v>21.03448275862069</v>
      </c>
      <c r="BB98" s="184">
        <v>67.58620689655173</v>
      </c>
      <c r="BC98" s="184">
        <v>11.379310344827585</v>
      </c>
      <c r="BD98" s="194">
        <v>9.655172413793105</v>
      </c>
      <c r="BE98" s="184">
        <v>27.797833935018051</v>
      </c>
      <c r="BF98" s="184">
        <v>64.620938628158839</v>
      </c>
      <c r="BG98" s="184">
        <v>7.581227436823105</v>
      </c>
      <c r="BH98" s="194">
        <v>20.216606498194945</v>
      </c>
      <c r="BI98" s="184">
        <v>42.809364548494983</v>
      </c>
      <c r="BJ98" s="184">
        <v>52.173913043478258</v>
      </c>
      <c r="BK98" s="184">
        <v>5.0167224080267561</v>
      </c>
      <c r="BL98" s="194">
        <v>37.792642140468224</v>
      </c>
      <c r="BM98" s="184">
        <v>34.751773049645394</v>
      </c>
      <c r="BN98" s="184">
        <v>60.99290780141844</v>
      </c>
      <c r="BO98" s="184">
        <v>4.2553191489361701</v>
      </c>
      <c r="BP98" s="194">
        <v>30.496453900709223</v>
      </c>
      <c r="BQ98" s="185">
        <v>38.043478260869563</v>
      </c>
      <c r="BR98" s="185">
        <v>57.971014492753625</v>
      </c>
      <c r="BS98" s="185">
        <v>3.9855072463768115</v>
      </c>
      <c r="BT98" s="195">
        <v>-34.05797101449275</v>
      </c>
      <c r="BU98" s="185">
        <v>33.587786259541986</v>
      </c>
      <c r="BV98" s="185">
        <v>64.122137404580158</v>
      </c>
      <c r="BW98" s="185">
        <v>2.2900763358778624</v>
      </c>
      <c r="BX98" s="195">
        <v>-31.297709923664122</v>
      </c>
      <c r="BY98" s="184">
        <v>12.062256809338521</v>
      </c>
      <c r="BZ98" s="184">
        <v>74.319066147859928</v>
      </c>
      <c r="CA98" s="184">
        <v>13.618677042801556</v>
      </c>
      <c r="CB98" s="194">
        <v>-1.5564202334630348</v>
      </c>
      <c r="CC98" s="184">
        <v>12.653061224489797</v>
      </c>
      <c r="CD98" s="184">
        <v>78.775510204081627</v>
      </c>
      <c r="CE98" s="184">
        <v>8.5714285714285712</v>
      </c>
      <c r="CF98" s="194">
        <v>4.0816326530612255</v>
      </c>
      <c r="CG98" s="184">
        <v>17.460317460317459</v>
      </c>
      <c r="CH98" s="184">
        <v>79.761904761904759</v>
      </c>
      <c r="CI98" s="184">
        <v>2.7777777777777777</v>
      </c>
      <c r="CJ98" s="194">
        <v>14.68253968253968</v>
      </c>
      <c r="CK98" s="184">
        <v>19.574468085106382</v>
      </c>
      <c r="CL98" s="184">
        <v>78.297872340425528</v>
      </c>
      <c r="CM98" s="184">
        <v>2.1276595744680851</v>
      </c>
      <c r="CN98" s="194">
        <v>17.446808510638299</v>
      </c>
      <c r="CO98" s="184">
        <v>17.948717948717949</v>
      </c>
      <c r="CP98" s="184">
        <v>78.205128205128204</v>
      </c>
      <c r="CQ98" s="184">
        <v>3.8461538461538463</v>
      </c>
      <c r="CR98" s="194">
        <v>14.102564102564102</v>
      </c>
      <c r="CS98" s="184">
        <v>18.222222222222221</v>
      </c>
      <c r="CT98" s="184">
        <v>77.777777777777771</v>
      </c>
      <c r="CU98" s="184">
        <v>4</v>
      </c>
      <c r="CV98" s="194">
        <v>14.222222222222221</v>
      </c>
      <c r="CW98" s="184">
        <v>20.469798657718123</v>
      </c>
      <c r="CX98" s="184">
        <v>51.677852348993291</v>
      </c>
      <c r="CY98" s="184">
        <v>27.85234899328859</v>
      </c>
      <c r="CZ98" s="194">
        <v>-7.3825503355704676</v>
      </c>
      <c r="DA98" s="184">
        <v>27.208480565371026</v>
      </c>
      <c r="DB98" s="184">
        <v>53.35689045936396</v>
      </c>
      <c r="DC98" s="184">
        <v>19.434628975265017</v>
      </c>
      <c r="DD98" s="194">
        <v>7.773851590106009</v>
      </c>
    </row>
    <row r="99" spans="1:108" ht="12" hidden="1" customHeight="1" x14ac:dyDescent="0.2">
      <c r="A99" s="165" t="s">
        <v>29</v>
      </c>
      <c r="B99" s="125" t="s">
        <v>93</v>
      </c>
      <c r="C99" s="125" t="s">
        <v>94</v>
      </c>
      <c r="D99" s="180">
        <v>96</v>
      </c>
      <c r="E99" s="181">
        <v>20.833333333333332</v>
      </c>
      <c r="F99" s="181">
        <v>55.208333333333336</v>
      </c>
      <c r="G99" s="181">
        <v>23.958333333333332</v>
      </c>
      <c r="H99" s="193">
        <v>-3.125</v>
      </c>
      <c r="I99" s="181">
        <v>42.10526315789474</v>
      </c>
      <c r="J99" s="181">
        <v>43.157894736842103</v>
      </c>
      <c r="K99" s="181">
        <v>14.736842105263158</v>
      </c>
      <c r="L99" s="193">
        <v>27.368421052631582</v>
      </c>
      <c r="M99" s="181">
        <v>28.421052631578949</v>
      </c>
      <c r="N99" s="181">
        <v>43.157894736842103</v>
      </c>
      <c r="O99" s="181">
        <v>28.421052631578949</v>
      </c>
      <c r="P99" s="194">
        <v>0</v>
      </c>
      <c r="Q99" s="184">
        <v>47.311827956989248</v>
      </c>
      <c r="R99" s="184">
        <v>37.634408602150536</v>
      </c>
      <c r="S99" s="184">
        <v>15.053763440860216</v>
      </c>
      <c r="T99" s="194">
        <v>32.258064516129032</v>
      </c>
      <c r="U99" s="184">
        <v>17.708333333333332</v>
      </c>
      <c r="V99" s="184">
        <v>64.583333333333329</v>
      </c>
      <c r="W99" s="184">
        <v>17.708333333333332</v>
      </c>
      <c r="X99" s="194">
        <v>0</v>
      </c>
      <c r="Y99" s="184">
        <v>24.210526315789473</v>
      </c>
      <c r="Z99" s="184">
        <v>65.263157894736835</v>
      </c>
      <c r="AA99" s="184">
        <v>10.526315789473685</v>
      </c>
      <c r="AB99" s="194">
        <v>13.684210526315788</v>
      </c>
      <c r="AC99" s="184">
        <v>10.75268817204301</v>
      </c>
      <c r="AD99" s="184">
        <v>76.344086021505376</v>
      </c>
      <c r="AE99" s="184">
        <v>12.903225806451612</v>
      </c>
      <c r="AF99" s="194">
        <v>-2.150537634408602</v>
      </c>
      <c r="AG99" s="184">
        <v>16.129032258064516</v>
      </c>
      <c r="AH99" s="184">
        <v>70.967741935483872</v>
      </c>
      <c r="AI99" s="184">
        <v>12.903225806451612</v>
      </c>
      <c r="AJ99" s="194">
        <v>3.2258064516129039</v>
      </c>
      <c r="AK99" s="184">
        <v>16.091954022988507</v>
      </c>
      <c r="AL99" s="184">
        <v>77.011494252873561</v>
      </c>
      <c r="AM99" s="184">
        <v>6.8965517241379306</v>
      </c>
      <c r="AN99" s="194">
        <v>9.1954022988505759</v>
      </c>
      <c r="AO99" s="184">
        <v>18.604651162790699</v>
      </c>
      <c r="AP99" s="184">
        <v>68.604651162790702</v>
      </c>
      <c r="AQ99" s="184">
        <v>12.790697674418604</v>
      </c>
      <c r="AR99" s="194">
        <v>5.8139534883720945</v>
      </c>
      <c r="AS99" s="185">
        <v>35.869565217391305</v>
      </c>
      <c r="AT99" s="185">
        <v>52.173913043478258</v>
      </c>
      <c r="AU99" s="185">
        <v>11.956521739130435</v>
      </c>
      <c r="AV99" s="195">
        <v>-23.913043478260867</v>
      </c>
      <c r="AW99" s="185">
        <v>23.076923076923077</v>
      </c>
      <c r="AX99" s="185">
        <v>58.241758241758241</v>
      </c>
      <c r="AY99" s="185">
        <v>18.681318681318682</v>
      </c>
      <c r="AZ99" s="195">
        <v>-4.3956043956043942</v>
      </c>
      <c r="BA99" s="184">
        <v>16.304347826086957</v>
      </c>
      <c r="BB99" s="184">
        <v>59.782608695652172</v>
      </c>
      <c r="BC99" s="184">
        <v>23.913043478260871</v>
      </c>
      <c r="BD99" s="194">
        <v>-7.608695652173914</v>
      </c>
      <c r="BE99" s="184">
        <v>25</v>
      </c>
      <c r="BF99" s="184">
        <v>56.521739130434781</v>
      </c>
      <c r="BG99" s="184">
        <v>18.478260869565219</v>
      </c>
      <c r="BH99" s="194">
        <v>6.5217391304347814</v>
      </c>
      <c r="BI99" s="184">
        <v>33.333333333333336</v>
      </c>
      <c r="BJ99" s="184">
        <v>56.98924731182796</v>
      </c>
      <c r="BK99" s="184">
        <v>9.67741935483871</v>
      </c>
      <c r="BL99" s="194">
        <v>23.655913978494624</v>
      </c>
      <c r="BM99" s="184">
        <v>30.434782608695652</v>
      </c>
      <c r="BN99" s="184">
        <v>63.043478260869563</v>
      </c>
      <c r="BO99" s="184">
        <v>6.5217391304347823</v>
      </c>
      <c r="BP99" s="194">
        <v>23.913043478260871</v>
      </c>
      <c r="BQ99" s="185">
        <v>40.449438202247194</v>
      </c>
      <c r="BR99" s="185">
        <v>53.932584269662918</v>
      </c>
      <c r="BS99" s="185">
        <v>5.617977528089888</v>
      </c>
      <c r="BT99" s="195">
        <v>-34.831460674157306</v>
      </c>
      <c r="BU99" s="185">
        <v>35.227272727272727</v>
      </c>
      <c r="BV99" s="185">
        <v>60.227272727272727</v>
      </c>
      <c r="BW99" s="185">
        <v>4.5454545454545459</v>
      </c>
      <c r="BX99" s="195">
        <v>-30.68181818181818</v>
      </c>
      <c r="BY99" s="184">
        <v>8.75</v>
      </c>
      <c r="BZ99" s="184">
        <v>68.75</v>
      </c>
      <c r="CA99" s="184">
        <v>22.5</v>
      </c>
      <c r="CB99" s="194">
        <v>-13.75</v>
      </c>
      <c r="CC99" s="184">
        <v>19.736842105263158</v>
      </c>
      <c r="CD99" s="184">
        <v>65.78947368421052</v>
      </c>
      <c r="CE99" s="184">
        <v>14.473684210526315</v>
      </c>
      <c r="CF99" s="194">
        <v>5.2631578947368425</v>
      </c>
      <c r="CG99" s="184">
        <v>14.864864864864865</v>
      </c>
      <c r="CH99" s="184">
        <v>78.378378378378372</v>
      </c>
      <c r="CI99" s="184">
        <v>6.756756756756757</v>
      </c>
      <c r="CJ99" s="194">
        <v>8.1081081081081088</v>
      </c>
      <c r="CK99" s="184">
        <v>20.27027027027027</v>
      </c>
      <c r="CL99" s="184">
        <v>77.027027027027032</v>
      </c>
      <c r="CM99" s="184">
        <v>2.7027027027027026</v>
      </c>
      <c r="CN99" s="194">
        <v>17.567567567567568</v>
      </c>
      <c r="CO99" s="184">
        <v>16</v>
      </c>
      <c r="CP99" s="184">
        <v>76</v>
      </c>
      <c r="CQ99" s="184">
        <v>8</v>
      </c>
      <c r="CR99" s="194">
        <v>8</v>
      </c>
      <c r="CS99" s="184">
        <v>25.333333333333332</v>
      </c>
      <c r="CT99" s="184">
        <v>66.666666666666671</v>
      </c>
      <c r="CU99" s="184">
        <v>8</v>
      </c>
      <c r="CV99" s="194">
        <v>17.333333333333332</v>
      </c>
      <c r="CW99" s="184">
        <v>8.6021505376344081</v>
      </c>
      <c r="CX99" s="184">
        <v>53.763440860215056</v>
      </c>
      <c r="CY99" s="184">
        <v>37.634408602150536</v>
      </c>
      <c r="CZ99" s="194">
        <v>-29.032258064516128</v>
      </c>
      <c r="DA99" s="184">
        <v>18.888888888888889</v>
      </c>
      <c r="DB99" s="184">
        <v>55.555555555555557</v>
      </c>
      <c r="DC99" s="184">
        <v>25.555555555555557</v>
      </c>
      <c r="DD99" s="194">
        <v>-6.6666666666666679</v>
      </c>
    </row>
    <row r="100" spans="1:108" ht="12" hidden="1" customHeight="1" x14ac:dyDescent="0.2">
      <c r="A100" s="165" t="s">
        <v>42</v>
      </c>
      <c r="B100" s="125" t="s">
        <v>93</v>
      </c>
      <c r="C100" s="125" t="s">
        <v>94</v>
      </c>
      <c r="D100" s="180">
        <v>97</v>
      </c>
      <c r="E100" s="181">
        <v>31.958762886597938</v>
      </c>
      <c r="F100" s="181">
        <v>61.855670103092784</v>
      </c>
      <c r="G100" s="181">
        <v>6.1855670103092786</v>
      </c>
      <c r="H100" s="193">
        <v>25.773195876288661</v>
      </c>
      <c r="I100" s="181">
        <v>45.977011494252871</v>
      </c>
      <c r="J100" s="181">
        <v>49.425287356321839</v>
      </c>
      <c r="K100" s="181">
        <v>4.5977011494252871</v>
      </c>
      <c r="L100" s="193">
        <v>41.379310344827587</v>
      </c>
      <c r="M100" s="181">
        <v>40</v>
      </c>
      <c r="N100" s="181">
        <v>52.631578947368418</v>
      </c>
      <c r="O100" s="181">
        <v>7.3684210526315788</v>
      </c>
      <c r="P100" s="194">
        <v>32.631578947368425</v>
      </c>
      <c r="Q100" s="184">
        <v>52.941176470588232</v>
      </c>
      <c r="R100" s="184">
        <v>44.705882352941174</v>
      </c>
      <c r="S100" s="184">
        <v>2.3529411764705883</v>
      </c>
      <c r="T100" s="194">
        <v>50.588235294117645</v>
      </c>
      <c r="U100" s="184">
        <v>38.541666666666664</v>
      </c>
      <c r="V100" s="184">
        <v>48.958333333333336</v>
      </c>
      <c r="W100" s="184">
        <v>12.5</v>
      </c>
      <c r="X100" s="194">
        <v>26.041666666666664</v>
      </c>
      <c r="Y100" s="184">
        <v>42.352941176470587</v>
      </c>
      <c r="Z100" s="184">
        <v>55.294117647058826</v>
      </c>
      <c r="AA100" s="184">
        <v>2.3529411764705883</v>
      </c>
      <c r="AB100" s="194">
        <v>40</v>
      </c>
      <c r="AC100" s="184">
        <v>14.285714285714286</v>
      </c>
      <c r="AD100" s="184">
        <v>78.021978021978029</v>
      </c>
      <c r="AE100" s="184">
        <v>7.6923076923076925</v>
      </c>
      <c r="AF100" s="194">
        <v>6.593406593406594</v>
      </c>
      <c r="AG100" s="184">
        <v>18.75</v>
      </c>
      <c r="AH100" s="184">
        <v>76.25</v>
      </c>
      <c r="AI100" s="184">
        <v>5</v>
      </c>
      <c r="AJ100" s="194">
        <v>13.75</v>
      </c>
      <c r="AK100" s="184">
        <v>5.5555555555555554</v>
      </c>
      <c r="AL100" s="184">
        <v>91.666666666666671</v>
      </c>
      <c r="AM100" s="184">
        <v>2.7777777777777777</v>
      </c>
      <c r="AN100" s="194">
        <v>2.7777777777777777</v>
      </c>
      <c r="AO100" s="184">
        <v>1.5384615384615385</v>
      </c>
      <c r="AP100" s="184">
        <v>95.384615384615387</v>
      </c>
      <c r="AQ100" s="184">
        <v>3.0769230769230771</v>
      </c>
      <c r="AR100" s="194">
        <v>-1.5384615384615385</v>
      </c>
      <c r="AS100" s="185">
        <v>8.75</v>
      </c>
      <c r="AT100" s="185">
        <v>82.5</v>
      </c>
      <c r="AU100" s="185">
        <v>8.75</v>
      </c>
      <c r="AV100" s="195">
        <v>0</v>
      </c>
      <c r="AW100" s="185">
        <v>8.3333333333333339</v>
      </c>
      <c r="AX100" s="185">
        <v>83.333333333333329</v>
      </c>
      <c r="AY100" s="185">
        <v>8.3333333333333339</v>
      </c>
      <c r="AZ100" s="195">
        <v>0</v>
      </c>
      <c r="BA100" s="184">
        <v>13.953488372093023</v>
      </c>
      <c r="BB100" s="184">
        <v>80.232558139534888</v>
      </c>
      <c r="BC100" s="184">
        <v>5.8139534883720927</v>
      </c>
      <c r="BD100" s="194">
        <v>8.1395348837209305</v>
      </c>
      <c r="BE100" s="184">
        <v>17.948717948717949</v>
      </c>
      <c r="BF100" s="184">
        <v>75.641025641025635</v>
      </c>
      <c r="BG100" s="184">
        <v>6.4102564102564106</v>
      </c>
      <c r="BH100" s="194">
        <v>11.538461538461538</v>
      </c>
      <c r="BI100" s="184">
        <v>44.086021505376344</v>
      </c>
      <c r="BJ100" s="184">
        <v>51.612903225806448</v>
      </c>
      <c r="BK100" s="184">
        <v>4.301075268817204</v>
      </c>
      <c r="BL100" s="194">
        <v>39.784946236559136</v>
      </c>
      <c r="BM100" s="184">
        <v>36.585365853658537</v>
      </c>
      <c r="BN100" s="184">
        <v>62.195121951219512</v>
      </c>
      <c r="BO100" s="184">
        <v>1.2195121951219512</v>
      </c>
      <c r="BP100" s="194">
        <v>35.365853658536587</v>
      </c>
      <c r="BQ100" s="185">
        <v>29.26829268292683</v>
      </c>
      <c r="BR100" s="185">
        <v>68.292682926829272</v>
      </c>
      <c r="BS100" s="185">
        <v>2.4390243902439024</v>
      </c>
      <c r="BT100" s="195">
        <v>-26.829268292682929</v>
      </c>
      <c r="BU100" s="185">
        <v>27.027027027027028</v>
      </c>
      <c r="BV100" s="185">
        <v>72.972972972972968</v>
      </c>
      <c r="BW100" s="185">
        <v>0</v>
      </c>
      <c r="BX100" s="195">
        <v>-27.027027027027028</v>
      </c>
      <c r="BY100" s="184">
        <v>9.0909090909090917</v>
      </c>
      <c r="BZ100" s="184">
        <v>83.116883116883116</v>
      </c>
      <c r="CA100" s="184">
        <v>7.7922077922077921</v>
      </c>
      <c r="CB100" s="194">
        <v>1.2987012987012996</v>
      </c>
      <c r="CC100" s="184">
        <v>7.042253521126761</v>
      </c>
      <c r="CD100" s="184">
        <v>85.91549295774648</v>
      </c>
      <c r="CE100" s="184">
        <v>7.042253521126761</v>
      </c>
      <c r="CF100" s="194">
        <v>0</v>
      </c>
      <c r="CG100" s="184">
        <v>20.987654320987655</v>
      </c>
      <c r="CH100" s="184">
        <v>77.777777777777771</v>
      </c>
      <c r="CI100" s="184">
        <v>1.2345679012345678</v>
      </c>
      <c r="CJ100" s="194">
        <v>19.753086419753089</v>
      </c>
      <c r="CK100" s="184">
        <v>20.27027027027027</v>
      </c>
      <c r="CL100" s="184">
        <v>79.729729729729726</v>
      </c>
      <c r="CM100" s="184">
        <v>0</v>
      </c>
      <c r="CN100" s="194">
        <v>20.27027027027027</v>
      </c>
      <c r="CO100" s="184">
        <v>14.666666666666666</v>
      </c>
      <c r="CP100" s="184">
        <v>82.666666666666671</v>
      </c>
      <c r="CQ100" s="184">
        <v>2.6666666666666665</v>
      </c>
      <c r="CR100" s="194">
        <v>12</v>
      </c>
      <c r="CS100" s="184">
        <v>14.492753623188406</v>
      </c>
      <c r="CT100" s="184">
        <v>84.05797101449275</v>
      </c>
      <c r="CU100" s="184">
        <v>1.4492753623188406</v>
      </c>
      <c r="CV100" s="194">
        <v>13.043478260869566</v>
      </c>
      <c r="CW100" s="184">
        <v>17.021276595744681</v>
      </c>
      <c r="CX100" s="184">
        <v>73.40425531914893</v>
      </c>
      <c r="CY100" s="184">
        <v>9.5744680851063837</v>
      </c>
      <c r="CZ100" s="194">
        <v>7.4468085106382969</v>
      </c>
      <c r="DA100" s="184">
        <v>27.058823529411764</v>
      </c>
      <c r="DB100" s="184">
        <v>67.058823529411768</v>
      </c>
      <c r="DC100" s="184">
        <v>5.882352941176471</v>
      </c>
      <c r="DD100" s="194">
        <v>21.176470588235293</v>
      </c>
    </row>
    <row r="101" spans="1:108" ht="12" hidden="1" customHeight="1" x14ac:dyDescent="0.2">
      <c r="A101" s="165" t="s">
        <v>58</v>
      </c>
      <c r="B101" s="125" t="s">
        <v>93</v>
      </c>
      <c r="C101" s="125" t="s">
        <v>94</v>
      </c>
      <c r="D101" s="180">
        <v>210</v>
      </c>
      <c r="E101" s="181">
        <v>33.816425120772948</v>
      </c>
      <c r="F101" s="181">
        <v>40.579710144927539</v>
      </c>
      <c r="G101" s="181">
        <v>25.603864734299517</v>
      </c>
      <c r="H101" s="193">
        <v>8.2125603864734309</v>
      </c>
      <c r="I101" s="181">
        <v>47.5</v>
      </c>
      <c r="J101" s="181">
        <v>34.5</v>
      </c>
      <c r="K101" s="181">
        <v>18</v>
      </c>
      <c r="L101" s="193">
        <v>29.5</v>
      </c>
      <c r="M101" s="181">
        <v>37.378640776699029</v>
      </c>
      <c r="N101" s="181">
        <v>29.126213592233011</v>
      </c>
      <c r="O101" s="181">
        <v>33.495145631067963</v>
      </c>
      <c r="P101" s="194">
        <v>3.8834951456310662</v>
      </c>
      <c r="Q101" s="184">
        <v>49.5</v>
      </c>
      <c r="R101" s="184">
        <v>31.5</v>
      </c>
      <c r="S101" s="184">
        <v>19</v>
      </c>
      <c r="T101" s="194">
        <v>30.5</v>
      </c>
      <c r="U101" s="184">
        <v>23.529411764705884</v>
      </c>
      <c r="V101" s="184">
        <v>61.274509803921568</v>
      </c>
      <c r="W101" s="184">
        <v>15.196078431372548</v>
      </c>
      <c r="X101" s="194">
        <v>8.3333333333333357</v>
      </c>
      <c r="Y101" s="184">
        <v>19.597989949748744</v>
      </c>
      <c r="Z101" s="184">
        <v>70.854271356783926</v>
      </c>
      <c r="AA101" s="184">
        <v>9.5477386934673358</v>
      </c>
      <c r="AB101" s="194">
        <v>10.050251256281408</v>
      </c>
      <c r="AC101" s="184">
        <v>14.213197969543147</v>
      </c>
      <c r="AD101" s="184">
        <v>70.558375634517773</v>
      </c>
      <c r="AE101" s="184">
        <v>15.228426395939087</v>
      </c>
      <c r="AF101" s="194">
        <v>-1.0152284263959395</v>
      </c>
      <c r="AG101" s="184">
        <v>10.471204188481675</v>
      </c>
      <c r="AH101" s="184">
        <v>77.486910994764401</v>
      </c>
      <c r="AI101" s="184">
        <v>12.041884816753926</v>
      </c>
      <c r="AJ101" s="194">
        <v>-1.5706806282722514</v>
      </c>
      <c r="AK101" s="184">
        <v>24.742268041237114</v>
      </c>
      <c r="AL101" s="184">
        <v>62.886597938144327</v>
      </c>
      <c r="AM101" s="184">
        <v>12.371134020618557</v>
      </c>
      <c r="AN101" s="194">
        <v>12.371134020618557</v>
      </c>
      <c r="AO101" s="184">
        <v>23.913043478260871</v>
      </c>
      <c r="AP101" s="184">
        <v>65.217391304347828</v>
      </c>
      <c r="AQ101" s="184">
        <v>10.869565217391305</v>
      </c>
      <c r="AR101" s="194">
        <v>13.043478260869566</v>
      </c>
      <c r="AS101" s="185">
        <v>25.870646766169155</v>
      </c>
      <c r="AT101" s="185">
        <v>63.184079601990049</v>
      </c>
      <c r="AU101" s="185">
        <v>10.945273631840797</v>
      </c>
      <c r="AV101" s="195">
        <v>-14.925373134328359</v>
      </c>
      <c r="AW101" s="185">
        <v>19.270833333333332</v>
      </c>
      <c r="AX101" s="185">
        <v>66.666666666666671</v>
      </c>
      <c r="AY101" s="185">
        <v>14.0625</v>
      </c>
      <c r="AZ101" s="195">
        <v>-5.2083333333333321</v>
      </c>
      <c r="BA101" s="184">
        <v>24.019607843137255</v>
      </c>
      <c r="BB101" s="184">
        <v>62.254901960784316</v>
      </c>
      <c r="BC101" s="184">
        <v>13.725490196078431</v>
      </c>
      <c r="BD101" s="194">
        <v>10.294117647058824</v>
      </c>
      <c r="BE101" s="184">
        <v>31.658291457286431</v>
      </c>
      <c r="BF101" s="184">
        <v>60.301507537688444</v>
      </c>
      <c r="BG101" s="184">
        <v>8.0402010050251249</v>
      </c>
      <c r="BH101" s="194">
        <v>23.618090452261306</v>
      </c>
      <c r="BI101" s="184">
        <v>42.233009708737868</v>
      </c>
      <c r="BJ101" s="184">
        <v>52.427184466019419</v>
      </c>
      <c r="BK101" s="184">
        <v>5.3398058252427187</v>
      </c>
      <c r="BL101" s="194">
        <v>36.893203883495147</v>
      </c>
      <c r="BM101" s="184">
        <v>34</v>
      </c>
      <c r="BN101" s="184">
        <v>60.5</v>
      </c>
      <c r="BO101" s="184">
        <v>5.5</v>
      </c>
      <c r="BP101" s="194">
        <v>28.5</v>
      </c>
      <c r="BQ101" s="185">
        <v>41.75257731958763</v>
      </c>
      <c r="BR101" s="185">
        <v>53.608247422680414</v>
      </c>
      <c r="BS101" s="185">
        <v>4.6391752577319592</v>
      </c>
      <c r="BT101" s="195">
        <v>-37.113402061855673</v>
      </c>
      <c r="BU101" s="185">
        <v>36.170212765957444</v>
      </c>
      <c r="BV101" s="185">
        <v>60.638297872340424</v>
      </c>
      <c r="BW101" s="185">
        <v>3.1914893617021276</v>
      </c>
      <c r="BX101" s="195">
        <v>-32.978723404255319</v>
      </c>
      <c r="BY101" s="184">
        <v>13.333333333333334</v>
      </c>
      <c r="BZ101" s="184">
        <v>70.555555555555557</v>
      </c>
      <c r="CA101" s="184">
        <v>16.111111111111111</v>
      </c>
      <c r="CB101" s="194">
        <v>-2.7777777777777768</v>
      </c>
      <c r="CC101" s="184">
        <v>14.942528735632184</v>
      </c>
      <c r="CD101" s="184">
        <v>75.862068965517238</v>
      </c>
      <c r="CE101" s="184">
        <v>9.1954022988505741</v>
      </c>
      <c r="CF101" s="194">
        <v>5.7471264367816097</v>
      </c>
      <c r="CG101" s="184">
        <v>15.789473684210526</v>
      </c>
      <c r="CH101" s="184">
        <v>80.701754385964918</v>
      </c>
      <c r="CI101" s="184">
        <v>3.5087719298245612</v>
      </c>
      <c r="CJ101" s="194">
        <v>12.280701754385964</v>
      </c>
      <c r="CK101" s="184">
        <v>19.254658385093169</v>
      </c>
      <c r="CL101" s="184">
        <v>77.639751552795033</v>
      </c>
      <c r="CM101" s="184">
        <v>3.1055900621118013</v>
      </c>
      <c r="CN101" s="194">
        <v>16.149068322981368</v>
      </c>
      <c r="CO101" s="184">
        <v>19.49685534591195</v>
      </c>
      <c r="CP101" s="184">
        <v>76.100628930817606</v>
      </c>
      <c r="CQ101" s="184">
        <v>4.4025157232704402</v>
      </c>
      <c r="CR101" s="194">
        <v>15.09433962264151</v>
      </c>
      <c r="CS101" s="184">
        <v>19.871794871794872</v>
      </c>
      <c r="CT101" s="184">
        <v>75</v>
      </c>
      <c r="CU101" s="184">
        <v>5.1282051282051286</v>
      </c>
      <c r="CV101" s="194">
        <v>14.743589743589745</v>
      </c>
      <c r="CW101" s="184">
        <v>22.058823529411764</v>
      </c>
      <c r="CX101" s="184">
        <v>41.666666666666664</v>
      </c>
      <c r="CY101" s="184">
        <v>36.274509803921568</v>
      </c>
      <c r="CZ101" s="194">
        <v>-14.215686274509803</v>
      </c>
      <c r="DA101" s="184">
        <v>27.272727272727273</v>
      </c>
      <c r="DB101" s="184">
        <v>47.474747474747474</v>
      </c>
      <c r="DC101" s="184">
        <v>25.252525252525253</v>
      </c>
      <c r="DD101" s="194">
        <v>2.0202020202020208</v>
      </c>
    </row>
    <row r="102" spans="1:108" ht="12" hidden="1" customHeight="1" x14ac:dyDescent="0.2">
      <c r="A102" s="80" t="s">
        <v>95</v>
      </c>
      <c r="B102" s="81" t="s">
        <v>96</v>
      </c>
      <c r="C102" s="81" t="s">
        <v>97</v>
      </c>
      <c r="D102" s="175">
        <v>573</v>
      </c>
      <c r="E102" s="176">
        <v>32.918149466192169</v>
      </c>
      <c r="F102" s="176">
        <v>51.067615658362989</v>
      </c>
      <c r="G102" s="176">
        <v>16.014234875444838</v>
      </c>
      <c r="H102" s="177">
        <v>16.90391459074733</v>
      </c>
      <c r="I102" s="176">
        <v>46.435100548446073</v>
      </c>
      <c r="J102" s="176">
        <v>43.692870201096895</v>
      </c>
      <c r="K102" s="176">
        <v>9.8720292504570377</v>
      </c>
      <c r="L102" s="177">
        <v>36.563071297989033</v>
      </c>
      <c r="M102" s="176">
        <v>39.177101967799643</v>
      </c>
      <c r="N102" s="176">
        <v>40.429338103756706</v>
      </c>
      <c r="O102" s="176">
        <v>20.393559928443651</v>
      </c>
      <c r="P102" s="178">
        <v>18.783542039355993</v>
      </c>
      <c r="Q102" s="179">
        <v>47.339449541284402</v>
      </c>
      <c r="R102" s="179">
        <v>41.284403669724767</v>
      </c>
      <c r="S102" s="179">
        <v>11.376146788990825</v>
      </c>
      <c r="T102" s="178">
        <v>35.963302752293579</v>
      </c>
      <c r="U102" s="179">
        <v>22.678571428571427</v>
      </c>
      <c r="V102" s="179">
        <v>60.357142857142854</v>
      </c>
      <c r="W102" s="179">
        <v>16.964285714285715</v>
      </c>
      <c r="X102" s="178">
        <v>5.7142857142857117</v>
      </c>
      <c r="Y102" s="179">
        <v>24.358974358974358</v>
      </c>
      <c r="Z102" s="179">
        <v>66.300366300366306</v>
      </c>
      <c r="AA102" s="179">
        <v>9.3406593406593412</v>
      </c>
      <c r="AB102" s="178">
        <v>15.018315018315016</v>
      </c>
      <c r="AC102" s="179">
        <v>11.688311688311689</v>
      </c>
      <c r="AD102" s="179">
        <v>74.025974025974023</v>
      </c>
      <c r="AE102" s="179">
        <v>14.285714285714286</v>
      </c>
      <c r="AF102" s="178">
        <v>-2.5974025974025974</v>
      </c>
      <c r="AG102" s="179">
        <v>13.549618320610687</v>
      </c>
      <c r="AH102" s="179">
        <v>74.618320610687022</v>
      </c>
      <c r="AI102" s="179">
        <v>11.83206106870229</v>
      </c>
      <c r="AJ102" s="178">
        <v>1.7175572519083975</v>
      </c>
      <c r="AK102" s="179">
        <v>15.625</v>
      </c>
      <c r="AL102" s="179">
        <v>74.21875</v>
      </c>
      <c r="AM102" s="179">
        <v>10.15625</v>
      </c>
      <c r="AN102" s="178">
        <v>5.46875</v>
      </c>
      <c r="AO102" s="179">
        <v>14.83739837398374</v>
      </c>
      <c r="AP102" s="179">
        <v>76.422764227642276</v>
      </c>
      <c r="AQ102" s="179">
        <v>8.7398373983739841</v>
      </c>
      <c r="AR102" s="178">
        <v>6.0975609756097562</v>
      </c>
      <c r="AS102" s="179">
        <v>21.268656716417912</v>
      </c>
      <c r="AT102" s="179">
        <v>69.589552238805965</v>
      </c>
      <c r="AU102" s="179">
        <v>9.1417910447761201</v>
      </c>
      <c r="AV102" s="177">
        <v>-12.126865671641792</v>
      </c>
      <c r="AW102" s="179">
        <v>17.864077669902912</v>
      </c>
      <c r="AX102" s="179">
        <v>73.009708737864074</v>
      </c>
      <c r="AY102" s="179">
        <v>9.1262135922330092</v>
      </c>
      <c r="AZ102" s="177">
        <v>-8.7378640776699026</v>
      </c>
      <c r="BA102" s="179">
        <v>16.697588126159555</v>
      </c>
      <c r="BB102" s="179">
        <v>69.016697588126164</v>
      </c>
      <c r="BC102" s="179">
        <v>14.285714285714286</v>
      </c>
      <c r="BD102" s="178">
        <v>2.4118738404452689</v>
      </c>
      <c r="BE102" s="179">
        <v>22.770398481973434</v>
      </c>
      <c r="BF102" s="179">
        <v>68.121442125237195</v>
      </c>
      <c r="BG102" s="179">
        <v>9.1081593927893731</v>
      </c>
      <c r="BH102" s="178">
        <v>13.662239089184061</v>
      </c>
      <c r="BI102" s="179">
        <v>33.213644524236983</v>
      </c>
      <c r="BJ102" s="179">
        <v>62.118491921005386</v>
      </c>
      <c r="BK102" s="179">
        <v>4.6678635547576306</v>
      </c>
      <c r="BL102" s="178">
        <v>28.545780969479353</v>
      </c>
      <c r="BM102" s="179">
        <v>30.37037037037037</v>
      </c>
      <c r="BN102" s="179">
        <v>67.037037037037038</v>
      </c>
      <c r="BO102" s="179">
        <v>2.5925925925925926</v>
      </c>
      <c r="BP102" s="178">
        <v>27.777777777777779</v>
      </c>
      <c r="BQ102" s="179">
        <v>36.660268714011515</v>
      </c>
      <c r="BR102" s="179">
        <v>59.692898272552782</v>
      </c>
      <c r="BS102" s="179">
        <v>3.6468330134357005</v>
      </c>
      <c r="BT102" s="177">
        <v>-33.013435700575812</v>
      </c>
      <c r="BU102" s="179">
        <v>33.200000000000003</v>
      </c>
      <c r="BV102" s="179">
        <v>62.4</v>
      </c>
      <c r="BW102" s="179">
        <v>4.4000000000000004</v>
      </c>
      <c r="BX102" s="177">
        <v>-28.800000000000004</v>
      </c>
      <c r="BY102" s="179">
        <v>9.2050209205020916</v>
      </c>
      <c r="BZ102" s="179">
        <v>76.778242677824267</v>
      </c>
      <c r="CA102" s="179">
        <v>14.01673640167364</v>
      </c>
      <c r="CB102" s="178">
        <v>-4.8117154811715483</v>
      </c>
      <c r="CC102" s="179">
        <v>11.956521739130435</v>
      </c>
      <c r="CD102" s="179">
        <v>79.130434782608702</v>
      </c>
      <c r="CE102" s="179">
        <v>8.9130434782608692</v>
      </c>
      <c r="CF102" s="178">
        <v>3.0434782608695663</v>
      </c>
      <c r="CG102" s="179">
        <v>18.122270742358079</v>
      </c>
      <c r="CH102" s="179">
        <v>79.91266375545851</v>
      </c>
      <c r="CI102" s="179">
        <v>1.965065502183406</v>
      </c>
      <c r="CJ102" s="178">
        <v>16.157205240174672</v>
      </c>
      <c r="CK102" s="179">
        <v>18.036529680365298</v>
      </c>
      <c r="CL102" s="179">
        <v>80.136986301369859</v>
      </c>
      <c r="CM102" s="179">
        <v>1.8264840182648401</v>
      </c>
      <c r="CN102" s="178">
        <v>16.210045662100459</v>
      </c>
      <c r="CO102" s="179">
        <v>18.485523385300667</v>
      </c>
      <c r="CP102" s="179">
        <v>78.396436525612472</v>
      </c>
      <c r="CQ102" s="179">
        <v>3.1180400890868598</v>
      </c>
      <c r="CR102" s="178">
        <v>15.367483296213807</v>
      </c>
      <c r="CS102" s="179">
        <v>18.894009216589861</v>
      </c>
      <c r="CT102" s="179">
        <v>78.341013824884797</v>
      </c>
      <c r="CU102" s="179">
        <v>2.7649769585253456</v>
      </c>
      <c r="CV102" s="178">
        <v>16.129032258064516</v>
      </c>
      <c r="CW102" s="179">
        <v>17.005545286506468</v>
      </c>
      <c r="CX102" s="179">
        <v>55.083179297597042</v>
      </c>
      <c r="CY102" s="179">
        <v>27.911275415896487</v>
      </c>
      <c r="CZ102" s="178">
        <v>-10.905730129390019</v>
      </c>
      <c r="DA102" s="179">
        <v>23.900573613766731</v>
      </c>
      <c r="DB102" s="179">
        <v>57.552581261950287</v>
      </c>
      <c r="DC102" s="179">
        <v>18.546845124282981</v>
      </c>
      <c r="DD102" s="178">
        <v>5.3537284894837498</v>
      </c>
    </row>
    <row r="103" spans="1:108" ht="12" customHeight="1" x14ac:dyDescent="0.2">
      <c r="A103" s="99" t="s">
        <v>28</v>
      </c>
      <c r="B103" s="125" t="s">
        <v>96</v>
      </c>
      <c r="C103" s="125" t="s">
        <v>97</v>
      </c>
      <c r="D103" s="180">
        <v>415</v>
      </c>
      <c r="E103" s="181">
        <v>32.839506172839506</v>
      </c>
      <c r="F103" s="181">
        <v>51.358024691358025</v>
      </c>
      <c r="G103" s="181">
        <v>15.802469135802468</v>
      </c>
      <c r="H103" s="182">
        <v>17.037037037037038</v>
      </c>
      <c r="I103" s="181">
        <v>45.17766497461929</v>
      </c>
      <c r="J103" s="181">
        <v>45.17766497461929</v>
      </c>
      <c r="K103" s="181">
        <v>9.6446700507614214</v>
      </c>
      <c r="L103" s="182">
        <v>35.532994923857871</v>
      </c>
      <c r="M103" s="181">
        <v>40.298507462686565</v>
      </c>
      <c r="N103" s="181">
        <v>40.298507462686565</v>
      </c>
      <c r="O103" s="181">
        <v>19.402985074626866</v>
      </c>
      <c r="P103" s="183">
        <v>20.8955223880597</v>
      </c>
      <c r="Q103" s="184">
        <v>48.081841432225062</v>
      </c>
      <c r="R103" s="184">
        <v>40.92071611253197</v>
      </c>
      <c r="S103" s="184">
        <v>10.997442455242966</v>
      </c>
      <c r="T103" s="183">
        <v>37.084398976982094</v>
      </c>
      <c r="U103" s="184">
        <v>25.990099009900991</v>
      </c>
      <c r="V103" s="184">
        <v>57.67326732673267</v>
      </c>
      <c r="W103" s="184">
        <v>16.336633663366335</v>
      </c>
      <c r="X103" s="183">
        <v>9.6534653465346558</v>
      </c>
      <c r="Y103" s="184">
        <v>27.411167512690355</v>
      </c>
      <c r="Z103" s="184">
        <v>63.451776649746193</v>
      </c>
      <c r="AA103" s="184">
        <v>9.1370558375634516</v>
      </c>
      <c r="AB103" s="183">
        <v>18.274111675126903</v>
      </c>
      <c r="AC103" s="184">
        <v>12.88659793814433</v>
      </c>
      <c r="AD103" s="184">
        <v>70.618556701030926</v>
      </c>
      <c r="AE103" s="184">
        <v>16.494845360824741</v>
      </c>
      <c r="AF103" s="183">
        <v>-3.6082474226804102</v>
      </c>
      <c r="AG103" s="184">
        <v>14.666666666666666</v>
      </c>
      <c r="AH103" s="184">
        <v>72.266666666666666</v>
      </c>
      <c r="AI103" s="184">
        <v>13.066666666666666</v>
      </c>
      <c r="AJ103" s="183">
        <v>1.5999999999999996</v>
      </c>
      <c r="AK103" s="184">
        <v>15.068493150684931</v>
      </c>
      <c r="AL103" s="184">
        <v>74.246575342465746</v>
      </c>
      <c r="AM103" s="184">
        <v>10.684931506849315</v>
      </c>
      <c r="AN103" s="183">
        <v>4.3835616438356162</v>
      </c>
      <c r="AO103" s="184">
        <v>13.753581661891117</v>
      </c>
      <c r="AP103" s="184">
        <v>78.223495702005735</v>
      </c>
      <c r="AQ103" s="184">
        <v>8.0229226361031518</v>
      </c>
      <c r="AR103" s="183">
        <v>5.7306590257879648</v>
      </c>
      <c r="AS103" s="185">
        <v>16.492146596858639</v>
      </c>
      <c r="AT103" s="185">
        <v>74.345549738219901</v>
      </c>
      <c r="AU103" s="185">
        <v>9.1623036649214651</v>
      </c>
      <c r="AV103" s="186">
        <v>-7.3298429319371738</v>
      </c>
      <c r="AW103" s="185">
        <v>15.258855585831062</v>
      </c>
      <c r="AX103" s="185">
        <v>75.749318801089913</v>
      </c>
      <c r="AY103" s="185">
        <v>8.9918256130790191</v>
      </c>
      <c r="AZ103" s="186">
        <v>-6.2670299727520433</v>
      </c>
      <c r="BA103" s="184">
        <v>17.402597402597401</v>
      </c>
      <c r="BB103" s="184">
        <v>70.129870129870127</v>
      </c>
      <c r="BC103" s="184">
        <v>12.467532467532468</v>
      </c>
      <c r="BD103" s="183">
        <v>4.9350649350649327</v>
      </c>
      <c r="BE103" s="184">
        <v>22.933333333333334</v>
      </c>
      <c r="BF103" s="184">
        <v>68</v>
      </c>
      <c r="BG103" s="184">
        <v>9.0666666666666664</v>
      </c>
      <c r="BH103" s="183">
        <v>13.866666666666667</v>
      </c>
      <c r="BI103" s="184">
        <v>35.07462686567164</v>
      </c>
      <c r="BJ103" s="184">
        <v>61.940298507462686</v>
      </c>
      <c r="BK103" s="184">
        <v>2.9850746268656718</v>
      </c>
      <c r="BL103" s="183">
        <v>32.089552238805965</v>
      </c>
      <c r="BM103" s="184">
        <v>31.185567010309278</v>
      </c>
      <c r="BN103" s="184">
        <v>66.75257731958763</v>
      </c>
      <c r="BO103" s="184">
        <v>2.0618556701030926</v>
      </c>
      <c r="BP103" s="183">
        <v>29.123711340206185</v>
      </c>
      <c r="BQ103" s="185">
        <v>35.752688172043008</v>
      </c>
      <c r="BR103" s="185">
        <v>60.215053763440864</v>
      </c>
      <c r="BS103" s="185">
        <v>4.032258064516129</v>
      </c>
      <c r="BT103" s="186">
        <v>-31.72043010752688</v>
      </c>
      <c r="BU103" s="185">
        <v>31.652661064425772</v>
      </c>
      <c r="BV103" s="185">
        <v>63.865546218487395</v>
      </c>
      <c r="BW103" s="185">
        <v>4.4817927170868348</v>
      </c>
      <c r="BX103" s="186">
        <v>-27.170868347338939</v>
      </c>
      <c r="BY103" s="184">
        <v>9.8265895953757223</v>
      </c>
      <c r="BZ103" s="184">
        <v>76.300578034682076</v>
      </c>
      <c r="CA103" s="184">
        <v>13.872832369942197</v>
      </c>
      <c r="CB103" s="183">
        <v>-4.0462427745664744</v>
      </c>
      <c r="CC103" s="184">
        <v>11.746987951807229</v>
      </c>
      <c r="CD103" s="184">
        <v>79.216867469879517</v>
      </c>
      <c r="CE103" s="184">
        <v>9.0361445783132535</v>
      </c>
      <c r="CF103" s="183">
        <v>2.7108433734939759</v>
      </c>
      <c r="CG103" s="184">
        <v>18.181818181818183</v>
      </c>
      <c r="CH103" s="184">
        <v>80.606060606060609</v>
      </c>
      <c r="CI103" s="184">
        <v>1.2121212121212122</v>
      </c>
      <c r="CJ103" s="183">
        <v>16.969696969696972</v>
      </c>
      <c r="CK103" s="184">
        <v>18.589743589743591</v>
      </c>
      <c r="CL103" s="184">
        <v>80.128205128205124</v>
      </c>
      <c r="CM103" s="184">
        <v>1.2820512820512822</v>
      </c>
      <c r="CN103" s="183">
        <v>17.30769230769231</v>
      </c>
      <c r="CO103" s="184">
        <v>18.322981366459626</v>
      </c>
      <c r="CP103" s="184">
        <v>79.503105590062106</v>
      </c>
      <c r="CQ103" s="184">
        <v>2.1739130434782608</v>
      </c>
      <c r="CR103" s="183">
        <v>16.149068322981364</v>
      </c>
      <c r="CS103" s="184">
        <v>18.006430868167204</v>
      </c>
      <c r="CT103" s="184">
        <v>80.064308681672031</v>
      </c>
      <c r="CU103" s="184">
        <v>1.9292604501607717</v>
      </c>
      <c r="CV103" s="183">
        <v>16.077170418006432</v>
      </c>
      <c r="CW103" s="184">
        <v>19.181585677749361</v>
      </c>
      <c r="CX103" s="184">
        <v>52.941176470588232</v>
      </c>
      <c r="CY103" s="184">
        <v>27.877237851662404</v>
      </c>
      <c r="CZ103" s="183">
        <v>-8.695652173913043</v>
      </c>
      <c r="DA103" s="184">
        <v>26.385224274406333</v>
      </c>
      <c r="DB103" s="184">
        <v>56.992084432717675</v>
      </c>
      <c r="DC103" s="184">
        <v>16.622691292875988</v>
      </c>
      <c r="DD103" s="183">
        <v>9.7625329815303452</v>
      </c>
    </row>
    <row r="104" spans="1:108" ht="12" hidden="1" customHeight="1" x14ac:dyDescent="0.2">
      <c r="A104" s="99" t="s">
        <v>29</v>
      </c>
      <c r="B104" s="125" t="s">
        <v>96</v>
      </c>
      <c r="C104" s="125" t="s">
        <v>97</v>
      </c>
      <c r="D104" s="180">
        <v>158</v>
      </c>
      <c r="E104" s="181">
        <v>33.121019108280258</v>
      </c>
      <c r="F104" s="181">
        <v>50.318471337579616</v>
      </c>
      <c r="G104" s="181">
        <v>16.560509554140129</v>
      </c>
      <c r="H104" s="182">
        <v>16.560509554140129</v>
      </c>
      <c r="I104" s="181">
        <v>49.673202614379086</v>
      </c>
      <c r="J104" s="181">
        <v>39.869281045751634</v>
      </c>
      <c r="K104" s="181">
        <v>10.457516339869281</v>
      </c>
      <c r="L104" s="182">
        <v>39.215686274509807</v>
      </c>
      <c r="M104" s="181">
        <v>36.305732484076437</v>
      </c>
      <c r="N104" s="181">
        <v>40.764331210191081</v>
      </c>
      <c r="O104" s="181">
        <v>22.929936305732483</v>
      </c>
      <c r="P104" s="183">
        <v>13.375796178343954</v>
      </c>
      <c r="Q104" s="184">
        <v>45.454545454545453</v>
      </c>
      <c r="R104" s="184">
        <v>42.20779220779221</v>
      </c>
      <c r="S104" s="184">
        <v>12.337662337662337</v>
      </c>
      <c r="T104" s="183">
        <v>33.116883116883116</v>
      </c>
      <c r="U104" s="184">
        <v>14.102564102564102</v>
      </c>
      <c r="V104" s="184">
        <v>67.307692307692307</v>
      </c>
      <c r="W104" s="184">
        <v>18.589743589743591</v>
      </c>
      <c r="X104" s="183">
        <v>-4.487179487179489</v>
      </c>
      <c r="Y104" s="184">
        <v>16.44736842105263</v>
      </c>
      <c r="Z104" s="184">
        <v>73.684210526315795</v>
      </c>
      <c r="AA104" s="184">
        <v>9.8684210526315788</v>
      </c>
      <c r="AB104" s="183">
        <v>6.5789473684210513</v>
      </c>
      <c r="AC104" s="184">
        <v>8.6092715231788084</v>
      </c>
      <c r="AD104" s="184">
        <v>82.78145695364239</v>
      </c>
      <c r="AE104" s="184">
        <v>8.6092715231788084</v>
      </c>
      <c r="AF104" s="183">
        <v>0</v>
      </c>
      <c r="AG104" s="184">
        <v>10.738255033557047</v>
      </c>
      <c r="AH104" s="184">
        <v>80.536912751677846</v>
      </c>
      <c r="AI104" s="184">
        <v>8.724832214765101</v>
      </c>
      <c r="AJ104" s="183">
        <v>2.0134228187919465</v>
      </c>
      <c r="AK104" s="184">
        <v>17.006802721088434</v>
      </c>
      <c r="AL104" s="184">
        <v>74.149659863945573</v>
      </c>
      <c r="AM104" s="184">
        <v>8.8435374149659864</v>
      </c>
      <c r="AN104" s="183">
        <v>8.1632653061224474</v>
      </c>
      <c r="AO104" s="184">
        <v>17.482517482517483</v>
      </c>
      <c r="AP104" s="184">
        <v>72.027972027972027</v>
      </c>
      <c r="AQ104" s="184">
        <v>10.48951048951049</v>
      </c>
      <c r="AR104" s="183">
        <v>6.9930069930069934</v>
      </c>
      <c r="AS104" s="185">
        <v>33.116883116883116</v>
      </c>
      <c r="AT104" s="185">
        <v>57.79220779220779</v>
      </c>
      <c r="AU104" s="185">
        <v>9.0909090909090917</v>
      </c>
      <c r="AV104" s="186">
        <v>-24.025974025974023</v>
      </c>
      <c r="AW104" s="185">
        <v>24.324324324324323</v>
      </c>
      <c r="AX104" s="185">
        <v>66.21621621621621</v>
      </c>
      <c r="AY104" s="185">
        <v>9.4594594594594597</v>
      </c>
      <c r="AZ104" s="186">
        <v>-14.864864864864863</v>
      </c>
      <c r="BA104" s="184">
        <v>14.935064935064934</v>
      </c>
      <c r="BB104" s="184">
        <v>66.233766233766232</v>
      </c>
      <c r="BC104" s="184">
        <v>18.831168831168831</v>
      </c>
      <c r="BD104" s="183">
        <v>-3.896103896103897</v>
      </c>
      <c r="BE104" s="184">
        <v>22.368421052631579</v>
      </c>
      <c r="BF104" s="184">
        <v>68.421052631578945</v>
      </c>
      <c r="BG104" s="184">
        <v>9.2105263157894743</v>
      </c>
      <c r="BH104" s="183">
        <v>13.157894736842104</v>
      </c>
      <c r="BI104" s="184">
        <v>28.387096774193548</v>
      </c>
      <c r="BJ104" s="184">
        <v>62.58064516129032</v>
      </c>
      <c r="BK104" s="184">
        <v>9.0322580645161299</v>
      </c>
      <c r="BL104" s="183">
        <v>19.354838709677416</v>
      </c>
      <c r="BM104" s="184">
        <v>28.289473684210527</v>
      </c>
      <c r="BN104" s="184">
        <v>67.763157894736835</v>
      </c>
      <c r="BO104" s="184">
        <v>3.9473684210526314</v>
      </c>
      <c r="BP104" s="183">
        <v>24.342105263157897</v>
      </c>
      <c r="BQ104" s="185">
        <v>38.926174496644293</v>
      </c>
      <c r="BR104" s="185">
        <v>58.38926174496644</v>
      </c>
      <c r="BS104" s="185">
        <v>2.6845637583892619</v>
      </c>
      <c r="BT104" s="186">
        <v>-36.241610738255034</v>
      </c>
      <c r="BU104" s="185">
        <v>37.06293706293706</v>
      </c>
      <c r="BV104" s="185">
        <v>58.74125874125874</v>
      </c>
      <c r="BW104" s="185">
        <v>4.1958041958041958</v>
      </c>
      <c r="BX104" s="186">
        <v>-32.867132867132867</v>
      </c>
      <c r="BY104" s="184">
        <v>7.5757575757575761</v>
      </c>
      <c r="BZ104" s="184">
        <v>78.030303030303031</v>
      </c>
      <c r="CA104" s="184">
        <v>14.393939393939394</v>
      </c>
      <c r="CB104" s="183">
        <v>-6.8181818181818183</v>
      </c>
      <c r="CC104" s="184">
        <v>12.5</v>
      </c>
      <c r="CD104" s="184">
        <v>78.90625</v>
      </c>
      <c r="CE104" s="184">
        <v>8.59375</v>
      </c>
      <c r="CF104" s="183">
        <v>3.90625</v>
      </c>
      <c r="CG104" s="184">
        <v>17.96875</v>
      </c>
      <c r="CH104" s="184">
        <v>78.125</v>
      </c>
      <c r="CI104" s="184">
        <v>3.90625</v>
      </c>
      <c r="CJ104" s="183">
        <v>14.0625</v>
      </c>
      <c r="CK104" s="184">
        <v>16.666666666666668</v>
      </c>
      <c r="CL104" s="184">
        <v>80.158730158730165</v>
      </c>
      <c r="CM104" s="184">
        <v>3.1746031746031744</v>
      </c>
      <c r="CN104" s="183">
        <v>13.492063492063494</v>
      </c>
      <c r="CO104" s="184">
        <v>18.897637795275589</v>
      </c>
      <c r="CP104" s="184">
        <v>75.590551181102356</v>
      </c>
      <c r="CQ104" s="184">
        <v>5.5118110236220472</v>
      </c>
      <c r="CR104" s="183">
        <v>13.385826771653541</v>
      </c>
      <c r="CS104" s="184">
        <v>21.13821138211382</v>
      </c>
      <c r="CT104" s="184">
        <v>73.983739837398375</v>
      </c>
      <c r="CU104" s="184">
        <v>4.8780487804878048</v>
      </c>
      <c r="CV104" s="183">
        <v>16.260162601626014</v>
      </c>
      <c r="CW104" s="184">
        <v>11.333333333333334</v>
      </c>
      <c r="CX104" s="184">
        <v>60.666666666666664</v>
      </c>
      <c r="CY104" s="184">
        <v>28</v>
      </c>
      <c r="CZ104" s="183">
        <v>-16.666666666666664</v>
      </c>
      <c r="DA104" s="184">
        <v>17.361111111111111</v>
      </c>
      <c r="DB104" s="184">
        <v>59.027777777777779</v>
      </c>
      <c r="DC104" s="184">
        <v>23.611111111111111</v>
      </c>
      <c r="DD104" s="183">
        <v>-6.25</v>
      </c>
    </row>
    <row r="105" spans="1:108" ht="12" hidden="1" customHeight="1" x14ac:dyDescent="0.2">
      <c r="A105" s="37" t="s">
        <v>42</v>
      </c>
      <c r="B105" s="125" t="s">
        <v>96</v>
      </c>
      <c r="C105" s="125" t="s">
        <v>97</v>
      </c>
      <c r="D105" s="180">
        <v>140</v>
      </c>
      <c r="E105" s="181">
        <v>31.884057971014492</v>
      </c>
      <c r="F105" s="181">
        <v>60.144927536231883</v>
      </c>
      <c r="G105" s="181">
        <v>7.9710144927536231</v>
      </c>
      <c r="H105" s="182">
        <v>23.913043478260867</v>
      </c>
      <c r="I105" s="181">
        <v>37.209302325581397</v>
      </c>
      <c r="J105" s="181">
        <v>60.465116279069768</v>
      </c>
      <c r="K105" s="181">
        <v>2.3255813953488373</v>
      </c>
      <c r="L105" s="182">
        <v>34.883720930232563</v>
      </c>
      <c r="M105" s="181">
        <v>42.028985507246375</v>
      </c>
      <c r="N105" s="181">
        <v>47.10144927536232</v>
      </c>
      <c r="O105" s="181">
        <v>10.869565217391305</v>
      </c>
      <c r="P105" s="183">
        <v>31.159420289855071</v>
      </c>
      <c r="Q105" s="184">
        <v>40</v>
      </c>
      <c r="R105" s="184">
        <v>56.153846153846153</v>
      </c>
      <c r="S105" s="184">
        <v>3.8461538461538463</v>
      </c>
      <c r="T105" s="183">
        <v>36.153846153846153</v>
      </c>
      <c r="U105" s="184">
        <v>37.410071942446045</v>
      </c>
      <c r="V105" s="184">
        <v>51.798561151079134</v>
      </c>
      <c r="W105" s="184">
        <v>10.791366906474821</v>
      </c>
      <c r="X105" s="183">
        <v>26.618705035971225</v>
      </c>
      <c r="Y105" s="184">
        <v>38.167938931297712</v>
      </c>
      <c r="Z105" s="184">
        <v>58.015267175572518</v>
      </c>
      <c r="AA105" s="184">
        <v>3.8167938931297711</v>
      </c>
      <c r="AB105" s="183">
        <v>34.351145038167942</v>
      </c>
      <c r="AC105" s="184">
        <v>14.503816793893129</v>
      </c>
      <c r="AD105" s="184">
        <v>72.519083969465655</v>
      </c>
      <c r="AE105" s="184">
        <v>12.977099236641221</v>
      </c>
      <c r="AF105" s="183">
        <v>1.5267175572519083</v>
      </c>
      <c r="AG105" s="184">
        <v>13.821138211382113</v>
      </c>
      <c r="AH105" s="184">
        <v>77.235772357723576</v>
      </c>
      <c r="AI105" s="184">
        <v>8.9430894308943092</v>
      </c>
      <c r="AJ105" s="183">
        <v>4.8780487804878039</v>
      </c>
      <c r="AK105" s="184">
        <v>8.8495575221238933</v>
      </c>
      <c r="AL105" s="184">
        <v>87.610619469026545</v>
      </c>
      <c r="AM105" s="184">
        <v>3.5398230088495577</v>
      </c>
      <c r="AN105" s="183">
        <v>5.3097345132743357</v>
      </c>
      <c r="AO105" s="184">
        <v>5.7692307692307692</v>
      </c>
      <c r="AP105" s="184">
        <v>89.42307692307692</v>
      </c>
      <c r="AQ105" s="184">
        <v>4.8076923076923075</v>
      </c>
      <c r="AR105" s="183">
        <v>0.96153846153846168</v>
      </c>
      <c r="AS105" s="185">
        <v>8.1967213114754092</v>
      </c>
      <c r="AT105" s="185">
        <v>86.885245901639351</v>
      </c>
      <c r="AU105" s="185">
        <v>4.918032786885246</v>
      </c>
      <c r="AV105" s="186">
        <v>-3.2786885245901631</v>
      </c>
      <c r="AW105" s="185">
        <v>7.8947368421052628</v>
      </c>
      <c r="AX105" s="185">
        <v>84.21052631578948</v>
      </c>
      <c r="AY105" s="185">
        <v>7.8947368421052628</v>
      </c>
      <c r="AZ105" s="186">
        <v>0</v>
      </c>
      <c r="BA105" s="184">
        <v>17.886178861788618</v>
      </c>
      <c r="BB105" s="184">
        <v>78.861788617886177</v>
      </c>
      <c r="BC105" s="184">
        <v>3.2520325203252032</v>
      </c>
      <c r="BD105" s="183">
        <v>14.634146341463415</v>
      </c>
      <c r="BE105" s="184">
        <v>18.96551724137931</v>
      </c>
      <c r="BF105" s="184">
        <v>78.448275862068968</v>
      </c>
      <c r="BG105" s="184">
        <v>2.5862068965517242</v>
      </c>
      <c r="BH105" s="183">
        <v>16.379310344827587</v>
      </c>
      <c r="BI105" s="184">
        <v>43.382352941176471</v>
      </c>
      <c r="BJ105" s="184">
        <v>55.147058823529413</v>
      </c>
      <c r="BK105" s="184">
        <v>1.4705882352941178</v>
      </c>
      <c r="BL105" s="183">
        <v>41.911764705882355</v>
      </c>
      <c r="BM105" s="184">
        <v>38.888888888888886</v>
      </c>
      <c r="BN105" s="184">
        <v>61.111111111111114</v>
      </c>
      <c r="BO105" s="184">
        <v>0</v>
      </c>
      <c r="BP105" s="183">
        <v>38.888888888888886</v>
      </c>
      <c r="BQ105" s="185">
        <v>28.333333333333332</v>
      </c>
      <c r="BR105" s="185">
        <v>70.833333333333329</v>
      </c>
      <c r="BS105" s="185">
        <v>0.83333333333333337</v>
      </c>
      <c r="BT105" s="186">
        <v>-27.5</v>
      </c>
      <c r="BU105" s="185">
        <v>22.727272727272727</v>
      </c>
      <c r="BV105" s="185">
        <v>76.36363636363636</v>
      </c>
      <c r="BW105" s="185">
        <v>0.90909090909090906</v>
      </c>
      <c r="BX105" s="186">
        <v>-21.818181818181817</v>
      </c>
      <c r="BY105" s="184">
        <v>9.0090090090090094</v>
      </c>
      <c r="BZ105" s="184">
        <v>81.981981981981988</v>
      </c>
      <c r="CA105" s="184">
        <v>9.0090090090090094</v>
      </c>
      <c r="CB105" s="183">
        <v>0</v>
      </c>
      <c r="CC105" s="184">
        <v>9.7087378640776691</v>
      </c>
      <c r="CD105" s="184">
        <v>88.349514563106794</v>
      </c>
      <c r="CE105" s="184">
        <v>1.941747572815534</v>
      </c>
      <c r="CF105" s="183">
        <v>7.7669902912621351</v>
      </c>
      <c r="CG105" s="184">
        <v>23.931623931623932</v>
      </c>
      <c r="CH105" s="184">
        <v>76.068376068376068</v>
      </c>
      <c r="CI105" s="184">
        <v>0</v>
      </c>
      <c r="CJ105" s="183">
        <v>23.931623931623932</v>
      </c>
      <c r="CK105" s="184">
        <v>22.935779816513762</v>
      </c>
      <c r="CL105" s="184">
        <v>77.064220183486242</v>
      </c>
      <c r="CM105" s="184">
        <v>0</v>
      </c>
      <c r="CN105" s="183">
        <v>22.935779816513762</v>
      </c>
      <c r="CO105" s="184">
        <v>15.178571428571429</v>
      </c>
      <c r="CP105" s="184">
        <v>83.928571428571431</v>
      </c>
      <c r="CQ105" s="184">
        <v>0.8928571428571429</v>
      </c>
      <c r="CR105" s="183">
        <v>14.285714285714286</v>
      </c>
      <c r="CS105" s="184">
        <v>14.285714285714286</v>
      </c>
      <c r="CT105" s="184">
        <v>84.761904761904759</v>
      </c>
      <c r="CU105" s="184">
        <v>0.95238095238095233</v>
      </c>
      <c r="CV105" s="183">
        <v>13.333333333333334</v>
      </c>
      <c r="CW105" s="184">
        <v>15.789473684210526</v>
      </c>
      <c r="CX105" s="184">
        <v>69.924812030075188</v>
      </c>
      <c r="CY105" s="184">
        <v>14.285714285714286</v>
      </c>
      <c r="CZ105" s="183">
        <v>1.5037593984962392</v>
      </c>
      <c r="DA105" s="184">
        <v>21.428571428571427</v>
      </c>
      <c r="DB105" s="184">
        <v>75.396825396825392</v>
      </c>
      <c r="DC105" s="184">
        <v>3.1746031746031744</v>
      </c>
      <c r="DD105" s="183">
        <v>18.253968253968253</v>
      </c>
    </row>
    <row r="106" spans="1:108" ht="12" hidden="1" customHeight="1" thickBot="1" x14ac:dyDescent="0.25">
      <c r="A106" s="45" t="s">
        <v>58</v>
      </c>
      <c r="B106" s="125" t="s">
        <v>96</v>
      </c>
      <c r="C106" s="125" t="s">
        <v>97</v>
      </c>
      <c r="D106" s="180">
        <v>275</v>
      </c>
      <c r="E106" s="181">
        <v>33.333333333333336</v>
      </c>
      <c r="F106" s="181">
        <v>46.816479400749067</v>
      </c>
      <c r="G106" s="181">
        <v>19.850187265917604</v>
      </c>
      <c r="H106" s="187">
        <v>13.483146067415731</v>
      </c>
      <c r="I106" s="181">
        <v>49.056603773584904</v>
      </c>
      <c r="J106" s="181">
        <v>37.735849056603776</v>
      </c>
      <c r="K106" s="181">
        <v>13.20754716981132</v>
      </c>
      <c r="L106" s="187">
        <v>35.849056603773583</v>
      </c>
      <c r="M106" s="181">
        <v>39.393939393939391</v>
      </c>
      <c r="N106" s="181">
        <v>36.742424242424242</v>
      </c>
      <c r="O106" s="181">
        <v>23.863636363636363</v>
      </c>
      <c r="P106" s="188">
        <v>15.530303030303028</v>
      </c>
      <c r="Q106" s="184">
        <v>52.107279693486589</v>
      </c>
      <c r="R106" s="184">
        <v>33.333333333333336</v>
      </c>
      <c r="S106" s="184">
        <v>14.559386973180077</v>
      </c>
      <c r="T106" s="188">
        <v>37.547892720306514</v>
      </c>
      <c r="U106" s="184">
        <v>20</v>
      </c>
      <c r="V106" s="184">
        <v>60.754716981132077</v>
      </c>
      <c r="W106" s="184">
        <v>19.245283018867923</v>
      </c>
      <c r="X106" s="188">
        <v>0.75471698113207708</v>
      </c>
      <c r="Y106" s="184">
        <v>22.053231939163499</v>
      </c>
      <c r="Z106" s="184">
        <v>66.159695817490501</v>
      </c>
      <c r="AA106" s="184">
        <v>11.787072243346008</v>
      </c>
      <c r="AB106" s="188">
        <v>10.266159695817491</v>
      </c>
      <c r="AC106" s="184">
        <v>12.062256809338521</v>
      </c>
      <c r="AD106" s="184">
        <v>69.649805447470811</v>
      </c>
      <c r="AE106" s="184">
        <v>18.28793774319066</v>
      </c>
      <c r="AF106" s="188">
        <v>-6.2256809338521393</v>
      </c>
      <c r="AG106" s="184">
        <v>15.079365079365079</v>
      </c>
      <c r="AH106" s="184">
        <v>69.841269841269835</v>
      </c>
      <c r="AI106" s="184">
        <v>15.079365079365079</v>
      </c>
      <c r="AJ106" s="188">
        <v>0</v>
      </c>
      <c r="AK106" s="184">
        <v>17.857142857142858</v>
      </c>
      <c r="AL106" s="184">
        <v>68.253968253968253</v>
      </c>
      <c r="AM106" s="184">
        <v>13.888888888888889</v>
      </c>
      <c r="AN106" s="188">
        <v>3.9682539682539684</v>
      </c>
      <c r="AO106" s="184">
        <v>17.142857142857142</v>
      </c>
      <c r="AP106" s="184">
        <v>73.469387755102048</v>
      </c>
      <c r="AQ106" s="184">
        <v>9.387755102040817</v>
      </c>
      <c r="AR106" s="188">
        <v>7.7551020408163254</v>
      </c>
      <c r="AS106" s="185">
        <v>20.384615384615383</v>
      </c>
      <c r="AT106" s="185">
        <v>68.461538461538467</v>
      </c>
      <c r="AU106" s="185">
        <v>11.153846153846153</v>
      </c>
      <c r="AV106" s="189">
        <v>-9.2307692307692299</v>
      </c>
      <c r="AW106" s="185">
        <v>18.57707509881423</v>
      </c>
      <c r="AX106" s="185">
        <v>71.936758893280626</v>
      </c>
      <c r="AY106" s="185">
        <v>9.4861660079051386</v>
      </c>
      <c r="AZ106" s="189">
        <v>-9.0909090909090917</v>
      </c>
      <c r="BA106" s="184">
        <v>17.175572519083971</v>
      </c>
      <c r="BB106" s="184">
        <v>66.030534351145036</v>
      </c>
      <c r="BC106" s="184">
        <v>16.793893129770993</v>
      </c>
      <c r="BD106" s="188">
        <v>0.3816793893129784</v>
      </c>
      <c r="BE106" s="184">
        <v>24.710424710424711</v>
      </c>
      <c r="BF106" s="184">
        <v>63.320463320463318</v>
      </c>
      <c r="BG106" s="184">
        <v>11.969111969111969</v>
      </c>
      <c r="BH106" s="188">
        <v>12.741312741312742</v>
      </c>
      <c r="BI106" s="184">
        <v>30.827067669172934</v>
      </c>
      <c r="BJ106" s="184">
        <v>65.41353383458646</v>
      </c>
      <c r="BK106" s="184">
        <v>3.7593984962406015</v>
      </c>
      <c r="BL106" s="188">
        <v>27.067669172932334</v>
      </c>
      <c r="BM106" s="184">
        <v>27.480916030534353</v>
      </c>
      <c r="BN106" s="184">
        <v>69.465648854961827</v>
      </c>
      <c r="BO106" s="184">
        <v>3.053435114503817</v>
      </c>
      <c r="BP106" s="188">
        <v>24.427480916030536</v>
      </c>
      <c r="BQ106" s="185">
        <v>39.285714285714285</v>
      </c>
      <c r="BR106" s="185">
        <v>55.158730158730158</v>
      </c>
      <c r="BS106" s="185">
        <v>5.5555555555555554</v>
      </c>
      <c r="BT106" s="189">
        <v>-33.730158730158728</v>
      </c>
      <c r="BU106" s="185">
        <v>35.627530364372468</v>
      </c>
      <c r="BV106" s="185">
        <v>58.299595141700408</v>
      </c>
      <c r="BW106" s="185">
        <v>6.0728744939271255</v>
      </c>
      <c r="BX106" s="189">
        <v>-29.554655870445345</v>
      </c>
      <c r="BY106" s="184">
        <v>10.212765957446809</v>
      </c>
      <c r="BZ106" s="184">
        <v>73.61702127659575</v>
      </c>
      <c r="CA106" s="184">
        <v>16.170212765957448</v>
      </c>
      <c r="CB106" s="188">
        <v>-5.9574468085106389</v>
      </c>
      <c r="CC106" s="184">
        <v>12.663755458515285</v>
      </c>
      <c r="CD106" s="184">
        <v>75.109170305676855</v>
      </c>
      <c r="CE106" s="184">
        <v>12.22707423580786</v>
      </c>
      <c r="CF106" s="188">
        <v>0.43668122270742415</v>
      </c>
      <c r="CG106" s="184">
        <v>15.023474178403756</v>
      </c>
      <c r="CH106" s="184">
        <v>83.098591549295776</v>
      </c>
      <c r="CI106" s="184">
        <v>1.8779342723004695</v>
      </c>
      <c r="CJ106" s="188">
        <v>13.145539906103286</v>
      </c>
      <c r="CK106" s="184">
        <v>16.256157635467979</v>
      </c>
      <c r="CL106" s="184">
        <v>81.77339901477832</v>
      </c>
      <c r="CM106" s="184">
        <v>1.9704433497536946</v>
      </c>
      <c r="CN106" s="188">
        <v>14.285714285714285</v>
      </c>
      <c r="CO106" s="184">
        <v>20</v>
      </c>
      <c r="CP106" s="184">
        <v>77.142857142857139</v>
      </c>
      <c r="CQ106" s="184">
        <v>2.8571428571428572</v>
      </c>
      <c r="CR106" s="188">
        <v>17.142857142857142</v>
      </c>
      <c r="CS106" s="184">
        <v>19.902912621359224</v>
      </c>
      <c r="CT106" s="184">
        <v>77.669902912621353</v>
      </c>
      <c r="CU106" s="184">
        <v>2.4271844660194173</v>
      </c>
      <c r="CV106" s="188">
        <v>17.475728155339809</v>
      </c>
      <c r="CW106" s="184">
        <v>20.930232558139537</v>
      </c>
      <c r="CX106" s="184">
        <v>44.186046511627907</v>
      </c>
      <c r="CY106" s="184">
        <v>34.883720930232556</v>
      </c>
      <c r="CZ106" s="188">
        <v>-13.95348837209302</v>
      </c>
      <c r="DA106" s="184">
        <v>28.853754940711461</v>
      </c>
      <c r="DB106" s="184">
        <v>47.826086956521742</v>
      </c>
      <c r="DC106" s="184">
        <v>23.320158102766797</v>
      </c>
      <c r="DD106" s="188">
        <v>5.5335968379446641</v>
      </c>
    </row>
    <row r="107" spans="1:108" ht="12" hidden="1" customHeight="1" x14ac:dyDescent="0.2">
      <c r="A107" s="196" t="s">
        <v>98</v>
      </c>
      <c r="B107" s="197" t="s">
        <v>99</v>
      </c>
      <c r="C107" s="197" t="s">
        <v>100</v>
      </c>
      <c r="D107" s="175">
        <v>461</v>
      </c>
      <c r="E107" s="176">
        <v>33.481152993348118</v>
      </c>
      <c r="F107" s="176">
        <v>51.219512195121951</v>
      </c>
      <c r="G107" s="176">
        <v>15.299334811529933</v>
      </c>
      <c r="H107" s="177">
        <v>18.181818181818187</v>
      </c>
      <c r="I107" s="176">
        <v>45.890410958904113</v>
      </c>
      <c r="J107" s="176">
        <v>44.06392694063927</v>
      </c>
      <c r="K107" s="176">
        <v>10.045662100456621</v>
      </c>
      <c r="L107" s="177">
        <v>35.844748858447488</v>
      </c>
      <c r="M107" s="176">
        <v>39.508928571428569</v>
      </c>
      <c r="N107" s="176">
        <v>40.625</v>
      </c>
      <c r="O107" s="176">
        <v>19.866071428571427</v>
      </c>
      <c r="P107" s="178">
        <v>19.642857142857142</v>
      </c>
      <c r="Q107" s="179">
        <v>45.287356321839077</v>
      </c>
      <c r="R107" s="179">
        <v>41.609195402298852</v>
      </c>
      <c r="S107" s="179">
        <v>13.103448275862069</v>
      </c>
      <c r="T107" s="178">
        <v>32.183908045977006</v>
      </c>
      <c r="U107" s="179">
        <v>26.222222222222221</v>
      </c>
      <c r="V107" s="179">
        <v>60.222222222222221</v>
      </c>
      <c r="W107" s="179">
        <v>13.555555555555555</v>
      </c>
      <c r="X107" s="178">
        <v>12.666666666666666</v>
      </c>
      <c r="Y107" s="179">
        <v>25.986078886310906</v>
      </c>
      <c r="Z107" s="179">
        <v>64.965197215777266</v>
      </c>
      <c r="AA107" s="179">
        <v>9.0487238979118327</v>
      </c>
      <c r="AB107" s="178">
        <v>16.937354988399072</v>
      </c>
      <c r="AC107" s="179">
        <v>10.138248847926267</v>
      </c>
      <c r="AD107" s="179">
        <v>78.341013824884797</v>
      </c>
      <c r="AE107" s="179">
        <v>11.52073732718894</v>
      </c>
      <c r="AF107" s="178">
        <v>-1.3824884792626726</v>
      </c>
      <c r="AG107" s="179">
        <v>13.776722090261282</v>
      </c>
      <c r="AH107" s="179">
        <v>76.24703087885986</v>
      </c>
      <c r="AI107" s="179">
        <v>9.9762470308788593</v>
      </c>
      <c r="AJ107" s="178">
        <v>3.800475059382423</v>
      </c>
      <c r="AK107" s="179">
        <v>16.458852867830423</v>
      </c>
      <c r="AL107" s="179">
        <v>72.069825436408976</v>
      </c>
      <c r="AM107" s="179">
        <v>11.471321695760599</v>
      </c>
      <c r="AN107" s="178">
        <v>4.9875311720698239</v>
      </c>
      <c r="AO107" s="179">
        <v>16.923076923076923</v>
      </c>
      <c r="AP107" s="179">
        <v>73.84615384615384</v>
      </c>
      <c r="AQ107" s="179">
        <v>9.2307692307692299</v>
      </c>
      <c r="AR107" s="178">
        <v>7.6923076923076934</v>
      </c>
      <c r="AS107" s="179">
        <v>18.571428571428573</v>
      </c>
      <c r="AT107" s="179">
        <v>72.142857142857139</v>
      </c>
      <c r="AU107" s="179">
        <v>9.2857142857142865</v>
      </c>
      <c r="AV107" s="177">
        <v>-9.2857142857142865</v>
      </c>
      <c r="AW107" s="179">
        <v>16.3855421686747</v>
      </c>
      <c r="AX107" s="179">
        <v>73.493975903614455</v>
      </c>
      <c r="AY107" s="179">
        <v>10.120481927710843</v>
      </c>
      <c r="AZ107" s="177">
        <v>-6.2650602409638569</v>
      </c>
      <c r="BA107" s="179">
        <v>19.48955916473318</v>
      </c>
      <c r="BB107" s="179">
        <v>67.517401392111367</v>
      </c>
      <c r="BC107" s="179">
        <v>12.993039443155453</v>
      </c>
      <c r="BD107" s="178">
        <v>6.4965197215777266</v>
      </c>
      <c r="BE107" s="179">
        <v>24.343675417661096</v>
      </c>
      <c r="BF107" s="179">
        <v>65.393794749403341</v>
      </c>
      <c r="BG107" s="179">
        <v>10.262529832935561</v>
      </c>
      <c r="BH107" s="178">
        <v>14.081145584725535</v>
      </c>
      <c r="BI107" s="179">
        <v>31.165919282511211</v>
      </c>
      <c r="BJ107" s="179">
        <v>63.45291479820628</v>
      </c>
      <c r="BK107" s="179">
        <v>5.3811659192825116</v>
      </c>
      <c r="BL107" s="178">
        <v>25.784753363228699</v>
      </c>
      <c r="BM107" s="179">
        <v>38.694638694638698</v>
      </c>
      <c r="BN107" s="179">
        <v>58.974358974358971</v>
      </c>
      <c r="BO107" s="179">
        <v>2.3310023310023311</v>
      </c>
      <c r="BP107" s="178">
        <v>36.363636363636367</v>
      </c>
      <c r="BQ107" s="179">
        <v>37.135922330097088</v>
      </c>
      <c r="BR107" s="179">
        <v>56.553398058252426</v>
      </c>
      <c r="BS107" s="179">
        <v>6.3106796116504853</v>
      </c>
      <c r="BT107" s="177">
        <v>-30.825242718446603</v>
      </c>
      <c r="BU107" s="179">
        <v>33.668341708542712</v>
      </c>
      <c r="BV107" s="179">
        <v>61.557788944723619</v>
      </c>
      <c r="BW107" s="179">
        <v>4.7738693467336679</v>
      </c>
      <c r="BX107" s="177">
        <v>-28.894472361809044</v>
      </c>
      <c r="BY107" s="179">
        <v>10.182767624020888</v>
      </c>
      <c r="BZ107" s="179">
        <v>76.762402088772845</v>
      </c>
      <c r="CA107" s="179">
        <v>13.054830287206267</v>
      </c>
      <c r="CB107" s="178">
        <v>-2.8720626631853783</v>
      </c>
      <c r="CC107" s="179">
        <v>12.032085561497325</v>
      </c>
      <c r="CD107" s="179">
        <v>75.668449197860966</v>
      </c>
      <c r="CE107" s="179">
        <v>12.299465240641711</v>
      </c>
      <c r="CF107" s="178">
        <v>-0.26737967914438521</v>
      </c>
      <c r="CG107" s="179">
        <v>16</v>
      </c>
      <c r="CH107" s="179">
        <v>81.333333333333329</v>
      </c>
      <c r="CI107" s="179">
        <v>2.6666666666666665</v>
      </c>
      <c r="CJ107" s="178">
        <v>13.333333333333334</v>
      </c>
      <c r="CK107" s="179">
        <v>16.164383561643834</v>
      </c>
      <c r="CL107" s="179">
        <v>81.643835616438352</v>
      </c>
      <c r="CM107" s="179">
        <v>2.1917808219178081</v>
      </c>
      <c r="CN107" s="178">
        <v>13.972602739726026</v>
      </c>
      <c r="CO107" s="179">
        <v>18.010752688172044</v>
      </c>
      <c r="CP107" s="179">
        <v>77.956989247311824</v>
      </c>
      <c r="CQ107" s="179">
        <v>4.032258064516129</v>
      </c>
      <c r="CR107" s="178">
        <v>13.978494623655916</v>
      </c>
      <c r="CS107" s="179">
        <v>16.759776536312849</v>
      </c>
      <c r="CT107" s="179">
        <v>78.770949720670387</v>
      </c>
      <c r="CU107" s="179">
        <v>4.4692737430167595</v>
      </c>
      <c r="CV107" s="178">
        <v>12.290502793296088</v>
      </c>
      <c r="CW107" s="179">
        <v>17.209302325581394</v>
      </c>
      <c r="CX107" s="179">
        <v>56.046511627906973</v>
      </c>
      <c r="CY107" s="179">
        <v>26.744186046511629</v>
      </c>
      <c r="CZ107" s="178">
        <v>-9.5348837209302353</v>
      </c>
      <c r="DA107" s="179">
        <v>21.770334928229666</v>
      </c>
      <c r="DB107" s="179">
        <v>59.330143540669859</v>
      </c>
      <c r="DC107" s="179">
        <v>18.899521531100479</v>
      </c>
      <c r="DD107" s="178">
        <v>2.8708133971291865</v>
      </c>
    </row>
    <row r="108" spans="1:108" ht="12" customHeight="1" x14ac:dyDescent="0.2">
      <c r="A108" s="198" t="s">
        <v>28</v>
      </c>
      <c r="B108" s="199" t="s">
        <v>99</v>
      </c>
      <c r="C108" s="199" t="s">
        <v>100</v>
      </c>
      <c r="D108" s="180">
        <v>330</v>
      </c>
      <c r="E108" s="181">
        <v>33.021806853582554</v>
      </c>
      <c r="F108" s="181">
        <v>52.647975077881618</v>
      </c>
      <c r="G108" s="181">
        <v>14.330218068535826</v>
      </c>
      <c r="H108" s="182">
        <v>18.691588785046726</v>
      </c>
      <c r="I108" s="181">
        <v>43.831168831168831</v>
      </c>
      <c r="J108" s="181">
        <v>45.779220779220779</v>
      </c>
      <c r="K108" s="181">
        <v>10.38961038961039</v>
      </c>
      <c r="L108" s="182">
        <v>33.441558441558442</v>
      </c>
      <c r="M108" s="181">
        <v>41.5625</v>
      </c>
      <c r="N108" s="181">
        <v>38.75</v>
      </c>
      <c r="O108" s="181">
        <v>19.6875</v>
      </c>
      <c r="P108" s="183">
        <v>21.875</v>
      </c>
      <c r="Q108" s="184">
        <v>46.579804560260584</v>
      </c>
      <c r="R108" s="184">
        <v>39.087947882736159</v>
      </c>
      <c r="S108" s="184">
        <v>14.332247557003257</v>
      </c>
      <c r="T108" s="183">
        <v>32.247557003257327</v>
      </c>
      <c r="U108" s="184">
        <v>30.3125</v>
      </c>
      <c r="V108" s="184">
        <v>56.875</v>
      </c>
      <c r="W108" s="184">
        <v>12.8125</v>
      </c>
      <c r="X108" s="183">
        <v>17.5</v>
      </c>
      <c r="Y108" s="184">
        <v>28.289473684210527</v>
      </c>
      <c r="Z108" s="184">
        <v>62.828947368421055</v>
      </c>
      <c r="AA108" s="184">
        <v>8.8815789473684212</v>
      </c>
      <c r="AB108" s="183">
        <v>19.407894736842106</v>
      </c>
      <c r="AC108" s="184">
        <v>12.052117263843648</v>
      </c>
      <c r="AD108" s="184">
        <v>75.570032573289907</v>
      </c>
      <c r="AE108" s="184">
        <v>12.37785016286645</v>
      </c>
      <c r="AF108" s="183">
        <v>-0.32573289902280145</v>
      </c>
      <c r="AG108" s="184">
        <v>15.358361774744028</v>
      </c>
      <c r="AH108" s="184">
        <v>74.061433447098977</v>
      </c>
      <c r="AI108" s="184">
        <v>10.580204778156997</v>
      </c>
      <c r="AJ108" s="183">
        <v>4.7781569965870307</v>
      </c>
      <c r="AK108" s="184">
        <v>16.725978647686834</v>
      </c>
      <c r="AL108" s="184">
        <v>72.241992882562272</v>
      </c>
      <c r="AM108" s="184">
        <v>11.032028469750889</v>
      </c>
      <c r="AN108" s="183">
        <v>5.6939501779359443</v>
      </c>
      <c r="AO108" s="184">
        <v>16.911764705882351</v>
      </c>
      <c r="AP108" s="184">
        <v>73.897058823529406</v>
      </c>
      <c r="AQ108" s="184">
        <v>9.1911764705882355</v>
      </c>
      <c r="AR108" s="183">
        <v>7.720588235294116</v>
      </c>
      <c r="AS108" s="185">
        <v>14.864864864864865</v>
      </c>
      <c r="AT108" s="185">
        <v>75.675675675675677</v>
      </c>
      <c r="AU108" s="185">
        <v>9.4594594594594597</v>
      </c>
      <c r="AV108" s="186">
        <v>-5.4054054054054053</v>
      </c>
      <c r="AW108" s="185">
        <v>13.448275862068966</v>
      </c>
      <c r="AX108" s="185">
        <v>76.551724137931032</v>
      </c>
      <c r="AY108" s="185">
        <v>10</v>
      </c>
      <c r="AZ108" s="186">
        <v>-3.4482758620689662</v>
      </c>
      <c r="BA108" s="184">
        <v>21.498371335504885</v>
      </c>
      <c r="BB108" s="184">
        <v>66.77524429967427</v>
      </c>
      <c r="BC108" s="184">
        <v>11.726384364820847</v>
      </c>
      <c r="BD108" s="183">
        <v>9.7719869706840381</v>
      </c>
      <c r="BE108" s="184">
        <v>23.986486486486488</v>
      </c>
      <c r="BF108" s="184">
        <v>65.878378378378372</v>
      </c>
      <c r="BG108" s="184">
        <v>10.135135135135135</v>
      </c>
      <c r="BH108" s="183">
        <v>13.851351351351353</v>
      </c>
      <c r="BI108" s="184">
        <v>33.647798742138363</v>
      </c>
      <c r="BJ108" s="184">
        <v>61.949685534591197</v>
      </c>
      <c r="BK108" s="184">
        <v>4.4025157232704402</v>
      </c>
      <c r="BL108" s="183">
        <v>29.245283018867923</v>
      </c>
      <c r="BM108" s="184">
        <v>39.202657807308967</v>
      </c>
      <c r="BN108" s="184">
        <v>57.807308970099669</v>
      </c>
      <c r="BO108" s="184">
        <v>2.9900332225913622</v>
      </c>
      <c r="BP108" s="183">
        <v>36.212624584717602</v>
      </c>
      <c r="BQ108" s="185">
        <v>36.206896551724135</v>
      </c>
      <c r="BR108" s="185">
        <v>56.896551724137929</v>
      </c>
      <c r="BS108" s="185">
        <v>6.8965517241379306</v>
      </c>
      <c r="BT108" s="186">
        <v>-29.310344827586206</v>
      </c>
      <c r="BU108" s="185">
        <v>32.616487455197131</v>
      </c>
      <c r="BV108" s="185">
        <v>62.724014336917563</v>
      </c>
      <c r="BW108" s="185">
        <v>4.6594982078853047</v>
      </c>
      <c r="BX108" s="186">
        <v>-27.956989247311824</v>
      </c>
      <c r="BY108" s="184">
        <v>11.111111111111111</v>
      </c>
      <c r="BZ108" s="184">
        <v>77.777777777777771</v>
      </c>
      <c r="CA108" s="184">
        <v>11.111111111111111</v>
      </c>
      <c r="CB108" s="183">
        <v>0</v>
      </c>
      <c r="CC108" s="184">
        <v>12.547528517110266</v>
      </c>
      <c r="CD108" s="184">
        <v>76.045627376425855</v>
      </c>
      <c r="CE108" s="184">
        <v>11.406844106463879</v>
      </c>
      <c r="CF108" s="183">
        <v>1.1406844106463865</v>
      </c>
      <c r="CG108" s="184">
        <v>16.791044776119403</v>
      </c>
      <c r="CH108" s="184">
        <v>80.97014925373135</v>
      </c>
      <c r="CI108" s="184">
        <v>2.2388059701492535</v>
      </c>
      <c r="CJ108" s="183">
        <v>14.552238805970148</v>
      </c>
      <c r="CK108" s="184">
        <v>16.796875</v>
      </c>
      <c r="CL108" s="184">
        <v>81.25</v>
      </c>
      <c r="CM108" s="184">
        <v>1.953125</v>
      </c>
      <c r="CN108" s="183">
        <v>14.84375</v>
      </c>
      <c r="CO108" s="184">
        <v>18.490566037735849</v>
      </c>
      <c r="CP108" s="184">
        <v>77.35849056603773</v>
      </c>
      <c r="CQ108" s="184">
        <v>4.1509433962264151</v>
      </c>
      <c r="CR108" s="183">
        <v>14.339622641509434</v>
      </c>
      <c r="CS108" s="184">
        <v>15.354330708661417</v>
      </c>
      <c r="CT108" s="184">
        <v>79.527559055118104</v>
      </c>
      <c r="CU108" s="184">
        <v>5.1181102362204722</v>
      </c>
      <c r="CV108" s="183">
        <v>10.236220472440944</v>
      </c>
      <c r="CW108" s="184">
        <v>19.417475728155338</v>
      </c>
      <c r="CX108" s="184">
        <v>55.98705501618123</v>
      </c>
      <c r="CY108" s="184">
        <v>24.595469255663431</v>
      </c>
      <c r="CZ108" s="183">
        <v>-5.1779935275080931</v>
      </c>
      <c r="DA108" s="184">
        <v>23</v>
      </c>
      <c r="DB108" s="184">
        <v>59.666666666666664</v>
      </c>
      <c r="DC108" s="184">
        <v>17.333333333333332</v>
      </c>
      <c r="DD108" s="183">
        <v>5.6666666666666679</v>
      </c>
    </row>
    <row r="109" spans="1:108" ht="12" hidden="1" customHeight="1" x14ac:dyDescent="0.25">
      <c r="A109" s="200" t="s">
        <v>29</v>
      </c>
      <c r="B109" s="199" t="s">
        <v>99</v>
      </c>
      <c r="C109" s="199" t="s">
        <v>100</v>
      </c>
      <c r="D109" s="180">
        <v>131</v>
      </c>
      <c r="E109" s="181">
        <v>34.615384615384613</v>
      </c>
      <c r="F109" s="181">
        <v>47.692307692307693</v>
      </c>
      <c r="G109" s="181">
        <v>17.692307692307693</v>
      </c>
      <c r="H109" s="182">
        <v>16.92307692307692</v>
      </c>
      <c r="I109" s="181">
        <v>50.769230769230766</v>
      </c>
      <c r="J109" s="181">
        <v>40</v>
      </c>
      <c r="K109" s="181">
        <v>9.2307692307692299</v>
      </c>
      <c r="L109" s="182">
        <v>41.538461538461533</v>
      </c>
      <c r="M109" s="181">
        <v>34.375</v>
      </c>
      <c r="N109" s="181">
        <v>45.3125</v>
      </c>
      <c r="O109" s="181">
        <v>20.3125</v>
      </c>
      <c r="P109" s="183">
        <v>14.0625</v>
      </c>
      <c r="Q109" s="184">
        <v>42.1875</v>
      </c>
      <c r="R109" s="184">
        <v>47.65625</v>
      </c>
      <c r="S109" s="184">
        <v>10.15625</v>
      </c>
      <c r="T109" s="183">
        <v>32.03125</v>
      </c>
      <c r="U109" s="184">
        <v>16.153846153846153</v>
      </c>
      <c r="V109" s="184">
        <v>68.461538461538467</v>
      </c>
      <c r="W109" s="184">
        <v>15.384615384615385</v>
      </c>
      <c r="X109" s="183">
        <v>0.76923076923076827</v>
      </c>
      <c r="Y109" s="184">
        <v>20.472440944881889</v>
      </c>
      <c r="Z109" s="184">
        <v>70.078740157480311</v>
      </c>
      <c r="AA109" s="184">
        <v>9.4488188976377945</v>
      </c>
      <c r="AB109" s="183">
        <v>11.023622047244094</v>
      </c>
      <c r="AC109" s="184">
        <v>5.5118110236220472</v>
      </c>
      <c r="AD109" s="184">
        <v>85.039370078740163</v>
      </c>
      <c r="AE109" s="184">
        <v>9.4488188976377945</v>
      </c>
      <c r="AF109" s="183">
        <v>-3.9370078740157473</v>
      </c>
      <c r="AG109" s="184">
        <v>10.15625</v>
      </c>
      <c r="AH109" s="184">
        <v>81.25</v>
      </c>
      <c r="AI109" s="184">
        <v>8.59375</v>
      </c>
      <c r="AJ109" s="183">
        <v>1.5625</v>
      </c>
      <c r="AK109" s="184">
        <v>15.833333333333334</v>
      </c>
      <c r="AL109" s="184">
        <v>71.666666666666671</v>
      </c>
      <c r="AM109" s="184">
        <v>12.5</v>
      </c>
      <c r="AN109" s="183">
        <v>3.3333333333333339</v>
      </c>
      <c r="AO109" s="184">
        <v>16.949152542372882</v>
      </c>
      <c r="AP109" s="184">
        <v>73.728813559322035</v>
      </c>
      <c r="AQ109" s="184">
        <v>9.3220338983050848</v>
      </c>
      <c r="AR109" s="183">
        <v>7.6271186440677976</v>
      </c>
      <c r="AS109" s="185">
        <v>27.419354838709676</v>
      </c>
      <c r="AT109" s="185">
        <v>63.70967741935484</v>
      </c>
      <c r="AU109" s="185">
        <v>8.870967741935484</v>
      </c>
      <c r="AV109" s="186">
        <v>-18.548387096774192</v>
      </c>
      <c r="AW109" s="185">
        <v>23.2</v>
      </c>
      <c r="AX109" s="185">
        <v>66.400000000000006</v>
      </c>
      <c r="AY109" s="185">
        <v>10.4</v>
      </c>
      <c r="AZ109" s="186">
        <v>-12.799999999999999</v>
      </c>
      <c r="BA109" s="184">
        <v>14.516129032258064</v>
      </c>
      <c r="BB109" s="184">
        <v>69.354838709677423</v>
      </c>
      <c r="BC109" s="184">
        <v>16.129032258064516</v>
      </c>
      <c r="BD109" s="183">
        <v>-1.612903225806452</v>
      </c>
      <c r="BE109" s="184">
        <v>25.203252032520325</v>
      </c>
      <c r="BF109" s="184">
        <v>64.22764227642277</v>
      </c>
      <c r="BG109" s="184">
        <v>10.56910569105691</v>
      </c>
      <c r="BH109" s="183">
        <v>14.634146341463415</v>
      </c>
      <c r="BI109" s="184">
        <v>25</v>
      </c>
      <c r="BJ109" s="184">
        <v>67.1875</v>
      </c>
      <c r="BK109" s="184">
        <v>7.8125</v>
      </c>
      <c r="BL109" s="183">
        <v>17.1875</v>
      </c>
      <c r="BM109" s="184">
        <v>37.5</v>
      </c>
      <c r="BN109" s="184">
        <v>61.71875</v>
      </c>
      <c r="BO109" s="184">
        <v>0.78125</v>
      </c>
      <c r="BP109" s="183">
        <v>36.71875</v>
      </c>
      <c r="BQ109" s="185">
        <v>39.344262295081968</v>
      </c>
      <c r="BR109" s="185">
        <v>55.73770491803279</v>
      </c>
      <c r="BS109" s="185">
        <v>4.918032786885246</v>
      </c>
      <c r="BT109" s="186">
        <v>-34.42622950819672</v>
      </c>
      <c r="BU109" s="185">
        <v>36.134453781512605</v>
      </c>
      <c r="BV109" s="185">
        <v>58.823529411764703</v>
      </c>
      <c r="BW109" s="185">
        <v>5.0420168067226889</v>
      </c>
      <c r="BX109" s="186">
        <v>-31.092436974789916</v>
      </c>
      <c r="BY109" s="184">
        <v>7.9646017699115044</v>
      </c>
      <c r="BZ109" s="184">
        <v>74.336283185840713</v>
      </c>
      <c r="CA109" s="184">
        <v>17.699115044247787</v>
      </c>
      <c r="CB109" s="183">
        <v>-9.7345132743362832</v>
      </c>
      <c r="CC109" s="184">
        <v>10.810810810810811</v>
      </c>
      <c r="CD109" s="184">
        <v>74.77477477477477</v>
      </c>
      <c r="CE109" s="184">
        <v>14.414414414414415</v>
      </c>
      <c r="CF109" s="183">
        <v>-3.6036036036036041</v>
      </c>
      <c r="CG109" s="184">
        <v>14.018691588785046</v>
      </c>
      <c r="CH109" s="184">
        <v>82.242990654205613</v>
      </c>
      <c r="CI109" s="184">
        <v>3.7383177570093458</v>
      </c>
      <c r="CJ109" s="183">
        <v>10.2803738317757</v>
      </c>
      <c r="CK109" s="184">
        <v>14.678899082568808</v>
      </c>
      <c r="CL109" s="184">
        <v>82.568807339449535</v>
      </c>
      <c r="CM109" s="184">
        <v>2.7522935779816513</v>
      </c>
      <c r="CN109" s="183">
        <v>11.926605504587156</v>
      </c>
      <c r="CO109" s="184">
        <v>16.822429906542055</v>
      </c>
      <c r="CP109" s="184">
        <v>79.439252336448604</v>
      </c>
      <c r="CQ109" s="184">
        <v>3.7383177570093458</v>
      </c>
      <c r="CR109" s="183">
        <v>13.084112149532709</v>
      </c>
      <c r="CS109" s="184">
        <v>20.192307692307693</v>
      </c>
      <c r="CT109" s="184">
        <v>76.92307692307692</v>
      </c>
      <c r="CU109" s="184">
        <v>2.8846153846153846</v>
      </c>
      <c r="CV109" s="183">
        <v>17.30769230769231</v>
      </c>
      <c r="CW109" s="184">
        <v>11.570247933884298</v>
      </c>
      <c r="CX109" s="184">
        <v>56.198347107438018</v>
      </c>
      <c r="CY109" s="184">
        <v>32.231404958677686</v>
      </c>
      <c r="CZ109" s="183">
        <v>-20.66115702479339</v>
      </c>
      <c r="DA109" s="184">
        <v>18.64406779661017</v>
      </c>
      <c r="DB109" s="184">
        <v>58.474576271186443</v>
      </c>
      <c r="DC109" s="184">
        <v>22.881355932203391</v>
      </c>
      <c r="DD109" s="183">
        <v>-4.2372881355932215</v>
      </c>
    </row>
    <row r="110" spans="1:108" ht="12" hidden="1" customHeight="1" x14ac:dyDescent="0.25">
      <c r="A110" s="201" t="s">
        <v>42</v>
      </c>
      <c r="B110" s="199" t="s">
        <v>99</v>
      </c>
      <c r="C110" s="199" t="s">
        <v>100</v>
      </c>
      <c r="D110" s="180">
        <v>106</v>
      </c>
      <c r="E110" s="181">
        <v>30.76923076923077</v>
      </c>
      <c r="F110" s="181">
        <v>63.46153846153846</v>
      </c>
      <c r="G110" s="181">
        <v>5.7692307692307692</v>
      </c>
      <c r="H110" s="182">
        <v>25</v>
      </c>
      <c r="I110" s="181">
        <v>42.424242424242422</v>
      </c>
      <c r="J110" s="181">
        <v>54.545454545454547</v>
      </c>
      <c r="K110" s="181">
        <v>3.0303030303030303</v>
      </c>
      <c r="L110" s="182">
        <v>39.393939393939391</v>
      </c>
      <c r="M110" s="181">
        <v>43.689320388349515</v>
      </c>
      <c r="N110" s="181">
        <v>50.485436893203882</v>
      </c>
      <c r="O110" s="181">
        <v>5.825242718446602</v>
      </c>
      <c r="P110" s="183">
        <v>37.864077669902912</v>
      </c>
      <c r="Q110" s="184">
        <v>48.453608247422679</v>
      </c>
      <c r="R110" s="184">
        <v>47.422680412371136</v>
      </c>
      <c r="S110" s="184">
        <v>4.1237113402061851</v>
      </c>
      <c r="T110" s="183">
        <v>44.329896907216494</v>
      </c>
      <c r="U110" s="184">
        <v>41.904761904761905</v>
      </c>
      <c r="V110" s="184">
        <v>50.476190476190474</v>
      </c>
      <c r="W110" s="184">
        <v>7.6190476190476186</v>
      </c>
      <c r="X110" s="183">
        <v>34.285714285714285</v>
      </c>
      <c r="Y110" s="184">
        <v>40.816326530612244</v>
      </c>
      <c r="Z110" s="184">
        <v>57.142857142857146</v>
      </c>
      <c r="AA110" s="184">
        <v>2.0408163265306123</v>
      </c>
      <c r="AB110" s="183">
        <v>38.775510204081634</v>
      </c>
      <c r="AC110" s="184">
        <v>12.871287128712872</v>
      </c>
      <c r="AD110" s="184">
        <v>83.168316831683171</v>
      </c>
      <c r="AE110" s="184">
        <v>3.9603960396039604</v>
      </c>
      <c r="AF110" s="183">
        <v>8.9108910891089117</v>
      </c>
      <c r="AG110" s="184">
        <v>18.94736842105263</v>
      </c>
      <c r="AH110" s="184">
        <v>77.89473684210526</v>
      </c>
      <c r="AI110" s="184">
        <v>3.1578947368421053</v>
      </c>
      <c r="AJ110" s="183">
        <v>15.789473684210524</v>
      </c>
      <c r="AK110" s="184">
        <v>7.3170731707317076</v>
      </c>
      <c r="AL110" s="184">
        <v>87.804878048780495</v>
      </c>
      <c r="AM110" s="184">
        <v>4.8780487804878048</v>
      </c>
      <c r="AN110" s="183">
        <v>2.4390243902439028</v>
      </c>
      <c r="AO110" s="184">
        <v>8.9743589743589745</v>
      </c>
      <c r="AP110" s="184">
        <v>84.615384615384613</v>
      </c>
      <c r="AQ110" s="184">
        <v>6.4102564102564106</v>
      </c>
      <c r="AR110" s="183">
        <v>2.5641025641025639</v>
      </c>
      <c r="AS110" s="185">
        <v>7.8651685393258424</v>
      </c>
      <c r="AT110" s="185">
        <v>87.640449438202253</v>
      </c>
      <c r="AU110" s="185">
        <v>4.4943820224719104</v>
      </c>
      <c r="AV110" s="186">
        <v>-3.3707865168539319</v>
      </c>
      <c r="AW110" s="185">
        <v>6.9767441860465116</v>
      </c>
      <c r="AX110" s="185">
        <v>89.534883720930239</v>
      </c>
      <c r="AY110" s="185">
        <v>3.4883720930232558</v>
      </c>
      <c r="AZ110" s="186">
        <v>-3.4883720930232558</v>
      </c>
      <c r="BA110" s="184">
        <v>17.894736842105264</v>
      </c>
      <c r="BB110" s="184">
        <v>76.84210526315789</v>
      </c>
      <c r="BC110" s="184">
        <v>5.2631578947368425</v>
      </c>
      <c r="BD110" s="183">
        <v>12.631578947368421</v>
      </c>
      <c r="BE110" s="184">
        <v>20</v>
      </c>
      <c r="BF110" s="184">
        <v>76.666666666666671</v>
      </c>
      <c r="BG110" s="184">
        <v>3.3333333333333335</v>
      </c>
      <c r="BH110" s="183">
        <v>16.666666666666668</v>
      </c>
      <c r="BI110" s="184">
        <v>37.864077669902912</v>
      </c>
      <c r="BJ110" s="184">
        <v>60.194174757281552</v>
      </c>
      <c r="BK110" s="184">
        <v>1.941747572815534</v>
      </c>
      <c r="BL110" s="183">
        <v>35.922330097087375</v>
      </c>
      <c r="BM110" s="184">
        <v>42.268041237113401</v>
      </c>
      <c r="BN110" s="184">
        <v>56.701030927835049</v>
      </c>
      <c r="BO110" s="184">
        <v>1.0309278350515463</v>
      </c>
      <c r="BP110" s="183">
        <v>41.237113402061851</v>
      </c>
      <c r="BQ110" s="185">
        <v>23.59550561797753</v>
      </c>
      <c r="BR110" s="185">
        <v>74.157303370786522</v>
      </c>
      <c r="BS110" s="185">
        <v>2.2471910112359552</v>
      </c>
      <c r="BT110" s="186">
        <v>-21.348314606741575</v>
      </c>
      <c r="BU110" s="185">
        <v>24.705882352941178</v>
      </c>
      <c r="BV110" s="185">
        <v>75.294117647058826</v>
      </c>
      <c r="BW110" s="185">
        <v>0</v>
      </c>
      <c r="BX110" s="186">
        <v>-24.705882352941178</v>
      </c>
      <c r="BY110" s="184">
        <v>3.7037037037037037</v>
      </c>
      <c r="BZ110" s="184">
        <v>92.592592592592595</v>
      </c>
      <c r="CA110" s="184">
        <v>3.7037037037037037</v>
      </c>
      <c r="CB110" s="183">
        <v>0</v>
      </c>
      <c r="CC110" s="184">
        <v>5.1282051282051286</v>
      </c>
      <c r="CD110" s="184">
        <v>92.307692307692307</v>
      </c>
      <c r="CE110" s="184">
        <v>2.5641025641025643</v>
      </c>
      <c r="CF110" s="183">
        <v>2.5641025641025643</v>
      </c>
      <c r="CG110" s="184">
        <v>20.87912087912088</v>
      </c>
      <c r="CH110" s="184">
        <v>79.120879120879124</v>
      </c>
      <c r="CI110" s="184">
        <v>0</v>
      </c>
      <c r="CJ110" s="183">
        <v>20.87912087912088</v>
      </c>
      <c r="CK110" s="184">
        <v>25</v>
      </c>
      <c r="CL110" s="184">
        <v>75</v>
      </c>
      <c r="CM110" s="184">
        <v>0</v>
      </c>
      <c r="CN110" s="183">
        <v>25</v>
      </c>
      <c r="CO110" s="184">
        <v>13.333333333333334</v>
      </c>
      <c r="CP110" s="184">
        <v>83.333333333333329</v>
      </c>
      <c r="CQ110" s="184">
        <v>3.3333333333333335</v>
      </c>
      <c r="CR110" s="183">
        <v>10</v>
      </c>
      <c r="CS110" s="184">
        <v>12.941176470588236</v>
      </c>
      <c r="CT110" s="184">
        <v>84.705882352941174</v>
      </c>
      <c r="CU110" s="184">
        <v>2.3529411764705883</v>
      </c>
      <c r="CV110" s="183">
        <v>10.588235294117647</v>
      </c>
      <c r="CW110" s="184">
        <v>12.871287128712872</v>
      </c>
      <c r="CX110" s="184">
        <v>75.247524752475243</v>
      </c>
      <c r="CY110" s="184">
        <v>11.881188118811881</v>
      </c>
      <c r="CZ110" s="183">
        <v>0.99009900990099098</v>
      </c>
      <c r="DA110" s="184">
        <v>17.708333333333332</v>
      </c>
      <c r="DB110" s="184">
        <v>72.916666666666671</v>
      </c>
      <c r="DC110" s="184">
        <v>9.375</v>
      </c>
      <c r="DD110" s="183">
        <v>8.3333333333333321</v>
      </c>
    </row>
    <row r="111" spans="1:108" ht="12" hidden="1" customHeight="1" thickBot="1" x14ac:dyDescent="0.3">
      <c r="A111" s="202" t="s">
        <v>58</v>
      </c>
      <c r="B111" s="199" t="s">
        <v>99</v>
      </c>
      <c r="C111" s="199" t="s">
        <v>100</v>
      </c>
      <c r="D111" s="180">
        <v>224</v>
      </c>
      <c r="E111" s="181">
        <v>33.183856502242151</v>
      </c>
      <c r="F111" s="181">
        <v>48.878923766816143</v>
      </c>
      <c r="G111" s="181">
        <v>17.937219730941703</v>
      </c>
      <c r="H111" s="187">
        <v>15.246636771300448</v>
      </c>
      <c r="I111" s="181">
        <v>43.255813953488371</v>
      </c>
      <c r="J111" s="181">
        <v>43.255813953488371</v>
      </c>
      <c r="K111" s="181">
        <v>13.488372093023257</v>
      </c>
      <c r="L111" s="187">
        <v>29.767441860465112</v>
      </c>
      <c r="M111" s="181">
        <v>39.461883408071749</v>
      </c>
      <c r="N111" s="181">
        <v>34.977578475336323</v>
      </c>
      <c r="O111" s="181">
        <v>25.560538116591928</v>
      </c>
      <c r="P111" s="188">
        <v>13.901345291479821</v>
      </c>
      <c r="Q111" s="184">
        <v>44.444444444444443</v>
      </c>
      <c r="R111" s="184">
        <v>37.037037037037038</v>
      </c>
      <c r="S111" s="184">
        <v>18.518518518518519</v>
      </c>
      <c r="T111" s="188">
        <v>25.925925925925924</v>
      </c>
      <c r="U111" s="184">
        <v>23.981900452488688</v>
      </c>
      <c r="V111" s="184">
        <v>61.085972850678736</v>
      </c>
      <c r="W111" s="184">
        <v>14.932126696832579</v>
      </c>
      <c r="X111" s="188">
        <v>9.0497737556561084</v>
      </c>
      <c r="Y111" s="184">
        <v>21.69811320754717</v>
      </c>
      <c r="Z111" s="184">
        <v>66.509433962264154</v>
      </c>
      <c r="AA111" s="184">
        <v>11.79245283018868</v>
      </c>
      <c r="AB111" s="188">
        <v>9.9056603773584904</v>
      </c>
      <c r="AC111" s="184">
        <v>11.320754716981131</v>
      </c>
      <c r="AD111" s="184">
        <v>72.64150943396227</v>
      </c>
      <c r="AE111" s="184">
        <v>16.037735849056602</v>
      </c>
      <c r="AF111" s="188">
        <v>-4.7169811320754711</v>
      </c>
      <c r="AG111" s="184">
        <v>13.235294117647058</v>
      </c>
      <c r="AH111" s="184">
        <v>73.039215686274517</v>
      </c>
      <c r="AI111" s="184">
        <v>13.725490196078431</v>
      </c>
      <c r="AJ111" s="188">
        <v>-0.49019607843137258</v>
      </c>
      <c r="AK111" s="184">
        <v>20</v>
      </c>
      <c r="AL111" s="184">
        <v>66.829268292682926</v>
      </c>
      <c r="AM111" s="184">
        <v>13.170731707317072</v>
      </c>
      <c r="AN111" s="188">
        <v>6.8292682926829276</v>
      </c>
      <c r="AO111" s="184">
        <v>19.5</v>
      </c>
      <c r="AP111" s="184">
        <v>70.5</v>
      </c>
      <c r="AQ111" s="184">
        <v>10</v>
      </c>
      <c r="AR111" s="188">
        <v>9.5</v>
      </c>
      <c r="AS111" s="185">
        <v>17.370892018779344</v>
      </c>
      <c r="AT111" s="185">
        <v>71.36150234741784</v>
      </c>
      <c r="AU111" s="185">
        <v>11.267605633802816</v>
      </c>
      <c r="AV111" s="189">
        <v>-6.1032863849765278</v>
      </c>
      <c r="AW111" s="185">
        <v>15.714285714285714</v>
      </c>
      <c r="AX111" s="185">
        <v>71.904761904761898</v>
      </c>
      <c r="AY111" s="185">
        <v>12.380952380952381</v>
      </c>
      <c r="AZ111" s="189">
        <v>-3.3333333333333321</v>
      </c>
      <c r="BA111" s="184">
        <v>22.477064220183486</v>
      </c>
      <c r="BB111" s="184">
        <v>63.302752293577981</v>
      </c>
      <c r="BC111" s="184">
        <v>14.220183486238533</v>
      </c>
      <c r="BD111" s="188">
        <v>8.2568807339449535</v>
      </c>
      <c r="BE111" s="184">
        <v>25</v>
      </c>
      <c r="BF111" s="184">
        <v>62.264150943396224</v>
      </c>
      <c r="BG111" s="184">
        <v>12.735849056603774</v>
      </c>
      <c r="BH111" s="188">
        <v>12.264150943396226</v>
      </c>
      <c r="BI111" s="184">
        <v>30.76923076923077</v>
      </c>
      <c r="BJ111" s="184">
        <v>63.800904977375566</v>
      </c>
      <c r="BK111" s="184">
        <v>5.4298642533936654</v>
      </c>
      <c r="BL111" s="188">
        <v>25.339366515837106</v>
      </c>
      <c r="BM111" s="184">
        <v>36.666666666666664</v>
      </c>
      <c r="BN111" s="184">
        <v>59.523809523809526</v>
      </c>
      <c r="BO111" s="184">
        <v>3.8095238095238093</v>
      </c>
      <c r="BP111" s="188">
        <v>32.857142857142854</v>
      </c>
      <c r="BQ111" s="185">
        <v>40.579710144927539</v>
      </c>
      <c r="BR111" s="185">
        <v>50.724637681159422</v>
      </c>
      <c r="BS111" s="185">
        <v>8.695652173913043</v>
      </c>
      <c r="BT111" s="189">
        <v>-31.884057971014496</v>
      </c>
      <c r="BU111" s="185">
        <v>35</v>
      </c>
      <c r="BV111" s="185">
        <v>58.5</v>
      </c>
      <c r="BW111" s="185">
        <v>6.5</v>
      </c>
      <c r="BX111" s="189">
        <v>-28.5</v>
      </c>
      <c r="BY111" s="184">
        <v>13.846153846153847</v>
      </c>
      <c r="BZ111" s="184">
        <v>72.307692307692307</v>
      </c>
      <c r="CA111" s="184">
        <v>13.846153846153847</v>
      </c>
      <c r="CB111" s="188">
        <v>0</v>
      </c>
      <c r="CC111" s="184">
        <v>15.183246073298429</v>
      </c>
      <c r="CD111" s="184">
        <v>70.157068062827221</v>
      </c>
      <c r="CE111" s="184">
        <v>14.659685863874346</v>
      </c>
      <c r="CF111" s="188">
        <v>0.52356020942408321</v>
      </c>
      <c r="CG111" s="184">
        <v>14.207650273224044</v>
      </c>
      <c r="CH111" s="184">
        <v>82.513661202185787</v>
      </c>
      <c r="CI111" s="184">
        <v>3.278688524590164</v>
      </c>
      <c r="CJ111" s="188">
        <v>10.928961748633879</v>
      </c>
      <c r="CK111" s="184">
        <v>12.068965517241379</v>
      </c>
      <c r="CL111" s="184">
        <v>85.05747126436782</v>
      </c>
      <c r="CM111" s="184">
        <v>2.8735632183908044</v>
      </c>
      <c r="CN111" s="188">
        <v>9.1954022988505741</v>
      </c>
      <c r="CO111" s="184">
        <v>20.441988950276244</v>
      </c>
      <c r="CP111" s="184">
        <v>75.138121546961329</v>
      </c>
      <c r="CQ111" s="184">
        <v>4.4198895027624312</v>
      </c>
      <c r="CR111" s="188">
        <v>16.022099447513813</v>
      </c>
      <c r="CS111" s="184">
        <v>16</v>
      </c>
      <c r="CT111" s="184">
        <v>77.714285714285708</v>
      </c>
      <c r="CU111" s="184">
        <v>6.2857142857142856</v>
      </c>
      <c r="CV111" s="188">
        <v>9.7142857142857153</v>
      </c>
      <c r="CW111" s="184">
        <v>21.962616822429908</v>
      </c>
      <c r="CX111" s="184">
        <v>48.13084112149533</v>
      </c>
      <c r="CY111" s="184">
        <v>29.906542056074766</v>
      </c>
      <c r="CZ111" s="188">
        <v>-7.9439252336448583</v>
      </c>
      <c r="DA111" s="184">
        <v>24.761904761904763</v>
      </c>
      <c r="DB111" s="184">
        <v>54.761904761904759</v>
      </c>
      <c r="DC111" s="184">
        <v>20.476190476190474</v>
      </c>
      <c r="DD111" s="188">
        <v>4.2857142857142883</v>
      </c>
    </row>
    <row r="112" spans="1:108" ht="12" hidden="1" customHeight="1" x14ac:dyDescent="0.2">
      <c r="A112" s="196" t="s">
        <v>101</v>
      </c>
      <c r="B112" s="197" t="s">
        <v>102</v>
      </c>
      <c r="C112" s="197" t="s">
        <v>103</v>
      </c>
      <c r="D112" s="175">
        <v>435</v>
      </c>
      <c r="E112" s="176">
        <v>8.878504672897197</v>
      </c>
      <c r="F112" s="176">
        <v>30.607476635514018</v>
      </c>
      <c r="G112" s="176">
        <v>60.514018691588788</v>
      </c>
      <c r="H112" s="177">
        <v>-51.635514018691595</v>
      </c>
      <c r="I112" s="176">
        <v>29.116945107398568</v>
      </c>
      <c r="J112" s="176">
        <v>44.630071599045344</v>
      </c>
      <c r="K112" s="176">
        <v>26.252983293556085</v>
      </c>
      <c r="L112" s="177">
        <v>2.8639618138424829</v>
      </c>
      <c r="M112" s="176">
        <v>9.1764705882352935</v>
      </c>
      <c r="N112" s="176">
        <v>25.176470588235293</v>
      </c>
      <c r="O112" s="176">
        <v>65.647058823529406</v>
      </c>
      <c r="P112" s="178">
        <v>-56.470588235294116</v>
      </c>
      <c r="Q112" s="179">
        <v>28.94736842105263</v>
      </c>
      <c r="R112" s="179">
        <v>36.602870813397132</v>
      </c>
      <c r="S112" s="179">
        <v>34.449760765550238</v>
      </c>
      <c r="T112" s="178">
        <v>-5.5023923444976077</v>
      </c>
      <c r="U112" s="179">
        <v>9.9526066350710902</v>
      </c>
      <c r="V112" s="179">
        <v>64.691943127962091</v>
      </c>
      <c r="W112" s="179">
        <v>25.355450236966824</v>
      </c>
      <c r="X112" s="178">
        <v>-15.402843601895734</v>
      </c>
      <c r="Y112" s="179">
        <v>11.922141119221411</v>
      </c>
      <c r="Z112" s="179">
        <v>69.099756690997566</v>
      </c>
      <c r="AA112" s="179">
        <v>18.978102189781023</v>
      </c>
      <c r="AB112" s="178">
        <v>-7.0559610705596114</v>
      </c>
      <c r="AC112" s="179">
        <v>4.3269230769230766</v>
      </c>
      <c r="AD112" s="179">
        <v>62.980769230769234</v>
      </c>
      <c r="AE112" s="179">
        <v>32.692307692307693</v>
      </c>
      <c r="AF112" s="178">
        <v>-28.365384615384617</v>
      </c>
      <c r="AG112" s="179">
        <v>8.8019559902200495</v>
      </c>
      <c r="AH112" s="179">
        <v>70.660146699266505</v>
      </c>
      <c r="AI112" s="179">
        <v>20.537897310513447</v>
      </c>
      <c r="AJ112" s="178">
        <v>-11.735941320293398</v>
      </c>
      <c r="AK112" s="179">
        <v>14.397905759162304</v>
      </c>
      <c r="AL112" s="179">
        <v>64.659685863874344</v>
      </c>
      <c r="AM112" s="179">
        <v>20.94240837696335</v>
      </c>
      <c r="AN112" s="178">
        <v>-6.5445026178010455</v>
      </c>
      <c r="AO112" s="179">
        <v>14.438502673796792</v>
      </c>
      <c r="AP112" s="179">
        <v>69.786096256684488</v>
      </c>
      <c r="AQ112" s="179">
        <v>15.775401069518717</v>
      </c>
      <c r="AR112" s="178">
        <v>-1.3368983957219243</v>
      </c>
      <c r="AS112" s="179">
        <v>23.383084577114428</v>
      </c>
      <c r="AT112" s="179">
        <v>61.194029850746269</v>
      </c>
      <c r="AU112" s="179">
        <v>15.422885572139304</v>
      </c>
      <c r="AV112" s="177">
        <v>-7.9601990049751237</v>
      </c>
      <c r="AW112" s="179">
        <v>20.81218274111675</v>
      </c>
      <c r="AX112" s="179">
        <v>66.497461928934015</v>
      </c>
      <c r="AY112" s="179">
        <v>12.690355329949238</v>
      </c>
      <c r="AZ112" s="177">
        <v>-8.1218274111675122</v>
      </c>
      <c r="BA112" s="179">
        <v>9.0464547677261606</v>
      </c>
      <c r="BB112" s="179">
        <v>65.770171149144261</v>
      </c>
      <c r="BC112" s="179">
        <v>25.183374083129586</v>
      </c>
      <c r="BD112" s="178">
        <v>-16.136919315403425</v>
      </c>
      <c r="BE112" s="179">
        <v>15.594059405940595</v>
      </c>
      <c r="BF112" s="179">
        <v>66.584158415841586</v>
      </c>
      <c r="BG112" s="179">
        <v>17.821782178217823</v>
      </c>
      <c r="BH112" s="178">
        <v>-2.2277227722772288</v>
      </c>
      <c r="BI112" s="179">
        <v>14.558472553699284</v>
      </c>
      <c r="BJ112" s="179">
        <v>60.859188544152744</v>
      </c>
      <c r="BK112" s="179">
        <v>24.582338902147971</v>
      </c>
      <c r="BL112" s="178">
        <v>-10.023866348448687</v>
      </c>
      <c r="BM112" s="179">
        <v>17.233009708737864</v>
      </c>
      <c r="BN112" s="179">
        <v>64.805825242718441</v>
      </c>
      <c r="BO112" s="179">
        <v>17.961165048543688</v>
      </c>
      <c r="BP112" s="178">
        <v>-0.72815533980582359</v>
      </c>
      <c r="BQ112" s="179">
        <v>26.275510204081634</v>
      </c>
      <c r="BR112" s="179">
        <v>58.673469387755105</v>
      </c>
      <c r="BS112" s="179">
        <v>15.051020408163266</v>
      </c>
      <c r="BT112" s="177">
        <v>-11.224489795918368</v>
      </c>
      <c r="BU112" s="179">
        <v>27.296587926509186</v>
      </c>
      <c r="BV112" s="179">
        <v>63.254593175853017</v>
      </c>
      <c r="BW112" s="179">
        <v>9.4488188976377945</v>
      </c>
      <c r="BX112" s="177">
        <v>-17.84776902887139</v>
      </c>
      <c r="BY112" s="179">
        <v>4.1095890410958908</v>
      </c>
      <c r="BZ112" s="179">
        <v>69.863013698630141</v>
      </c>
      <c r="CA112" s="179">
        <v>26.027397260273972</v>
      </c>
      <c r="CB112" s="178">
        <v>-21.917808219178081</v>
      </c>
      <c r="CC112" s="179">
        <v>6.4425770308123251</v>
      </c>
      <c r="CD112" s="179">
        <v>73.66946778711484</v>
      </c>
      <c r="CE112" s="179">
        <v>19.88795518207283</v>
      </c>
      <c r="CF112" s="178">
        <v>-13.445378151260504</v>
      </c>
      <c r="CG112" s="179">
        <v>7.9772079772079776</v>
      </c>
      <c r="CH112" s="179">
        <v>79.2022792022792</v>
      </c>
      <c r="CI112" s="179">
        <v>12.820512820512821</v>
      </c>
      <c r="CJ112" s="178">
        <v>-4.8433048433048436</v>
      </c>
      <c r="CK112" s="179">
        <v>12.536443148688047</v>
      </c>
      <c r="CL112" s="179">
        <v>79.008746355685133</v>
      </c>
      <c r="CM112" s="179">
        <v>8.4548104956268215</v>
      </c>
      <c r="CN112" s="178">
        <v>4.0816326530612255</v>
      </c>
      <c r="CO112" s="179">
        <v>10.404624277456648</v>
      </c>
      <c r="CP112" s="179">
        <v>72.543352601156073</v>
      </c>
      <c r="CQ112" s="179">
        <v>17.052023121387283</v>
      </c>
      <c r="CR112" s="178">
        <v>-6.6473988439306346</v>
      </c>
      <c r="CS112" s="179">
        <v>12.684365781710914</v>
      </c>
      <c r="CT112" s="179">
        <v>74.631268436578168</v>
      </c>
      <c r="CU112" s="179">
        <v>12.684365781710914</v>
      </c>
      <c r="CV112" s="178">
        <v>0</v>
      </c>
      <c r="CW112" s="179">
        <v>3.3898305084745761</v>
      </c>
      <c r="CX112" s="179">
        <v>36.561743341404359</v>
      </c>
      <c r="CY112" s="179">
        <v>60.048426150121067</v>
      </c>
      <c r="CZ112" s="178">
        <v>-56.658595641646492</v>
      </c>
      <c r="DA112" s="179">
        <v>12.990196078431373</v>
      </c>
      <c r="DB112" s="179">
        <v>47.549019607843135</v>
      </c>
      <c r="DC112" s="179">
        <v>39.46078431372549</v>
      </c>
      <c r="DD112" s="178">
        <v>-26.470588235294116</v>
      </c>
    </row>
    <row r="113" spans="1:108" ht="12" customHeight="1" x14ac:dyDescent="0.2">
      <c r="A113" s="198" t="s">
        <v>28</v>
      </c>
      <c r="B113" s="199" t="s">
        <v>102</v>
      </c>
      <c r="C113" s="199" t="s">
        <v>103</v>
      </c>
      <c r="D113" s="180">
        <v>328</v>
      </c>
      <c r="E113" s="181">
        <v>7.4303405572755414</v>
      </c>
      <c r="F113" s="181">
        <v>31.269349845201237</v>
      </c>
      <c r="G113" s="181">
        <v>61.300309597523217</v>
      </c>
      <c r="H113" s="182">
        <v>-53.869969040247675</v>
      </c>
      <c r="I113" s="181">
        <v>28.980891719745223</v>
      </c>
      <c r="J113" s="181">
        <v>43.949044585987259</v>
      </c>
      <c r="K113" s="181">
        <v>27.070063694267517</v>
      </c>
      <c r="L113" s="182">
        <v>1.9108280254777057</v>
      </c>
      <c r="M113" s="181">
        <v>9.0062111801242235</v>
      </c>
      <c r="N113" s="181">
        <v>23.913043478260871</v>
      </c>
      <c r="O113" s="181">
        <v>67.0807453416149</v>
      </c>
      <c r="P113" s="183">
        <v>-58.074534161490675</v>
      </c>
      <c r="Q113" s="184">
        <v>30.379746835443036</v>
      </c>
      <c r="R113" s="184">
        <v>33.860759493670884</v>
      </c>
      <c r="S113" s="184">
        <v>35.759493670886073</v>
      </c>
      <c r="T113" s="183">
        <v>-5.3797468354430364</v>
      </c>
      <c r="U113" s="184">
        <v>11.635220125786164</v>
      </c>
      <c r="V113" s="184">
        <v>63.522012578616355</v>
      </c>
      <c r="W113" s="184">
        <v>24.842767295597483</v>
      </c>
      <c r="X113" s="183">
        <v>-13.207547169811319</v>
      </c>
      <c r="Y113" s="184">
        <v>13.355048859934854</v>
      </c>
      <c r="Z113" s="184">
        <v>68.729641693811075</v>
      </c>
      <c r="AA113" s="184">
        <v>17.915309446254071</v>
      </c>
      <c r="AB113" s="183">
        <v>-4.5602605863192167</v>
      </c>
      <c r="AC113" s="184">
        <v>4.4728434504792336</v>
      </c>
      <c r="AD113" s="184">
        <v>62.939297124600643</v>
      </c>
      <c r="AE113" s="184">
        <v>32.587859424920126</v>
      </c>
      <c r="AF113" s="183">
        <v>-28.115015974440894</v>
      </c>
      <c r="AG113" s="184">
        <v>8.4690553745928341</v>
      </c>
      <c r="AH113" s="184">
        <v>70.358306188925084</v>
      </c>
      <c r="AI113" s="184">
        <v>21.172638436482085</v>
      </c>
      <c r="AJ113" s="183">
        <v>-12.703583061889251</v>
      </c>
      <c r="AK113" s="184">
        <v>13.475177304964539</v>
      </c>
      <c r="AL113" s="184">
        <v>63.475177304964539</v>
      </c>
      <c r="AM113" s="184">
        <v>23.049645390070921</v>
      </c>
      <c r="AN113" s="183">
        <v>-9.5744680851063819</v>
      </c>
      <c r="AO113" s="184">
        <v>14.492753623188406</v>
      </c>
      <c r="AP113" s="184">
        <v>68.840579710144922</v>
      </c>
      <c r="AQ113" s="184">
        <v>16.666666666666668</v>
      </c>
      <c r="AR113" s="183">
        <v>-2.1739130434782616</v>
      </c>
      <c r="AS113" s="185">
        <v>21.404682274247492</v>
      </c>
      <c r="AT113" s="185">
        <v>62.876254180602004</v>
      </c>
      <c r="AU113" s="185">
        <v>15.719063545150501</v>
      </c>
      <c r="AV113" s="186">
        <v>-5.6856187290969906</v>
      </c>
      <c r="AW113" s="185">
        <v>18.088737201365188</v>
      </c>
      <c r="AX113" s="185">
        <v>68.941979522184297</v>
      </c>
      <c r="AY113" s="185">
        <v>12.969283276450511</v>
      </c>
      <c r="AZ113" s="186">
        <v>-5.1194539249146764</v>
      </c>
      <c r="BA113" s="184">
        <v>9.7087378640776691</v>
      </c>
      <c r="BB113" s="184">
        <v>66.343042071197416</v>
      </c>
      <c r="BC113" s="184">
        <v>23.948220064724918</v>
      </c>
      <c r="BD113" s="183">
        <v>-14.239482200647249</v>
      </c>
      <c r="BE113" s="184">
        <v>15.894039735099337</v>
      </c>
      <c r="BF113" s="184">
        <v>66.556291390728475</v>
      </c>
      <c r="BG113" s="184">
        <v>17.549668874172184</v>
      </c>
      <c r="BH113" s="183">
        <v>-1.6556291390728468</v>
      </c>
      <c r="BI113" s="184">
        <v>13.249211356466876</v>
      </c>
      <c r="BJ113" s="184">
        <v>61.198738170347006</v>
      </c>
      <c r="BK113" s="184">
        <v>25.552050473186121</v>
      </c>
      <c r="BL113" s="183">
        <v>-12.302839116719245</v>
      </c>
      <c r="BM113" s="184">
        <v>15.755627009646302</v>
      </c>
      <c r="BN113" s="184">
        <v>66.237942122186496</v>
      </c>
      <c r="BO113" s="184">
        <v>18.006430868167204</v>
      </c>
      <c r="BP113" s="183">
        <v>-2.2508038585209018</v>
      </c>
      <c r="BQ113" s="185">
        <v>24.489795918367346</v>
      </c>
      <c r="BR113" s="185">
        <v>58.843537414965986</v>
      </c>
      <c r="BS113" s="185">
        <v>16.666666666666668</v>
      </c>
      <c r="BT113" s="186">
        <v>-7.8231292517006779</v>
      </c>
      <c r="BU113" s="185">
        <v>25.795053003533567</v>
      </c>
      <c r="BV113" s="185">
        <v>63.60424028268551</v>
      </c>
      <c r="BW113" s="185">
        <v>10.600706713780919</v>
      </c>
      <c r="BX113" s="186">
        <v>-15.194346289752648</v>
      </c>
      <c r="BY113" s="184">
        <v>2.9520295202952029</v>
      </c>
      <c r="BZ113" s="184">
        <v>71.217712177121768</v>
      </c>
      <c r="CA113" s="184">
        <v>25.830258302583026</v>
      </c>
      <c r="CB113" s="183">
        <v>-22.878228782287824</v>
      </c>
      <c r="CC113" s="184">
        <v>6.0606060606060606</v>
      </c>
      <c r="CD113" s="184">
        <v>75.378787878787875</v>
      </c>
      <c r="CE113" s="184">
        <v>18.560606060606062</v>
      </c>
      <c r="CF113" s="183">
        <v>-12.500000000000002</v>
      </c>
      <c r="CG113" s="184">
        <v>9.2307692307692299</v>
      </c>
      <c r="CH113" s="184">
        <v>79.230769230769226</v>
      </c>
      <c r="CI113" s="184">
        <v>11.538461538461538</v>
      </c>
      <c r="CJ113" s="183">
        <v>-2.3076923076923084</v>
      </c>
      <c r="CK113" s="184">
        <v>13.888888888888889</v>
      </c>
      <c r="CL113" s="184">
        <v>78.571428571428569</v>
      </c>
      <c r="CM113" s="184">
        <v>7.5396825396825395</v>
      </c>
      <c r="CN113" s="183">
        <v>6.3492063492063497</v>
      </c>
      <c r="CO113" s="184">
        <v>11.673151750972762</v>
      </c>
      <c r="CP113" s="184">
        <v>72.762645914396884</v>
      </c>
      <c r="CQ113" s="184">
        <v>15.56420233463035</v>
      </c>
      <c r="CR113" s="183">
        <v>-3.8910505836575879</v>
      </c>
      <c r="CS113" s="184">
        <v>13.944223107569721</v>
      </c>
      <c r="CT113" s="184">
        <v>75.298804780876495</v>
      </c>
      <c r="CU113" s="184">
        <v>10.756972111553784</v>
      </c>
      <c r="CV113" s="183">
        <v>3.187250996015937</v>
      </c>
      <c r="CW113" s="184">
        <v>3.5483870967741935</v>
      </c>
      <c r="CX113" s="184">
        <v>37.741935483870968</v>
      </c>
      <c r="CY113" s="184">
        <v>58.70967741935484</v>
      </c>
      <c r="CZ113" s="183">
        <v>-55.161290322580648</v>
      </c>
      <c r="DA113" s="184">
        <v>13.355048859934854</v>
      </c>
      <c r="DB113" s="184">
        <v>48.534201954397396</v>
      </c>
      <c r="DC113" s="184">
        <v>38.11074918566775</v>
      </c>
      <c r="DD113" s="183">
        <v>-24.755700325732896</v>
      </c>
    </row>
    <row r="114" spans="1:108" ht="12" hidden="1" customHeight="1" x14ac:dyDescent="0.25">
      <c r="A114" s="200" t="s">
        <v>29</v>
      </c>
      <c r="B114" s="199" t="s">
        <v>102</v>
      </c>
      <c r="C114" s="199" t="s">
        <v>103</v>
      </c>
      <c r="D114" s="180">
        <v>107</v>
      </c>
      <c r="E114" s="181">
        <v>13.333333333333334</v>
      </c>
      <c r="F114" s="181">
        <v>28.571428571428573</v>
      </c>
      <c r="G114" s="181">
        <v>58.095238095238095</v>
      </c>
      <c r="H114" s="182">
        <v>-44.761904761904759</v>
      </c>
      <c r="I114" s="181">
        <v>29.523809523809526</v>
      </c>
      <c r="J114" s="181">
        <v>46.666666666666664</v>
      </c>
      <c r="K114" s="181">
        <v>23.80952380952381</v>
      </c>
      <c r="L114" s="182">
        <v>5.7142857142857153</v>
      </c>
      <c r="M114" s="181">
        <v>9.7087378640776691</v>
      </c>
      <c r="N114" s="181">
        <v>29.126213592233011</v>
      </c>
      <c r="O114" s="181">
        <v>61.165048543689323</v>
      </c>
      <c r="P114" s="183">
        <v>-51.456310679611654</v>
      </c>
      <c r="Q114" s="184">
        <v>24.509803921568629</v>
      </c>
      <c r="R114" s="184">
        <v>45.098039215686278</v>
      </c>
      <c r="S114" s="184">
        <v>30.392156862745097</v>
      </c>
      <c r="T114" s="183">
        <v>-5.8823529411764675</v>
      </c>
      <c r="U114" s="184">
        <v>4.8076923076923075</v>
      </c>
      <c r="V114" s="184">
        <v>68.269230769230774</v>
      </c>
      <c r="W114" s="184">
        <v>26.923076923076923</v>
      </c>
      <c r="X114" s="183">
        <v>-22.115384615384617</v>
      </c>
      <c r="Y114" s="184">
        <v>7.6923076923076925</v>
      </c>
      <c r="Z114" s="184">
        <v>70.192307692307693</v>
      </c>
      <c r="AA114" s="184">
        <v>22.115384615384617</v>
      </c>
      <c r="AB114" s="183">
        <v>-14.423076923076923</v>
      </c>
      <c r="AC114" s="184">
        <v>3.883495145631068</v>
      </c>
      <c r="AD114" s="184">
        <v>63.106796116504853</v>
      </c>
      <c r="AE114" s="184">
        <v>33.009708737864081</v>
      </c>
      <c r="AF114" s="183">
        <v>-29.126213592233015</v>
      </c>
      <c r="AG114" s="184">
        <v>9.8039215686274517</v>
      </c>
      <c r="AH114" s="184">
        <v>71.568627450980387</v>
      </c>
      <c r="AI114" s="184">
        <v>18.627450980392158</v>
      </c>
      <c r="AJ114" s="183">
        <v>-8.8235294117647065</v>
      </c>
      <c r="AK114" s="184">
        <v>17</v>
      </c>
      <c r="AL114" s="184">
        <v>68</v>
      </c>
      <c r="AM114" s="184">
        <v>15</v>
      </c>
      <c r="AN114" s="183">
        <v>2</v>
      </c>
      <c r="AO114" s="184">
        <v>14.285714285714286</v>
      </c>
      <c r="AP114" s="184">
        <v>72.448979591836732</v>
      </c>
      <c r="AQ114" s="184">
        <v>13.26530612244898</v>
      </c>
      <c r="AR114" s="183">
        <v>1.0204081632653068</v>
      </c>
      <c r="AS114" s="185">
        <v>29.126213592233011</v>
      </c>
      <c r="AT114" s="185">
        <v>56.310679611650485</v>
      </c>
      <c r="AU114" s="185">
        <v>14.563106796116505</v>
      </c>
      <c r="AV114" s="186">
        <v>-14.563106796116505</v>
      </c>
      <c r="AW114" s="185">
        <v>28.712871287128714</v>
      </c>
      <c r="AX114" s="185">
        <v>59.405940594059409</v>
      </c>
      <c r="AY114" s="185">
        <v>11.881188118811881</v>
      </c>
      <c r="AZ114" s="186">
        <v>-16.831683168316832</v>
      </c>
      <c r="BA114" s="184">
        <v>7</v>
      </c>
      <c r="BB114" s="184">
        <v>64</v>
      </c>
      <c r="BC114" s="184">
        <v>29</v>
      </c>
      <c r="BD114" s="183">
        <v>-22</v>
      </c>
      <c r="BE114" s="184">
        <v>14.705882352941176</v>
      </c>
      <c r="BF114" s="184">
        <v>66.666666666666671</v>
      </c>
      <c r="BG114" s="184">
        <v>18.627450980392158</v>
      </c>
      <c r="BH114" s="183">
        <v>-3.9215686274509824</v>
      </c>
      <c r="BI114" s="184">
        <v>18.627450980392158</v>
      </c>
      <c r="BJ114" s="184">
        <v>59.803921568627452</v>
      </c>
      <c r="BK114" s="184">
        <v>21.568627450980394</v>
      </c>
      <c r="BL114" s="183">
        <v>-2.9411764705882355</v>
      </c>
      <c r="BM114" s="184">
        <v>21.782178217821784</v>
      </c>
      <c r="BN114" s="184">
        <v>60.396039603960396</v>
      </c>
      <c r="BO114" s="184">
        <v>17.821782178217823</v>
      </c>
      <c r="BP114" s="183">
        <v>3.9603960396039604</v>
      </c>
      <c r="BQ114" s="185">
        <v>31.632653061224488</v>
      </c>
      <c r="BR114" s="185">
        <v>58.163265306122447</v>
      </c>
      <c r="BS114" s="185">
        <v>10.204081632653061</v>
      </c>
      <c r="BT114" s="186">
        <v>-21.428571428571427</v>
      </c>
      <c r="BU114" s="185">
        <v>31.632653061224488</v>
      </c>
      <c r="BV114" s="185">
        <v>62.244897959183675</v>
      </c>
      <c r="BW114" s="185">
        <v>6.1224489795918364</v>
      </c>
      <c r="BX114" s="186">
        <v>-25.510204081632651</v>
      </c>
      <c r="BY114" s="184">
        <v>7.4468085106382977</v>
      </c>
      <c r="BZ114" s="184">
        <v>65.957446808510639</v>
      </c>
      <c r="CA114" s="184">
        <v>26.595744680851062</v>
      </c>
      <c r="CB114" s="183">
        <v>-19.148936170212764</v>
      </c>
      <c r="CC114" s="184">
        <v>7.5268817204301079</v>
      </c>
      <c r="CD114" s="184">
        <v>68.817204301075265</v>
      </c>
      <c r="CE114" s="184">
        <v>23.655913978494624</v>
      </c>
      <c r="CF114" s="183">
        <v>-16.129032258064516</v>
      </c>
      <c r="CG114" s="184">
        <v>4.395604395604396</v>
      </c>
      <c r="CH114" s="184">
        <v>79.120879120879124</v>
      </c>
      <c r="CI114" s="184">
        <v>16.483516483516482</v>
      </c>
      <c r="CJ114" s="183">
        <v>-12.087912087912086</v>
      </c>
      <c r="CK114" s="184">
        <v>8.791208791208792</v>
      </c>
      <c r="CL114" s="184">
        <v>80.219780219780219</v>
      </c>
      <c r="CM114" s="184">
        <v>10.989010989010989</v>
      </c>
      <c r="CN114" s="183">
        <v>-2.1978021978021971</v>
      </c>
      <c r="CO114" s="184">
        <v>6.7415730337078648</v>
      </c>
      <c r="CP114" s="184">
        <v>71.910112359550567</v>
      </c>
      <c r="CQ114" s="184">
        <v>21.348314606741575</v>
      </c>
      <c r="CR114" s="183">
        <v>-14.606741573033709</v>
      </c>
      <c r="CS114" s="184">
        <v>9.0909090909090917</v>
      </c>
      <c r="CT114" s="184">
        <v>72.727272727272734</v>
      </c>
      <c r="CU114" s="184">
        <v>18.181818181818183</v>
      </c>
      <c r="CV114" s="183">
        <v>-9.0909090909090917</v>
      </c>
      <c r="CW114" s="184">
        <v>2.912621359223301</v>
      </c>
      <c r="CX114" s="184">
        <v>33.009708737864081</v>
      </c>
      <c r="CY114" s="184">
        <v>64.077669902912618</v>
      </c>
      <c r="CZ114" s="183">
        <v>-61.165048543689316</v>
      </c>
      <c r="DA114" s="184">
        <v>11.881188118811881</v>
      </c>
      <c r="DB114" s="184">
        <v>44.554455445544555</v>
      </c>
      <c r="DC114" s="184">
        <v>43.564356435643568</v>
      </c>
      <c r="DD114" s="183">
        <v>-31.683168316831686</v>
      </c>
    </row>
    <row r="115" spans="1:108" ht="12" hidden="1" customHeight="1" x14ac:dyDescent="0.25">
      <c r="A115" s="201" t="s">
        <v>42</v>
      </c>
      <c r="B115" s="199" t="s">
        <v>102</v>
      </c>
      <c r="C115" s="199" t="s">
        <v>103</v>
      </c>
      <c r="D115" s="180">
        <v>116</v>
      </c>
      <c r="E115" s="181">
        <v>13.793103448275861</v>
      </c>
      <c r="F115" s="181">
        <v>51.724137931034484</v>
      </c>
      <c r="G115" s="181">
        <v>34.482758620689658</v>
      </c>
      <c r="H115" s="182">
        <v>-20.689655172413797</v>
      </c>
      <c r="I115" s="181">
        <v>23.214285714285715</v>
      </c>
      <c r="J115" s="181">
        <v>59.821428571428569</v>
      </c>
      <c r="K115" s="181">
        <v>16.964285714285715</v>
      </c>
      <c r="L115" s="182">
        <v>6.25</v>
      </c>
      <c r="M115" s="181">
        <v>20</v>
      </c>
      <c r="N115" s="181">
        <v>37.391304347826086</v>
      </c>
      <c r="O115" s="181">
        <v>42.608695652173914</v>
      </c>
      <c r="P115" s="183">
        <v>-22.608695652173914</v>
      </c>
      <c r="Q115" s="184">
        <v>26.785714285714285</v>
      </c>
      <c r="R115" s="184">
        <v>44.642857142857146</v>
      </c>
      <c r="S115" s="184">
        <v>28.571428571428573</v>
      </c>
      <c r="T115" s="183">
        <v>-1.7857142857142883</v>
      </c>
      <c r="U115" s="184">
        <v>24.137931034482758</v>
      </c>
      <c r="V115" s="184">
        <v>52.586206896551722</v>
      </c>
      <c r="W115" s="184">
        <v>23.275862068965516</v>
      </c>
      <c r="X115" s="183">
        <v>0.86206896551724199</v>
      </c>
      <c r="Y115" s="184">
        <v>23.636363636363637</v>
      </c>
      <c r="Z115" s="184">
        <v>61.81818181818182</v>
      </c>
      <c r="AA115" s="184">
        <v>14.545454545454545</v>
      </c>
      <c r="AB115" s="183">
        <v>9.0909090909090917</v>
      </c>
      <c r="AC115" s="184">
        <v>7.8947368421052628</v>
      </c>
      <c r="AD115" s="184">
        <v>65.78947368421052</v>
      </c>
      <c r="AE115" s="184">
        <v>26.315789473684209</v>
      </c>
      <c r="AF115" s="183">
        <v>-18.421052631578945</v>
      </c>
      <c r="AG115" s="184">
        <v>8.9285714285714288</v>
      </c>
      <c r="AH115" s="184">
        <v>73.214285714285708</v>
      </c>
      <c r="AI115" s="184">
        <v>17.857142857142858</v>
      </c>
      <c r="AJ115" s="183">
        <v>-8.9285714285714288</v>
      </c>
      <c r="AK115" s="184">
        <v>7.5268817204301079</v>
      </c>
      <c r="AL115" s="184">
        <v>86.021505376344081</v>
      </c>
      <c r="AM115" s="184">
        <v>6.4516129032258061</v>
      </c>
      <c r="AN115" s="183">
        <v>1.0752688172043019</v>
      </c>
      <c r="AO115" s="184">
        <v>7.6086956521739131</v>
      </c>
      <c r="AP115" s="184">
        <v>84.782608695652172</v>
      </c>
      <c r="AQ115" s="184">
        <v>7.6086956521739131</v>
      </c>
      <c r="AR115" s="183">
        <v>0</v>
      </c>
      <c r="AS115" s="185">
        <v>14</v>
      </c>
      <c r="AT115" s="185">
        <v>76</v>
      </c>
      <c r="AU115" s="185">
        <v>10</v>
      </c>
      <c r="AV115" s="186">
        <v>-4</v>
      </c>
      <c r="AW115" s="185">
        <v>12.244897959183673</v>
      </c>
      <c r="AX115" s="185">
        <v>80.612244897959187</v>
      </c>
      <c r="AY115" s="185">
        <v>7.1428571428571432</v>
      </c>
      <c r="AZ115" s="186">
        <v>-5.1020408163265296</v>
      </c>
      <c r="BA115" s="184">
        <v>12.149532710280374</v>
      </c>
      <c r="BB115" s="184">
        <v>76.635514018691595</v>
      </c>
      <c r="BC115" s="184">
        <v>11.214953271028037</v>
      </c>
      <c r="BD115" s="183">
        <v>0.934579439252337</v>
      </c>
      <c r="BE115" s="184">
        <v>9.5238095238095237</v>
      </c>
      <c r="BF115" s="184">
        <v>79.047619047619051</v>
      </c>
      <c r="BG115" s="184">
        <v>11.428571428571429</v>
      </c>
      <c r="BH115" s="183">
        <v>-1.9047619047619051</v>
      </c>
      <c r="BI115" s="184">
        <v>21.428571428571427</v>
      </c>
      <c r="BJ115" s="184">
        <v>58.928571428571431</v>
      </c>
      <c r="BK115" s="184">
        <v>19.642857142857142</v>
      </c>
      <c r="BL115" s="183">
        <v>1.7857142857142847</v>
      </c>
      <c r="BM115" s="184">
        <v>20.90909090909091</v>
      </c>
      <c r="BN115" s="184">
        <v>67.272727272727266</v>
      </c>
      <c r="BO115" s="184">
        <v>11.818181818181818</v>
      </c>
      <c r="BP115" s="183">
        <v>9.0909090909090917</v>
      </c>
      <c r="BQ115" s="185">
        <v>14.851485148514852</v>
      </c>
      <c r="BR115" s="185">
        <v>74.257425742574256</v>
      </c>
      <c r="BS115" s="185">
        <v>10.891089108910892</v>
      </c>
      <c r="BT115" s="186">
        <v>-3.9603960396039604</v>
      </c>
      <c r="BU115" s="185">
        <v>15.625</v>
      </c>
      <c r="BV115" s="185">
        <v>78.125</v>
      </c>
      <c r="BW115" s="185">
        <v>6.25</v>
      </c>
      <c r="BX115" s="186">
        <v>-9.375</v>
      </c>
      <c r="BY115" s="184">
        <v>3.1914893617021276</v>
      </c>
      <c r="BZ115" s="184">
        <v>77.659574468085111</v>
      </c>
      <c r="CA115" s="184">
        <v>19.148936170212767</v>
      </c>
      <c r="CB115" s="183">
        <v>-15.957446808510639</v>
      </c>
      <c r="CC115" s="184">
        <v>5.4945054945054945</v>
      </c>
      <c r="CD115" s="184">
        <v>78.021978021978029</v>
      </c>
      <c r="CE115" s="184">
        <v>16.483516483516482</v>
      </c>
      <c r="CF115" s="183">
        <v>-10.989010989010987</v>
      </c>
      <c r="CG115" s="184">
        <v>14.285714285714286</v>
      </c>
      <c r="CH115" s="184">
        <v>82.65306122448979</v>
      </c>
      <c r="CI115" s="184">
        <v>3.0612244897959182</v>
      </c>
      <c r="CJ115" s="183">
        <v>11.224489795918368</v>
      </c>
      <c r="CK115" s="184">
        <v>17.708333333333332</v>
      </c>
      <c r="CL115" s="184">
        <v>80.208333333333329</v>
      </c>
      <c r="CM115" s="184">
        <v>2.0833333333333335</v>
      </c>
      <c r="CN115" s="183">
        <v>15.624999999999998</v>
      </c>
      <c r="CO115" s="184">
        <v>13.829787234042554</v>
      </c>
      <c r="CP115" s="184">
        <v>78.723404255319153</v>
      </c>
      <c r="CQ115" s="184">
        <v>7.4468085106382977</v>
      </c>
      <c r="CR115" s="183">
        <v>6.3829787234042561</v>
      </c>
      <c r="CS115" s="184">
        <v>12.903225806451612</v>
      </c>
      <c r="CT115" s="184">
        <v>79.569892473118273</v>
      </c>
      <c r="CU115" s="184">
        <v>7.5268817204301079</v>
      </c>
      <c r="CV115" s="183">
        <v>5.3763440860215042</v>
      </c>
      <c r="CW115" s="184">
        <v>5.4545454545454541</v>
      </c>
      <c r="CX115" s="184">
        <v>59.090909090909093</v>
      </c>
      <c r="CY115" s="184">
        <v>35.454545454545453</v>
      </c>
      <c r="CZ115" s="183">
        <v>-30</v>
      </c>
      <c r="DA115" s="184">
        <v>8.2568807339449535</v>
      </c>
      <c r="DB115" s="184">
        <v>71.559633027522935</v>
      </c>
      <c r="DC115" s="184">
        <v>20.183486238532112</v>
      </c>
      <c r="DD115" s="183">
        <v>-11.926605504587158</v>
      </c>
    </row>
    <row r="116" spans="1:108" ht="12" hidden="1" customHeight="1" thickBot="1" x14ac:dyDescent="0.3">
      <c r="A116" s="202" t="s">
        <v>58</v>
      </c>
      <c r="B116" s="199" t="s">
        <v>102</v>
      </c>
      <c r="C116" s="199" t="s">
        <v>103</v>
      </c>
      <c r="D116" s="180">
        <v>212</v>
      </c>
      <c r="E116" s="181">
        <v>3.8647342995169081</v>
      </c>
      <c r="F116" s="181">
        <v>19.806763285024154</v>
      </c>
      <c r="G116" s="181">
        <v>76.328502415458942</v>
      </c>
      <c r="H116" s="187">
        <v>-72.463768115942031</v>
      </c>
      <c r="I116" s="181">
        <v>32.178217821782177</v>
      </c>
      <c r="J116" s="181">
        <v>35.148514851485146</v>
      </c>
      <c r="K116" s="181">
        <v>32.67326732673267</v>
      </c>
      <c r="L116" s="187">
        <v>-0.49504950495049371</v>
      </c>
      <c r="M116" s="181">
        <v>2.8985507246376812</v>
      </c>
      <c r="N116" s="181">
        <v>16.425120772946858</v>
      </c>
      <c r="O116" s="181">
        <v>80.676328502415458</v>
      </c>
      <c r="P116" s="188">
        <v>-77.777777777777771</v>
      </c>
      <c r="Q116" s="184">
        <v>32.352941176470587</v>
      </c>
      <c r="R116" s="184">
        <v>27.941176470588236</v>
      </c>
      <c r="S116" s="184">
        <v>39.705882352941174</v>
      </c>
      <c r="T116" s="188">
        <v>-7.352941176470587</v>
      </c>
      <c r="U116" s="184">
        <v>4.4554455445544559</v>
      </c>
      <c r="V116" s="184">
        <v>69.801980198019805</v>
      </c>
      <c r="W116" s="184">
        <v>25.742574257425744</v>
      </c>
      <c r="X116" s="188">
        <v>-21.287128712871286</v>
      </c>
      <c r="Y116" s="184">
        <v>7.6142131979695433</v>
      </c>
      <c r="Z116" s="184">
        <v>72.588832487309645</v>
      </c>
      <c r="AA116" s="184">
        <v>19.796954314720811</v>
      </c>
      <c r="AB116" s="188">
        <v>-12.182741116751266</v>
      </c>
      <c r="AC116" s="184">
        <v>2.512562814070352</v>
      </c>
      <c r="AD116" s="184">
        <v>61.306532663316581</v>
      </c>
      <c r="AE116" s="184">
        <v>36.180904522613062</v>
      </c>
      <c r="AF116" s="188">
        <v>-33.668341708542712</v>
      </c>
      <c r="AG116" s="184">
        <v>8.2051282051282044</v>
      </c>
      <c r="AH116" s="184">
        <v>68.717948717948715</v>
      </c>
      <c r="AI116" s="184">
        <v>23.076923076923077</v>
      </c>
      <c r="AJ116" s="188">
        <v>-14.871794871794872</v>
      </c>
      <c r="AK116" s="184">
        <v>16.402116402116402</v>
      </c>
      <c r="AL116" s="184">
        <v>52.38095238095238</v>
      </c>
      <c r="AM116" s="184">
        <v>31.216931216931219</v>
      </c>
      <c r="AN116" s="188">
        <v>-14.814814814814817</v>
      </c>
      <c r="AO116" s="184">
        <v>17.934782608695652</v>
      </c>
      <c r="AP116" s="184">
        <v>60.869565217391305</v>
      </c>
      <c r="AQ116" s="184">
        <v>21.195652173913043</v>
      </c>
      <c r="AR116" s="188">
        <v>-3.2608695652173907</v>
      </c>
      <c r="AS116" s="185">
        <v>25.125628140703519</v>
      </c>
      <c r="AT116" s="185">
        <v>56.281407035175882</v>
      </c>
      <c r="AU116" s="185">
        <v>18.592964824120603</v>
      </c>
      <c r="AV116" s="189">
        <v>-6.5326633165829158</v>
      </c>
      <c r="AW116" s="185">
        <v>21.025641025641026</v>
      </c>
      <c r="AX116" s="185">
        <v>63.07692307692308</v>
      </c>
      <c r="AY116" s="185">
        <v>15.897435897435898</v>
      </c>
      <c r="AZ116" s="189">
        <v>-5.1282051282051277</v>
      </c>
      <c r="BA116" s="184">
        <v>8.4158415841584162</v>
      </c>
      <c r="BB116" s="184">
        <v>60.89108910891089</v>
      </c>
      <c r="BC116" s="184">
        <v>30.693069306930692</v>
      </c>
      <c r="BD116" s="188">
        <v>-22.277227722772274</v>
      </c>
      <c r="BE116" s="184">
        <v>19.289340101522843</v>
      </c>
      <c r="BF116" s="184">
        <v>59.898477157360404</v>
      </c>
      <c r="BG116" s="184">
        <v>20.81218274111675</v>
      </c>
      <c r="BH116" s="188">
        <v>-1.5228426395939074</v>
      </c>
      <c r="BI116" s="184">
        <v>8.7804878048780495</v>
      </c>
      <c r="BJ116" s="184">
        <v>62.439024390243901</v>
      </c>
      <c r="BK116" s="184">
        <v>28.780487804878049</v>
      </c>
      <c r="BL116" s="188">
        <v>-20</v>
      </c>
      <c r="BM116" s="184">
        <v>12.935323383084578</v>
      </c>
      <c r="BN116" s="184">
        <v>65.671641791044777</v>
      </c>
      <c r="BO116" s="184">
        <v>21.393034825870647</v>
      </c>
      <c r="BP116" s="188">
        <v>-8.4577114427860689</v>
      </c>
      <c r="BQ116" s="185">
        <v>29.533678756476682</v>
      </c>
      <c r="BR116" s="185">
        <v>50.777202072538863</v>
      </c>
      <c r="BS116" s="185">
        <v>19.689119170984455</v>
      </c>
      <c r="BT116" s="189">
        <v>-9.8445595854922274</v>
      </c>
      <c r="BU116" s="185">
        <v>31.016042780748663</v>
      </c>
      <c r="BV116" s="185">
        <v>56.149732620320854</v>
      </c>
      <c r="BW116" s="185">
        <v>12.834224598930481</v>
      </c>
      <c r="BX116" s="189">
        <v>-18.18181818181818</v>
      </c>
      <c r="BY116" s="184">
        <v>2.8248587570621471</v>
      </c>
      <c r="BZ116" s="184">
        <v>67.79661016949153</v>
      </c>
      <c r="CA116" s="184">
        <v>29.378531073446329</v>
      </c>
      <c r="CB116" s="188">
        <v>-26.55367231638418</v>
      </c>
      <c r="CC116" s="184">
        <v>6.3583815028901736</v>
      </c>
      <c r="CD116" s="184">
        <v>73.988439306358387</v>
      </c>
      <c r="CE116" s="184">
        <v>19.653179190751445</v>
      </c>
      <c r="CF116" s="188">
        <v>-13.294797687861271</v>
      </c>
      <c r="CG116" s="184">
        <v>6.1728395061728394</v>
      </c>
      <c r="CH116" s="184">
        <v>77.160493827160494</v>
      </c>
      <c r="CI116" s="184">
        <v>16.666666666666668</v>
      </c>
      <c r="CJ116" s="188">
        <v>-10.493827160493829</v>
      </c>
      <c r="CK116" s="184">
        <v>11.538461538461538</v>
      </c>
      <c r="CL116" s="184">
        <v>77.564102564102569</v>
      </c>
      <c r="CM116" s="184">
        <v>10.897435897435898</v>
      </c>
      <c r="CN116" s="188">
        <v>0.64102564102564052</v>
      </c>
      <c r="CO116" s="184">
        <v>10.429447852760736</v>
      </c>
      <c r="CP116" s="184">
        <v>69.325153374233125</v>
      </c>
      <c r="CQ116" s="184">
        <v>20.245398773006134</v>
      </c>
      <c r="CR116" s="188">
        <v>-9.8159509202453972</v>
      </c>
      <c r="CS116" s="184">
        <v>14.556962025316455</v>
      </c>
      <c r="CT116" s="184">
        <v>72.784810126582272</v>
      </c>
      <c r="CU116" s="184">
        <v>12.658227848101266</v>
      </c>
      <c r="CV116" s="188">
        <v>1.8987341772151893</v>
      </c>
      <c r="CW116" s="184">
        <v>2.5</v>
      </c>
      <c r="CX116" s="184">
        <v>26</v>
      </c>
      <c r="CY116" s="184">
        <v>71.5</v>
      </c>
      <c r="CZ116" s="188">
        <v>-69</v>
      </c>
      <c r="DA116" s="184">
        <v>16.161616161616163</v>
      </c>
      <c r="DB116" s="184">
        <v>35.858585858585862</v>
      </c>
      <c r="DC116" s="184">
        <v>47.979797979797979</v>
      </c>
      <c r="DD116" s="188">
        <v>-31.818181818181817</v>
      </c>
    </row>
    <row r="117" spans="1:108" ht="12" hidden="1" customHeight="1" x14ac:dyDescent="0.2">
      <c r="A117" s="196" t="s">
        <v>104</v>
      </c>
      <c r="B117" s="197" t="s">
        <v>105</v>
      </c>
      <c r="C117" s="197" t="s">
        <v>106</v>
      </c>
      <c r="D117" s="175">
        <v>499</v>
      </c>
      <c r="E117" s="176">
        <v>26.122448979591837</v>
      </c>
      <c r="F117" s="176">
        <v>41.428571428571431</v>
      </c>
      <c r="G117" s="176">
        <v>32.448979591836732</v>
      </c>
      <c r="H117" s="177">
        <v>-6.3265306122448948</v>
      </c>
      <c r="I117" s="176">
        <v>38.75</v>
      </c>
      <c r="J117" s="176">
        <v>46.25</v>
      </c>
      <c r="K117" s="176">
        <v>15</v>
      </c>
      <c r="L117" s="177">
        <v>23.75</v>
      </c>
      <c r="M117" s="176">
        <v>26.829268292682926</v>
      </c>
      <c r="N117" s="176">
        <v>33.943089430894311</v>
      </c>
      <c r="O117" s="176">
        <v>39.227642276422763</v>
      </c>
      <c r="P117" s="178">
        <v>-12.398373983739837</v>
      </c>
      <c r="Q117" s="179">
        <v>39.874739039665968</v>
      </c>
      <c r="R117" s="179">
        <v>40.50104384133612</v>
      </c>
      <c r="S117" s="179">
        <v>19.624217118997912</v>
      </c>
      <c r="T117" s="178">
        <v>20.250521920668056</v>
      </c>
      <c r="U117" s="179">
        <v>12.244897959183673</v>
      </c>
      <c r="V117" s="179">
        <v>62.244897959183675</v>
      </c>
      <c r="W117" s="179">
        <v>25.510204081632654</v>
      </c>
      <c r="X117" s="178">
        <v>-13.265306122448981</v>
      </c>
      <c r="Y117" s="179">
        <v>14.853556485355648</v>
      </c>
      <c r="Z117" s="179">
        <v>71.129707112970706</v>
      </c>
      <c r="AA117" s="179">
        <v>14.01673640167364</v>
      </c>
      <c r="AB117" s="178">
        <v>0.83682008368200833</v>
      </c>
      <c r="AC117" s="179">
        <v>7.5630252100840334</v>
      </c>
      <c r="AD117" s="179">
        <v>68.487394957983199</v>
      </c>
      <c r="AE117" s="179">
        <v>23.949579831932773</v>
      </c>
      <c r="AF117" s="178">
        <v>-16.386554621848738</v>
      </c>
      <c r="AG117" s="179">
        <v>9.7613882863340571</v>
      </c>
      <c r="AH117" s="179">
        <v>77.006507592190886</v>
      </c>
      <c r="AI117" s="179">
        <v>13.232104121475054</v>
      </c>
      <c r="AJ117" s="178">
        <v>-3.4707158351409966</v>
      </c>
      <c r="AK117" s="179">
        <v>13.832199546485262</v>
      </c>
      <c r="AL117" s="179">
        <v>68.027210884353735</v>
      </c>
      <c r="AM117" s="179">
        <v>18.140589569160998</v>
      </c>
      <c r="AN117" s="178">
        <v>-4.3083900226757361</v>
      </c>
      <c r="AO117" s="179">
        <v>16.473317865429234</v>
      </c>
      <c r="AP117" s="179">
        <v>69.60556844547564</v>
      </c>
      <c r="AQ117" s="179">
        <v>13.921113689095128</v>
      </c>
      <c r="AR117" s="178">
        <v>2.5522041763341061</v>
      </c>
      <c r="AS117" s="179">
        <v>17.608695652173914</v>
      </c>
      <c r="AT117" s="179">
        <v>68.043478260869563</v>
      </c>
      <c r="AU117" s="179">
        <v>14.347826086956522</v>
      </c>
      <c r="AV117" s="177">
        <v>-3.2608695652173925</v>
      </c>
      <c r="AW117" s="179">
        <v>17.410714285714285</v>
      </c>
      <c r="AX117" s="179">
        <v>72.544642857142861</v>
      </c>
      <c r="AY117" s="179">
        <v>10.044642857142858</v>
      </c>
      <c r="AZ117" s="177">
        <v>-7.366071428571427</v>
      </c>
      <c r="BA117" s="179">
        <v>15.157894736842104</v>
      </c>
      <c r="BB117" s="179">
        <v>66.10526315789474</v>
      </c>
      <c r="BC117" s="179">
        <v>18.736842105263158</v>
      </c>
      <c r="BD117" s="178">
        <v>-3.5789473684210531</v>
      </c>
      <c r="BE117" s="179">
        <v>18.790496760259181</v>
      </c>
      <c r="BF117" s="179">
        <v>66.738660907127425</v>
      </c>
      <c r="BG117" s="179">
        <v>14.47084233261339</v>
      </c>
      <c r="BH117" s="178">
        <v>4.3196544276457907</v>
      </c>
      <c r="BI117" s="179">
        <v>15.670103092783505</v>
      </c>
      <c r="BJ117" s="179">
        <v>65.979381443298962</v>
      </c>
      <c r="BK117" s="179">
        <v>18.350515463917525</v>
      </c>
      <c r="BL117" s="178">
        <v>-2.68041237113402</v>
      </c>
      <c r="BM117" s="179">
        <v>20.127118644067796</v>
      </c>
      <c r="BN117" s="179">
        <v>71.398305084745758</v>
      </c>
      <c r="BO117" s="179">
        <v>8.4745762711864412</v>
      </c>
      <c r="BP117" s="178">
        <v>11.652542372881355</v>
      </c>
      <c r="BQ117" s="179">
        <v>35.033259423503324</v>
      </c>
      <c r="BR117" s="179">
        <v>57.649667405764966</v>
      </c>
      <c r="BS117" s="179">
        <v>7.3170731707317076</v>
      </c>
      <c r="BT117" s="177">
        <v>-27.716186252771617</v>
      </c>
      <c r="BU117" s="179">
        <v>34.338747099767978</v>
      </c>
      <c r="BV117" s="179">
        <v>60.556844547563806</v>
      </c>
      <c r="BW117" s="179">
        <v>5.1044083526682131</v>
      </c>
      <c r="BX117" s="177">
        <v>-29.234338747099766</v>
      </c>
      <c r="BY117" s="179">
        <v>6.8883610451306412</v>
      </c>
      <c r="BZ117" s="179">
        <v>71.971496437054626</v>
      </c>
      <c r="CA117" s="179">
        <v>21.140142517814727</v>
      </c>
      <c r="CB117" s="178">
        <v>-14.251781472684087</v>
      </c>
      <c r="CC117" s="179">
        <v>8.6206896551724146</v>
      </c>
      <c r="CD117" s="179">
        <v>76.108374384236456</v>
      </c>
      <c r="CE117" s="179">
        <v>15.270935960591133</v>
      </c>
      <c r="CF117" s="178">
        <v>-6.6502463054187189</v>
      </c>
      <c r="CG117" s="179">
        <v>10.679611650485437</v>
      </c>
      <c r="CH117" s="179">
        <v>81.796116504854368</v>
      </c>
      <c r="CI117" s="179">
        <v>7.5242718446601939</v>
      </c>
      <c r="CJ117" s="178">
        <v>3.1553398058252435</v>
      </c>
      <c r="CK117" s="179">
        <v>13.383838383838384</v>
      </c>
      <c r="CL117" s="179">
        <v>80.808080808080803</v>
      </c>
      <c r="CM117" s="179">
        <v>5.808080808080808</v>
      </c>
      <c r="CN117" s="178">
        <v>7.5757575757575761</v>
      </c>
      <c r="CO117" s="179">
        <v>8.6734693877551017</v>
      </c>
      <c r="CP117" s="179">
        <v>80.867346938775512</v>
      </c>
      <c r="CQ117" s="179">
        <v>10.459183673469388</v>
      </c>
      <c r="CR117" s="178">
        <v>-1.7857142857142865</v>
      </c>
      <c r="CS117" s="179">
        <v>10.966057441253264</v>
      </c>
      <c r="CT117" s="179">
        <v>80.93994778067885</v>
      </c>
      <c r="CU117" s="179">
        <v>8.0939947780678843</v>
      </c>
      <c r="CV117" s="178">
        <v>2.8720626631853801</v>
      </c>
      <c r="CW117" s="179">
        <v>11.041666666666666</v>
      </c>
      <c r="CX117" s="179">
        <v>45.208333333333336</v>
      </c>
      <c r="CY117" s="179">
        <v>43.75</v>
      </c>
      <c r="CZ117" s="178">
        <v>-32.708333333333336</v>
      </c>
      <c r="DA117" s="179">
        <v>19.658119658119659</v>
      </c>
      <c r="DB117" s="179">
        <v>51.495726495726494</v>
      </c>
      <c r="DC117" s="179">
        <v>28.846153846153847</v>
      </c>
      <c r="DD117" s="178">
        <v>-9.1880341880341874</v>
      </c>
    </row>
    <row r="118" spans="1:108" ht="12" customHeight="1" x14ac:dyDescent="0.2">
      <c r="A118" s="198" t="s">
        <v>28</v>
      </c>
      <c r="B118" s="199" t="s">
        <v>105</v>
      </c>
      <c r="C118" s="199" t="s">
        <v>106</v>
      </c>
      <c r="D118" s="180">
        <v>367</v>
      </c>
      <c r="E118" s="181">
        <v>26.446280991735538</v>
      </c>
      <c r="F118" s="181">
        <v>42.424242424242422</v>
      </c>
      <c r="G118" s="181">
        <v>31.12947658402204</v>
      </c>
      <c r="H118" s="182">
        <v>-4.6831955922865021</v>
      </c>
      <c r="I118" s="181">
        <v>40.340909090909093</v>
      </c>
      <c r="J118" s="181">
        <v>46.30681818181818</v>
      </c>
      <c r="K118" s="181">
        <v>13.352272727272727</v>
      </c>
      <c r="L118" s="182">
        <v>26.988636363636367</v>
      </c>
      <c r="M118" s="181">
        <v>28.021978021978022</v>
      </c>
      <c r="N118" s="181">
        <v>33.241758241758241</v>
      </c>
      <c r="O118" s="181">
        <v>38.736263736263737</v>
      </c>
      <c r="P118" s="183">
        <v>-10.714285714285715</v>
      </c>
      <c r="Q118" s="184">
        <v>40.509915014164307</v>
      </c>
      <c r="R118" s="184">
        <v>40.226628895184135</v>
      </c>
      <c r="S118" s="184">
        <v>19.263456090651559</v>
      </c>
      <c r="T118" s="183">
        <v>21.246458923512748</v>
      </c>
      <c r="U118" s="184">
        <v>15.151515151515152</v>
      </c>
      <c r="V118" s="184">
        <v>60.88154269972452</v>
      </c>
      <c r="W118" s="184">
        <v>23.966942148760332</v>
      </c>
      <c r="X118" s="183">
        <v>-8.8154269972451793</v>
      </c>
      <c r="Y118" s="184">
        <v>16.997167138810198</v>
      </c>
      <c r="Z118" s="184">
        <v>69.971671388101981</v>
      </c>
      <c r="AA118" s="184">
        <v>13.031161473087819</v>
      </c>
      <c r="AB118" s="183">
        <v>3.9660056657223794</v>
      </c>
      <c r="AC118" s="184">
        <v>8.2621082621082618</v>
      </c>
      <c r="AD118" s="184">
        <v>68.091168091168086</v>
      </c>
      <c r="AE118" s="184">
        <v>23.646723646723647</v>
      </c>
      <c r="AF118" s="183">
        <v>-15.384615384615385</v>
      </c>
      <c r="AG118" s="184">
        <v>9.4674556213017755</v>
      </c>
      <c r="AH118" s="184">
        <v>77.218934911242599</v>
      </c>
      <c r="AI118" s="184">
        <v>13.31360946745562</v>
      </c>
      <c r="AJ118" s="183">
        <v>-3.8461538461538449</v>
      </c>
      <c r="AK118" s="184">
        <v>14.375</v>
      </c>
      <c r="AL118" s="184">
        <v>65.3125</v>
      </c>
      <c r="AM118" s="184">
        <v>20.3125</v>
      </c>
      <c r="AN118" s="183">
        <v>-5.9375</v>
      </c>
      <c r="AO118" s="184">
        <v>15.857605177993527</v>
      </c>
      <c r="AP118" s="184">
        <v>69.579288025889966</v>
      </c>
      <c r="AQ118" s="184">
        <v>14.563106796116505</v>
      </c>
      <c r="AR118" s="183">
        <v>1.2944983818770215</v>
      </c>
      <c r="AS118" s="185">
        <v>15.13353115727003</v>
      </c>
      <c r="AT118" s="185">
        <v>69.732937685459945</v>
      </c>
      <c r="AU118" s="185">
        <v>15.13353115727003</v>
      </c>
      <c r="AV118" s="186">
        <v>0</v>
      </c>
      <c r="AW118" s="185">
        <v>13.538461538461538</v>
      </c>
      <c r="AX118" s="185">
        <v>75.07692307692308</v>
      </c>
      <c r="AY118" s="185">
        <v>11.384615384615385</v>
      </c>
      <c r="AZ118" s="186">
        <v>-2.1538461538461533</v>
      </c>
      <c r="BA118" s="184">
        <v>15.428571428571429</v>
      </c>
      <c r="BB118" s="184">
        <v>68</v>
      </c>
      <c r="BC118" s="184">
        <v>16.571428571428573</v>
      </c>
      <c r="BD118" s="183">
        <v>-1.1428571428571441</v>
      </c>
      <c r="BE118" s="184">
        <v>17.699115044247787</v>
      </c>
      <c r="BF118" s="184">
        <v>69.911504424778755</v>
      </c>
      <c r="BG118" s="184">
        <v>12.389380530973451</v>
      </c>
      <c r="BH118" s="183">
        <v>5.3097345132743357</v>
      </c>
      <c r="BI118" s="184">
        <v>16.944444444444443</v>
      </c>
      <c r="BJ118" s="184">
        <v>66.388888888888886</v>
      </c>
      <c r="BK118" s="184">
        <v>16.666666666666668</v>
      </c>
      <c r="BL118" s="183">
        <v>0.27777777777777501</v>
      </c>
      <c r="BM118" s="184">
        <v>18.96551724137931</v>
      </c>
      <c r="BN118" s="184">
        <v>71.551724137931032</v>
      </c>
      <c r="BO118" s="184">
        <v>9.4827586206896548</v>
      </c>
      <c r="BP118" s="183">
        <v>9.4827586206896548</v>
      </c>
      <c r="BQ118" s="185">
        <v>34.638554216867469</v>
      </c>
      <c r="BR118" s="185">
        <v>56.927710843373497</v>
      </c>
      <c r="BS118" s="185">
        <v>8.4337349397590362</v>
      </c>
      <c r="BT118" s="186">
        <v>-26.204819277108435</v>
      </c>
      <c r="BU118" s="185">
        <v>30.573248407643312</v>
      </c>
      <c r="BV118" s="185">
        <v>63.057324840764331</v>
      </c>
      <c r="BW118" s="185">
        <v>6.369426751592357</v>
      </c>
      <c r="BX118" s="186">
        <v>-24.203821656050955</v>
      </c>
      <c r="BY118" s="184">
        <v>6.1488673139158578</v>
      </c>
      <c r="BZ118" s="184">
        <v>75.080906148867314</v>
      </c>
      <c r="CA118" s="184">
        <v>18.770226537216828</v>
      </c>
      <c r="CB118" s="183">
        <v>-12.621359223300971</v>
      </c>
      <c r="CC118" s="184">
        <v>7.7702702702702702</v>
      </c>
      <c r="CD118" s="184">
        <v>79.054054054054049</v>
      </c>
      <c r="CE118" s="184">
        <v>13.175675675675675</v>
      </c>
      <c r="CF118" s="183">
        <v>-5.4054054054054053</v>
      </c>
      <c r="CG118" s="184">
        <v>12.5</v>
      </c>
      <c r="CH118" s="184">
        <v>80.59210526315789</v>
      </c>
      <c r="CI118" s="184">
        <v>6.9078947368421053</v>
      </c>
      <c r="CJ118" s="183">
        <v>5.5921052631578947</v>
      </c>
      <c r="CK118" s="184">
        <v>14.776632302405499</v>
      </c>
      <c r="CL118" s="184">
        <v>80.06872852233677</v>
      </c>
      <c r="CM118" s="184">
        <v>5.1546391752577323</v>
      </c>
      <c r="CN118" s="183">
        <v>9.6219931271477677</v>
      </c>
      <c r="CO118" s="184">
        <v>7.9584775086505193</v>
      </c>
      <c r="CP118" s="184">
        <v>82.698961937716263</v>
      </c>
      <c r="CQ118" s="184">
        <v>9.3425605536332181</v>
      </c>
      <c r="CR118" s="183">
        <v>-1.3840830449826989</v>
      </c>
      <c r="CS118" s="184">
        <v>8.5409252669039137</v>
      </c>
      <c r="CT118" s="184">
        <v>83.985765124555158</v>
      </c>
      <c r="CU118" s="184">
        <v>7.4733096085409256</v>
      </c>
      <c r="CV118" s="183">
        <v>1.0676156583629881</v>
      </c>
      <c r="CW118" s="184">
        <v>12.359550561797754</v>
      </c>
      <c r="CX118" s="184">
        <v>45.786516853932582</v>
      </c>
      <c r="CY118" s="184">
        <v>41.853932584269664</v>
      </c>
      <c r="CZ118" s="183">
        <v>-29.49438202247191</v>
      </c>
      <c r="DA118" s="184">
        <v>20.461095100864554</v>
      </c>
      <c r="DB118" s="184">
        <v>52.737752161383284</v>
      </c>
      <c r="DC118" s="184">
        <v>26.801152737752162</v>
      </c>
      <c r="DD118" s="183">
        <v>-6.3400576368876074</v>
      </c>
    </row>
    <row r="119" spans="1:108" ht="12" hidden="1" customHeight="1" x14ac:dyDescent="0.25">
      <c r="A119" s="200" t="s">
        <v>29</v>
      </c>
      <c r="B119" s="199" t="s">
        <v>105</v>
      </c>
      <c r="C119" s="199" t="s">
        <v>106</v>
      </c>
      <c r="D119" s="180">
        <v>132</v>
      </c>
      <c r="E119" s="181">
        <v>25.196850393700789</v>
      </c>
      <c r="F119" s="181">
        <v>38.582677165354333</v>
      </c>
      <c r="G119" s="181">
        <v>36.220472440944881</v>
      </c>
      <c r="H119" s="182">
        <v>-11.023622047244093</v>
      </c>
      <c r="I119" s="181">
        <v>34.375</v>
      </c>
      <c r="J119" s="181">
        <v>46.09375</v>
      </c>
      <c r="K119" s="181">
        <v>19.53125</v>
      </c>
      <c r="L119" s="182">
        <v>14.84375</v>
      </c>
      <c r="M119" s="181">
        <v>23.4375</v>
      </c>
      <c r="N119" s="181">
        <v>35.9375</v>
      </c>
      <c r="O119" s="181">
        <v>40.625</v>
      </c>
      <c r="P119" s="183">
        <v>-17.1875</v>
      </c>
      <c r="Q119" s="184">
        <v>38.095238095238095</v>
      </c>
      <c r="R119" s="184">
        <v>41.269841269841272</v>
      </c>
      <c r="S119" s="184">
        <v>20.634920634920636</v>
      </c>
      <c r="T119" s="183">
        <v>17.460317460317459</v>
      </c>
      <c r="U119" s="184">
        <v>3.9370078740157481</v>
      </c>
      <c r="V119" s="184">
        <v>66.141732283464563</v>
      </c>
      <c r="W119" s="184">
        <v>29.921259842519685</v>
      </c>
      <c r="X119" s="183">
        <v>-25.984251968503937</v>
      </c>
      <c r="Y119" s="184">
        <v>8.8000000000000007</v>
      </c>
      <c r="Z119" s="184">
        <v>74.400000000000006</v>
      </c>
      <c r="AA119" s="184">
        <v>16.8</v>
      </c>
      <c r="AB119" s="183">
        <v>-8</v>
      </c>
      <c r="AC119" s="184">
        <v>5.6</v>
      </c>
      <c r="AD119" s="184">
        <v>69.599999999999994</v>
      </c>
      <c r="AE119" s="184">
        <v>24.8</v>
      </c>
      <c r="AF119" s="183">
        <v>-19.200000000000003</v>
      </c>
      <c r="AG119" s="184">
        <v>10.56910569105691</v>
      </c>
      <c r="AH119" s="184">
        <v>76.422764227642276</v>
      </c>
      <c r="AI119" s="184">
        <v>13.008130081300813</v>
      </c>
      <c r="AJ119" s="183">
        <v>-2.4390243902439028</v>
      </c>
      <c r="AK119" s="184">
        <v>12.396694214876034</v>
      </c>
      <c r="AL119" s="184">
        <v>75.206611570247929</v>
      </c>
      <c r="AM119" s="184">
        <v>12.396694214876034</v>
      </c>
      <c r="AN119" s="183">
        <v>0</v>
      </c>
      <c r="AO119" s="184">
        <v>18.032786885245901</v>
      </c>
      <c r="AP119" s="184">
        <v>69.672131147540981</v>
      </c>
      <c r="AQ119" s="184">
        <v>12.295081967213115</v>
      </c>
      <c r="AR119" s="183">
        <v>5.7377049180327866</v>
      </c>
      <c r="AS119" s="185">
        <v>24.390243902439025</v>
      </c>
      <c r="AT119" s="185">
        <v>63.414634146341463</v>
      </c>
      <c r="AU119" s="185">
        <v>12.195121951219512</v>
      </c>
      <c r="AV119" s="186">
        <v>-12.195121951219512</v>
      </c>
      <c r="AW119" s="185">
        <v>27.642276422764226</v>
      </c>
      <c r="AX119" s="185">
        <v>65.853658536585371</v>
      </c>
      <c r="AY119" s="185">
        <v>6.5040650406504064</v>
      </c>
      <c r="AZ119" s="186">
        <v>-21.13821138211382</v>
      </c>
      <c r="BA119" s="184">
        <v>14.4</v>
      </c>
      <c r="BB119" s="184">
        <v>60.8</v>
      </c>
      <c r="BC119" s="184">
        <v>24.8</v>
      </c>
      <c r="BD119" s="183">
        <v>-10.4</v>
      </c>
      <c r="BE119" s="184">
        <v>21.774193548387096</v>
      </c>
      <c r="BF119" s="184">
        <v>58.064516129032256</v>
      </c>
      <c r="BG119" s="184">
        <v>20.161290322580644</v>
      </c>
      <c r="BH119" s="183">
        <v>1.612903225806452</v>
      </c>
      <c r="BI119" s="184">
        <v>12</v>
      </c>
      <c r="BJ119" s="184">
        <v>64.8</v>
      </c>
      <c r="BK119" s="184">
        <v>23.2</v>
      </c>
      <c r="BL119" s="183">
        <v>-11.2</v>
      </c>
      <c r="BM119" s="184">
        <v>23.387096774193548</v>
      </c>
      <c r="BN119" s="184">
        <v>70.967741935483872</v>
      </c>
      <c r="BO119" s="184">
        <v>5.645161290322581</v>
      </c>
      <c r="BP119" s="183">
        <v>17.741935483870968</v>
      </c>
      <c r="BQ119" s="185">
        <v>36.134453781512605</v>
      </c>
      <c r="BR119" s="185">
        <v>59.663865546218489</v>
      </c>
      <c r="BS119" s="185">
        <v>4.2016806722689077</v>
      </c>
      <c r="BT119" s="186">
        <v>-31.932773109243698</v>
      </c>
      <c r="BU119" s="185">
        <v>44.444444444444443</v>
      </c>
      <c r="BV119" s="185">
        <v>53.846153846153847</v>
      </c>
      <c r="BW119" s="185">
        <v>1.7094017094017093</v>
      </c>
      <c r="BX119" s="186">
        <v>-42.735042735042732</v>
      </c>
      <c r="BY119" s="184">
        <v>8.9285714285714288</v>
      </c>
      <c r="BZ119" s="184">
        <v>63.392857142857146</v>
      </c>
      <c r="CA119" s="184">
        <v>27.678571428571427</v>
      </c>
      <c r="CB119" s="183">
        <v>-18.75</v>
      </c>
      <c r="CC119" s="184">
        <v>10.909090909090908</v>
      </c>
      <c r="CD119" s="184">
        <v>68.181818181818187</v>
      </c>
      <c r="CE119" s="184">
        <v>20.90909090909091</v>
      </c>
      <c r="CF119" s="183">
        <v>-10.000000000000002</v>
      </c>
      <c r="CG119" s="184">
        <v>5.5555555555555554</v>
      </c>
      <c r="CH119" s="184">
        <v>85.18518518518519</v>
      </c>
      <c r="CI119" s="184">
        <v>9.2592592592592595</v>
      </c>
      <c r="CJ119" s="183">
        <v>-3.7037037037037042</v>
      </c>
      <c r="CK119" s="184">
        <v>9.5238095238095237</v>
      </c>
      <c r="CL119" s="184">
        <v>82.857142857142861</v>
      </c>
      <c r="CM119" s="184">
        <v>7.6190476190476186</v>
      </c>
      <c r="CN119" s="183">
        <v>1.9047619047619051</v>
      </c>
      <c r="CO119" s="184">
        <v>10.679611650485437</v>
      </c>
      <c r="CP119" s="184">
        <v>75.728155339805824</v>
      </c>
      <c r="CQ119" s="184">
        <v>13.592233009708737</v>
      </c>
      <c r="CR119" s="183">
        <v>-2.9126213592232997</v>
      </c>
      <c r="CS119" s="184">
        <v>17.647058823529413</v>
      </c>
      <c r="CT119" s="184">
        <v>72.549019607843135</v>
      </c>
      <c r="CU119" s="184">
        <v>9.8039215686274517</v>
      </c>
      <c r="CV119" s="183">
        <v>7.8431372549019613</v>
      </c>
      <c r="CW119" s="184">
        <v>7.258064516129032</v>
      </c>
      <c r="CX119" s="184">
        <v>43.548387096774192</v>
      </c>
      <c r="CY119" s="184">
        <v>49.193548387096776</v>
      </c>
      <c r="CZ119" s="183">
        <v>-41.935483870967744</v>
      </c>
      <c r="DA119" s="184">
        <v>17.355371900826448</v>
      </c>
      <c r="DB119" s="184">
        <v>47.933884297520663</v>
      </c>
      <c r="DC119" s="184">
        <v>34.710743801652896</v>
      </c>
      <c r="DD119" s="183">
        <v>-17.355371900826448</v>
      </c>
    </row>
    <row r="120" spans="1:108" ht="12" hidden="1" customHeight="1" x14ac:dyDescent="0.25">
      <c r="A120" s="201" t="s">
        <v>42</v>
      </c>
      <c r="B120" s="199" t="s">
        <v>105</v>
      </c>
      <c r="C120" s="199" t="s">
        <v>106</v>
      </c>
      <c r="D120" s="180">
        <v>122</v>
      </c>
      <c r="E120" s="181">
        <v>20.491803278688526</v>
      </c>
      <c r="F120" s="181">
        <v>57.377049180327866</v>
      </c>
      <c r="G120" s="181">
        <v>22.131147540983605</v>
      </c>
      <c r="H120" s="182">
        <v>-1.6393442622950793</v>
      </c>
      <c r="I120" s="181">
        <v>30.508474576271187</v>
      </c>
      <c r="J120" s="181">
        <v>61.864406779661017</v>
      </c>
      <c r="K120" s="181">
        <v>7.6271186440677967</v>
      </c>
      <c r="L120" s="182">
        <v>22.881355932203391</v>
      </c>
      <c r="M120" s="181">
        <v>24.793388429752067</v>
      </c>
      <c r="N120" s="181">
        <v>45.454545454545453</v>
      </c>
      <c r="O120" s="181">
        <v>29.75206611570248</v>
      </c>
      <c r="P120" s="183">
        <v>-4.9586776859504127</v>
      </c>
      <c r="Q120" s="184">
        <v>36.974789915966383</v>
      </c>
      <c r="R120" s="184">
        <v>50.420168067226889</v>
      </c>
      <c r="S120" s="184">
        <v>12.605042016806722</v>
      </c>
      <c r="T120" s="183">
        <v>24.369747899159663</v>
      </c>
      <c r="U120" s="184">
        <v>25.409836065573771</v>
      </c>
      <c r="V120" s="184">
        <v>54.918032786885249</v>
      </c>
      <c r="W120" s="184">
        <v>19.672131147540984</v>
      </c>
      <c r="X120" s="183">
        <v>5.7377049180327866</v>
      </c>
      <c r="Y120" s="184">
        <v>23.333333333333332</v>
      </c>
      <c r="Z120" s="184">
        <v>65</v>
      </c>
      <c r="AA120" s="184">
        <v>11.666666666666666</v>
      </c>
      <c r="AB120" s="183">
        <v>11.666666666666666</v>
      </c>
      <c r="AC120" s="184">
        <v>11.666666666666666</v>
      </c>
      <c r="AD120" s="184">
        <v>67.5</v>
      </c>
      <c r="AE120" s="184">
        <v>20.833333333333332</v>
      </c>
      <c r="AF120" s="183">
        <v>-9.1666666666666661</v>
      </c>
      <c r="AG120" s="184">
        <v>11.206896551724139</v>
      </c>
      <c r="AH120" s="184">
        <v>77.58620689655173</v>
      </c>
      <c r="AI120" s="184">
        <v>11.206896551724139</v>
      </c>
      <c r="AJ120" s="183">
        <v>0</v>
      </c>
      <c r="AK120" s="184">
        <v>3.0612244897959182</v>
      </c>
      <c r="AL120" s="184">
        <v>89.795918367346943</v>
      </c>
      <c r="AM120" s="184">
        <v>7.1428571428571432</v>
      </c>
      <c r="AN120" s="183">
        <v>-4.0816326530612255</v>
      </c>
      <c r="AO120" s="184">
        <v>4.2105263157894735</v>
      </c>
      <c r="AP120" s="184">
        <v>92.631578947368425</v>
      </c>
      <c r="AQ120" s="184">
        <v>3.1578947368421053</v>
      </c>
      <c r="AR120" s="183">
        <v>1.0526315789473681</v>
      </c>
      <c r="AS120" s="185">
        <v>5.7142857142857144</v>
      </c>
      <c r="AT120" s="185">
        <v>86.666666666666671</v>
      </c>
      <c r="AU120" s="185">
        <v>7.6190476190476186</v>
      </c>
      <c r="AV120" s="186">
        <v>1.9047619047619042</v>
      </c>
      <c r="AW120" s="185">
        <v>5.882352941176471</v>
      </c>
      <c r="AX120" s="185">
        <v>87.254901960784309</v>
      </c>
      <c r="AY120" s="185">
        <v>6.8627450980392153</v>
      </c>
      <c r="AZ120" s="186">
        <v>0.98039215686274428</v>
      </c>
      <c r="BA120" s="184">
        <v>9.7345132743362832</v>
      </c>
      <c r="BB120" s="184">
        <v>79.646017699115049</v>
      </c>
      <c r="BC120" s="184">
        <v>10.619469026548673</v>
      </c>
      <c r="BD120" s="183">
        <v>-0.88495575221238987</v>
      </c>
      <c r="BE120" s="184">
        <v>11.711711711711711</v>
      </c>
      <c r="BF120" s="184">
        <v>81.981981981981988</v>
      </c>
      <c r="BG120" s="184">
        <v>6.3063063063063067</v>
      </c>
      <c r="BH120" s="183">
        <v>5.4054054054054044</v>
      </c>
      <c r="BI120" s="184">
        <v>20.168067226890756</v>
      </c>
      <c r="BJ120" s="184">
        <v>65.546218487394952</v>
      </c>
      <c r="BK120" s="184">
        <v>14.285714285714286</v>
      </c>
      <c r="BL120" s="183">
        <v>5.8823529411764692</v>
      </c>
      <c r="BM120" s="184">
        <v>23.728813559322035</v>
      </c>
      <c r="BN120" s="184">
        <v>69.491525423728817</v>
      </c>
      <c r="BO120" s="184">
        <v>6.7796610169491522</v>
      </c>
      <c r="BP120" s="183">
        <v>16.949152542372882</v>
      </c>
      <c r="BQ120" s="185">
        <v>20.560747663551403</v>
      </c>
      <c r="BR120" s="185">
        <v>70.09345794392523</v>
      </c>
      <c r="BS120" s="185">
        <v>9.3457943925233646</v>
      </c>
      <c r="BT120" s="186">
        <v>-11.214953271028039</v>
      </c>
      <c r="BU120" s="185">
        <v>19.801980198019802</v>
      </c>
      <c r="BV120" s="185">
        <v>75.247524752475243</v>
      </c>
      <c r="BW120" s="185">
        <v>4.9504950495049505</v>
      </c>
      <c r="BX120" s="186">
        <v>-14.85148514851485</v>
      </c>
      <c r="BY120" s="184">
        <v>3.883495145631068</v>
      </c>
      <c r="BZ120" s="184">
        <v>80.582524271844662</v>
      </c>
      <c r="CA120" s="184">
        <v>15.533980582524272</v>
      </c>
      <c r="CB120" s="183">
        <v>-11.650485436893204</v>
      </c>
      <c r="CC120" s="184">
        <v>2.9702970297029703</v>
      </c>
      <c r="CD120" s="184">
        <v>88.118811881188122</v>
      </c>
      <c r="CE120" s="184">
        <v>8.9108910891089117</v>
      </c>
      <c r="CF120" s="183">
        <v>-5.9405940594059414</v>
      </c>
      <c r="CG120" s="184">
        <v>16.666666666666668</v>
      </c>
      <c r="CH120" s="184">
        <v>79.629629629629633</v>
      </c>
      <c r="CI120" s="184">
        <v>3.7037037037037037</v>
      </c>
      <c r="CJ120" s="183">
        <v>12.962962962962964</v>
      </c>
      <c r="CK120" s="184">
        <v>19.047619047619047</v>
      </c>
      <c r="CL120" s="184">
        <v>80</v>
      </c>
      <c r="CM120" s="184">
        <v>0.95238095238095233</v>
      </c>
      <c r="CN120" s="183">
        <v>18.095238095238095</v>
      </c>
      <c r="CO120" s="184">
        <v>8.8235294117647065</v>
      </c>
      <c r="CP120" s="184">
        <v>86.274509803921575</v>
      </c>
      <c r="CQ120" s="184">
        <v>4.9019607843137258</v>
      </c>
      <c r="CR120" s="183">
        <v>3.9215686274509807</v>
      </c>
      <c r="CS120" s="184">
        <v>10.1010101010101</v>
      </c>
      <c r="CT120" s="184">
        <v>86.868686868686865</v>
      </c>
      <c r="CU120" s="184">
        <v>3.0303030303030303</v>
      </c>
      <c r="CV120" s="183">
        <v>7.0707070707070701</v>
      </c>
      <c r="CW120" s="184">
        <v>7.6923076923076925</v>
      </c>
      <c r="CX120" s="184">
        <v>64.102564102564102</v>
      </c>
      <c r="CY120" s="184">
        <v>28.205128205128204</v>
      </c>
      <c r="CZ120" s="183">
        <v>-20.512820512820511</v>
      </c>
      <c r="DA120" s="184">
        <v>12.820512820512821</v>
      </c>
      <c r="DB120" s="184">
        <v>72.649572649572647</v>
      </c>
      <c r="DC120" s="184">
        <v>14.52991452991453</v>
      </c>
      <c r="DD120" s="183">
        <v>-1.7094017094017087</v>
      </c>
    </row>
    <row r="121" spans="1:108" ht="12" hidden="1" customHeight="1" thickBot="1" x14ac:dyDescent="0.3">
      <c r="A121" s="202" t="s">
        <v>58</v>
      </c>
      <c r="B121" s="199" t="s">
        <v>105</v>
      </c>
      <c r="C121" s="199" t="s">
        <v>106</v>
      </c>
      <c r="D121" s="180">
        <v>245</v>
      </c>
      <c r="E121" s="181">
        <v>29.460580912863069</v>
      </c>
      <c r="F121" s="181">
        <v>34.854771784232362</v>
      </c>
      <c r="G121" s="181">
        <v>35.684647302904565</v>
      </c>
      <c r="H121" s="187">
        <v>-6.2240663900414965</v>
      </c>
      <c r="I121" s="181">
        <v>45.299145299145302</v>
      </c>
      <c r="J121" s="181">
        <v>38.46153846153846</v>
      </c>
      <c r="K121" s="181">
        <v>16.239316239316238</v>
      </c>
      <c r="L121" s="187">
        <v>29.059829059829063</v>
      </c>
      <c r="M121" s="181">
        <v>29.62962962962963</v>
      </c>
      <c r="N121" s="181">
        <v>27.160493827160494</v>
      </c>
      <c r="O121" s="181">
        <v>43.209876543209873</v>
      </c>
      <c r="P121" s="188">
        <v>-13.580246913580243</v>
      </c>
      <c r="Q121" s="184">
        <v>42.307692307692307</v>
      </c>
      <c r="R121" s="184">
        <v>35.042735042735046</v>
      </c>
      <c r="S121" s="184">
        <v>22.649572649572651</v>
      </c>
      <c r="T121" s="188">
        <v>19.658119658119656</v>
      </c>
      <c r="U121" s="184">
        <v>9.9585062240663902</v>
      </c>
      <c r="V121" s="184">
        <v>63.900414937759336</v>
      </c>
      <c r="W121" s="184">
        <v>26.141078838174273</v>
      </c>
      <c r="X121" s="188">
        <v>-16.182572614107883</v>
      </c>
      <c r="Y121" s="184">
        <v>13.733905579399142</v>
      </c>
      <c r="Z121" s="184">
        <v>72.532188841201716</v>
      </c>
      <c r="AA121" s="184">
        <v>13.733905579399142</v>
      </c>
      <c r="AB121" s="188">
        <v>0</v>
      </c>
      <c r="AC121" s="184">
        <v>6.4935064935064934</v>
      </c>
      <c r="AD121" s="184">
        <v>68.398268398268399</v>
      </c>
      <c r="AE121" s="184">
        <v>25.10822510822511</v>
      </c>
      <c r="AF121" s="188">
        <v>-18.614718614718615</v>
      </c>
      <c r="AG121" s="184">
        <v>8.5585585585585591</v>
      </c>
      <c r="AH121" s="184">
        <v>77.027027027027032</v>
      </c>
      <c r="AI121" s="184">
        <v>14.414414414414415</v>
      </c>
      <c r="AJ121" s="188">
        <v>-5.8558558558558556</v>
      </c>
      <c r="AK121" s="184">
        <v>19.36936936936937</v>
      </c>
      <c r="AL121" s="184">
        <v>54.504504504504503</v>
      </c>
      <c r="AM121" s="184">
        <v>26.126126126126128</v>
      </c>
      <c r="AN121" s="188">
        <v>-6.7567567567567579</v>
      </c>
      <c r="AO121" s="184">
        <v>21.028037383177569</v>
      </c>
      <c r="AP121" s="184">
        <v>59.345794392523366</v>
      </c>
      <c r="AQ121" s="184">
        <v>19.626168224299064</v>
      </c>
      <c r="AR121" s="188">
        <v>1.4018691588785046</v>
      </c>
      <c r="AS121" s="185">
        <v>19.396551724137932</v>
      </c>
      <c r="AT121" s="185">
        <v>62.068965517241381</v>
      </c>
      <c r="AU121" s="185">
        <v>18.53448275862069</v>
      </c>
      <c r="AV121" s="189">
        <v>-0.86206896551724199</v>
      </c>
      <c r="AW121" s="185">
        <v>17.04035874439462</v>
      </c>
      <c r="AX121" s="185">
        <v>69.506726457399097</v>
      </c>
      <c r="AY121" s="185">
        <v>13.452914798206278</v>
      </c>
      <c r="AZ121" s="189">
        <v>-3.5874439461883423</v>
      </c>
      <c r="BA121" s="184">
        <v>18.143459915611814</v>
      </c>
      <c r="BB121" s="184">
        <v>62.447257383966246</v>
      </c>
      <c r="BC121" s="184">
        <v>19.40928270042194</v>
      </c>
      <c r="BD121" s="188">
        <v>-1.2658227848101262</v>
      </c>
      <c r="BE121" s="184">
        <v>20.614035087719298</v>
      </c>
      <c r="BF121" s="184">
        <v>64.035087719298247</v>
      </c>
      <c r="BG121" s="184">
        <v>15.350877192982455</v>
      </c>
      <c r="BH121" s="188">
        <v>5.2631578947368425</v>
      </c>
      <c r="BI121" s="184">
        <v>15.352697095435685</v>
      </c>
      <c r="BJ121" s="184">
        <v>66.804979253112037</v>
      </c>
      <c r="BK121" s="184">
        <v>17.842323651452283</v>
      </c>
      <c r="BL121" s="188">
        <v>-2.4896265560165975</v>
      </c>
      <c r="BM121" s="184">
        <v>16.521739130434781</v>
      </c>
      <c r="BN121" s="184">
        <v>72.608695652173907</v>
      </c>
      <c r="BO121" s="184">
        <v>10.869565217391305</v>
      </c>
      <c r="BP121" s="188">
        <v>5.6521739130434767</v>
      </c>
      <c r="BQ121" s="185">
        <v>41.333333333333336</v>
      </c>
      <c r="BR121" s="185">
        <v>50.666666666666664</v>
      </c>
      <c r="BS121" s="185">
        <v>8</v>
      </c>
      <c r="BT121" s="189">
        <v>-33.333333333333336</v>
      </c>
      <c r="BU121" s="185">
        <v>35.68075117370892</v>
      </c>
      <c r="BV121" s="185">
        <v>57.27699530516432</v>
      </c>
      <c r="BW121" s="185">
        <v>7.042253521126761</v>
      </c>
      <c r="BX121" s="189">
        <v>-28.63849765258216</v>
      </c>
      <c r="BY121" s="184">
        <v>7.2815533980582527</v>
      </c>
      <c r="BZ121" s="184">
        <v>72.330097087378647</v>
      </c>
      <c r="CA121" s="184">
        <v>20.388349514563107</v>
      </c>
      <c r="CB121" s="188">
        <v>-13.106796116504853</v>
      </c>
      <c r="CC121" s="184">
        <v>10.256410256410257</v>
      </c>
      <c r="CD121" s="184">
        <v>74.358974358974365</v>
      </c>
      <c r="CE121" s="184">
        <v>15.384615384615385</v>
      </c>
      <c r="CF121" s="188">
        <v>-5.1282051282051277</v>
      </c>
      <c r="CG121" s="184">
        <v>10.204081632653061</v>
      </c>
      <c r="CH121" s="184">
        <v>81.122448979591837</v>
      </c>
      <c r="CI121" s="184">
        <v>8.6734693877551017</v>
      </c>
      <c r="CJ121" s="188">
        <v>1.5306122448979593</v>
      </c>
      <c r="CK121" s="184">
        <v>12.365591397849462</v>
      </c>
      <c r="CL121" s="184">
        <v>80.107526881720432</v>
      </c>
      <c r="CM121" s="184">
        <v>7.5268817204301079</v>
      </c>
      <c r="CN121" s="188">
        <v>4.8387096774193541</v>
      </c>
      <c r="CO121" s="184">
        <v>7.4866310160427805</v>
      </c>
      <c r="CP121" s="184">
        <v>80.748663101604279</v>
      </c>
      <c r="CQ121" s="184">
        <v>11.764705882352942</v>
      </c>
      <c r="CR121" s="188">
        <v>-4.2780748663101615</v>
      </c>
      <c r="CS121" s="184">
        <v>7.6923076923076925</v>
      </c>
      <c r="CT121" s="184">
        <v>82.417582417582423</v>
      </c>
      <c r="CU121" s="184">
        <v>9.8901098901098905</v>
      </c>
      <c r="CV121" s="188">
        <v>-2.197802197802198</v>
      </c>
      <c r="CW121" s="184">
        <v>14.644351464435147</v>
      </c>
      <c r="CX121" s="184">
        <v>36.820083682008367</v>
      </c>
      <c r="CY121" s="184">
        <v>48.535564853556487</v>
      </c>
      <c r="CZ121" s="188">
        <v>-33.89121338912134</v>
      </c>
      <c r="DA121" s="184">
        <v>24.347826086956523</v>
      </c>
      <c r="DB121" s="184">
        <v>42.608695652173914</v>
      </c>
      <c r="DC121" s="184">
        <v>33.043478260869563</v>
      </c>
      <c r="DD121" s="188">
        <v>-8.6956521739130395</v>
      </c>
    </row>
    <row r="122" spans="1:108" ht="12" hidden="1" customHeight="1" x14ac:dyDescent="0.2">
      <c r="A122" s="196" t="s">
        <v>107</v>
      </c>
      <c r="B122" s="197" t="s">
        <v>108</v>
      </c>
      <c r="C122" s="197" t="s">
        <v>109</v>
      </c>
      <c r="D122" s="175" t="e">
        <f>COUNTIF([1]data!B:B, "*")-1</f>
        <v>#VALUE!</v>
      </c>
      <c r="E122" s="176" t="e">
        <f>COUNTIF([1]data!V:V, 1)*100/SUM(COUNTIF([1]data!V:V,{"3","2","1"}))</f>
        <v>#VALUE!</v>
      </c>
      <c r="F122" s="176" t="e">
        <f>COUNTIF([1]data!V:V, 2)*100/SUM(COUNTIF([1]data!V:V,{"3","2","1"}))</f>
        <v>#VALUE!</v>
      </c>
      <c r="G122" s="176" t="e">
        <f>COUNTIF([1]data!V:V, 3)*100/SUM(COUNTIF([1]data!V:V,{"3","2","1"}))</f>
        <v>#VALUE!</v>
      </c>
      <c r="H122" s="177" t="e">
        <f t="shared" ref="H122:H126" si="33">E122-G122</f>
        <v>#VALUE!</v>
      </c>
      <c r="I122" s="176" t="e">
        <f>COUNTIF([1]data!W:W, 1)*100/SUM(COUNTIF([1]data!W:W,{"3","2","1"}))</f>
        <v>#VALUE!</v>
      </c>
      <c r="J122" s="176" t="e">
        <f>COUNTIF([1]data!W:W, 2)*100/SUM(COUNTIF([1]data!W:W,{"3","2","1"}))</f>
        <v>#VALUE!</v>
      </c>
      <c r="K122" s="176" t="e">
        <f>COUNTIF([1]data!W:W, 3)*100/SUM(COUNTIF([1]data!W:W,{"3","2","1"}))</f>
        <v>#VALUE!</v>
      </c>
      <c r="L122" s="177" t="e">
        <f t="shared" si="1"/>
        <v>#VALUE!</v>
      </c>
      <c r="M122" s="176" t="e">
        <f>COUNTIF([1]data!X:X, 1)*100/SUM(COUNTIF([1]data!X:X,{"3","2","1"}))</f>
        <v>#VALUE!</v>
      </c>
      <c r="N122" s="176" t="e">
        <f>COUNTIF([1]data!X:X, 2)*100/SUM(COUNTIF([1]data!X:X,{"3","2","1"}))</f>
        <v>#VALUE!</v>
      </c>
      <c r="O122" s="176" t="e">
        <f>COUNTIF([1]data!X:X, 3)*100/SUM(COUNTIF([1]data!X:X,{"3","2","1"}))</f>
        <v>#VALUE!</v>
      </c>
      <c r="P122" s="178" t="e">
        <f t="shared" ref="P122:P126" si="34">M122-O122</f>
        <v>#VALUE!</v>
      </c>
      <c r="Q122" s="179" t="e">
        <f>COUNTIF([1]data!Y:Y, 1)*100/SUM(COUNTIF([1]data!Y:Y,{1,2,3}))</f>
        <v>#VALUE!</v>
      </c>
      <c r="R122" s="179" t="e">
        <f>COUNTIF([1]data!Y:Y, 2)*100/SUM(COUNTIF([1]data!Y:Y,{1,2,3}))</f>
        <v>#VALUE!</v>
      </c>
      <c r="S122" s="179" t="e">
        <f>COUNTIF([1]data!Y:Y, 3)*100/SUM(COUNTIF([1]data!Y:Y,{1,2,3}))</f>
        <v>#VALUE!</v>
      </c>
      <c r="T122" s="178" t="e">
        <f t="shared" ref="T122:T126" si="35">Q122-S122</f>
        <v>#VALUE!</v>
      </c>
      <c r="U122" s="179" t="e">
        <f>COUNTIF([1]data!Z:Z, 1)*100/SUM(COUNTIF([1]data!Z:Z,{1,2,3}))</f>
        <v>#VALUE!</v>
      </c>
      <c r="V122" s="179" t="e">
        <f>COUNTIF([1]data!Z:Z, 2)*100/SUM(COUNTIF([1]data!Z:Z,{1,2,3}))</f>
        <v>#VALUE!</v>
      </c>
      <c r="W122" s="179" t="e">
        <f>COUNTIF([1]data!Z:Z, 3)*100/SUM(COUNTIF([1]data!Z:Z,{1,2,3}))</f>
        <v>#VALUE!</v>
      </c>
      <c r="X122" s="178" t="e">
        <f t="shared" ref="X122:X126" si="36">U122-W122</f>
        <v>#VALUE!</v>
      </c>
      <c r="Y122" s="179" t="e">
        <f>COUNTIF([1]data!AA:AA, 1)*100/SUM(COUNTIF([1]data!AA:AA,{1,2,3}))</f>
        <v>#VALUE!</v>
      </c>
      <c r="Z122" s="179" t="e">
        <f>COUNTIF([1]data!AA:AA, 2)*100/SUM(COUNTIF([1]data!AA:AA,{1,2,3}))</f>
        <v>#VALUE!</v>
      </c>
      <c r="AA122" s="179" t="e">
        <f>COUNTIF([1]data!AA:AA, 3)*100/SUM(COUNTIF([1]data!AA:AA,{1,2,3}))</f>
        <v>#VALUE!</v>
      </c>
      <c r="AB122" s="178" t="e">
        <f t="shared" ref="AB122:AB126" si="37">Y122-AA122</f>
        <v>#VALUE!</v>
      </c>
      <c r="AC122" s="179" t="e">
        <f>COUNTIF([1]data!AB:AB, 1)*100/SUM(COUNTIF([1]data!AB:AB,{1,2,3}))</f>
        <v>#VALUE!</v>
      </c>
      <c r="AD122" s="179" t="e">
        <f>COUNTIF([1]data!AB:AB, 2)*100/SUM(COUNTIF([1]data!AB:AB,{1,2,3}))</f>
        <v>#VALUE!</v>
      </c>
      <c r="AE122" s="179" t="e">
        <f>COUNTIF([1]data!AB:AB, 3)*100/SUM(COUNTIF([1]data!AB:AB,{1,2,3}))</f>
        <v>#VALUE!</v>
      </c>
      <c r="AF122" s="178" t="e">
        <f t="shared" ref="AF122:AF126" si="38">AC122-AE122</f>
        <v>#VALUE!</v>
      </c>
      <c r="AG122" s="179" t="e">
        <f>COUNTIF([1]data!AC:AC, 1)*100/SUM(COUNTIF([1]data!AC:AC,{1,2,3}))</f>
        <v>#VALUE!</v>
      </c>
      <c r="AH122" s="179" t="e">
        <f>COUNTIF([1]data!AC:AC, 2)*100/SUM(COUNTIF([1]data!AC:AC,{1,2,3}))</f>
        <v>#VALUE!</v>
      </c>
      <c r="AI122" s="179" t="e">
        <f>COUNTIF([1]data!AC:AC, 3)*100/SUM(COUNTIF([1]data!AC:AC,{1,2,3}))</f>
        <v>#VALUE!</v>
      </c>
      <c r="AJ122" s="178" t="e">
        <f t="shared" ref="AJ122:AJ126" si="39">AG122-AI122</f>
        <v>#VALUE!</v>
      </c>
      <c r="AK122" s="179" t="e">
        <f>COUNTIF([1]data!AD:AD, 1)*100/SUM(COUNTIF([1]data!AD:AD,{1,2,3}))</f>
        <v>#VALUE!</v>
      </c>
      <c r="AL122" s="179" t="e">
        <f>COUNTIF([1]data!AD:AD, 2)*100/SUM(COUNTIF([1]data!AD:AD,{1,2,3}))</f>
        <v>#VALUE!</v>
      </c>
      <c r="AM122" s="179" t="e">
        <f>COUNTIF([1]data!AD:AD, 3)*100/SUM(COUNTIF([1]data!AD:AD,{1,2,3}))</f>
        <v>#VALUE!</v>
      </c>
      <c r="AN122" s="178" t="e">
        <f t="shared" ref="AN122:AN126" si="40">AK122-AM122</f>
        <v>#VALUE!</v>
      </c>
      <c r="AO122" s="179" t="e">
        <f>COUNTIF([1]data!AE:AE, 1)*100/SUM(COUNTIF([1]data!AE:AE,{1,2,3}))</f>
        <v>#VALUE!</v>
      </c>
      <c r="AP122" s="179" t="e">
        <f>COUNTIF([1]data!AE:AE, 2)*100/SUM(COUNTIF([1]data!AE:AE,{1,2,3}))</f>
        <v>#VALUE!</v>
      </c>
      <c r="AQ122" s="179" t="e">
        <f>COUNTIF([1]data!AE:AE, 3)*100/SUM(COUNTIF([1]data!AE:AE,{1,2,3}))</f>
        <v>#VALUE!</v>
      </c>
      <c r="AR122" s="178" t="e">
        <f t="shared" ref="AR122:AR126" si="41">AO122-AQ122</f>
        <v>#VALUE!</v>
      </c>
      <c r="AS122" s="179" t="e">
        <f>COUNTIF([1]data!AF:AF, 1)*100/SUM(COUNTIF([1]data!AF:AF,{1,2,3}))</f>
        <v>#VALUE!</v>
      </c>
      <c r="AT122" s="179" t="e">
        <f>COUNTIF([1]data!AF:AF, 2)*100/SUM(COUNTIF([1]data!AF:AF,{1,2,3}))</f>
        <v>#VALUE!</v>
      </c>
      <c r="AU122" s="179" t="e">
        <f>COUNTIF([1]data!AF:AF, 3)*100/SUM(COUNTIF([1]data!AF:AF,{1,2,3}))</f>
        <v>#VALUE!</v>
      </c>
      <c r="AV122" s="177" t="e">
        <f t="shared" ref="AV122:AV126" si="42">AU122-AS122</f>
        <v>#VALUE!</v>
      </c>
      <c r="AW122" s="179" t="e">
        <f>COUNTIF([1]data!AG:AG, 1)*100/SUM(COUNTIF([1]data!AG:AG,{1,2,3}))</f>
        <v>#VALUE!</v>
      </c>
      <c r="AX122" s="179" t="e">
        <f>COUNTIF([1]data!AG:AG, 2)*100/SUM(COUNTIF([1]data!AG:AG,{1,2,3}))</f>
        <v>#VALUE!</v>
      </c>
      <c r="AY122" s="179" t="e">
        <f>COUNTIF([1]data!AG:AG, 3)*100/SUM(COUNTIF([1]data!AG:AG,{1,2,3}))</f>
        <v>#VALUE!</v>
      </c>
      <c r="AZ122" s="177" t="e">
        <f t="shared" ref="AZ122:AZ126" si="43">AY122-AW122</f>
        <v>#VALUE!</v>
      </c>
      <c r="BA122" s="179" t="e">
        <f>COUNTIF([1]data!AH:AH, 1)*100/SUM(COUNTIF([1]data!AH:AH,{1,2,3}))</f>
        <v>#VALUE!</v>
      </c>
      <c r="BB122" s="179" t="e">
        <f>COUNTIF([1]data!AH:AH, 2)*100/SUM(COUNTIF([1]data!AH:AH,{1,2,3}))</f>
        <v>#VALUE!</v>
      </c>
      <c r="BC122" s="179" t="e">
        <f>COUNTIF([1]data!AH:AH, 3)*100/SUM(COUNTIF([1]data!AH:AH,{1,2,3}))</f>
        <v>#VALUE!</v>
      </c>
      <c r="BD122" s="178" t="e">
        <f t="shared" ref="BD122:BD126" si="44">BA122-BC122</f>
        <v>#VALUE!</v>
      </c>
      <c r="BE122" s="179" t="e">
        <f>COUNTIF([1]data!AI:AI, 1)*100/SUM(COUNTIF([1]data!AI:AI,{1,2,3}))</f>
        <v>#VALUE!</v>
      </c>
      <c r="BF122" s="179" t="e">
        <f>COUNTIF([1]data!AI:AI, 2)*100/SUM(COUNTIF([1]data!AI:AI,{1,2,3}))</f>
        <v>#VALUE!</v>
      </c>
      <c r="BG122" s="179" t="e">
        <f>COUNTIF([1]data!AI:AI, 3)*100/SUM(COUNTIF([1]data!AI:AI,{1,2,3}))</f>
        <v>#VALUE!</v>
      </c>
      <c r="BH122" s="178" t="e">
        <f t="shared" ref="BH122:BH126" si="45">BE122-BG122</f>
        <v>#VALUE!</v>
      </c>
      <c r="BI122" s="179" t="e">
        <f>COUNTIF([1]data!AJ:AJ, 1)*100/SUM(COUNTIF([1]data!AJ:AJ,{1,2,3}))</f>
        <v>#VALUE!</v>
      </c>
      <c r="BJ122" s="179" t="e">
        <f>COUNTIF([1]data!AJ:AJ, 2)*100/SUM(COUNTIF([1]data!AJ:AJ,{1,2,3}))</f>
        <v>#VALUE!</v>
      </c>
      <c r="BK122" s="179" t="e">
        <f>COUNTIF([1]data!AJ:AJ, 3)*100/SUM(COUNTIF([1]data!AJ:AJ,{1,2,3}))</f>
        <v>#VALUE!</v>
      </c>
      <c r="BL122" s="178" t="e">
        <f t="shared" ref="BL122:BL126" si="46">BI122-BK122</f>
        <v>#VALUE!</v>
      </c>
      <c r="BM122" s="179" t="e">
        <f>COUNTIF([1]data!AK:AK, 1)*100/SUM(COUNTIF([1]data!AK:AK,{1,2,3}))</f>
        <v>#VALUE!</v>
      </c>
      <c r="BN122" s="179" t="e">
        <f>COUNTIF([1]data!AK:AK, 2)*100/SUM(COUNTIF([1]data!AK:AK,{1,2,3}))</f>
        <v>#VALUE!</v>
      </c>
      <c r="BO122" s="179" t="e">
        <f>COUNTIF([1]data!AK:AK, 3)*100/SUM(COUNTIF([1]data!AK:AK,{1,2,3}))</f>
        <v>#VALUE!</v>
      </c>
      <c r="BP122" s="178" t="e">
        <f t="shared" ref="BP122:BP126" si="47">BM122-BO122</f>
        <v>#VALUE!</v>
      </c>
      <c r="BQ122" s="179" t="e">
        <f>COUNTIF([1]data!AL:AL, 1)*100/SUM(COUNTIF([1]data!AL:AL,{1,2,3}))</f>
        <v>#VALUE!</v>
      </c>
      <c r="BR122" s="179" t="e">
        <f>COUNTIF([1]data!AL:AL, 2)*100/SUM(COUNTIF([1]data!AL:AL,{1,2,3}))</f>
        <v>#VALUE!</v>
      </c>
      <c r="BS122" s="179" t="e">
        <f>COUNTIF([1]data!AL:AL, 3)*100/SUM(COUNTIF([1]data!AL:AL,{1,2,3}))</f>
        <v>#VALUE!</v>
      </c>
      <c r="BT122" s="177" t="e">
        <f t="shared" ref="BT122:BT126" si="48">BS122-BQ122</f>
        <v>#VALUE!</v>
      </c>
      <c r="BU122" s="179" t="e">
        <f>COUNTIF([1]data!AM:AM, 1)*100/SUM(COUNTIF([1]data!AM:AM,{1,2,3}))</f>
        <v>#VALUE!</v>
      </c>
      <c r="BV122" s="179" t="e">
        <f>COUNTIF([1]data!AM:AM, 2)*100/SUM(COUNTIF([1]data!AM:AM,{1,2,3}))</f>
        <v>#VALUE!</v>
      </c>
      <c r="BW122" s="179" t="e">
        <f>COUNTIF([1]data!AM:AM, 3)*100/SUM(COUNTIF([1]data!AM:AM,{1,2,3}))</f>
        <v>#VALUE!</v>
      </c>
      <c r="BX122" s="177" t="e">
        <f t="shared" ref="BX122:BX126" si="49">BW122-BU122</f>
        <v>#VALUE!</v>
      </c>
      <c r="BY122" s="179" t="e">
        <f>COUNTIF([1]data!AN:AN, 1)*100/SUM(COUNTIF([1]data!AN:AN,{1,2,3}))</f>
        <v>#VALUE!</v>
      </c>
      <c r="BZ122" s="179" t="e">
        <f>COUNTIF([1]data!AN:AN, 2)*100/SUM(COUNTIF([1]data!AN:AN,{1,2,3}))</f>
        <v>#VALUE!</v>
      </c>
      <c r="CA122" s="179" t="e">
        <f>COUNTIF([1]data!AN:AN, 3)*100/SUM(COUNTIF([1]data!AN:AN,{1,2,3}))</f>
        <v>#VALUE!</v>
      </c>
      <c r="CB122" s="178" t="e">
        <f t="shared" ref="CB122:CB126" si="50">BY122-CA122</f>
        <v>#VALUE!</v>
      </c>
      <c r="CC122" s="179" t="e">
        <f>COUNTIF([1]data!AO:AO, 1)*100/SUM(COUNTIF([1]data!AO:AO,{1,2,3}))</f>
        <v>#VALUE!</v>
      </c>
      <c r="CD122" s="179" t="e">
        <f>COUNTIF([1]data!AO:AO, 2)*100/SUM(COUNTIF([1]data!AO:AO,{1,2,3}))</f>
        <v>#VALUE!</v>
      </c>
      <c r="CE122" s="179" t="e">
        <f>COUNTIF([1]data!AO:AO, 3)*100/SUM(COUNTIF([1]data!AO:AO,{1,2,3}))</f>
        <v>#VALUE!</v>
      </c>
      <c r="CF122" s="178" t="e">
        <f t="shared" ref="CF122:CF126" si="51">CC122-CE122</f>
        <v>#VALUE!</v>
      </c>
      <c r="CG122" s="179" t="e">
        <f>COUNTIF([1]data!AP:AP, 1)*100/SUM(COUNTIF([1]data!AP:AP,{1,2,3}))</f>
        <v>#VALUE!</v>
      </c>
      <c r="CH122" s="179" t="e">
        <f>COUNTIF([1]data!AP:AP, 2)*100/SUM(COUNTIF([1]data!AP:AP,{1,2,3}))</f>
        <v>#VALUE!</v>
      </c>
      <c r="CI122" s="179" t="e">
        <f>COUNTIF([1]data!AP:AP, 3)*100/SUM(COUNTIF([1]data!AP:AP,{1,2,3}))</f>
        <v>#VALUE!</v>
      </c>
      <c r="CJ122" s="178" t="e">
        <f t="shared" ref="CJ122:CJ126" si="52">CG122-CI122</f>
        <v>#VALUE!</v>
      </c>
      <c r="CK122" s="179" t="e">
        <f>COUNTIF([1]data!AQ:AQ, 1)*100/SUM(COUNTIF([1]data!AQ:AQ,{1,2,3}))</f>
        <v>#VALUE!</v>
      </c>
      <c r="CL122" s="179" t="e">
        <f>COUNTIF([1]data!AQ:AQ, 2)*100/SUM(COUNTIF([1]data!AQ:AQ,{1,2,3}))</f>
        <v>#VALUE!</v>
      </c>
      <c r="CM122" s="179" t="e">
        <f>COUNTIF([1]data!AQ:AQ, 3)*100/SUM(COUNTIF([1]data!AQ:AQ,{1,2,3}))</f>
        <v>#VALUE!</v>
      </c>
      <c r="CN122" s="178" t="e">
        <f t="shared" ref="CN122:CN126" si="53">CK122-CM122</f>
        <v>#VALUE!</v>
      </c>
      <c r="CO122" s="179" t="e">
        <f>COUNTIF([1]data!AR:AR, 1)*100/SUM(COUNTIF([1]data!AR:AR,{1,2,3}))</f>
        <v>#VALUE!</v>
      </c>
      <c r="CP122" s="179" t="e">
        <f>COUNTIF([1]data!AR:AR, 2)*100/SUM(COUNTIF([1]data!AR:AR,{1,2,3}))</f>
        <v>#VALUE!</v>
      </c>
      <c r="CQ122" s="179" t="e">
        <f>COUNTIF([1]data!AR:AR, 3)*100/SUM(COUNTIF([1]data!AR:AR,{1,2,3}))</f>
        <v>#VALUE!</v>
      </c>
      <c r="CR122" s="178" t="e">
        <f t="shared" ref="CR122:CR126" si="54">CO122-CQ122</f>
        <v>#VALUE!</v>
      </c>
      <c r="CS122" s="179" t="e">
        <f>COUNTIF([1]data!AS:AS, 1)*100/SUM(COUNTIF([1]data!AS:AS,{1,2,3}))</f>
        <v>#VALUE!</v>
      </c>
      <c r="CT122" s="179" t="e">
        <f>COUNTIF([1]data!AS:AS, 2)*100/SUM(COUNTIF([1]data!AS:AS,{1,2,3}))</f>
        <v>#VALUE!</v>
      </c>
      <c r="CU122" s="179" t="e">
        <f>COUNTIF([1]data!AS:AS, 3)*100/SUM(COUNTIF([1]data!AS:AS,{1,2,3}))</f>
        <v>#VALUE!</v>
      </c>
      <c r="CV122" s="178" t="e">
        <f t="shared" ref="CV122:CV126" si="55">CS122-CU122</f>
        <v>#VALUE!</v>
      </c>
      <c r="CW122" s="179" t="e">
        <f>COUNTIF([1]data!AT:AT, 1)*100/SUM(COUNTIF([1]data!AT:AT,{1,2,3}))</f>
        <v>#VALUE!</v>
      </c>
      <c r="CX122" s="179" t="e">
        <f>COUNTIF([1]data!AT:AT, 2)*100/SUM(COUNTIF([1]data!AT:AT,{1,2,3}))</f>
        <v>#VALUE!</v>
      </c>
      <c r="CY122" s="179" t="e">
        <f>COUNTIF([1]data!AT:AT, 3)*100/SUM(COUNTIF([1]data!AT:AT,{1,2,3}))</f>
        <v>#VALUE!</v>
      </c>
      <c r="CZ122" s="178" t="e">
        <f t="shared" ref="CZ122:CZ126" si="56">CW122-CY122</f>
        <v>#VALUE!</v>
      </c>
      <c r="DA122" s="179" t="e">
        <f>COUNTIF([1]data!AU:AU, 1)*100/SUM(COUNTIF([1]data!AU:AU,{1,2,3}))</f>
        <v>#VALUE!</v>
      </c>
      <c r="DB122" s="179" t="e">
        <f>COUNTIF([1]data!AU:AU, 2)*100/SUM(COUNTIF([1]data!AU:AU,{1,2,3}))</f>
        <v>#VALUE!</v>
      </c>
      <c r="DC122" s="179" t="e">
        <f>COUNTIF([1]data!AU:AU, 3)*100/SUM(COUNTIF([1]data!AU:AU,{1,2,3}))</f>
        <v>#VALUE!</v>
      </c>
      <c r="DD122" s="178" t="e">
        <f t="shared" ref="DD122:DD126" si="57">DA122-DC122</f>
        <v>#VALUE!</v>
      </c>
    </row>
    <row r="123" spans="1:108" ht="12" customHeight="1" x14ac:dyDescent="0.2">
      <c r="A123" s="198" t="s">
        <v>28</v>
      </c>
      <c r="B123" s="199" t="s">
        <v>108</v>
      </c>
      <c r="C123" s="199" t="s">
        <v>109</v>
      </c>
      <c r="D123" s="180" t="e">
        <f>COUNTIFS([1]data!L:L, "S")</f>
        <v>#VALUE!</v>
      </c>
      <c r="E123" s="181" t="e">
        <f>COUNTIFS([1]data!L:L, "S",[1]data!V:V,1)*100/SUM(COUNTIFS([1]data!L:L, "S",[1]data!V:V,{1,2,3}))</f>
        <v>#VALUE!</v>
      </c>
      <c r="F123" s="181" t="e">
        <f>COUNTIFS([1]data!L:L, "S",[1]data!V:V,2)*100/SUM(COUNTIFS([1]data!L:L, "S",[1]data!V:V,{1,2,3}))</f>
        <v>#VALUE!</v>
      </c>
      <c r="G123" s="181" t="e">
        <f>COUNTIFS([1]data!L:L, "S",[1]data!V:V,3)*100/SUM(COUNTIFS([1]data!L:L, "S",[1]data!V:V,{1,2,3}))</f>
        <v>#VALUE!</v>
      </c>
      <c r="H123" s="182" t="e">
        <f t="shared" si="33"/>
        <v>#VALUE!</v>
      </c>
      <c r="I123" s="181" t="e">
        <f>COUNTIFS([1]data!L:L, "S",[1]data!W:W,1)*100/SUM(COUNTIFS([1]data!L:L, "S",[1]data!W:W,{1,2,3}))</f>
        <v>#VALUE!</v>
      </c>
      <c r="J123" s="181" t="e">
        <f>COUNTIFS([1]data!L:L, "S",[1]data!W:W,2)*100/SUM(COUNTIFS([1]data!L:L, "S",[1]data!W:W,{1,2,3}))</f>
        <v>#VALUE!</v>
      </c>
      <c r="K123" s="181" t="e">
        <f>COUNTIFS([1]data!L:L, "S",[1]data!W:W,3)*100/SUM(COUNTIFS([1]data!L:L, "S",[1]data!W:W,{1,2,3}))</f>
        <v>#VALUE!</v>
      </c>
      <c r="L123" s="182" t="e">
        <f t="shared" ref="L123:L126" si="58">I123-K123</f>
        <v>#VALUE!</v>
      </c>
      <c r="M123" s="181" t="e">
        <f>COUNTIFS([1]data!L:L, "S",[1]data!X:X,1)*100/SUM(COUNTIFS([1]data!L:L, "S",[1]data!X:X,{1,2,3}))</f>
        <v>#VALUE!</v>
      </c>
      <c r="N123" s="181" t="e">
        <f>COUNTIFS([1]data!L:L, "S",[1]data!X:X,2)*100/SUM(COUNTIFS([1]data!L:L, "S",[1]data!X:X,{1,2,3}))</f>
        <v>#VALUE!</v>
      </c>
      <c r="O123" s="181" t="e">
        <f>COUNTIFS([1]data!L:L, "S",[1]data!X:X,3)*100/SUM(COUNTIFS([1]data!L:L, "S",[1]data!X:X,{1,2,3}))</f>
        <v>#VALUE!</v>
      </c>
      <c r="P123" s="183" t="e">
        <f t="shared" si="34"/>
        <v>#VALUE!</v>
      </c>
      <c r="Q123" s="184" t="e">
        <f>COUNTIFS([1]data!L:L, "S",[1]data!Y:Y,1)*100/SUM(COUNTIFS([1]data!L:L, "S",[1]data!Y:Y,{1,2,3}))</f>
        <v>#VALUE!</v>
      </c>
      <c r="R123" s="184" t="e">
        <f>COUNTIFS([1]data!L:L, "S",[1]data!Y:Y,2)*100/SUM(COUNTIFS([1]data!L:L, "S",[1]data!Y:Y,{1,2,3}))</f>
        <v>#VALUE!</v>
      </c>
      <c r="S123" s="184" t="e">
        <f>COUNTIFS([1]data!L:L, "S",[1]data!Y:Y,3)*100/SUM(COUNTIFS([1]data!L:L, "S",[1]data!Y:Y,{1,2,3}))</f>
        <v>#VALUE!</v>
      </c>
      <c r="T123" s="183" t="e">
        <f t="shared" si="35"/>
        <v>#VALUE!</v>
      </c>
      <c r="U123" s="184" t="e">
        <f>COUNTIFS([1]data!L:L, "S",[1]data!Z:Z,1)*100/SUM(COUNTIFS([1]data!L:L, "S",[1]data!Z:Z,{1,2,3}))</f>
        <v>#VALUE!</v>
      </c>
      <c r="V123" s="184" t="e">
        <f>COUNTIFS([1]data!L:L, "S",[1]data!Z:Z,2)*100/SUM(COUNTIFS([1]data!L:L, "S",[1]data!Z:Z,{1,2,3}))</f>
        <v>#VALUE!</v>
      </c>
      <c r="W123" s="184" t="e">
        <f>COUNTIFS([1]data!L:L, "S",[1]data!Z:Z,3)*100/SUM(COUNTIFS([1]data!L:L, "S",[1]data!Z:Z,{1,2,3}))</f>
        <v>#VALUE!</v>
      </c>
      <c r="X123" s="183" t="e">
        <f t="shared" si="36"/>
        <v>#VALUE!</v>
      </c>
      <c r="Y123" s="184" t="e">
        <f>COUNTIFS([1]data!L:L, "S",[1]data!AA:AA,1)*100/SUM(COUNTIFS([1]data!L:L, "S",[1]data!AA:AA,{1,2,3}))</f>
        <v>#VALUE!</v>
      </c>
      <c r="Z123" s="184" t="e">
        <f>COUNTIFS([1]data!L:L, "S",[1]data!AA:AA,2)*100/SUM(COUNTIFS([1]data!L:L, "S",[1]data!AA:AA,{1,2,3}))</f>
        <v>#VALUE!</v>
      </c>
      <c r="AA123" s="184" t="e">
        <f>COUNTIFS([1]data!L:L, "S",[1]data!AA:AA,3)*100/SUM(COUNTIFS([1]data!L:L, "S",[1]data!AA:AA,{1,2,3}))</f>
        <v>#VALUE!</v>
      </c>
      <c r="AB123" s="183" t="e">
        <f t="shared" si="37"/>
        <v>#VALUE!</v>
      </c>
      <c r="AC123" s="184" t="e">
        <f>COUNTIFS([1]data!L:L, "S",[1]data!AB:AB,1)*100/SUM(COUNTIFS([1]data!L:L, "S",[1]data!AB:AB,{1,2,3}))</f>
        <v>#VALUE!</v>
      </c>
      <c r="AD123" s="184" t="e">
        <f>COUNTIFS([1]data!L:L, "S",[1]data!AB:AB,2)*100/SUM(COUNTIFS([1]data!L:L, "S",[1]data!AB:AB,{1,2,3}))</f>
        <v>#VALUE!</v>
      </c>
      <c r="AE123" s="184" t="e">
        <f>COUNTIFS([1]data!L:L, "S",[1]data!AB:AB,3)*100/SUM(COUNTIFS([1]data!L:L, "S",[1]data!AB:AB,{1,2,3}))</f>
        <v>#VALUE!</v>
      </c>
      <c r="AF123" s="183" t="e">
        <f t="shared" si="38"/>
        <v>#VALUE!</v>
      </c>
      <c r="AG123" s="184" t="e">
        <f>COUNTIFS([1]data!L:L, "S",[1]data!AC:AC,1)*100/SUM(COUNTIFS([1]data!L:L, "S",[1]data!AC:AC,{1,2,3}))</f>
        <v>#VALUE!</v>
      </c>
      <c r="AH123" s="184" t="e">
        <f>COUNTIFS([1]data!L:L, "S",[1]data!AC:AC,2)*100/SUM(COUNTIFS([1]data!L:L, "S",[1]data!AC:AC,{1,2,3}))</f>
        <v>#VALUE!</v>
      </c>
      <c r="AI123" s="184" t="e">
        <f>COUNTIFS([1]data!L:L, "S",[1]data!AC:AC,3)*100/SUM(COUNTIFS([1]data!L:L, "S",[1]data!AC:AC,{1,2,3}))</f>
        <v>#VALUE!</v>
      </c>
      <c r="AJ123" s="183" t="e">
        <f t="shared" si="39"/>
        <v>#VALUE!</v>
      </c>
      <c r="AK123" s="184" t="e">
        <f>COUNTIFS([1]data!L:L, "S",[1]data!AD:AD,1)*100/SUM(COUNTIFS([1]data!L:L, "S",[1]data!AD:AD,{1,2,3}))</f>
        <v>#VALUE!</v>
      </c>
      <c r="AL123" s="184" t="e">
        <f>COUNTIFS([1]data!L:L, "S",[1]data!AD:AD,2)*100/SUM(COUNTIFS([1]data!L:L, "S",[1]data!AD:AD,{1,2,3}))</f>
        <v>#VALUE!</v>
      </c>
      <c r="AM123" s="184" t="e">
        <f>COUNTIFS([1]data!L:L, "S",[1]data!AD:AD,3)*100/SUM(COUNTIFS([1]data!L:L, "S",[1]data!AD:AD,{1,2,3}))</f>
        <v>#VALUE!</v>
      </c>
      <c r="AN123" s="183" t="e">
        <f t="shared" si="40"/>
        <v>#VALUE!</v>
      </c>
      <c r="AO123" s="184" t="e">
        <f>COUNTIFS([1]data!L:L, "S",[1]data!AE:AE,1)*100/SUM(COUNTIFS([1]data!L:L, "S",[1]data!AE:AE,{1,2,3}))</f>
        <v>#VALUE!</v>
      </c>
      <c r="AP123" s="184" t="e">
        <f>COUNTIFS([1]data!L:L, "S",[1]data!AE:AE,2)*100/SUM(COUNTIFS([1]data!L:L, "S",[1]data!AE:AE,{1,2,3}))</f>
        <v>#VALUE!</v>
      </c>
      <c r="AQ123" s="184" t="e">
        <f>COUNTIFS([1]data!L:L, "S",[1]data!AE:AE,3)*100/SUM(COUNTIFS([1]data!L:L, "S",[1]data!AE:AE,{1,2,3}))</f>
        <v>#VALUE!</v>
      </c>
      <c r="AR123" s="183" t="e">
        <f t="shared" si="41"/>
        <v>#VALUE!</v>
      </c>
      <c r="AS123" s="185" t="e">
        <f>COUNTIFS([1]data!L:L, "S",[1]data!AF:AF,1)*100/SUM(COUNTIFS([1]data!L:L, "S",[1]data!AF:AF,{1,2,3}))</f>
        <v>#VALUE!</v>
      </c>
      <c r="AT123" s="185" t="e">
        <f>COUNTIFS([1]data!L:L, "S",[1]data!AF:AF,2)*100/SUM(COUNTIFS([1]data!L:L, "S",[1]data!AF:AF,{1,2,3}))</f>
        <v>#VALUE!</v>
      </c>
      <c r="AU123" s="185" t="e">
        <f>COUNTIFS([1]data!L:L, "S",[1]data!AF:AF,3)*100/SUM(COUNTIFS([1]data!L:L, "S",[1]data!AF:AF,{1,2,3}))</f>
        <v>#VALUE!</v>
      </c>
      <c r="AV123" s="186" t="e">
        <f t="shared" si="42"/>
        <v>#VALUE!</v>
      </c>
      <c r="AW123" s="185" t="e">
        <f>COUNTIFS([1]data!L:L, "S",[1]data!AG:AG,1)*100/SUM(COUNTIFS([1]data!L:L, "S",[1]data!AG:AG,{1,2,3}))</f>
        <v>#VALUE!</v>
      </c>
      <c r="AX123" s="185" t="e">
        <f>COUNTIFS([1]data!L:L, "S",[1]data!AG:AG,2)*100/SUM(COUNTIFS([1]data!L:L, "S",[1]data!AG:AG,{1,2,3}))</f>
        <v>#VALUE!</v>
      </c>
      <c r="AY123" s="185" t="e">
        <f>COUNTIFS([1]data!L:L, "S",[1]data!AG:AG,3)*100/SUM(COUNTIFS([1]data!L:L, "S",[1]data!AG:AG,{1,2,3}))</f>
        <v>#VALUE!</v>
      </c>
      <c r="AZ123" s="186" t="e">
        <f t="shared" si="43"/>
        <v>#VALUE!</v>
      </c>
      <c r="BA123" s="184" t="e">
        <f>COUNTIFS([1]data!L:L, "S",[1]data!AH:AH,1)*100/SUM(COUNTIFS([1]data!L:L, "S",[1]data!AH:AH,{1,2,3}))</f>
        <v>#VALUE!</v>
      </c>
      <c r="BB123" s="184" t="e">
        <f>COUNTIFS([1]data!L:L, "S",[1]data!AH:AH,2)*100/SUM(COUNTIFS([1]data!L:L, "S",[1]data!AH:AH,{1,2,3}))</f>
        <v>#VALUE!</v>
      </c>
      <c r="BC123" s="184" t="e">
        <f>COUNTIFS([1]data!L:L, "S",[1]data!AH:AH,3)*100/SUM(COUNTIFS([1]data!L:L, "S",[1]data!AH:AH,{1,2,3}))</f>
        <v>#VALUE!</v>
      </c>
      <c r="BD123" s="183" t="e">
        <f t="shared" si="44"/>
        <v>#VALUE!</v>
      </c>
      <c r="BE123" s="184" t="e">
        <f>COUNTIFS([1]data!L:L, "S",[1]data!AI:AI,1)*100/SUM(COUNTIFS([1]data!L:L, "S",[1]data!AI:AI,{1,2,3}))</f>
        <v>#VALUE!</v>
      </c>
      <c r="BF123" s="184" t="e">
        <f>COUNTIFS([1]data!L:L, "S",[1]data!AI:AI,2)*100/SUM(COUNTIFS([1]data!L:L, "S",[1]data!AI:AI,{1,2,3}))</f>
        <v>#VALUE!</v>
      </c>
      <c r="BG123" s="184" t="e">
        <f>COUNTIFS([1]data!L:L, "S",[1]data!AI:AI,3)*100/SUM(COUNTIFS([1]data!L:L, "S",[1]data!AI:AI,{1,2,3}))</f>
        <v>#VALUE!</v>
      </c>
      <c r="BH123" s="183" t="e">
        <f t="shared" si="45"/>
        <v>#VALUE!</v>
      </c>
      <c r="BI123" s="184" t="e">
        <f>COUNTIFS([1]data!L:L, "S",[1]data!AJ:AJ,1)*100/SUM(COUNTIFS([1]data!L:L, "S",[1]data!AJ:AJ,{1,2,3}))</f>
        <v>#VALUE!</v>
      </c>
      <c r="BJ123" s="184" t="e">
        <f>COUNTIFS([1]data!L:L, "S",[1]data!AJ:AJ,2)*100/SUM(COUNTIFS([1]data!L:L, "S",[1]data!AJ:AJ,{1,2,3}))</f>
        <v>#VALUE!</v>
      </c>
      <c r="BK123" s="184" t="e">
        <f>COUNTIFS([1]data!L:L, "S",[1]data!AJ:AJ,3)*100/SUM(COUNTIFS([1]data!L:L, "S",[1]data!AJ:AJ,{1,2,3}))</f>
        <v>#VALUE!</v>
      </c>
      <c r="BL123" s="183" t="e">
        <f t="shared" si="46"/>
        <v>#VALUE!</v>
      </c>
      <c r="BM123" s="184" t="e">
        <f>COUNTIFS([1]data!L:L, "S",[1]data!AK:AK,1)*100/SUM(COUNTIFS([1]data!L:L, "S",[1]data!AK:AK,{1,2,3}))</f>
        <v>#VALUE!</v>
      </c>
      <c r="BN123" s="184" t="e">
        <f>COUNTIFS([1]data!L:L, "S",[1]data!AK:AK,2)*100/SUM(COUNTIFS([1]data!L:L, "S",[1]data!AK:AK,{1,2,3}))</f>
        <v>#VALUE!</v>
      </c>
      <c r="BO123" s="184" t="e">
        <f>COUNTIFS([1]data!L:L, "S",[1]data!AK:AK,3)*100/SUM(COUNTIFS([1]data!L:L, "S",[1]data!AK:AK,{1,2,3}))</f>
        <v>#VALUE!</v>
      </c>
      <c r="BP123" s="183" t="e">
        <f t="shared" si="47"/>
        <v>#VALUE!</v>
      </c>
      <c r="BQ123" s="185" t="e">
        <f>COUNTIFS([1]data!L:L, "S",[1]data!AL:AL,1)*100/SUM(COUNTIFS([1]data!L:L, "S",[1]data!AL:AL,{1,2,3}))</f>
        <v>#VALUE!</v>
      </c>
      <c r="BR123" s="185" t="e">
        <f>COUNTIFS([1]data!L:L, "S",[1]data!AL:AL,2)*100/SUM(COUNTIFS([1]data!L:L, "S",[1]data!AL:AL,{1,2,3}))</f>
        <v>#VALUE!</v>
      </c>
      <c r="BS123" s="185" t="e">
        <f>COUNTIFS([1]data!L:L, "S",[1]data!AL:AL,3)*100/SUM(COUNTIFS([1]data!L:L, "S",[1]data!AL:AL,{1,2,3}))</f>
        <v>#VALUE!</v>
      </c>
      <c r="BT123" s="186" t="e">
        <f t="shared" si="48"/>
        <v>#VALUE!</v>
      </c>
      <c r="BU123" s="185" t="e">
        <f>COUNTIFS([1]data!L:L, "S",[1]data!AM:AM,1)*100/SUM(COUNTIFS([1]data!L:L, "S",[1]data!AM:AM,{1,2,3}))</f>
        <v>#VALUE!</v>
      </c>
      <c r="BV123" s="185" t="e">
        <f>COUNTIFS([1]data!L:L, "S",[1]data!AM:AM,2)*100/SUM(COUNTIFS([1]data!L:L, "S",[1]data!AM:AM,{1,2,3}))</f>
        <v>#VALUE!</v>
      </c>
      <c r="BW123" s="185" t="e">
        <f>COUNTIFS([1]data!L:L, "S",[1]data!AM:AM,3)*100/SUM(COUNTIFS([1]data!L:L, "S",[1]data!AM:AM,{1,2,3}))</f>
        <v>#VALUE!</v>
      </c>
      <c r="BX123" s="186" t="e">
        <f t="shared" si="49"/>
        <v>#VALUE!</v>
      </c>
      <c r="BY123" s="184" t="e">
        <f>COUNTIFS([1]data!L:L, "S",[1]data!AN:AN,1)*100/SUM(COUNTIFS([1]data!L:L, "S",[1]data!AN:AN,{1,2,3}))</f>
        <v>#VALUE!</v>
      </c>
      <c r="BZ123" s="184" t="e">
        <f>COUNTIFS([1]data!L:L, "S",[1]data!AN:AN,2)*100/SUM(COUNTIFS([1]data!L:L, "S",[1]data!AN:AN,{1,2,3}))</f>
        <v>#VALUE!</v>
      </c>
      <c r="CA123" s="184" t="e">
        <f>COUNTIFS([1]data!L:L, "S",[1]data!AN:AN,3)*100/SUM(COUNTIFS([1]data!L:L, "S",[1]data!AN:AN,{1,2,3}))</f>
        <v>#VALUE!</v>
      </c>
      <c r="CB123" s="183" t="e">
        <f t="shared" si="50"/>
        <v>#VALUE!</v>
      </c>
      <c r="CC123" s="184" t="e">
        <f>COUNTIFS([1]data!L:L, "S",[1]data!AO:AO,1)*100/SUM(COUNTIFS([1]data!L:L, "S",[1]data!AO:AO,{1,2,3}))</f>
        <v>#VALUE!</v>
      </c>
      <c r="CD123" s="184" t="e">
        <f>COUNTIFS([1]data!L:L, "S",[1]data!AO:AO,2)*100/SUM(COUNTIFS([1]data!L:L, "S",[1]data!AO:AO,{1,2,3}))</f>
        <v>#VALUE!</v>
      </c>
      <c r="CE123" s="184" t="e">
        <f>COUNTIFS([1]data!L:L, "S",[1]data!AO:AO,3)*100/SUM(COUNTIFS([1]data!L:L, "S",[1]data!AO:AO,{1,2,3}))</f>
        <v>#VALUE!</v>
      </c>
      <c r="CF123" s="183" t="e">
        <f t="shared" si="51"/>
        <v>#VALUE!</v>
      </c>
      <c r="CG123" s="184" t="e">
        <f>COUNTIFS([1]data!L:L, "S",[1]data!AP:AP,1)*100/SUM(COUNTIFS([1]data!L:L, "S",[1]data!AP:AP,{1,2,3}))</f>
        <v>#VALUE!</v>
      </c>
      <c r="CH123" s="184" t="e">
        <f>COUNTIFS([1]data!L:L, "S",[1]data!AP:AP,2)*100/SUM(COUNTIFS([1]data!L:L, "S",[1]data!AP:AP,{1,2,3}))</f>
        <v>#VALUE!</v>
      </c>
      <c r="CI123" s="184" t="e">
        <f>COUNTIFS([1]data!L:L, "S",[1]data!AP:AP,3)*100/SUM(COUNTIFS([1]data!L:L, "S",[1]data!AP:AP,{1,2,3}))</f>
        <v>#VALUE!</v>
      </c>
      <c r="CJ123" s="183" t="e">
        <f t="shared" si="52"/>
        <v>#VALUE!</v>
      </c>
      <c r="CK123" s="184" t="e">
        <f>COUNTIFS([1]data!L:L, "S",[1]data!AQ:AQ,1)*100/SUM(COUNTIFS([1]data!L:L, "S",[1]data!AQ:AQ,{1,2,3}))</f>
        <v>#VALUE!</v>
      </c>
      <c r="CL123" s="184" t="e">
        <f>COUNTIFS([1]data!L:L, "S",[1]data!AQ:AQ,2)*100/SUM(COUNTIFS([1]data!L:L, "S",[1]data!AQ:AQ,{1,2,3}))</f>
        <v>#VALUE!</v>
      </c>
      <c r="CM123" s="184" t="e">
        <f>COUNTIFS([1]data!L:L, "S",[1]data!AQ:AQ,3)*100/SUM(COUNTIFS([1]data!L:L, "S",[1]data!AQ:AQ,{1,2,3}))</f>
        <v>#VALUE!</v>
      </c>
      <c r="CN123" s="183" t="e">
        <f t="shared" si="53"/>
        <v>#VALUE!</v>
      </c>
      <c r="CO123" s="184" t="e">
        <f>COUNTIFS([1]data!L:L, "S",[1]data!AR:AR,1)*100/SUM(COUNTIFS([1]data!L:L, "S",[1]data!AR:AR,{1,2,3}))</f>
        <v>#VALUE!</v>
      </c>
      <c r="CP123" s="184" t="e">
        <f>COUNTIFS([1]data!L:L, "S",[1]data!AR:AR,2)*100/SUM(COUNTIFS([1]data!L:L, "S",[1]data!AR:AR,{1,2,3}))</f>
        <v>#VALUE!</v>
      </c>
      <c r="CQ123" s="184" t="e">
        <f>COUNTIFS([1]data!L:L, "S",[1]data!AR:AR,3)*100/SUM(COUNTIFS([1]data!L:L, "S",[1]data!AR:AR,{1,2,3}))</f>
        <v>#VALUE!</v>
      </c>
      <c r="CR123" s="183" t="e">
        <f t="shared" si="54"/>
        <v>#VALUE!</v>
      </c>
      <c r="CS123" s="184" t="e">
        <f>COUNTIFS([1]data!L:L, "S",[1]data!AS:AS,1)*100/SUM(COUNTIFS([1]data!L:L, "S",[1]data!AS:AS,{1,2,3}))</f>
        <v>#VALUE!</v>
      </c>
      <c r="CT123" s="184" t="e">
        <f>COUNTIFS([1]data!L:L, "S",[1]data!AS:AS,2)*100/SUM(COUNTIFS([1]data!L:L, "S",[1]data!AS:AS,{1,2,3}))</f>
        <v>#VALUE!</v>
      </c>
      <c r="CU123" s="184" t="e">
        <f>COUNTIFS([1]data!L:L, "S",[1]data!AS:AS,3)*100/SUM(COUNTIFS([1]data!L:L, "S",[1]data!AS:AS,{1,2,3}))</f>
        <v>#VALUE!</v>
      </c>
      <c r="CV123" s="183" t="e">
        <f t="shared" si="55"/>
        <v>#VALUE!</v>
      </c>
      <c r="CW123" s="184" t="e">
        <f>COUNTIFS([1]data!L:L, "S",[1]data!AT:AT,1)*100/SUM(COUNTIFS([1]data!L:L, "S",[1]data!AT:AT,{1,2,3}))</f>
        <v>#VALUE!</v>
      </c>
      <c r="CX123" s="184" t="e">
        <f>COUNTIFS([1]data!L:L, "S",[1]data!AT:AT,2)*100/SUM(COUNTIFS([1]data!L:L, "S",[1]data!AT:AT,{1,2,3}))</f>
        <v>#VALUE!</v>
      </c>
      <c r="CY123" s="184" t="e">
        <f>COUNTIFS([1]data!L:L, "S",[1]data!AT:AT,3)*100/SUM(COUNTIFS([1]data!L:L, "S",[1]data!AT:AT,{1,2,3}))</f>
        <v>#VALUE!</v>
      </c>
      <c r="CZ123" s="183" t="e">
        <f t="shared" si="56"/>
        <v>#VALUE!</v>
      </c>
      <c r="DA123" s="184" t="e">
        <f>COUNTIFS([1]data!L:L, "S",[1]data!AU:AU,1)*100/SUM(COUNTIFS([1]data!L:L, "S",[1]data!AU:AU,{1,2,3}))</f>
        <v>#VALUE!</v>
      </c>
      <c r="DB123" s="184" t="e">
        <f>COUNTIFS([1]data!L:L, "S",[1]data!AU:AU,2)*100/SUM(COUNTIFS([1]data!L:L, "S",[1]data!AU:AU,{1,2,3}))</f>
        <v>#VALUE!</v>
      </c>
      <c r="DC123" s="184" t="e">
        <f>COUNTIFS([1]data!L:L, "S",[1]data!AU:AU,3)*100/SUM(COUNTIFS([1]data!L:L, "S",[1]data!AU:AU,{1,2,3}))</f>
        <v>#VALUE!</v>
      </c>
      <c r="DD123" s="183" t="e">
        <f t="shared" si="57"/>
        <v>#VALUE!</v>
      </c>
    </row>
    <row r="124" spans="1:108" ht="12" hidden="1" customHeight="1" x14ac:dyDescent="0.25">
      <c r="A124" s="200" t="s">
        <v>29</v>
      </c>
      <c r="B124" s="199" t="s">
        <v>108</v>
      </c>
      <c r="C124" s="199" t="s">
        <v>109</v>
      </c>
      <c r="D124" s="180" t="e">
        <f>COUNTIF([1]data!M:M, "I")</f>
        <v>#VALUE!</v>
      </c>
      <c r="E124" s="181" t="e">
        <f>COUNTIFS([1]data!M:M, "I", [1]data!V:V,1)*100/SUM(COUNTIFS([1]data!M:M, "I", [1]data!V:V,{1,2,3}))</f>
        <v>#VALUE!</v>
      </c>
      <c r="F124" s="181" t="e">
        <f>COUNTIFS([1]data!M:M, "I", [1]data!V:V,2)*100/SUM(COUNTIFS([1]data!M:M, "I", [1]data!V:V,{1,2,3}))</f>
        <v>#VALUE!</v>
      </c>
      <c r="G124" s="181" t="e">
        <f>COUNTIFS([1]data!M:M, "I", [1]data!V:V,3)*100/SUM(COUNTIFS([1]data!M:M, "I", [1]data!V:V,{1,2,3}))</f>
        <v>#VALUE!</v>
      </c>
      <c r="H124" s="182" t="e">
        <f t="shared" si="33"/>
        <v>#VALUE!</v>
      </c>
      <c r="I124" s="181" t="e">
        <f>COUNTIFS([1]data!M:M, "I", [1]data!W:W,1)*100/SUM(COUNTIFS([1]data!M:M, "I", [1]data!W:W,{1,2,3}))</f>
        <v>#VALUE!</v>
      </c>
      <c r="J124" s="181" t="e">
        <f>COUNTIFS([1]data!M:M, "I", [1]data!W:W,2)*100/SUM(COUNTIFS([1]data!M:M, "I", [1]data!W:W,{1,2,3}))</f>
        <v>#VALUE!</v>
      </c>
      <c r="K124" s="181" t="e">
        <f>COUNTIFS([1]data!M:M, "I", [1]data!W:W,3)*100/SUM(COUNTIFS([1]data!M:M, "I", [1]data!W:W,{1,2,3}))</f>
        <v>#VALUE!</v>
      </c>
      <c r="L124" s="182" t="e">
        <f t="shared" si="58"/>
        <v>#VALUE!</v>
      </c>
      <c r="M124" s="181" t="e">
        <f>COUNTIFS([1]data!M:M, "I", [1]data!X:X,1)*100/SUM(COUNTIFS([1]data!M:M, "I", [1]data!X:X,{1,2,3}))</f>
        <v>#VALUE!</v>
      </c>
      <c r="N124" s="181" t="e">
        <f>COUNTIFS([1]data!M:M, "I", [1]data!X:X,2)*100/SUM(COUNTIFS([1]data!M:M, "I", [1]data!X:X,{1,2,3}))</f>
        <v>#VALUE!</v>
      </c>
      <c r="O124" s="181" t="e">
        <f>COUNTIFS([1]data!M:M, "I", [1]data!X:X,3)*100/SUM(COUNTIFS([1]data!M:M, "I", [1]data!X:X,{1,2,3}))</f>
        <v>#VALUE!</v>
      </c>
      <c r="P124" s="183" t="e">
        <f t="shared" si="34"/>
        <v>#VALUE!</v>
      </c>
      <c r="Q124" s="184" t="e">
        <f>COUNTIFS([1]data!M:M, "I", [1]data!Y:Y,1)*100/SUM(COUNTIFS([1]data!M:M, "I", [1]data!Y:Y,{1,2,3}))</f>
        <v>#VALUE!</v>
      </c>
      <c r="R124" s="184" t="e">
        <f>COUNTIFS([1]data!M:M, "I", [1]data!Y:Y,2)*100/SUM(COUNTIFS([1]data!M:M, "I", [1]data!Y:Y,{1,2,3}))</f>
        <v>#VALUE!</v>
      </c>
      <c r="S124" s="184" t="e">
        <f>COUNTIFS([1]data!M:M, "I", [1]data!Y:Y,3)*100/SUM(COUNTIFS([1]data!M:M, "I", [1]data!Y:Y,{1,2,3}))</f>
        <v>#VALUE!</v>
      </c>
      <c r="T124" s="183" t="e">
        <f t="shared" si="35"/>
        <v>#VALUE!</v>
      </c>
      <c r="U124" s="184" t="e">
        <f>COUNTIFS([1]data!M:M, "I", [1]data!Z:Z,1)*100/SUM(COUNTIFS([1]data!M:M, "I", [1]data!Z:Z,{1,2,3}))</f>
        <v>#VALUE!</v>
      </c>
      <c r="V124" s="184" t="e">
        <f>COUNTIFS([1]data!M:M, "I", [1]data!Z:Z,2)*100/SUM(COUNTIFS([1]data!M:M, "I", [1]data!Z:Z,{1,2,3}))</f>
        <v>#VALUE!</v>
      </c>
      <c r="W124" s="184" t="e">
        <f>COUNTIFS([1]data!M:M, "I", [1]data!Z:Z,3)*100/SUM(COUNTIFS([1]data!M:M, "I", [1]data!Z:Z,{1,2,3}))</f>
        <v>#VALUE!</v>
      </c>
      <c r="X124" s="183" t="e">
        <f t="shared" si="36"/>
        <v>#VALUE!</v>
      </c>
      <c r="Y124" s="184" t="e">
        <f>COUNTIFS([1]data!M:M, "I", [1]data!AA:AA,1)*100/SUM(COUNTIFS([1]data!M:M, "I", [1]data!AA:AA,{1,2,3}))</f>
        <v>#VALUE!</v>
      </c>
      <c r="Z124" s="184" t="e">
        <f>COUNTIFS([1]data!M:M, "I", [1]data!AA:AA,2)*100/SUM(COUNTIFS([1]data!M:M, "I", [1]data!AA:AA,{1,2,3}))</f>
        <v>#VALUE!</v>
      </c>
      <c r="AA124" s="184" t="e">
        <f>COUNTIFS([1]data!M:M, "I", [1]data!AA:AA,3)*100/SUM(COUNTIFS([1]data!M:M, "I", [1]data!AA:AA,{1,2,3}))</f>
        <v>#VALUE!</v>
      </c>
      <c r="AB124" s="183" t="e">
        <f t="shared" si="37"/>
        <v>#VALUE!</v>
      </c>
      <c r="AC124" s="184" t="e">
        <f>COUNTIFS([1]data!M:M, "I", [1]data!AB:AB,1)*100/SUM(COUNTIFS([1]data!M:M, "I", [1]data!AB:AB,{1,2,3}))</f>
        <v>#VALUE!</v>
      </c>
      <c r="AD124" s="184" t="e">
        <f>COUNTIFS([1]data!M:M, "I", [1]data!AB:AB,2)*100/SUM(COUNTIFS([1]data!M:M, "I", [1]data!AB:AB,{1,2,3}))</f>
        <v>#VALUE!</v>
      </c>
      <c r="AE124" s="184" t="e">
        <f>COUNTIFS([1]data!M:M, "I", [1]data!AB:AB,3)*100/SUM(COUNTIFS([1]data!M:M, "I", [1]data!AB:AB,{1,2,3}))</f>
        <v>#VALUE!</v>
      </c>
      <c r="AF124" s="183" t="e">
        <f t="shared" si="38"/>
        <v>#VALUE!</v>
      </c>
      <c r="AG124" s="184" t="e">
        <f>COUNTIFS([1]data!M:M, "I", [1]data!AC:AC,1)*100/SUM(COUNTIFS([1]data!M:M, "I", [1]data!AC:AC,{1,2,3}))</f>
        <v>#VALUE!</v>
      </c>
      <c r="AH124" s="184" t="e">
        <f>COUNTIFS([1]data!M:M, "I", [1]data!AC:AC,2)*100/SUM(COUNTIFS([1]data!M:M, "I", [1]data!AC:AC,{1,2,3}))</f>
        <v>#VALUE!</v>
      </c>
      <c r="AI124" s="184" t="e">
        <f>COUNTIFS([1]data!M:M, "I", [1]data!AC:AC,3)*100/SUM(COUNTIFS([1]data!M:M, "I", [1]data!AC:AC,{1,2,3}))</f>
        <v>#VALUE!</v>
      </c>
      <c r="AJ124" s="183" t="e">
        <f t="shared" si="39"/>
        <v>#VALUE!</v>
      </c>
      <c r="AK124" s="184" t="e">
        <f>COUNTIFS([1]data!M:M, "I", [1]data!AD:AD,1)*100/SUM(COUNTIFS([1]data!M:M, "I", [1]data!AD:AD,{1,2,3}))</f>
        <v>#VALUE!</v>
      </c>
      <c r="AL124" s="184" t="e">
        <f>COUNTIFS([1]data!M:M, "I", [1]data!AD:AD,2)*100/SUM(COUNTIFS([1]data!M:M, "I", [1]data!AD:AD,{1,2,3}))</f>
        <v>#VALUE!</v>
      </c>
      <c r="AM124" s="184" t="e">
        <f>COUNTIFS([1]data!M:M, "I", [1]data!AD:AD,3)*100/SUM(COUNTIFS([1]data!M:M, "I", [1]data!AD:AD,{1,2,3}))</f>
        <v>#VALUE!</v>
      </c>
      <c r="AN124" s="183" t="e">
        <f t="shared" si="40"/>
        <v>#VALUE!</v>
      </c>
      <c r="AO124" s="184" t="e">
        <f>COUNTIFS([1]data!M:M, "I", [1]data!AE:AE,1)*100/SUM(COUNTIFS([1]data!M:M, "I", [1]data!AE:AE,{1,2,3}))</f>
        <v>#VALUE!</v>
      </c>
      <c r="AP124" s="184" t="e">
        <f>COUNTIFS([1]data!M:M, "I", [1]data!AE:AE,2)*100/SUM(COUNTIFS([1]data!M:M, "I", [1]data!AE:AE,{1,2,3}))</f>
        <v>#VALUE!</v>
      </c>
      <c r="AQ124" s="184" t="e">
        <f>COUNTIFS([1]data!M:M, "I", [1]data!AE:AE,3)*100/SUM(COUNTIFS([1]data!M:M, "I", [1]data!AE:AE,{1,2,3}))</f>
        <v>#VALUE!</v>
      </c>
      <c r="AR124" s="183" t="e">
        <f t="shared" si="41"/>
        <v>#VALUE!</v>
      </c>
      <c r="AS124" s="185" t="e">
        <f>COUNTIFS([1]data!M:M, "I", [1]data!AF:AF,1)*100/SUM(COUNTIFS([1]data!M:M, "I", [1]data!AF:AF,{1,2,3}))</f>
        <v>#VALUE!</v>
      </c>
      <c r="AT124" s="185" t="e">
        <f>COUNTIFS([1]data!M:M, "I", [1]data!AF:AF,2)*100/SUM(COUNTIFS([1]data!M:M, "I", [1]data!AF:AF,{1,2,3}))</f>
        <v>#VALUE!</v>
      </c>
      <c r="AU124" s="185" t="e">
        <f>COUNTIFS([1]data!M:M, "I", [1]data!AF:AF,3)*100/SUM(COUNTIFS([1]data!M:M, "I", [1]data!AF:AF,{1,2,3}))</f>
        <v>#VALUE!</v>
      </c>
      <c r="AV124" s="186" t="e">
        <f t="shared" si="42"/>
        <v>#VALUE!</v>
      </c>
      <c r="AW124" s="185" t="e">
        <f>COUNTIFS([1]data!M:M, "I", [1]data!AG:AG,1)*100/SUM(COUNTIFS([1]data!M:M, "I", [1]data!AG:AG,{1,2,3}))</f>
        <v>#VALUE!</v>
      </c>
      <c r="AX124" s="185" t="e">
        <f>COUNTIFS([1]data!M:M, "I", [1]data!AG:AG,2)*100/SUM(COUNTIFS([1]data!M:M, "I", [1]data!AG:AG,{1,2,3}))</f>
        <v>#VALUE!</v>
      </c>
      <c r="AY124" s="185" t="e">
        <f>COUNTIFS([1]data!M:M, "I", [1]data!AG:AG,3)*100/SUM(COUNTIFS([1]data!M:M, "I", [1]data!AG:AG,{1,2,3}))</f>
        <v>#VALUE!</v>
      </c>
      <c r="AZ124" s="186" t="e">
        <f t="shared" si="43"/>
        <v>#VALUE!</v>
      </c>
      <c r="BA124" s="184" t="e">
        <f>COUNTIFS([1]data!M:M, "I", [1]data!AH:AH,1)*100/SUM(COUNTIFS([1]data!M:M, "I", [1]data!AH:AH,{1,2,3}))</f>
        <v>#VALUE!</v>
      </c>
      <c r="BB124" s="184" t="e">
        <f>COUNTIFS([1]data!M:M, "I", [1]data!AH:AH,2)*100/SUM(COUNTIFS([1]data!M:M, "I", [1]data!AH:AH,{1,2,3}))</f>
        <v>#VALUE!</v>
      </c>
      <c r="BC124" s="184" t="e">
        <f>COUNTIFS([1]data!M:M, "I", [1]data!AH:AH,3)*100/SUM(COUNTIFS([1]data!M:M, "I", [1]data!AH:AH,{1,2,3}))</f>
        <v>#VALUE!</v>
      </c>
      <c r="BD124" s="183" t="e">
        <f t="shared" si="44"/>
        <v>#VALUE!</v>
      </c>
      <c r="BE124" s="184" t="e">
        <f>COUNTIFS([1]data!M:M, "I", [1]data!AI:AI,1)*100/SUM(COUNTIFS([1]data!M:M, "I", [1]data!AI:AI,{1,2,3}))</f>
        <v>#VALUE!</v>
      </c>
      <c r="BF124" s="184" t="e">
        <f>COUNTIFS([1]data!M:M, "I", [1]data!AI:AI,2)*100/SUM(COUNTIFS([1]data!M:M, "I", [1]data!AI:AI,{1,2,3}))</f>
        <v>#VALUE!</v>
      </c>
      <c r="BG124" s="184" t="e">
        <f>COUNTIFS([1]data!M:M, "I", [1]data!AI:AI,3)*100/SUM(COUNTIFS([1]data!M:M, "I", [1]data!AI:AI,{1,2,3}))</f>
        <v>#VALUE!</v>
      </c>
      <c r="BH124" s="183" t="e">
        <f t="shared" si="45"/>
        <v>#VALUE!</v>
      </c>
      <c r="BI124" s="184" t="e">
        <f>COUNTIFS([1]data!M:M, "I", [1]data!AJ:AJ,1)*100/SUM(COUNTIFS([1]data!M:M, "I", [1]data!AJ:AJ,{1,2,3}))</f>
        <v>#VALUE!</v>
      </c>
      <c r="BJ124" s="184" t="e">
        <f>COUNTIFS([1]data!M:M, "I", [1]data!AJ:AJ,2)*100/SUM(COUNTIFS([1]data!M:M, "I", [1]data!AJ:AJ,{1,2,3}))</f>
        <v>#VALUE!</v>
      </c>
      <c r="BK124" s="184" t="e">
        <f>COUNTIFS([1]data!M:M, "I", [1]data!AJ:AJ,3)*100/SUM(COUNTIFS([1]data!M:M, "I", [1]data!AJ:AJ,{1,2,3}))</f>
        <v>#VALUE!</v>
      </c>
      <c r="BL124" s="183" t="e">
        <f t="shared" si="46"/>
        <v>#VALUE!</v>
      </c>
      <c r="BM124" s="184" t="e">
        <f>COUNTIFS([1]data!M:M, "I", [1]data!AK:AK,1)*100/SUM(COUNTIFS([1]data!M:M, "I", [1]data!AK:AK,{1,2,3}))</f>
        <v>#VALUE!</v>
      </c>
      <c r="BN124" s="184" t="e">
        <f>COUNTIFS([1]data!M:M, "I", [1]data!AK:AK,2)*100/SUM(COUNTIFS([1]data!M:M, "I", [1]data!AK:AK,{1,2,3}))</f>
        <v>#VALUE!</v>
      </c>
      <c r="BO124" s="184" t="e">
        <f>COUNTIFS([1]data!M:M, "I", [1]data!AK:AK,3)*100/SUM(COUNTIFS([1]data!M:M, "I", [1]data!AK:AK,{1,2,3}))</f>
        <v>#VALUE!</v>
      </c>
      <c r="BP124" s="183" t="e">
        <f t="shared" si="47"/>
        <v>#VALUE!</v>
      </c>
      <c r="BQ124" s="185" t="e">
        <f>COUNTIFS([1]data!M:M, "I", [1]data!AL:AL,1)*100/SUM(COUNTIFS([1]data!M:M, "I", [1]data!AL:AL,{1,2,3}))</f>
        <v>#VALUE!</v>
      </c>
      <c r="BR124" s="185" t="e">
        <f>COUNTIFS([1]data!M:M, "I", [1]data!AL:AL,2)*100/SUM(COUNTIFS([1]data!M:M, "I", [1]data!AL:AL,{1,2,3}))</f>
        <v>#VALUE!</v>
      </c>
      <c r="BS124" s="185" t="e">
        <f>COUNTIFS([1]data!M:M, "I", [1]data!AL:AL,3)*100/SUM(COUNTIFS([1]data!M:M, "I", [1]data!AL:AL,{1,2,3}))</f>
        <v>#VALUE!</v>
      </c>
      <c r="BT124" s="186" t="e">
        <f t="shared" si="48"/>
        <v>#VALUE!</v>
      </c>
      <c r="BU124" s="185" t="e">
        <f>COUNTIFS([1]data!M:M, "I", [1]data!AM:AM,1)*100/SUM(COUNTIFS([1]data!M:M, "I", [1]data!AM:AM,{1,2,3}))</f>
        <v>#VALUE!</v>
      </c>
      <c r="BV124" s="185" t="e">
        <f>COUNTIFS([1]data!M:M, "I", [1]data!AM:AM,2)*100/SUM(COUNTIFS([1]data!M:M, "I", [1]data!AM:AM,{1,2,3}))</f>
        <v>#VALUE!</v>
      </c>
      <c r="BW124" s="185" t="e">
        <f>COUNTIFS([1]data!M:M, "I", [1]data!AM:AM,3)*100/SUM(COUNTIFS([1]data!M:M, "I", [1]data!AM:AM,{1,2,3}))</f>
        <v>#VALUE!</v>
      </c>
      <c r="BX124" s="186" t="e">
        <f t="shared" si="49"/>
        <v>#VALUE!</v>
      </c>
      <c r="BY124" s="184" t="e">
        <f>COUNTIFS([1]data!M:M, "I", [1]data!AN:AN,1)*100/SUM(COUNTIFS([1]data!M:M, "I", [1]data!AN:AN,{1,2,3}))</f>
        <v>#VALUE!</v>
      </c>
      <c r="BZ124" s="184" t="e">
        <f>COUNTIFS([1]data!M:M, "I", [1]data!AN:AN,2)*100/SUM(COUNTIFS([1]data!M:M, "I", [1]data!AN:AN,{1,2,3}))</f>
        <v>#VALUE!</v>
      </c>
      <c r="CA124" s="184" t="e">
        <f>COUNTIFS([1]data!M:M, "I", [1]data!AN:AN,3)*100/SUM(COUNTIFS([1]data!M:M, "I", [1]data!AN:AN,{1,2,3}))</f>
        <v>#VALUE!</v>
      </c>
      <c r="CB124" s="183" t="e">
        <f t="shared" si="50"/>
        <v>#VALUE!</v>
      </c>
      <c r="CC124" s="184" t="e">
        <f>COUNTIFS([1]data!M:M, "I", [1]data!AO:AO,1)*100/SUM(COUNTIFS([1]data!M:M, "I", [1]data!AO:AO,{1,2,3}))</f>
        <v>#VALUE!</v>
      </c>
      <c r="CD124" s="184" t="e">
        <f>COUNTIFS([1]data!M:M, "I", [1]data!AO:AO,2)*100/SUM(COUNTIFS([1]data!M:M, "I", [1]data!AO:AO,{1,2,3}))</f>
        <v>#VALUE!</v>
      </c>
      <c r="CE124" s="184" t="e">
        <f>COUNTIFS([1]data!M:M, "I", [1]data!AO:AO,3)*100/SUM(COUNTIFS([1]data!M:M, "I", [1]data!AO:AO,{1,2,3}))</f>
        <v>#VALUE!</v>
      </c>
      <c r="CF124" s="183" t="e">
        <f t="shared" si="51"/>
        <v>#VALUE!</v>
      </c>
      <c r="CG124" s="184" t="e">
        <f>COUNTIFS([1]data!M:M, "I", [1]data!AP:AP,1)*100/SUM(COUNTIFS([1]data!M:M, "I", [1]data!AP:AP,{1,2,3}))</f>
        <v>#VALUE!</v>
      </c>
      <c r="CH124" s="184" t="e">
        <f>COUNTIFS([1]data!M:M, "I", [1]data!AP:AP,2)*100/SUM(COUNTIFS([1]data!M:M, "I", [1]data!AP:AP,{1,2,3}))</f>
        <v>#VALUE!</v>
      </c>
      <c r="CI124" s="184" t="e">
        <f>COUNTIFS([1]data!M:M, "I", [1]data!AP:AP,3)*100/SUM(COUNTIFS([1]data!M:M, "I", [1]data!AP:AP,{1,2,3}))</f>
        <v>#VALUE!</v>
      </c>
      <c r="CJ124" s="183" t="e">
        <f t="shared" si="52"/>
        <v>#VALUE!</v>
      </c>
      <c r="CK124" s="184" t="e">
        <f>COUNTIFS([1]data!M:M, "I", [1]data!AQ:AQ,1)*100/SUM(COUNTIFS([1]data!M:M, "I", [1]data!AQ:AQ,{1,2,3}))</f>
        <v>#VALUE!</v>
      </c>
      <c r="CL124" s="184" t="e">
        <f>COUNTIFS([1]data!M:M, "I", [1]data!AQ:AQ,2)*100/SUM(COUNTIFS([1]data!M:M, "I", [1]data!AQ:AQ,{1,2,3}))</f>
        <v>#VALUE!</v>
      </c>
      <c r="CM124" s="184" t="e">
        <f>COUNTIFS([1]data!M:M, "I", [1]data!AQ:AQ,3)*100/SUM(COUNTIFS([1]data!M:M, "I", [1]data!AQ:AQ,{1,2,3}))</f>
        <v>#VALUE!</v>
      </c>
      <c r="CN124" s="183" t="e">
        <f t="shared" si="53"/>
        <v>#VALUE!</v>
      </c>
      <c r="CO124" s="184" t="e">
        <f>COUNTIFS([1]data!M:M, "I", [1]data!AR:AR,1)*100/SUM(COUNTIFS([1]data!M:M, "I", [1]data!AR:AR,{1,2,3}))</f>
        <v>#VALUE!</v>
      </c>
      <c r="CP124" s="184" t="e">
        <f>COUNTIFS([1]data!M:M, "I", [1]data!AR:AR,2)*100/SUM(COUNTIFS([1]data!M:M, "I", [1]data!AR:AR,{1,2,3}))</f>
        <v>#VALUE!</v>
      </c>
      <c r="CQ124" s="184" t="e">
        <f>COUNTIFS([1]data!M:M, "I", [1]data!AR:AR,3)*100/SUM(COUNTIFS([1]data!M:M, "I", [1]data!AR:AR,{1,2,3}))</f>
        <v>#VALUE!</v>
      </c>
      <c r="CR124" s="183" t="e">
        <f t="shared" si="54"/>
        <v>#VALUE!</v>
      </c>
      <c r="CS124" s="184" t="e">
        <f>COUNTIFS([1]data!M:M, "I", [1]data!AS:AS,1)*100/SUM(COUNTIFS([1]data!M:M, "I", [1]data!AS:AS,{1,2,3}))</f>
        <v>#VALUE!</v>
      </c>
      <c r="CT124" s="184" t="e">
        <f>COUNTIFS([1]data!M:M, "I", [1]data!AS:AS,2)*100/SUM(COUNTIFS([1]data!M:M, "I", [1]data!AS:AS,{1,2,3}))</f>
        <v>#VALUE!</v>
      </c>
      <c r="CU124" s="184" t="e">
        <f>COUNTIFS([1]data!M:M, "I", [1]data!AS:AS,3)*100/SUM(COUNTIFS([1]data!M:M, "I", [1]data!AS:AS,{1,2,3}))</f>
        <v>#VALUE!</v>
      </c>
      <c r="CV124" s="183" t="e">
        <f t="shared" si="55"/>
        <v>#VALUE!</v>
      </c>
      <c r="CW124" s="184" t="e">
        <f>COUNTIFS([1]data!M:M, "I", [1]data!AT:AT,1)*100/SUM(COUNTIFS([1]data!M:M, "I", [1]data!AT:AT,{1,2,3}))</f>
        <v>#VALUE!</v>
      </c>
      <c r="CX124" s="184" t="e">
        <f>COUNTIFS([1]data!M:M, "I", [1]data!AT:AT,2)*100/SUM(COUNTIFS([1]data!M:M, "I", [1]data!AT:AT,{1,2,3}))</f>
        <v>#VALUE!</v>
      </c>
      <c r="CY124" s="184" t="e">
        <f>COUNTIFS([1]data!M:M, "I", [1]data!AT:AT,3)*100/SUM(COUNTIFS([1]data!M:M, "I", [1]data!AT:AT,{1,2,3}))</f>
        <v>#VALUE!</v>
      </c>
      <c r="CZ124" s="183" t="e">
        <f t="shared" si="56"/>
        <v>#VALUE!</v>
      </c>
      <c r="DA124" s="184" t="e">
        <f>COUNTIFS([1]data!M:M, "I", [1]data!AU:AU,1)*100/SUM(COUNTIFS([1]data!M:M, "I", [1]data!AU:AU,{1,2,3}))</f>
        <v>#VALUE!</v>
      </c>
      <c r="DB124" s="184" t="e">
        <f>COUNTIFS([1]data!M:M, "I", [1]data!AU:AU,2)*100/SUM(COUNTIFS([1]data!M:M, "I", [1]data!AU:AU,{1,2,3}))</f>
        <v>#VALUE!</v>
      </c>
      <c r="DC124" s="184" t="e">
        <f>COUNTIFS([1]data!M:M, "I", [1]data!AU:AU,3)*100/SUM(COUNTIFS([1]data!M:M, "I", [1]data!AU:AU,{1,2,3}))</f>
        <v>#VALUE!</v>
      </c>
      <c r="DD124" s="183" t="e">
        <f t="shared" si="57"/>
        <v>#VALUE!</v>
      </c>
    </row>
    <row r="125" spans="1:108" ht="12" hidden="1" customHeight="1" x14ac:dyDescent="0.25">
      <c r="A125" s="201" t="s">
        <v>42</v>
      </c>
      <c r="B125" s="199" t="s">
        <v>108</v>
      </c>
      <c r="C125" s="199" t="s">
        <v>109</v>
      </c>
      <c r="D125" s="180" t="e">
        <f>COUNTIF([1]data!P:P, "206")</f>
        <v>#VALUE!</v>
      </c>
      <c r="E125" s="181" t="e">
        <f>COUNTIFS([1]data!P:P, 206, [1]data!V:V, 1)*100/SUM(COUNTIFS([1]data!P:P, 206, [1]data!V:V, {1,2,3}))</f>
        <v>#VALUE!</v>
      </c>
      <c r="F125" s="181" t="e">
        <f>COUNTIFS([1]data!P:P, 206, [1]data!V:V, 2)*100/SUM(COUNTIFS([1]data!P:P, 206, [1]data!V:V, {1,2,3}))</f>
        <v>#VALUE!</v>
      </c>
      <c r="G125" s="181" t="e">
        <f>COUNTIFS([1]data!P:P, 206, [1]data!V:V, 3)*100/SUM(COUNTIFS([1]data!P:P, 206, [1]data!V:V, {1,2,3}))</f>
        <v>#VALUE!</v>
      </c>
      <c r="H125" s="182" t="e">
        <f t="shared" si="33"/>
        <v>#VALUE!</v>
      </c>
      <c r="I125" s="181" t="e">
        <f>COUNTIFS([1]data!P:P, 206, [1]data!W:W, 1)*100/SUM(COUNTIFS([1]data!P:P, 206, [1]data!W:W, {1,2,3}))</f>
        <v>#VALUE!</v>
      </c>
      <c r="J125" s="181" t="e">
        <f>COUNTIFS([1]data!P:P, 206, [1]data!W:W, 2)*100/SUM(COUNTIFS([1]data!P:P, 206, [1]data!W:W, {1,2,3}))</f>
        <v>#VALUE!</v>
      </c>
      <c r="K125" s="181" t="e">
        <f>COUNTIFS([1]data!P:P, 206, [1]data!W:W, 3)*100/SUM(COUNTIFS([1]data!P:P, 206, [1]data!W:W, {1,2,3}))</f>
        <v>#VALUE!</v>
      </c>
      <c r="L125" s="182" t="e">
        <f t="shared" si="58"/>
        <v>#VALUE!</v>
      </c>
      <c r="M125" s="181" t="e">
        <f>COUNTIFS([1]data!P:P, 206, [1]data!X:X, 1)*100/SUM(COUNTIFS([1]data!P:P, 206, [1]data!X:X, {1,2,3}))</f>
        <v>#VALUE!</v>
      </c>
      <c r="N125" s="181" t="e">
        <f>COUNTIFS([1]data!P:P, 206, [1]data!X:X, 2)*100/SUM(COUNTIFS([1]data!P:P, 206, [1]data!X:X, {1,2,3}))</f>
        <v>#VALUE!</v>
      </c>
      <c r="O125" s="181" t="e">
        <f>COUNTIFS([1]data!P:P, 206, [1]data!X:X, 3)*100/SUM(COUNTIFS([1]data!P:P, 206, [1]data!X:X, {1,2,3}))</f>
        <v>#VALUE!</v>
      </c>
      <c r="P125" s="183" t="e">
        <f t="shared" si="34"/>
        <v>#VALUE!</v>
      </c>
      <c r="Q125" s="184" t="e">
        <f>COUNTIFS([1]data!P:P, 206, [1]data!Y:Y, 1)*100/SUM(COUNTIFS([1]data!P:P, 206, [1]data!Y:Y, {1,2,3}))</f>
        <v>#VALUE!</v>
      </c>
      <c r="R125" s="184" t="e">
        <f>COUNTIFS([1]data!P:P, 206, [1]data!Y:Y, 2)*100/SUM(COUNTIFS([1]data!P:P, 206, [1]data!Y:Y, {1,2,3}))</f>
        <v>#VALUE!</v>
      </c>
      <c r="S125" s="184" t="e">
        <f>COUNTIFS([1]data!P:P, 206, [1]data!Y:Y, 3)*100/SUM(COUNTIFS([1]data!P:P, 206, [1]data!Y:Y, {1,2,3}))</f>
        <v>#VALUE!</v>
      </c>
      <c r="T125" s="183" t="e">
        <f t="shared" si="35"/>
        <v>#VALUE!</v>
      </c>
      <c r="U125" s="184" t="e">
        <f>COUNTIFS([1]data!P:P, 206, [1]data!Z:Z, 1)*100/SUM(COUNTIFS([1]data!P:P, 206, [1]data!Z:Z, {1,2,3}))</f>
        <v>#VALUE!</v>
      </c>
      <c r="V125" s="184" t="e">
        <f>COUNTIFS([1]data!P:P, 206, [1]data!Z:Z, 2)*100/SUM(COUNTIFS([1]data!P:P, 206, [1]data!Z:Z, {1,2,3}))</f>
        <v>#VALUE!</v>
      </c>
      <c r="W125" s="184" t="e">
        <f>COUNTIFS([1]data!P:P, 206, [1]data!Z:Z, 3)*100/SUM(COUNTIFS([1]data!P:P, 206, [1]data!Z:Z, {1,2,3}))</f>
        <v>#VALUE!</v>
      </c>
      <c r="X125" s="183" t="e">
        <f t="shared" si="36"/>
        <v>#VALUE!</v>
      </c>
      <c r="Y125" s="184" t="e">
        <f>COUNTIFS([1]data!P:P, 206, [1]data!AA:AA, 1)*100/SUM(COUNTIFS([1]data!P:P, 206, [1]data!AA:AA, {1,2,3}))</f>
        <v>#VALUE!</v>
      </c>
      <c r="Z125" s="184" t="e">
        <f>COUNTIFS([1]data!P:P, 206, [1]data!AA:AA, 2)*100/SUM(COUNTIFS([1]data!P:P, 206, [1]data!AA:AA, {1,2,3}))</f>
        <v>#VALUE!</v>
      </c>
      <c r="AA125" s="184" t="e">
        <f>COUNTIFS([1]data!P:P, 206, [1]data!AA:AA, 3)*100/SUM(COUNTIFS([1]data!P:P, 206, [1]data!AA:AA, {1,2,3}))</f>
        <v>#VALUE!</v>
      </c>
      <c r="AB125" s="183" t="e">
        <f t="shared" si="37"/>
        <v>#VALUE!</v>
      </c>
      <c r="AC125" s="184" t="e">
        <f>COUNTIFS([1]data!P:P, 206, [1]data!AB:AB, 1)*100/SUM(COUNTIFS([1]data!P:P, 206, [1]data!AB:AB, {1,2,3}))</f>
        <v>#VALUE!</v>
      </c>
      <c r="AD125" s="184" t="e">
        <f>COUNTIFS([1]data!P:P, 206, [1]data!AB:AB, 2)*100/SUM(COUNTIFS([1]data!P:P, 206, [1]data!AB:AB, {1,2,3}))</f>
        <v>#VALUE!</v>
      </c>
      <c r="AE125" s="184" t="e">
        <f>COUNTIFS([1]data!P:P, 206, [1]data!AB:AB, 3)*100/SUM(COUNTIFS([1]data!P:P, 206, [1]data!AB:AB, {1,2,3}))</f>
        <v>#VALUE!</v>
      </c>
      <c r="AF125" s="183" t="e">
        <f t="shared" si="38"/>
        <v>#VALUE!</v>
      </c>
      <c r="AG125" s="184" t="e">
        <f>COUNTIFS([1]data!P:P, 206, [1]data!AC:AC, 1)*100/SUM(COUNTIFS([1]data!P:P, 206, [1]data!AC:AC, {1,2,3}))</f>
        <v>#VALUE!</v>
      </c>
      <c r="AH125" s="184" t="e">
        <f>COUNTIFS([1]data!P:P, 206, [1]data!AC:AC, 2)*100/SUM(COUNTIFS([1]data!P:P, 206, [1]data!AC:AC, {1,2,3}))</f>
        <v>#VALUE!</v>
      </c>
      <c r="AI125" s="184" t="e">
        <f>COUNTIFS([1]data!P:P, 206, [1]data!AC:AC, 3)*100/SUM(COUNTIFS([1]data!P:P, 206, [1]data!AC:AC, {1,2,3}))</f>
        <v>#VALUE!</v>
      </c>
      <c r="AJ125" s="183" t="e">
        <f t="shared" si="39"/>
        <v>#VALUE!</v>
      </c>
      <c r="AK125" s="184" t="e">
        <f>COUNTIFS([1]data!P:P, 206, [1]data!AD:AD, 1)*100/SUM(COUNTIFS([1]data!P:P, 206, [1]data!AD:AD, {1,2,3}))</f>
        <v>#VALUE!</v>
      </c>
      <c r="AL125" s="184" t="e">
        <f>COUNTIFS([1]data!P:P, 206, [1]data!AD:AD, 2)*100/SUM(COUNTIFS([1]data!P:P, 206, [1]data!AD:AD, {1,2,3}))</f>
        <v>#VALUE!</v>
      </c>
      <c r="AM125" s="184" t="e">
        <f>COUNTIFS([1]data!P:P, 206, [1]data!AD:AD, 3)*100/SUM(COUNTIFS([1]data!P:P, 206, [1]data!AD:AD, {1,2,3}))</f>
        <v>#VALUE!</v>
      </c>
      <c r="AN125" s="183" t="e">
        <f t="shared" si="40"/>
        <v>#VALUE!</v>
      </c>
      <c r="AO125" s="184" t="e">
        <f>COUNTIFS([1]data!P:P, 206, [1]data!AE:AE, 1)*100/SUM(COUNTIFS([1]data!P:P, 206, [1]data!AE:AE, {1,2,3}))</f>
        <v>#VALUE!</v>
      </c>
      <c r="AP125" s="184" t="e">
        <f>COUNTIFS([1]data!P:P, 206, [1]data!AE:AE, 2)*100/SUM(COUNTIFS([1]data!P:P, 206, [1]data!AE:AE, {1,2,3}))</f>
        <v>#VALUE!</v>
      </c>
      <c r="AQ125" s="184" t="e">
        <f>COUNTIFS([1]data!P:P, 206, [1]data!AE:AE, 3)*100/SUM(COUNTIFS([1]data!P:P, 206, [1]data!AE:AE, {1,2,3}))</f>
        <v>#VALUE!</v>
      </c>
      <c r="AR125" s="183" t="e">
        <f t="shared" si="41"/>
        <v>#VALUE!</v>
      </c>
      <c r="AS125" s="185" t="e">
        <f>COUNTIFS([1]data!P:P, 206, [1]data!AF:AF, 1)*100/SUM(COUNTIFS([1]data!P:P, 206, [1]data!AF:AF, {1,2,3}))</f>
        <v>#VALUE!</v>
      </c>
      <c r="AT125" s="185" t="e">
        <f>COUNTIFS([1]data!P:P, 206, [1]data!AF:AF, 2)*100/SUM(COUNTIFS([1]data!P:P, 206, [1]data!AF:AF, {1,2,3}))</f>
        <v>#VALUE!</v>
      </c>
      <c r="AU125" s="185" t="e">
        <f>COUNTIFS([1]data!P:P, 206, [1]data!AF:AF, 3)*100/SUM(COUNTIFS([1]data!P:P, 206, [1]data!AF:AF, {1,2,3}))</f>
        <v>#VALUE!</v>
      </c>
      <c r="AV125" s="186" t="e">
        <f t="shared" si="42"/>
        <v>#VALUE!</v>
      </c>
      <c r="AW125" s="185" t="e">
        <f>COUNTIFS([1]data!P:P, 206, [1]data!AG:AG, 1)*100/SUM(COUNTIFS([1]data!P:P, 206, [1]data!AG:AG, {1,2,3}))</f>
        <v>#VALUE!</v>
      </c>
      <c r="AX125" s="185" t="e">
        <f>COUNTIFS([1]data!P:P, 206, [1]data!AG:AG, 2)*100/SUM(COUNTIFS([1]data!P:P, 206, [1]data!AG:AG, {1,2,3}))</f>
        <v>#VALUE!</v>
      </c>
      <c r="AY125" s="185" t="e">
        <f>COUNTIFS([1]data!P:P, 206, [1]data!AG:AG, 3)*100/SUM(COUNTIFS([1]data!P:P, 206, [1]data!AG:AG, {1,2,3}))</f>
        <v>#VALUE!</v>
      </c>
      <c r="AZ125" s="186" t="e">
        <f t="shared" si="43"/>
        <v>#VALUE!</v>
      </c>
      <c r="BA125" s="184" t="e">
        <f>COUNTIFS([1]data!P:P, 206, [1]data!AH:AH, 1)*100/SUM(COUNTIFS([1]data!P:P, 206, [1]data!AH:AH, {1,2,3}))</f>
        <v>#VALUE!</v>
      </c>
      <c r="BB125" s="184" t="e">
        <f>COUNTIFS([1]data!P:P, 206, [1]data!AH:AH, 2)*100/SUM(COUNTIFS([1]data!P:P, 206, [1]data!AH:AH, {1,2,3}))</f>
        <v>#VALUE!</v>
      </c>
      <c r="BC125" s="184" t="e">
        <f>COUNTIFS([1]data!P:P, 206, [1]data!AH:AH, 3)*100/SUM(COUNTIFS([1]data!P:P, 206, [1]data!AH:AH, {1,2,3}))</f>
        <v>#VALUE!</v>
      </c>
      <c r="BD125" s="183" t="e">
        <f t="shared" si="44"/>
        <v>#VALUE!</v>
      </c>
      <c r="BE125" s="184" t="e">
        <f>COUNTIFS([1]data!P:P, 206, [1]data!AI:AI, 1)*100/SUM(COUNTIFS([1]data!P:P, 206, [1]data!AI:AI, {1,2,3}))</f>
        <v>#VALUE!</v>
      </c>
      <c r="BF125" s="184" t="e">
        <f>COUNTIFS([1]data!P:P, 206, [1]data!AI:AI, 2)*100/SUM(COUNTIFS([1]data!P:P, 206, [1]data!AI:AI, {1,2,3}))</f>
        <v>#VALUE!</v>
      </c>
      <c r="BG125" s="184" t="e">
        <f>COUNTIFS([1]data!P:P, 206, [1]data!AI:AI, 3)*100/SUM(COUNTIFS([1]data!P:P, 206, [1]data!AI:AI, {1,2,3}))</f>
        <v>#VALUE!</v>
      </c>
      <c r="BH125" s="183" t="e">
        <f t="shared" si="45"/>
        <v>#VALUE!</v>
      </c>
      <c r="BI125" s="184" t="e">
        <f>COUNTIFS([1]data!P:P, 206, [1]data!AJ:AJ, 1)*100/SUM(COUNTIFS([1]data!P:P, 206, [1]data!AJ:AJ, {1,2,3}))</f>
        <v>#VALUE!</v>
      </c>
      <c r="BJ125" s="184" t="e">
        <f>COUNTIFS([1]data!P:P, 206, [1]data!AJ:AJ, 2)*100/SUM(COUNTIFS([1]data!P:P, 206, [1]data!AJ:AJ, {1,2,3}))</f>
        <v>#VALUE!</v>
      </c>
      <c r="BK125" s="184" t="e">
        <f>COUNTIFS([1]data!P:P, 206, [1]data!AJ:AJ, 3)*100/SUM(COUNTIFS([1]data!P:P, 206, [1]data!AJ:AJ, {1,2,3}))</f>
        <v>#VALUE!</v>
      </c>
      <c r="BL125" s="183" t="e">
        <f t="shared" si="46"/>
        <v>#VALUE!</v>
      </c>
      <c r="BM125" s="184" t="e">
        <f>COUNTIFS([1]data!P:P, 206, [1]data!AK:AK, 1)*100/SUM(COUNTIFS([1]data!P:P, 206, [1]data!AK:AK, {1,2,3}))</f>
        <v>#VALUE!</v>
      </c>
      <c r="BN125" s="184" t="e">
        <f>COUNTIFS([1]data!P:P, 206, [1]data!AK:AK, 2)*100/SUM(COUNTIFS([1]data!P:P, 206, [1]data!AK:AK, {1,2,3}))</f>
        <v>#VALUE!</v>
      </c>
      <c r="BO125" s="184" t="e">
        <f>COUNTIFS([1]data!P:P, 206, [1]data!AK:AK, 3)*100/SUM(COUNTIFS([1]data!P:P, 206, [1]data!AK:AK, {1,2,3}))</f>
        <v>#VALUE!</v>
      </c>
      <c r="BP125" s="183" t="e">
        <f t="shared" si="47"/>
        <v>#VALUE!</v>
      </c>
      <c r="BQ125" s="185" t="e">
        <f>COUNTIFS([1]data!P:P, 206, [1]data!AL:AL, 1)*100/SUM(COUNTIFS([1]data!P:P, 206, [1]data!AL:AL, {1,2,3}))</f>
        <v>#VALUE!</v>
      </c>
      <c r="BR125" s="185" t="e">
        <f>COUNTIFS([1]data!P:P, 206, [1]data!AL:AL, 2)*100/SUM(COUNTIFS([1]data!P:P, 206, [1]data!AL:AL, {1,2,3}))</f>
        <v>#VALUE!</v>
      </c>
      <c r="BS125" s="185" t="e">
        <f>COUNTIFS([1]data!P:P, 206, [1]data!AL:AL, 3)*100/SUM(COUNTIFS([1]data!P:P, 206, [1]data!AL:AL, {1,2,3}))</f>
        <v>#VALUE!</v>
      </c>
      <c r="BT125" s="186" t="e">
        <f t="shared" si="48"/>
        <v>#VALUE!</v>
      </c>
      <c r="BU125" s="185" t="e">
        <f>COUNTIFS([1]data!P:P, 206, [1]data!AM:AM, 1)*100/SUM(COUNTIFS([1]data!P:P, 206, [1]data!AM:AM, {1,2,3}))</f>
        <v>#VALUE!</v>
      </c>
      <c r="BV125" s="185" t="e">
        <f>COUNTIFS([1]data!P:P, 206, [1]data!AM:AM, 2)*100/SUM(COUNTIFS([1]data!P:P, 206, [1]data!AM:AM, {1,2,3}))</f>
        <v>#VALUE!</v>
      </c>
      <c r="BW125" s="185" t="e">
        <f>COUNTIFS([1]data!P:P, 206, [1]data!AM:AM, 3)*100/SUM(COUNTIFS([1]data!P:P, 206, [1]data!AM:AM, {1,2,3}))</f>
        <v>#VALUE!</v>
      </c>
      <c r="BX125" s="186" t="e">
        <f t="shared" si="49"/>
        <v>#VALUE!</v>
      </c>
      <c r="BY125" s="184" t="e">
        <f>COUNTIFS([1]data!P:P, 206, [1]data!AN:AN, 1)*100/SUM(COUNTIFS([1]data!P:P, 206, [1]data!AN:AN, {1,2,3}))</f>
        <v>#VALUE!</v>
      </c>
      <c r="BZ125" s="184" t="e">
        <f>COUNTIFS([1]data!P:P, 206, [1]data!AN:AN, 2)*100/SUM(COUNTIFS([1]data!P:P, 206, [1]data!AN:AN, {1,2,3}))</f>
        <v>#VALUE!</v>
      </c>
      <c r="CA125" s="184" t="e">
        <f>COUNTIFS([1]data!P:P, 206, [1]data!AN:AN, 3)*100/SUM(COUNTIFS([1]data!P:P, 206, [1]data!AN:AN, {1,2,3}))</f>
        <v>#VALUE!</v>
      </c>
      <c r="CB125" s="183" t="e">
        <f t="shared" si="50"/>
        <v>#VALUE!</v>
      </c>
      <c r="CC125" s="184" t="e">
        <f>COUNTIFS([1]data!P:P, 206, [1]data!AO:AO, 1)*100/SUM(COUNTIFS([1]data!P:P, 206, [1]data!AO:AO, {1,2,3}))</f>
        <v>#VALUE!</v>
      </c>
      <c r="CD125" s="184" t="e">
        <f>COUNTIFS([1]data!P:P, 206, [1]data!AO:AO, 2)*100/SUM(COUNTIFS([1]data!P:P, 206, [1]data!AO:AO, {1,2,3}))</f>
        <v>#VALUE!</v>
      </c>
      <c r="CE125" s="184" t="e">
        <f>COUNTIFS([1]data!P:P, 206, [1]data!AO:AO, 3)*100/SUM(COUNTIFS([1]data!P:P, 206, [1]data!AO:AO, {1,2,3}))</f>
        <v>#VALUE!</v>
      </c>
      <c r="CF125" s="183" t="e">
        <f t="shared" si="51"/>
        <v>#VALUE!</v>
      </c>
      <c r="CG125" s="184" t="e">
        <f>COUNTIFS([1]data!P:P, 206, [1]data!AP:AP, 1)*100/SUM(COUNTIFS([1]data!P:P, 206, [1]data!AP:AP, {1,2,3}))</f>
        <v>#VALUE!</v>
      </c>
      <c r="CH125" s="184" t="e">
        <f>COUNTIFS([1]data!P:P, 206, [1]data!AP:AP, 2)*100/SUM(COUNTIFS([1]data!P:P, 206, [1]data!AP:AP, {1,2,3}))</f>
        <v>#VALUE!</v>
      </c>
      <c r="CI125" s="184" t="e">
        <f>COUNTIFS([1]data!P:P, 206, [1]data!AP:AP, 3)*100/SUM(COUNTIFS([1]data!P:P, 206, [1]data!AP:AP, {1,2,3}))</f>
        <v>#VALUE!</v>
      </c>
      <c r="CJ125" s="183" t="e">
        <f t="shared" si="52"/>
        <v>#VALUE!</v>
      </c>
      <c r="CK125" s="184" t="e">
        <f>COUNTIFS([1]data!P:P, 206, [1]data!AQ:AQ, 1)*100/SUM(COUNTIFS([1]data!P:P, 206, [1]data!AQ:AQ, {1,2,3}))</f>
        <v>#VALUE!</v>
      </c>
      <c r="CL125" s="184" t="e">
        <f>COUNTIFS([1]data!P:P, 206, [1]data!AQ:AQ, 2)*100/SUM(COUNTIFS([1]data!P:P, 206, [1]data!AQ:AQ, {1,2,3}))</f>
        <v>#VALUE!</v>
      </c>
      <c r="CM125" s="184" t="e">
        <f>COUNTIFS([1]data!P:P, 206, [1]data!AQ:AQ, 3)*100/SUM(COUNTIFS([1]data!P:P, 206, [1]data!AQ:AQ, {1,2,3}))</f>
        <v>#VALUE!</v>
      </c>
      <c r="CN125" s="183" t="e">
        <f t="shared" si="53"/>
        <v>#VALUE!</v>
      </c>
      <c r="CO125" s="184" t="e">
        <f>COUNTIFS([1]data!P:P, 206, [1]data!AR:AR, 1)*100/SUM(COUNTIFS([1]data!P:P, 206, [1]data!AR:AR, {1,2,3}))</f>
        <v>#VALUE!</v>
      </c>
      <c r="CP125" s="184" t="e">
        <f>COUNTIFS([1]data!P:P, 206, [1]data!AR:AR, 2)*100/SUM(COUNTIFS([1]data!P:P, 206, [1]data!AR:AR, {1,2,3}))</f>
        <v>#VALUE!</v>
      </c>
      <c r="CQ125" s="184" t="e">
        <f>COUNTIFS([1]data!P:P, 206, [1]data!AR:AR, 3)*100/SUM(COUNTIFS([1]data!P:P, 206, [1]data!AR:AR, {1,2,3}))</f>
        <v>#VALUE!</v>
      </c>
      <c r="CR125" s="183" t="e">
        <f t="shared" si="54"/>
        <v>#VALUE!</v>
      </c>
      <c r="CS125" s="184" t="e">
        <f>COUNTIFS([1]data!P:P, 206, [1]data!AS:AS, 1)*100/SUM(COUNTIFS([1]data!P:P, 206, [1]data!AS:AS, {1,2,3}))</f>
        <v>#VALUE!</v>
      </c>
      <c r="CT125" s="184" t="e">
        <f>COUNTIFS([1]data!P:P, 206, [1]data!AS:AS, 2)*100/SUM(COUNTIFS([1]data!P:P, 206, [1]data!AS:AS, {1,2,3}))</f>
        <v>#VALUE!</v>
      </c>
      <c r="CU125" s="184" t="e">
        <f>COUNTIFS([1]data!P:P, 206, [1]data!AS:AS, 3)*100/SUM(COUNTIFS([1]data!P:P, 206, [1]data!AS:AS, {1,2,3}))</f>
        <v>#VALUE!</v>
      </c>
      <c r="CV125" s="183" t="e">
        <f t="shared" si="55"/>
        <v>#VALUE!</v>
      </c>
      <c r="CW125" s="184" t="e">
        <f>COUNTIFS([1]data!P:P, 206, [1]data!AT:AT, 1)*100/SUM(COUNTIFS([1]data!P:P, 206, [1]data!AT:AT, {1,2,3}))</f>
        <v>#VALUE!</v>
      </c>
      <c r="CX125" s="184" t="e">
        <f>COUNTIFS([1]data!P:P, 206, [1]data!AT:AT, 2)*100/SUM(COUNTIFS([1]data!P:P, 206, [1]data!AT:AT, {1,2,3}))</f>
        <v>#VALUE!</v>
      </c>
      <c r="CY125" s="184" t="e">
        <f>COUNTIFS([1]data!P:P, 206, [1]data!AT:AT, 3)*100/SUM(COUNTIFS([1]data!P:P, 206, [1]data!AT:AT, {1,2,3}))</f>
        <v>#VALUE!</v>
      </c>
      <c r="CZ125" s="183" t="e">
        <f t="shared" si="56"/>
        <v>#VALUE!</v>
      </c>
      <c r="DA125" s="184" t="e">
        <f>COUNTIFS([1]data!P:P, 206, [1]data!AU:AU, 1)*100/SUM(COUNTIFS([1]data!P:P, 206, [1]data!AU:AU, {1,2,3}))</f>
        <v>#VALUE!</v>
      </c>
      <c r="DB125" s="184" t="e">
        <f>COUNTIFS([1]data!P:P, 206, [1]data!AU:AU, 2)*100/SUM(COUNTIFS([1]data!P:P, 206, [1]data!AU:AU, {1,2,3}))</f>
        <v>#VALUE!</v>
      </c>
      <c r="DC125" s="184" t="e">
        <f>COUNTIFS([1]data!P:P, 206, [1]data!AU:AU, 3)*100/SUM(COUNTIFS([1]data!P:P, 206, [1]data!AU:AU, {1,2,3}))</f>
        <v>#VALUE!</v>
      </c>
      <c r="DD125" s="183" t="e">
        <f t="shared" si="57"/>
        <v>#VALUE!</v>
      </c>
    </row>
    <row r="126" spans="1:108" ht="12" hidden="1" customHeight="1" thickBot="1" x14ac:dyDescent="0.3">
      <c r="A126" s="202" t="s">
        <v>58</v>
      </c>
      <c r="B126" s="199" t="s">
        <v>108</v>
      </c>
      <c r="C126" s="199" t="s">
        <v>109</v>
      </c>
      <c r="D126" s="180" t="e">
        <f>D123-D125</f>
        <v>#VALUE!</v>
      </c>
      <c r="E126" s="181" t="e">
        <f>COUNTIFS([1]data!L:L,"S",[1]data!P:P, "&lt;&gt;206", [1]data!V:V,1)*100/SUM(COUNTIFS([1]data!L:L,"S",[1]data!P:P, "&lt;&gt;206", [1]data!V:V,{1,2,3}))</f>
        <v>#VALUE!</v>
      </c>
      <c r="F126" s="181" t="e">
        <f>COUNTIFS([1]data!L:L,"S",[1]data!P:P, "&lt;&gt;206", [1]data!V:V,2)*100/SUM(COUNTIFS([1]data!L:L,"S",[1]data!P:P, "&lt;&gt;206", [1]data!V:V,{1,2,3}))</f>
        <v>#VALUE!</v>
      </c>
      <c r="G126" s="181" t="e">
        <f>COUNTIFS([1]data!L:L,"S",[1]data!P:P, "&lt;&gt;206", [1]data!V:V,3)*100/SUM(COUNTIFS([1]data!L:L,"S",[1]data!P:P, "&lt;&gt;206", [1]data!V:V,{1,2,3}))</f>
        <v>#VALUE!</v>
      </c>
      <c r="H126" s="187" t="e">
        <f t="shared" si="33"/>
        <v>#VALUE!</v>
      </c>
      <c r="I126" s="181" t="e">
        <f>COUNTIFS([1]data!L:L,"S",[1]data!P:P, "&lt;&gt;206", [1]data!W:W,1)*100/SUM(COUNTIFS([1]data!L:L,"S",[1]data!P:P, "&lt;&gt;206", [1]data!W:W,{1,2,3}))</f>
        <v>#VALUE!</v>
      </c>
      <c r="J126" s="181" t="e">
        <f>COUNTIFS([1]data!L:L,"S",[1]data!P:P, "&lt;&gt;206", [1]data!W:W,2)*100/SUM(COUNTIFS([1]data!L:L,"S",[1]data!P:P, "&lt;&gt;206", [1]data!W:W,{1,2,3}))</f>
        <v>#VALUE!</v>
      </c>
      <c r="K126" s="181" t="e">
        <f>COUNTIFS([1]data!L:L,"S",[1]data!P:P, "&lt;&gt;206", [1]data!W:W,3)*100/SUM(COUNTIFS([1]data!L:L,"S",[1]data!P:P, "&lt;&gt;206", [1]data!W:W,{1,2,3}))</f>
        <v>#VALUE!</v>
      </c>
      <c r="L126" s="187" t="e">
        <f t="shared" si="58"/>
        <v>#VALUE!</v>
      </c>
      <c r="M126" s="181" t="e">
        <f>COUNTIFS([1]data!L:L,"S",[1]data!P:P, "&lt;&gt;206", [1]data!X:X,1)*100/SUM(COUNTIFS([1]data!L:L,"S",[1]data!P:P, "&lt;&gt;206", [1]data!X:X,{1,2,3}))</f>
        <v>#VALUE!</v>
      </c>
      <c r="N126" s="181" t="e">
        <f>COUNTIFS([1]data!L:L,"S",[1]data!P:P, "&lt;&gt;206", [1]data!X:X,2)*100/SUM(COUNTIFS([1]data!L:L,"S",[1]data!P:P, "&lt;&gt;206", [1]data!X:X,{1,2,3}))</f>
        <v>#VALUE!</v>
      </c>
      <c r="O126" s="181" t="e">
        <f>COUNTIFS([1]data!L:L,"S",[1]data!P:P, "&lt;&gt;206", [1]data!X:X,3)*100/SUM(COUNTIFS([1]data!L:L,"S",[1]data!P:P, "&lt;&gt;206", [1]data!X:X,{1,2,3}))</f>
        <v>#VALUE!</v>
      </c>
      <c r="P126" s="188" t="e">
        <f t="shared" si="34"/>
        <v>#VALUE!</v>
      </c>
      <c r="Q126" s="184" t="e">
        <f>COUNTIFS([1]data!L:L,"S",[1]data!P:P, "&lt;&gt;206", [1]data!Y:Y,1)*100/SUM(COUNTIFS([1]data!L:L,"S",[1]data!P:P, "&lt;&gt;206", [1]data!Y:Y,{1,2,3}))</f>
        <v>#VALUE!</v>
      </c>
      <c r="R126" s="184" t="e">
        <f>COUNTIFS([1]data!L:L,"S",[1]data!P:P, "&lt;&gt;206", [1]data!Y:Y,2)*100/SUM(COUNTIFS([1]data!L:L,"S",[1]data!P:P, "&lt;&gt;206", [1]data!Y:Y,{1,2,3}))</f>
        <v>#VALUE!</v>
      </c>
      <c r="S126" s="184" t="e">
        <f>COUNTIFS([1]data!L:L,"S",[1]data!P:P, "&lt;&gt;206", [1]data!Y:Y,3)*100/SUM(COUNTIFS([1]data!L:L,"S",[1]data!P:P, "&lt;&gt;206", [1]data!Y:Y,{1,2,3}))</f>
        <v>#VALUE!</v>
      </c>
      <c r="T126" s="188" t="e">
        <f t="shared" si="35"/>
        <v>#VALUE!</v>
      </c>
      <c r="U126" s="184" t="e">
        <f>COUNTIFS([1]data!L:L,"S",[1]data!P:P, "&lt;&gt;206", [1]data!Z:Z,1)*100/SUM(COUNTIFS([1]data!L:L,"S",[1]data!P:P, "&lt;&gt;206", [1]data!Z:Z,{1,2,3}))</f>
        <v>#VALUE!</v>
      </c>
      <c r="V126" s="184" t="e">
        <f>COUNTIFS([1]data!L:L,"S",[1]data!P:P, "&lt;&gt;206", [1]data!Z:Z,2)*100/SUM(COUNTIFS([1]data!L:L,"S",[1]data!P:P, "&lt;&gt;206", [1]data!Z:Z,{1,2,3}))</f>
        <v>#VALUE!</v>
      </c>
      <c r="W126" s="184" t="e">
        <f>COUNTIFS([1]data!L:L,"S",[1]data!P:P, "&lt;&gt;206", [1]data!Z:Z,3)*100/SUM(COUNTIFS([1]data!L:L,"S",[1]data!P:P, "&lt;&gt;206", [1]data!Z:Z,{1,2,3}))</f>
        <v>#VALUE!</v>
      </c>
      <c r="X126" s="188" t="e">
        <f t="shared" si="36"/>
        <v>#VALUE!</v>
      </c>
      <c r="Y126" s="184" t="e">
        <f>COUNTIFS([1]data!L:L,"S",[1]data!P:P, "&lt;&gt;206", [1]data!AA:AA,1)*100/SUM(COUNTIFS([1]data!L:L,"S",[1]data!P:P, "&lt;&gt;206", [1]data!AA:AA,{1,2,3}))</f>
        <v>#VALUE!</v>
      </c>
      <c r="Z126" s="184" t="e">
        <f>COUNTIFS([1]data!L:L,"S",[1]data!P:P, "&lt;&gt;206", [1]data!AA:AA,2)*100/SUM(COUNTIFS([1]data!L:L,"S",[1]data!P:P, "&lt;&gt;206", [1]data!AA:AA,{1,2,3}))</f>
        <v>#VALUE!</v>
      </c>
      <c r="AA126" s="184" t="e">
        <f>COUNTIFS([1]data!L:L,"S",[1]data!P:P, "&lt;&gt;206", [1]data!AA:AA,3)*100/SUM(COUNTIFS([1]data!L:L,"S",[1]data!P:P, "&lt;&gt;206", [1]data!AA:AA,{1,2,3}))</f>
        <v>#VALUE!</v>
      </c>
      <c r="AB126" s="188" t="e">
        <f t="shared" si="37"/>
        <v>#VALUE!</v>
      </c>
      <c r="AC126" s="184" t="e">
        <f>COUNTIFS([1]data!L:L,"S",[1]data!P:P, "&lt;&gt;206", [1]data!AB:AB,1)*100/SUM(COUNTIFS([1]data!L:L,"S",[1]data!P:P, "&lt;&gt;206", [1]data!AB:AB,{1,2,3}))</f>
        <v>#VALUE!</v>
      </c>
      <c r="AD126" s="184" t="e">
        <f>COUNTIFS([1]data!L:L,"S",[1]data!P:P, "&lt;&gt;206", [1]data!AB:AB,2)*100/SUM(COUNTIFS([1]data!L:L,"S",[1]data!P:P, "&lt;&gt;206", [1]data!AB:AB,{1,2,3}))</f>
        <v>#VALUE!</v>
      </c>
      <c r="AE126" s="184" t="e">
        <f>COUNTIFS([1]data!L:L,"S",[1]data!P:P, "&lt;&gt;206", [1]data!AB:AB,3)*100/SUM(COUNTIFS([1]data!L:L,"S",[1]data!P:P, "&lt;&gt;206", [1]data!AB:AB,{1,2,3}))</f>
        <v>#VALUE!</v>
      </c>
      <c r="AF126" s="188" t="e">
        <f t="shared" si="38"/>
        <v>#VALUE!</v>
      </c>
      <c r="AG126" s="184" t="e">
        <f>COUNTIFS([1]data!L:L,"S",[1]data!P:P, "&lt;&gt;206", [1]data!AC:AC,1)*100/SUM(COUNTIFS([1]data!L:L,"S",[1]data!P:P, "&lt;&gt;206", [1]data!AC:AC,{1,2,3}))</f>
        <v>#VALUE!</v>
      </c>
      <c r="AH126" s="184" t="e">
        <f>COUNTIFS([1]data!L:L,"S",[1]data!P:P, "&lt;&gt;206", [1]data!AC:AC,2)*100/SUM(COUNTIFS([1]data!L:L,"S",[1]data!P:P, "&lt;&gt;206", [1]data!AC:AC,{1,2,3}))</f>
        <v>#VALUE!</v>
      </c>
      <c r="AI126" s="184" t="e">
        <f>COUNTIFS([1]data!L:L,"S",[1]data!P:P, "&lt;&gt;206", [1]data!AC:AC,3)*100/SUM(COUNTIFS([1]data!L:L,"S",[1]data!P:P, "&lt;&gt;206", [1]data!AC:AC,{1,2,3}))</f>
        <v>#VALUE!</v>
      </c>
      <c r="AJ126" s="188" t="e">
        <f t="shared" si="39"/>
        <v>#VALUE!</v>
      </c>
      <c r="AK126" s="184" t="e">
        <f>COUNTIFS([1]data!L:L,"S",[1]data!P:P, "&lt;&gt;206", [1]data!AD:AD,1)*100/SUM(COUNTIFS([1]data!L:L,"S",[1]data!P:P, "&lt;&gt;206", [1]data!AD:AD,{1,2,3}))</f>
        <v>#VALUE!</v>
      </c>
      <c r="AL126" s="184" t="e">
        <f>COUNTIFS([1]data!L:L,"S",[1]data!P:P, "&lt;&gt;206", [1]data!AD:AD,2)*100/SUM(COUNTIFS([1]data!L:L,"S",[1]data!P:P, "&lt;&gt;206", [1]data!AD:AD,{1,2,3}))</f>
        <v>#VALUE!</v>
      </c>
      <c r="AM126" s="184" t="e">
        <f>COUNTIFS([1]data!L:L,"S",[1]data!P:P, "&lt;&gt;206", [1]data!AD:AD,3)*100/SUM(COUNTIFS([1]data!L:L,"S",[1]data!P:P, "&lt;&gt;206", [1]data!AD:AD,{1,2,3}))</f>
        <v>#VALUE!</v>
      </c>
      <c r="AN126" s="188" t="e">
        <f t="shared" si="40"/>
        <v>#VALUE!</v>
      </c>
      <c r="AO126" s="184" t="e">
        <f>COUNTIFS([1]data!L:L,"S",[1]data!P:P, "&lt;&gt;206", [1]data!AE:AE,1)*100/SUM(COUNTIFS([1]data!L:L,"S",[1]data!P:P, "&lt;&gt;206", [1]data!AE:AE,{1,2,3}))</f>
        <v>#VALUE!</v>
      </c>
      <c r="AP126" s="184" t="e">
        <f>COUNTIFS([1]data!L:L,"S",[1]data!P:P, "&lt;&gt;206", [1]data!AE:AE,2)*100/SUM(COUNTIFS([1]data!L:L,"S",[1]data!P:P, "&lt;&gt;206", [1]data!AE:AE,{1,2,3}))</f>
        <v>#VALUE!</v>
      </c>
      <c r="AQ126" s="184" t="e">
        <f>COUNTIFS([1]data!L:L,"S",[1]data!P:P, "&lt;&gt;206", [1]data!AE:AE,3)*100/SUM(COUNTIFS([1]data!L:L,"S",[1]data!P:P, "&lt;&gt;206", [1]data!AE:AE,{1,2,3}))</f>
        <v>#VALUE!</v>
      </c>
      <c r="AR126" s="188" t="e">
        <f t="shared" si="41"/>
        <v>#VALUE!</v>
      </c>
      <c r="AS126" s="185" t="e">
        <f>COUNTIFS([1]data!L:L,"S",[1]data!P:P, "&lt;&gt;206", [1]data!AF:AF,1)*100/SUM(COUNTIFS([1]data!L:L,"S",[1]data!P:P, "&lt;&gt;206", [1]data!AF:AF,{1,2,3}))</f>
        <v>#VALUE!</v>
      </c>
      <c r="AT126" s="185" t="e">
        <f>COUNTIFS([1]data!L:L,"S",[1]data!P:P, "&lt;&gt;206", [1]data!AF:AF,2)*100/SUM(COUNTIFS([1]data!L:L,"S",[1]data!P:P, "&lt;&gt;206", [1]data!AF:AF,{1,2,3}))</f>
        <v>#VALUE!</v>
      </c>
      <c r="AU126" s="185" t="e">
        <f>COUNTIFS([1]data!L:L,"S",[1]data!P:P, "&lt;&gt;206", [1]data!AF:AF,3)*100/SUM(COUNTIFS([1]data!L:L,"S",[1]data!P:P, "&lt;&gt;206", [1]data!AF:AF,{1,2,3}))</f>
        <v>#VALUE!</v>
      </c>
      <c r="AV126" s="189" t="e">
        <f t="shared" si="42"/>
        <v>#VALUE!</v>
      </c>
      <c r="AW126" s="185" t="e">
        <f>COUNTIFS([1]data!L:L,"S",[1]data!P:P, "&lt;&gt;206", [1]data!AG:AG,1)*100/SUM(COUNTIFS([1]data!L:L,"S",[1]data!P:P, "&lt;&gt;206", [1]data!AG:AG,{1,2,3}))</f>
        <v>#VALUE!</v>
      </c>
      <c r="AX126" s="185" t="e">
        <f>COUNTIFS([1]data!L:L,"S",[1]data!P:P, "&lt;&gt;206", [1]data!AG:AG,2)*100/SUM(COUNTIFS([1]data!L:L,"S",[1]data!P:P, "&lt;&gt;206", [1]data!AG:AG,{1,2,3}))</f>
        <v>#VALUE!</v>
      </c>
      <c r="AY126" s="185" t="e">
        <f>COUNTIFS([1]data!L:L,"S",[1]data!P:P, "&lt;&gt;206", [1]data!AG:AG,3)*100/SUM(COUNTIFS([1]data!L:L,"S",[1]data!P:P, "&lt;&gt;206", [1]data!AG:AG,{1,2,3}))</f>
        <v>#VALUE!</v>
      </c>
      <c r="AZ126" s="189" t="e">
        <f t="shared" si="43"/>
        <v>#VALUE!</v>
      </c>
      <c r="BA126" s="184" t="e">
        <f>COUNTIFS([1]data!L:L,"S",[1]data!P:P, "&lt;&gt;206", [1]data!AH:AH,1)*100/SUM(COUNTIFS([1]data!L:L,"S",[1]data!P:P, "&lt;&gt;206", [1]data!AH:AH,{1,2,3}))</f>
        <v>#VALUE!</v>
      </c>
      <c r="BB126" s="184" t="e">
        <f>COUNTIFS([1]data!L:L,"S",[1]data!P:P, "&lt;&gt;206", [1]data!AH:AH,2)*100/SUM(COUNTIFS([1]data!L:L,"S",[1]data!P:P, "&lt;&gt;206", [1]data!AH:AH,{1,2,3}))</f>
        <v>#VALUE!</v>
      </c>
      <c r="BC126" s="184" t="e">
        <f>COUNTIFS([1]data!L:L,"S",[1]data!P:P, "&lt;&gt;206", [1]data!AH:AH,3)*100/SUM(COUNTIFS([1]data!L:L,"S",[1]data!P:P, "&lt;&gt;206", [1]data!AH:AH,{1,2,3}))</f>
        <v>#VALUE!</v>
      </c>
      <c r="BD126" s="188" t="e">
        <f t="shared" si="44"/>
        <v>#VALUE!</v>
      </c>
      <c r="BE126" s="184" t="e">
        <f>COUNTIFS([1]data!L:L,"S",[1]data!P:P, "&lt;&gt;206", [1]data!AI:AI,1)*100/SUM(COUNTIFS([1]data!L:L,"S",[1]data!P:P, "&lt;&gt;206", [1]data!AI:AI,{1,2,3}))</f>
        <v>#VALUE!</v>
      </c>
      <c r="BF126" s="184" t="e">
        <f>COUNTIFS([1]data!L:L,"S",[1]data!P:P, "&lt;&gt;206", [1]data!AI:AI,2)*100/SUM(COUNTIFS([1]data!L:L,"S",[1]data!P:P, "&lt;&gt;206", [1]data!AI:AI,{1,2,3}))</f>
        <v>#VALUE!</v>
      </c>
      <c r="BG126" s="184" t="e">
        <f>COUNTIFS([1]data!L:L,"S",[1]data!P:P, "&lt;&gt;206", [1]data!AI:AI,3)*100/SUM(COUNTIFS([1]data!L:L,"S",[1]data!P:P, "&lt;&gt;206", [1]data!AI:AI,{1,2,3}))</f>
        <v>#VALUE!</v>
      </c>
      <c r="BH126" s="188" t="e">
        <f t="shared" si="45"/>
        <v>#VALUE!</v>
      </c>
      <c r="BI126" s="184" t="e">
        <f>COUNTIFS([1]data!L:L,"S",[1]data!P:P, "&lt;&gt;206", [1]data!AJ:AJ,1)*100/SUM(COUNTIFS([1]data!L:L,"S",[1]data!P:P, "&lt;&gt;206", [1]data!AJ:AJ,{1,2,3}))</f>
        <v>#VALUE!</v>
      </c>
      <c r="BJ126" s="184" t="e">
        <f>COUNTIFS([1]data!L:L,"S",[1]data!P:P, "&lt;&gt;206", [1]data!AJ:AJ,2)*100/SUM(COUNTIFS([1]data!L:L,"S",[1]data!P:P, "&lt;&gt;206", [1]data!AJ:AJ,{1,2,3}))</f>
        <v>#VALUE!</v>
      </c>
      <c r="BK126" s="184" t="e">
        <f>COUNTIFS([1]data!L:L,"S",[1]data!P:P, "&lt;&gt;206", [1]data!AJ:AJ,3)*100/SUM(COUNTIFS([1]data!L:L,"S",[1]data!P:P, "&lt;&gt;206", [1]data!AJ:AJ,{1,2,3}))</f>
        <v>#VALUE!</v>
      </c>
      <c r="BL126" s="188" t="e">
        <f t="shared" si="46"/>
        <v>#VALUE!</v>
      </c>
      <c r="BM126" s="184" t="e">
        <f>COUNTIFS([1]data!L:L,"S",[1]data!P:P, "&lt;&gt;206", [1]data!AK:AK,1)*100/SUM(COUNTIFS([1]data!L:L,"S",[1]data!P:P, "&lt;&gt;206", [1]data!AK:AK,{1,2,3}))</f>
        <v>#VALUE!</v>
      </c>
      <c r="BN126" s="184" t="e">
        <f>COUNTIFS([1]data!L:L,"S",[1]data!P:P, "&lt;&gt;206", [1]data!AK:AK,2)*100/SUM(COUNTIFS([1]data!L:L,"S",[1]data!P:P, "&lt;&gt;206", [1]data!AK:AK,{1,2,3}))</f>
        <v>#VALUE!</v>
      </c>
      <c r="BO126" s="184" t="e">
        <f>COUNTIFS([1]data!L:L,"S",[1]data!P:P, "&lt;&gt;206", [1]data!AK:AK,3)*100/SUM(COUNTIFS([1]data!L:L,"S",[1]data!P:P, "&lt;&gt;206", [1]data!AK:AK,{1,2,3}))</f>
        <v>#VALUE!</v>
      </c>
      <c r="BP126" s="188" t="e">
        <f t="shared" si="47"/>
        <v>#VALUE!</v>
      </c>
      <c r="BQ126" s="185" t="e">
        <f>COUNTIFS([1]data!L:L,"S",[1]data!P:P, "&lt;&gt;206", [1]data!AL:AL,1)*100/SUM(COUNTIFS([1]data!L:L,"S",[1]data!P:P, "&lt;&gt;206", [1]data!AL:AL,{1,2,3}))</f>
        <v>#VALUE!</v>
      </c>
      <c r="BR126" s="185" t="e">
        <f>COUNTIFS([1]data!L:L,"S",[1]data!P:P, "&lt;&gt;206", [1]data!AL:AL,2)*100/SUM(COUNTIFS([1]data!L:L,"S",[1]data!P:P, "&lt;&gt;206", [1]data!AL:AL,{1,2,3}))</f>
        <v>#VALUE!</v>
      </c>
      <c r="BS126" s="185" t="e">
        <f>COUNTIFS([1]data!L:L,"S",[1]data!P:P, "&lt;&gt;206", [1]data!AL:AL,3)*100/SUM(COUNTIFS([1]data!L:L,"S",[1]data!P:P, "&lt;&gt;206", [1]data!AL:AL,{1,2,3}))</f>
        <v>#VALUE!</v>
      </c>
      <c r="BT126" s="189" t="e">
        <f t="shared" si="48"/>
        <v>#VALUE!</v>
      </c>
      <c r="BU126" s="185" t="e">
        <f>COUNTIFS([1]data!L:L,"S",[1]data!P:P, "&lt;&gt;206", [1]data!AM:AM,1)*100/SUM(COUNTIFS([1]data!L:L,"S",[1]data!P:P, "&lt;&gt;206", [1]data!AM:AM,{1,2,3}))</f>
        <v>#VALUE!</v>
      </c>
      <c r="BV126" s="185" t="e">
        <f>COUNTIFS([1]data!L:L,"S",[1]data!P:P, "&lt;&gt;206", [1]data!AM:AM,2)*100/SUM(COUNTIFS([1]data!L:L,"S",[1]data!P:P, "&lt;&gt;206", [1]data!AM:AM,{1,2,3}))</f>
        <v>#VALUE!</v>
      </c>
      <c r="BW126" s="185" t="e">
        <f>COUNTIFS([1]data!L:L,"S",[1]data!P:P, "&lt;&gt;206", [1]data!AM:AM,3)*100/SUM(COUNTIFS([1]data!L:L,"S",[1]data!P:P, "&lt;&gt;206", [1]data!AM:AM,{1,2,3}))</f>
        <v>#VALUE!</v>
      </c>
      <c r="BX126" s="189" t="e">
        <f t="shared" si="49"/>
        <v>#VALUE!</v>
      </c>
      <c r="BY126" s="184" t="e">
        <f>COUNTIFS([1]data!L:L,"S",[1]data!P:P, "&lt;&gt;206", [1]data!AN:AN,1)*100/SUM(COUNTIFS([1]data!L:L,"S",[1]data!P:P, "&lt;&gt;206", [1]data!AN:AN,{1,2,3}))</f>
        <v>#VALUE!</v>
      </c>
      <c r="BZ126" s="184" t="e">
        <f>COUNTIFS([1]data!L:L,"S",[1]data!P:P, "&lt;&gt;206", [1]data!AN:AN,2)*100/SUM(COUNTIFS([1]data!L:L,"S",[1]data!P:P, "&lt;&gt;206", [1]data!AN:AN,{1,2,3}))</f>
        <v>#VALUE!</v>
      </c>
      <c r="CA126" s="184" t="e">
        <f>COUNTIFS([1]data!L:L,"S",[1]data!P:P, "&lt;&gt;206", [1]data!AN:AN,3)*100/SUM(COUNTIFS([1]data!L:L,"S",[1]data!P:P, "&lt;&gt;206", [1]data!AN:AN,{1,2,3}))</f>
        <v>#VALUE!</v>
      </c>
      <c r="CB126" s="188" t="e">
        <f t="shared" si="50"/>
        <v>#VALUE!</v>
      </c>
      <c r="CC126" s="184" t="e">
        <f>COUNTIFS([1]data!L:L,"S",[1]data!P:P, "&lt;&gt;206", [1]data!AO:AO,1)*100/SUM(COUNTIFS([1]data!L:L,"S",[1]data!P:P, "&lt;&gt;206", [1]data!AO:AO,{1,2,3}))</f>
        <v>#VALUE!</v>
      </c>
      <c r="CD126" s="184" t="e">
        <f>COUNTIFS([1]data!L:L,"S",[1]data!P:P, "&lt;&gt;206", [1]data!AO:AO,2)*100/SUM(COUNTIFS([1]data!L:L,"S",[1]data!P:P, "&lt;&gt;206", [1]data!AO:AO,{1,2,3}))</f>
        <v>#VALUE!</v>
      </c>
      <c r="CE126" s="184" t="e">
        <f>COUNTIFS([1]data!L:L,"S",[1]data!P:P, "&lt;&gt;206", [1]data!AO:AO,3)*100/SUM(COUNTIFS([1]data!L:L,"S",[1]data!P:P, "&lt;&gt;206", [1]data!AO:AO,{1,2,3}))</f>
        <v>#VALUE!</v>
      </c>
      <c r="CF126" s="188" t="e">
        <f t="shared" si="51"/>
        <v>#VALUE!</v>
      </c>
      <c r="CG126" s="184" t="e">
        <f>COUNTIFS([1]data!L:L,"S",[1]data!P:P, "&lt;&gt;206", [1]data!AP:AP,1)*100/SUM(COUNTIFS([1]data!L:L,"S",[1]data!P:P, "&lt;&gt;206", [1]data!AP:AP,{1,2,3}))</f>
        <v>#VALUE!</v>
      </c>
      <c r="CH126" s="184" t="e">
        <f>COUNTIFS([1]data!L:L,"S",[1]data!P:P, "&lt;&gt;206", [1]data!AP:AP,2)*100/SUM(COUNTIFS([1]data!L:L,"S",[1]data!P:P, "&lt;&gt;206", [1]data!AP:AP,{1,2,3}))</f>
        <v>#VALUE!</v>
      </c>
      <c r="CI126" s="184" t="e">
        <f>COUNTIFS([1]data!L:L,"S",[1]data!P:P, "&lt;&gt;206", [1]data!AP:AP,3)*100/SUM(COUNTIFS([1]data!L:L,"S",[1]data!P:P, "&lt;&gt;206", [1]data!AP:AP,{1,2,3}))</f>
        <v>#VALUE!</v>
      </c>
      <c r="CJ126" s="188" t="e">
        <f t="shared" si="52"/>
        <v>#VALUE!</v>
      </c>
      <c r="CK126" s="184" t="e">
        <f>COUNTIFS([1]data!L:L,"S",[1]data!P:P, "&lt;&gt;206", [1]data!AQ:AQ,1)*100/SUM(COUNTIFS([1]data!L:L,"S",[1]data!P:P, "&lt;&gt;206", [1]data!AQ:AQ,{1,2,3}))</f>
        <v>#VALUE!</v>
      </c>
      <c r="CL126" s="184" t="e">
        <f>COUNTIFS([1]data!L:L,"S",[1]data!P:P, "&lt;&gt;206", [1]data!AQ:AQ,2)*100/SUM(COUNTIFS([1]data!L:L,"S",[1]data!P:P, "&lt;&gt;206", [1]data!AQ:AQ,{1,2,3}))</f>
        <v>#VALUE!</v>
      </c>
      <c r="CM126" s="184" t="e">
        <f>COUNTIFS([1]data!L:L,"S",[1]data!P:P, "&lt;&gt;206", [1]data!AQ:AQ,3)*100/SUM(COUNTIFS([1]data!L:L,"S",[1]data!P:P, "&lt;&gt;206", [1]data!AQ:AQ,{1,2,3}))</f>
        <v>#VALUE!</v>
      </c>
      <c r="CN126" s="188" t="e">
        <f t="shared" si="53"/>
        <v>#VALUE!</v>
      </c>
      <c r="CO126" s="184" t="e">
        <f>COUNTIFS([1]data!L:L,"S",[1]data!P:P, "&lt;&gt;206", [1]data!AR:AR,1)*100/SUM(COUNTIFS([1]data!L:L,"S",[1]data!P:P, "&lt;&gt;206", [1]data!AR:AR,{1,2,3}))</f>
        <v>#VALUE!</v>
      </c>
      <c r="CP126" s="184" t="e">
        <f>COUNTIFS([1]data!L:L,"S",[1]data!P:P, "&lt;&gt;206", [1]data!AR:AR,2)*100/SUM(COUNTIFS([1]data!L:L,"S",[1]data!P:P, "&lt;&gt;206", [1]data!AR:AR,{1,2,3}))</f>
        <v>#VALUE!</v>
      </c>
      <c r="CQ126" s="184" t="e">
        <f>COUNTIFS([1]data!L:L,"S",[1]data!P:P, "&lt;&gt;206", [1]data!AR:AR,3)*100/SUM(COUNTIFS([1]data!L:L,"S",[1]data!P:P, "&lt;&gt;206", [1]data!AR:AR,{1,2,3}))</f>
        <v>#VALUE!</v>
      </c>
      <c r="CR126" s="188" t="e">
        <f t="shared" si="54"/>
        <v>#VALUE!</v>
      </c>
      <c r="CS126" s="184" t="e">
        <f>COUNTIFS([1]data!L:L,"S",[1]data!P:P, "&lt;&gt;206", [1]data!AS:AS,1)*100/SUM(COUNTIFS([1]data!L:L,"S",[1]data!P:P, "&lt;&gt;206", [1]data!AS:AS,{1,2,3}))</f>
        <v>#VALUE!</v>
      </c>
      <c r="CT126" s="184" t="e">
        <f>COUNTIFS([1]data!L:L,"S",[1]data!P:P, "&lt;&gt;206", [1]data!AS:AS,2)*100/SUM(COUNTIFS([1]data!L:L,"S",[1]data!P:P, "&lt;&gt;206", [1]data!AS:AS,{1,2,3}))</f>
        <v>#VALUE!</v>
      </c>
      <c r="CU126" s="184" t="e">
        <f>COUNTIFS([1]data!L:L,"S",[1]data!P:P, "&lt;&gt;206", [1]data!AS:AS,3)*100/SUM(COUNTIFS([1]data!L:L,"S",[1]data!P:P, "&lt;&gt;206", [1]data!AS:AS,{1,2,3}))</f>
        <v>#VALUE!</v>
      </c>
      <c r="CV126" s="188" t="e">
        <f t="shared" si="55"/>
        <v>#VALUE!</v>
      </c>
      <c r="CW126" s="184" t="e">
        <f>COUNTIFS([1]data!L:L,"S",[1]data!P:P, "&lt;&gt;206", [1]data!AT:AT,1)*100/SUM(COUNTIFS([1]data!L:L,"S",[1]data!P:P, "&lt;&gt;206", [1]data!AT:AT,{1,2,3}))</f>
        <v>#VALUE!</v>
      </c>
      <c r="CX126" s="184" t="e">
        <f>COUNTIFS([1]data!L:L,"S",[1]data!P:P, "&lt;&gt;206", [1]data!AT:AT,2)*100/SUM(COUNTIFS([1]data!L:L,"S",[1]data!P:P, "&lt;&gt;206", [1]data!AT:AT,{1,2,3}))</f>
        <v>#VALUE!</v>
      </c>
      <c r="CY126" s="184" t="e">
        <f>COUNTIFS([1]data!L:L,"S",[1]data!P:P, "&lt;&gt;206", [1]data!AT:AT,3)*100/SUM(COUNTIFS([1]data!L:L,"S",[1]data!P:P, "&lt;&gt;206", [1]data!AT:AT,{1,2,3}))</f>
        <v>#VALUE!</v>
      </c>
      <c r="CZ126" s="188" t="e">
        <f t="shared" si="56"/>
        <v>#VALUE!</v>
      </c>
      <c r="DA126" s="184" t="e">
        <f>COUNTIFS([1]data!L:L,"S",[1]data!P:P, "&lt;&gt;206", [1]data!AU:AU,1)*100/SUM(COUNTIFS([1]data!L:L,"S",[1]data!P:P, "&lt;&gt;206", [1]data!AU:AU,{1,2,3}))</f>
        <v>#VALUE!</v>
      </c>
      <c r="DB126" s="184" t="e">
        <f>COUNTIFS([1]data!L:L,"S",[1]data!P:P, "&lt;&gt;206", [1]data!AU:AU,2)*100/SUM(COUNTIFS([1]data!L:L,"S",[1]data!P:P, "&lt;&gt;206", [1]data!AU:AU,{1,2,3}))</f>
        <v>#VALUE!</v>
      </c>
      <c r="DC126" s="184" t="e">
        <f>COUNTIFS([1]data!L:L,"S",[1]data!P:P, "&lt;&gt;206", [1]data!AU:AU,3)*100/SUM(COUNTIFS([1]data!L:L,"S",[1]data!P:P, "&lt;&gt;206", [1]data!AU:AU,{1,2,3}))</f>
        <v>#VALUE!</v>
      </c>
      <c r="DD126" s="188" t="e">
        <f t="shared" si="57"/>
        <v>#VALUE!</v>
      </c>
    </row>
    <row r="127" spans="1:108" ht="12" customHeight="1" x14ac:dyDescent="0.2">
      <c r="C127" s="125"/>
      <c r="E127" s="204"/>
      <c r="F127" s="204"/>
      <c r="G127" s="204"/>
      <c r="H127" s="204"/>
      <c r="I127" s="204"/>
      <c r="J127" s="76"/>
      <c r="K127" s="76"/>
      <c r="L127" s="204"/>
      <c r="M127" s="204"/>
      <c r="N127" s="204"/>
      <c r="O127" s="204"/>
      <c r="P127" s="204"/>
      <c r="R127" s="206"/>
      <c r="Z127" s="206"/>
      <c r="AH127" s="206"/>
      <c r="AP127" s="206"/>
      <c r="AX127" s="210"/>
      <c r="BF127" s="206"/>
      <c r="BN127" s="206"/>
      <c r="BV127" s="210"/>
      <c r="CD127" s="206"/>
      <c r="CL127" s="206"/>
      <c r="CT127" s="206"/>
      <c r="DB127" s="206"/>
    </row>
    <row r="128" spans="1:108" ht="24.95" customHeight="1" x14ac:dyDescent="0.2">
      <c r="E128" s="204"/>
      <c r="F128" s="204"/>
      <c r="G128" s="204"/>
      <c r="H128" s="204"/>
      <c r="I128" s="204"/>
      <c r="J128" s="76"/>
      <c r="K128" s="76"/>
      <c r="L128" s="204"/>
      <c r="M128" s="204"/>
      <c r="N128" s="204"/>
      <c r="O128" s="204"/>
      <c r="P128" s="204"/>
      <c r="R128" s="206"/>
      <c r="Z128" s="206"/>
      <c r="AH128" s="206"/>
      <c r="AP128" s="206"/>
      <c r="AX128" s="210"/>
      <c r="BF128" s="206"/>
      <c r="BN128" s="206"/>
      <c r="BV128" s="210"/>
      <c r="CD128" s="206"/>
      <c r="CL128" s="206"/>
      <c r="CT128" s="206"/>
      <c r="DB128" s="206"/>
    </row>
    <row r="129" spans="5:16" ht="24.95" customHeight="1" x14ac:dyDescent="0.2">
      <c r="E129" s="204"/>
      <c r="F129" s="204"/>
      <c r="G129" s="204"/>
      <c r="H129" s="204"/>
      <c r="I129" s="204"/>
      <c r="J129" s="76"/>
      <c r="K129" s="76"/>
      <c r="L129" s="204"/>
      <c r="M129" s="204"/>
      <c r="N129" s="204"/>
      <c r="O129" s="204"/>
      <c r="P129" s="204"/>
    </row>
    <row r="130" spans="5:16" ht="24.95" customHeight="1" x14ac:dyDescent="0.2">
      <c r="E130" s="204"/>
      <c r="F130" s="204"/>
      <c r="G130" s="204"/>
      <c r="H130" s="204"/>
      <c r="I130" s="204"/>
      <c r="J130" s="76"/>
      <c r="K130" s="76"/>
      <c r="L130" s="204"/>
      <c r="M130" s="204"/>
      <c r="N130" s="204"/>
      <c r="O130" s="204"/>
      <c r="P130" s="204"/>
    </row>
    <row r="131" spans="5:16" ht="24.95" customHeight="1" x14ac:dyDescent="0.2">
      <c r="E131" s="204"/>
      <c r="F131" s="204"/>
      <c r="G131" s="204"/>
      <c r="H131" s="204"/>
      <c r="I131" s="204"/>
      <c r="J131" s="76"/>
      <c r="K131" s="76"/>
      <c r="L131" s="204"/>
      <c r="M131" s="204"/>
      <c r="N131" s="204"/>
      <c r="O131" s="204"/>
      <c r="P131" s="204"/>
    </row>
    <row r="132" spans="5:16" ht="24.95" customHeight="1" x14ac:dyDescent="0.2">
      <c r="E132" s="204"/>
      <c r="F132" s="204"/>
      <c r="G132" s="204"/>
      <c r="H132" s="204"/>
      <c r="I132" s="204"/>
      <c r="J132" s="76"/>
      <c r="K132" s="76"/>
      <c r="L132" s="204"/>
      <c r="M132" s="204"/>
      <c r="N132" s="204"/>
      <c r="O132" s="204"/>
      <c r="P132" s="204"/>
    </row>
    <row r="133" spans="5:16" ht="24.95" customHeight="1" x14ac:dyDescent="0.2">
      <c r="E133" s="204"/>
      <c r="F133" s="204"/>
      <c r="G133" s="204"/>
      <c r="H133" s="204"/>
      <c r="I133" s="204"/>
      <c r="J133" s="76"/>
      <c r="K133" s="76"/>
      <c r="L133" s="204"/>
      <c r="M133" s="204"/>
      <c r="N133" s="204"/>
      <c r="O133" s="204"/>
      <c r="P133" s="204"/>
    </row>
    <row r="134" spans="5:16" ht="24.95" customHeight="1" x14ac:dyDescent="0.2">
      <c r="E134" s="204"/>
      <c r="F134" s="204"/>
      <c r="G134" s="204"/>
      <c r="H134" s="204"/>
      <c r="I134" s="204"/>
      <c r="J134" s="76"/>
      <c r="K134" s="76"/>
      <c r="L134" s="204"/>
      <c r="M134" s="204"/>
      <c r="N134" s="204"/>
      <c r="O134" s="204"/>
      <c r="P134" s="204"/>
    </row>
    <row r="135" spans="5:16" ht="24.95" customHeight="1" x14ac:dyDescent="0.2">
      <c r="E135" s="204"/>
      <c r="F135" s="204"/>
      <c r="G135" s="204"/>
      <c r="H135" s="204"/>
      <c r="I135" s="204"/>
      <c r="J135" s="76"/>
      <c r="K135" s="76"/>
      <c r="L135" s="204"/>
      <c r="M135" s="204"/>
      <c r="N135" s="204"/>
      <c r="O135" s="204"/>
      <c r="P135" s="204"/>
    </row>
    <row r="136" spans="5:16" ht="24.95" customHeight="1" x14ac:dyDescent="0.2">
      <c r="E136" s="204"/>
      <c r="F136" s="204"/>
      <c r="G136" s="204"/>
      <c r="H136" s="204"/>
      <c r="I136" s="204"/>
      <c r="J136" s="76"/>
      <c r="K136" s="76"/>
      <c r="L136" s="204"/>
      <c r="M136" s="204"/>
      <c r="N136" s="204"/>
      <c r="O136" s="204"/>
      <c r="P136" s="204"/>
    </row>
    <row r="137" spans="5:16" ht="24.95" customHeight="1" x14ac:dyDescent="0.2">
      <c r="E137" s="204"/>
      <c r="F137" s="204"/>
      <c r="G137" s="204"/>
      <c r="H137" s="204"/>
      <c r="I137" s="204"/>
      <c r="J137" s="76"/>
      <c r="K137" s="76"/>
      <c r="L137" s="204"/>
      <c r="M137" s="204"/>
      <c r="N137" s="204"/>
      <c r="O137" s="204"/>
      <c r="P137" s="204"/>
    </row>
    <row r="138" spans="5:16" ht="24.95" customHeight="1" x14ac:dyDescent="0.2">
      <c r="E138" s="204"/>
      <c r="F138" s="204"/>
      <c r="G138" s="204"/>
      <c r="H138" s="204"/>
      <c r="I138" s="204"/>
      <c r="J138" s="76"/>
      <c r="K138" s="76"/>
      <c r="L138" s="204"/>
      <c r="M138" s="204"/>
      <c r="N138" s="204"/>
      <c r="O138" s="204"/>
      <c r="P138" s="204"/>
    </row>
    <row r="139" spans="5:16" ht="24.95" customHeight="1" x14ac:dyDescent="0.2">
      <c r="E139" s="204"/>
      <c r="F139" s="204"/>
      <c r="G139" s="204"/>
      <c r="H139" s="204"/>
      <c r="I139" s="204"/>
      <c r="J139" s="76"/>
      <c r="K139" s="76"/>
      <c r="L139" s="204"/>
      <c r="M139" s="204"/>
      <c r="N139" s="204"/>
      <c r="O139" s="204"/>
      <c r="P139" s="204"/>
    </row>
    <row r="140" spans="5:16" ht="24.95" customHeight="1" x14ac:dyDescent="0.2">
      <c r="E140" s="204"/>
      <c r="F140" s="204"/>
      <c r="G140" s="204"/>
      <c r="H140" s="204"/>
      <c r="I140" s="204"/>
      <c r="J140" s="76"/>
      <c r="K140" s="76"/>
      <c r="L140" s="204"/>
      <c r="M140" s="204"/>
      <c r="N140" s="204"/>
      <c r="O140" s="204"/>
      <c r="P140" s="204"/>
    </row>
    <row r="141" spans="5:16" ht="24.95" customHeight="1" x14ac:dyDescent="0.2">
      <c r="E141" s="204"/>
      <c r="F141" s="204"/>
      <c r="G141" s="204"/>
      <c r="H141" s="204"/>
      <c r="I141" s="204"/>
      <c r="J141" s="76"/>
      <c r="K141" s="76"/>
      <c r="L141" s="204"/>
      <c r="M141" s="204"/>
      <c r="N141" s="204"/>
      <c r="O141" s="204"/>
      <c r="P141" s="204"/>
    </row>
    <row r="142" spans="5:16" ht="24.95" customHeight="1" x14ac:dyDescent="0.2">
      <c r="E142" s="204"/>
      <c r="F142" s="204"/>
      <c r="G142" s="204"/>
      <c r="H142" s="204"/>
      <c r="I142" s="204"/>
      <c r="J142" s="76"/>
      <c r="K142" s="76"/>
      <c r="L142" s="204"/>
      <c r="M142" s="204"/>
      <c r="N142" s="204"/>
      <c r="O142" s="204"/>
      <c r="P142" s="204"/>
    </row>
    <row r="152" spans="19:19" ht="24.95" customHeight="1" x14ac:dyDescent="0.2">
      <c r="S152" s="205" t="s">
        <v>110</v>
      </c>
    </row>
  </sheetData>
  <autoFilter ref="A1:DD126">
    <filterColumn colId="0">
      <filters>
        <filter val="Services"/>
      </filters>
    </filterColumn>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8" showButton="0"/>
    <filterColumn colId="49" showButton="0"/>
    <filterColumn colId="50" showButton="0"/>
    <filterColumn colId="52" showButton="0"/>
    <filterColumn colId="53"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6" showButton="0"/>
    <filterColumn colId="77" showButton="0"/>
    <filterColumn colId="78" showButton="0"/>
    <filterColumn colId="79" showButton="0"/>
    <filterColumn colId="80" showButton="0"/>
    <filterColumn colId="81" showButton="0"/>
    <filterColumn colId="82" showButton="0"/>
    <filterColumn colId="84" showButton="0"/>
    <filterColumn colId="85" showButton="0"/>
    <filterColumn colId="86" showButton="0"/>
    <filterColumn colId="87" showButton="0"/>
    <filterColumn colId="88" showButton="0"/>
    <filterColumn colId="89" showButton="0"/>
    <filterColumn colId="90" showButton="0"/>
    <filterColumn colId="92" showButton="0"/>
    <filterColumn colId="93" showButton="0"/>
    <filterColumn colId="94" showButton="0"/>
    <filterColumn colId="95" showButton="0"/>
    <filterColumn colId="96" showButton="0"/>
    <filterColumn colId="97" showButton="0"/>
    <filterColumn colId="98" showButton="0"/>
    <filterColumn colId="100" showButton="0"/>
    <filterColumn colId="101" showButton="0"/>
    <filterColumn colId="102" showButton="0"/>
    <filterColumn colId="103" showButton="0"/>
    <filterColumn colId="104" showButton="0"/>
    <filterColumn colId="105" showButton="0"/>
    <filterColumn colId="106" showButton="0"/>
  </autoFilter>
  <mergeCells count="43">
    <mergeCell ref="CW1:DD1"/>
    <mergeCell ref="E2:H2"/>
    <mergeCell ref="I2:L2"/>
    <mergeCell ref="M2:P2"/>
    <mergeCell ref="Q2:T2"/>
    <mergeCell ref="U2:X2"/>
    <mergeCell ref="Y2:AB2"/>
    <mergeCell ref="AC2:AF2"/>
    <mergeCell ref="AG2:AJ2"/>
    <mergeCell ref="AK2:AN2"/>
    <mergeCell ref="BA1:BH1"/>
    <mergeCell ref="BI1:BP1"/>
    <mergeCell ref="BQ1:BX1"/>
    <mergeCell ref="BY1:CF1"/>
    <mergeCell ref="CG1:CN1"/>
    <mergeCell ref="AC1:AJ1"/>
    <mergeCell ref="AK1:AR1"/>
    <mergeCell ref="CO1:CV1"/>
    <mergeCell ref="BQ2:BT2"/>
    <mergeCell ref="BU2:BX2"/>
    <mergeCell ref="BY2:CB2"/>
    <mergeCell ref="CC2:CF2"/>
    <mergeCell ref="CG2:CJ2"/>
    <mergeCell ref="CK2:CN2"/>
    <mergeCell ref="CO2:CR2"/>
    <mergeCell ref="CS2:CV2"/>
    <mergeCell ref="AS1:AZ1"/>
    <mergeCell ref="CW2:CZ2"/>
    <mergeCell ref="DA2:DD2"/>
    <mergeCell ref="A1:A4"/>
    <mergeCell ref="B1:B4"/>
    <mergeCell ref="C1:C4"/>
    <mergeCell ref="D1:D4"/>
    <mergeCell ref="BM2:BP2"/>
    <mergeCell ref="AO2:AR2"/>
    <mergeCell ref="AS2:AV2"/>
    <mergeCell ref="AW2:AZ2"/>
    <mergeCell ref="BA2:BD2"/>
    <mergeCell ref="BE2:BH2"/>
    <mergeCell ref="BI2:BL2"/>
    <mergeCell ref="E1:L1"/>
    <mergeCell ref="M1:T1"/>
    <mergeCell ref="U1:AB1"/>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J20" sqref="J20"/>
    </sheetView>
  </sheetViews>
  <sheetFormatPr defaultRowHeight="15" x14ac:dyDescent="0.25"/>
  <sheetData>
    <row r="1" spans="1:10" ht="15" customHeight="1" x14ac:dyDescent="0.25">
      <c r="A1" s="281" t="s">
        <v>1</v>
      </c>
      <c r="B1" s="281" t="s">
        <v>189</v>
      </c>
      <c r="C1" s="281"/>
      <c r="D1" s="281"/>
      <c r="E1" s="281"/>
      <c r="F1" s="281"/>
      <c r="G1" s="281"/>
      <c r="H1" s="281"/>
      <c r="I1" s="281"/>
    </row>
    <row r="2" spans="1:10" x14ac:dyDescent="0.25">
      <c r="A2" s="281"/>
      <c r="B2" s="283" t="s">
        <v>174</v>
      </c>
      <c r="C2" s="283"/>
      <c r="D2" s="283"/>
      <c r="E2" s="283"/>
      <c r="F2" s="283" t="s">
        <v>175</v>
      </c>
      <c r="G2" s="283"/>
      <c r="H2" s="283"/>
      <c r="I2" s="283"/>
    </row>
    <row r="3" spans="1:10" x14ac:dyDescent="0.25">
      <c r="A3" s="281"/>
      <c r="B3" s="1" t="s">
        <v>22</v>
      </c>
      <c r="C3" s="1" t="s">
        <v>19</v>
      </c>
      <c r="D3" s="1" t="s">
        <v>23</v>
      </c>
      <c r="E3" s="1" t="s">
        <v>21</v>
      </c>
      <c r="F3" s="1" t="s">
        <v>22</v>
      </c>
      <c r="G3" s="1" t="s">
        <v>19</v>
      </c>
      <c r="H3" s="1" t="s">
        <v>23</v>
      </c>
      <c r="I3" s="1" t="s">
        <v>21</v>
      </c>
    </row>
    <row r="4" spans="1:10" x14ac:dyDescent="0.25">
      <c r="A4" s="281"/>
      <c r="B4" s="14"/>
      <c r="C4" s="14"/>
      <c r="D4" s="14"/>
      <c r="E4" s="14"/>
      <c r="F4" s="14"/>
      <c r="G4" s="14"/>
      <c r="H4" s="14"/>
      <c r="I4" s="14"/>
    </row>
    <row r="5" spans="1:10" x14ac:dyDescent="0.25">
      <c r="A5" s="38" t="s">
        <v>70</v>
      </c>
      <c r="B5" s="103">
        <v>44.771241830000001</v>
      </c>
      <c r="C5" s="103">
        <v>49.346405228999998</v>
      </c>
      <c r="D5" s="103">
        <v>5.8823529411999997</v>
      </c>
      <c r="E5" s="223">
        <v>-38.888888888800004</v>
      </c>
      <c r="J5" s="212"/>
    </row>
    <row r="6" spans="1:10" x14ac:dyDescent="0.25">
      <c r="A6" s="38" t="s">
        <v>73</v>
      </c>
      <c r="B6" s="130">
        <v>42.654028436018955</v>
      </c>
      <c r="C6" s="130">
        <v>52.132701421800945</v>
      </c>
      <c r="D6" s="130">
        <v>5.2132701421800949</v>
      </c>
      <c r="E6" s="223">
        <v>-37.440758293838861</v>
      </c>
      <c r="F6" s="103">
        <v>34.948096886000002</v>
      </c>
      <c r="G6" s="103">
        <v>61.937716262999999</v>
      </c>
      <c r="H6" s="103">
        <v>3.1141868511999999</v>
      </c>
      <c r="I6" s="223">
        <v>-31.833910034800002</v>
      </c>
      <c r="J6" s="212"/>
    </row>
    <row r="7" spans="1:10" x14ac:dyDescent="0.25">
      <c r="A7" s="38" t="s">
        <v>76</v>
      </c>
      <c r="B7" s="228">
        <v>43.243243243243242</v>
      </c>
      <c r="C7" s="228">
        <v>54.054054054054056</v>
      </c>
      <c r="D7" s="228">
        <v>2.7027027027027026</v>
      </c>
      <c r="E7" s="227">
        <v>-40.54054054054054</v>
      </c>
      <c r="F7" s="130">
        <v>36.363636363636367</v>
      </c>
      <c r="G7" s="130">
        <v>61.616161616161619</v>
      </c>
      <c r="H7" s="130">
        <v>2.0202020202020203</v>
      </c>
      <c r="I7" s="223">
        <v>-34.343434343434346</v>
      </c>
      <c r="J7" s="212"/>
    </row>
    <row r="8" spans="1:10" x14ac:dyDescent="0.25">
      <c r="A8" s="38" t="s">
        <v>79</v>
      </c>
      <c r="B8" s="228">
        <v>56.285714285714285</v>
      </c>
      <c r="C8" s="228">
        <v>41.142857142857146</v>
      </c>
      <c r="D8" s="228">
        <v>2.5714285714285716</v>
      </c>
      <c r="E8" s="227">
        <v>-53.714285714285715</v>
      </c>
      <c r="F8" s="228">
        <v>49.3006993006993</v>
      </c>
      <c r="G8" s="228">
        <v>49.3006993006993</v>
      </c>
      <c r="H8" s="228">
        <v>1.3986013986013985</v>
      </c>
      <c r="I8" s="227">
        <v>-47.9020979020979</v>
      </c>
      <c r="J8" s="212"/>
    </row>
    <row r="9" spans="1:10" x14ac:dyDescent="0.25">
      <c r="A9" s="38" t="s">
        <v>82</v>
      </c>
      <c r="B9" s="228">
        <v>47.023809523809526</v>
      </c>
      <c r="C9" s="228">
        <v>48.214285714285715</v>
      </c>
      <c r="D9" s="228">
        <v>4.7619047619047619</v>
      </c>
      <c r="E9" s="227">
        <v>-42.261904761904766</v>
      </c>
      <c r="F9" s="228">
        <v>43.620178041543028</v>
      </c>
      <c r="G9" s="228">
        <v>54.896142433234424</v>
      </c>
      <c r="H9" s="228">
        <v>1.4836795252225519</v>
      </c>
      <c r="I9" s="227">
        <v>-42.136498516320479</v>
      </c>
      <c r="J9" s="212"/>
    </row>
    <row r="10" spans="1:10" x14ac:dyDescent="0.25">
      <c r="A10" s="38" t="s">
        <v>85</v>
      </c>
      <c r="B10" s="228">
        <v>41.758241758241759</v>
      </c>
      <c r="C10" s="228">
        <v>52.472527472527474</v>
      </c>
      <c r="D10" s="228">
        <v>5.7692307692307692</v>
      </c>
      <c r="E10" s="227">
        <v>-35.989010989010993</v>
      </c>
      <c r="F10" s="228">
        <v>38.95705521472393</v>
      </c>
      <c r="G10" s="228">
        <v>58.895705521472394</v>
      </c>
      <c r="H10" s="228">
        <v>2.147239263803681</v>
      </c>
      <c r="I10" s="227">
        <v>-36.809815950920246</v>
      </c>
      <c r="J10" s="212"/>
    </row>
    <row r="11" spans="1:10" x14ac:dyDescent="0.25">
      <c r="A11" s="38" t="s">
        <v>88</v>
      </c>
      <c r="B11" s="228">
        <v>40.731707317073173</v>
      </c>
      <c r="C11" s="228">
        <v>53.902439024390247</v>
      </c>
      <c r="D11" s="228">
        <v>5.3658536585365857</v>
      </c>
      <c r="E11" s="227">
        <v>-35.365853658536587</v>
      </c>
      <c r="F11" s="228">
        <v>39.244186046511629</v>
      </c>
      <c r="G11" s="228">
        <v>58.430232558139537</v>
      </c>
      <c r="H11" s="228">
        <v>2.3255813953488373</v>
      </c>
      <c r="I11" s="227">
        <v>-36.918604651162795</v>
      </c>
      <c r="J11" s="212"/>
    </row>
    <row r="12" spans="1:10" x14ac:dyDescent="0.25">
      <c r="A12" s="38" t="s">
        <v>91</v>
      </c>
      <c r="B12" s="228">
        <v>49.197860962566843</v>
      </c>
      <c r="C12" s="228">
        <v>44.385026737967912</v>
      </c>
      <c r="D12" s="228">
        <v>6.4171122994652405</v>
      </c>
      <c r="E12" s="227">
        <v>-42.780748663101605</v>
      </c>
      <c r="F12" s="228">
        <v>48.607594936708864</v>
      </c>
      <c r="G12" s="228">
        <v>49.11392405063291</v>
      </c>
      <c r="H12" s="228">
        <v>2.278481012658228</v>
      </c>
      <c r="I12" s="227">
        <v>-46.329113924050638</v>
      </c>
      <c r="J12" s="212"/>
    </row>
    <row r="13" spans="1:10" x14ac:dyDescent="0.25">
      <c r="A13" s="38" t="s">
        <v>94</v>
      </c>
      <c r="B13" s="228">
        <v>42.809364548494983</v>
      </c>
      <c r="C13" s="228">
        <v>52.173913043478258</v>
      </c>
      <c r="D13" s="228">
        <v>5.0167224080267561</v>
      </c>
      <c r="E13" s="227">
        <v>-37.792642140468224</v>
      </c>
      <c r="F13" s="228">
        <v>41.576086956521742</v>
      </c>
      <c r="G13" s="228">
        <v>54.076086956521742</v>
      </c>
      <c r="H13" s="228">
        <v>4.3478260869565215</v>
      </c>
      <c r="I13" s="227">
        <v>-37.228260869565219</v>
      </c>
      <c r="J13" s="212"/>
    </row>
    <row r="14" spans="1:10" x14ac:dyDescent="0.25">
      <c r="A14" s="38" t="s">
        <v>117</v>
      </c>
      <c r="B14" s="228">
        <v>35.07462686567164</v>
      </c>
      <c r="C14" s="228">
        <v>61.940298507462686</v>
      </c>
      <c r="D14" s="228">
        <v>2.9850746268656718</v>
      </c>
      <c r="E14" s="227">
        <v>-32.089552238805965</v>
      </c>
      <c r="F14" s="228">
        <v>34.751773049645394</v>
      </c>
      <c r="G14" s="228">
        <v>60.99290780141844</v>
      </c>
      <c r="H14" s="228">
        <v>4.2553191489361701</v>
      </c>
      <c r="I14" s="227">
        <v>-30.496453900709223</v>
      </c>
      <c r="J14" s="212"/>
    </row>
    <row r="15" spans="1:10" x14ac:dyDescent="0.25">
      <c r="A15" s="38" t="s">
        <v>118</v>
      </c>
      <c r="B15" s="228">
        <v>33.647798742138363</v>
      </c>
      <c r="C15" s="228">
        <v>61.949685534591197</v>
      </c>
      <c r="D15" s="228">
        <v>4.4025157232704402</v>
      </c>
      <c r="E15" s="227">
        <v>-29.245283018867923</v>
      </c>
      <c r="F15" s="228">
        <v>31.185567010309278</v>
      </c>
      <c r="G15" s="228">
        <v>66.75257731958763</v>
      </c>
      <c r="H15" s="228">
        <v>2.0618556701030926</v>
      </c>
      <c r="I15" s="227">
        <v>-29.123711340206185</v>
      </c>
      <c r="J15" s="212"/>
    </row>
    <row r="16" spans="1:10" x14ac:dyDescent="0.25">
      <c r="A16" s="38" t="s">
        <v>103</v>
      </c>
      <c r="B16" s="228">
        <v>13.249211356466876</v>
      </c>
      <c r="C16" s="228">
        <v>61.198738170347006</v>
      </c>
      <c r="D16" s="228">
        <v>25.552050473186121</v>
      </c>
      <c r="E16" s="227">
        <v>12.302839116719245</v>
      </c>
      <c r="F16" s="228">
        <v>39.202657807308967</v>
      </c>
      <c r="G16" s="228">
        <v>57.807308970099669</v>
      </c>
      <c r="H16" s="228">
        <v>2.9900332225913622</v>
      </c>
      <c r="I16" s="227">
        <v>-36.212624584717602</v>
      </c>
      <c r="J16" s="212"/>
    </row>
    <row r="17" spans="1:10" x14ac:dyDescent="0.25">
      <c r="A17" s="38" t="s">
        <v>106</v>
      </c>
      <c r="B17" s="228">
        <v>16.944444444444443</v>
      </c>
      <c r="C17" s="228">
        <v>66.388888888888886</v>
      </c>
      <c r="D17" s="228">
        <v>16.666666666666668</v>
      </c>
      <c r="E17" s="227">
        <v>-0.27777777777777501</v>
      </c>
      <c r="F17" s="228">
        <v>15.755627009646302</v>
      </c>
      <c r="G17" s="228">
        <v>66.237942122186496</v>
      </c>
      <c r="H17" s="228">
        <v>18.006430868167204</v>
      </c>
      <c r="I17" s="227">
        <v>2.2508038585209018</v>
      </c>
      <c r="J17" s="212"/>
    </row>
    <row r="18" spans="1:10" x14ac:dyDescent="0.25">
      <c r="A18" s="38" t="s">
        <v>109</v>
      </c>
      <c r="B18" s="228">
        <v>23.733333333333334</v>
      </c>
      <c r="C18" s="228">
        <v>64.533333333333331</v>
      </c>
      <c r="D18" s="228">
        <v>11.733333333333333</v>
      </c>
      <c r="E18" s="227">
        <v>-12.000000000000002</v>
      </c>
      <c r="F18" s="228">
        <v>18.96551724137931</v>
      </c>
      <c r="G18" s="228">
        <v>71.551724137931032</v>
      </c>
      <c r="H18" s="228">
        <v>9.4827586206896548</v>
      </c>
      <c r="I18" s="227">
        <v>-9.4827586206896548</v>
      </c>
      <c r="J18" s="212"/>
    </row>
    <row r="19" spans="1:10" s="230" customFormat="1" x14ac:dyDescent="0.25">
      <c r="A19" s="233" t="s">
        <v>173</v>
      </c>
      <c r="B19" s="228">
        <v>24.5</v>
      </c>
      <c r="C19" s="228">
        <v>67.3</v>
      </c>
      <c r="D19" s="228">
        <v>8.3000000000000007</v>
      </c>
      <c r="E19" s="227">
        <v>-16.2</v>
      </c>
      <c r="F19" s="228">
        <v>26.373626373626372</v>
      </c>
      <c r="G19" s="228">
        <v>67.582417582417577</v>
      </c>
      <c r="H19" s="228">
        <v>6.0439560439560438</v>
      </c>
      <c r="I19" s="227">
        <v>-20.329670329670328</v>
      </c>
      <c r="J19" s="212"/>
    </row>
    <row r="20" spans="1:10" s="230" customFormat="1" x14ac:dyDescent="0.25">
      <c r="A20" s="38" t="s">
        <v>205</v>
      </c>
      <c r="B20" s="184"/>
      <c r="C20" s="184"/>
      <c r="D20" s="184"/>
      <c r="E20" s="234"/>
      <c r="F20" s="228">
        <v>45.2</v>
      </c>
      <c r="G20" s="228">
        <v>51.2</v>
      </c>
      <c r="H20" s="228">
        <v>3.6</v>
      </c>
      <c r="I20" s="227">
        <v>-41.6</v>
      </c>
      <c r="J20" s="212"/>
    </row>
    <row r="21" spans="1:10" x14ac:dyDescent="0.25">
      <c r="A21" s="284" t="s">
        <v>171</v>
      </c>
      <c r="B21" s="285"/>
      <c r="C21" s="285"/>
      <c r="D21" s="285"/>
      <c r="E21" s="285"/>
      <c r="F21" s="285"/>
      <c r="G21" s="285"/>
      <c r="H21" s="285"/>
      <c r="I21" s="285"/>
    </row>
  </sheetData>
  <mergeCells count="5">
    <mergeCell ref="A1:A4"/>
    <mergeCell ref="B1:I1"/>
    <mergeCell ref="B2:E2"/>
    <mergeCell ref="F2:I2"/>
    <mergeCell ref="A21:I21"/>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J33" sqref="J33"/>
    </sheetView>
  </sheetViews>
  <sheetFormatPr defaultRowHeight="15" x14ac:dyDescent="0.25"/>
  <cols>
    <col min="1" max="16384" width="9.140625" style="230"/>
  </cols>
  <sheetData>
    <row r="1" spans="1:9" ht="15" customHeight="1" x14ac:dyDescent="0.25">
      <c r="A1" s="281" t="s">
        <v>1</v>
      </c>
      <c r="B1" s="281" t="s">
        <v>178</v>
      </c>
      <c r="C1" s="281"/>
      <c r="D1" s="281"/>
      <c r="E1" s="281"/>
      <c r="F1" s="281"/>
      <c r="G1" s="281"/>
      <c r="H1" s="281"/>
      <c r="I1" s="281"/>
    </row>
    <row r="2" spans="1:9" x14ac:dyDescent="0.25">
      <c r="A2" s="281"/>
      <c r="B2" s="283" t="s">
        <v>174</v>
      </c>
      <c r="C2" s="283"/>
      <c r="D2" s="283"/>
      <c r="E2" s="283"/>
      <c r="F2" s="283" t="s">
        <v>175</v>
      </c>
      <c r="G2" s="283"/>
      <c r="H2" s="283"/>
      <c r="I2" s="283"/>
    </row>
    <row r="3" spans="1:9" x14ac:dyDescent="0.25">
      <c r="A3" s="281"/>
      <c r="B3" s="1" t="s">
        <v>22</v>
      </c>
      <c r="C3" s="1" t="s">
        <v>19</v>
      </c>
      <c r="D3" s="1" t="s">
        <v>23</v>
      </c>
      <c r="E3" s="1" t="s">
        <v>21</v>
      </c>
      <c r="F3" s="1" t="s">
        <v>22</v>
      </c>
      <c r="G3" s="1" t="s">
        <v>19</v>
      </c>
      <c r="H3" s="1" t="s">
        <v>23</v>
      </c>
      <c r="I3" s="1" t="s">
        <v>21</v>
      </c>
    </row>
    <row r="4" spans="1:9" x14ac:dyDescent="0.25">
      <c r="A4" s="281"/>
      <c r="B4" s="14"/>
      <c r="C4" s="14"/>
      <c r="D4" s="14"/>
      <c r="E4" s="14"/>
      <c r="F4" s="14"/>
      <c r="G4" s="14"/>
      <c r="H4" s="14"/>
      <c r="I4" s="14"/>
    </row>
    <row r="5" spans="1:9" x14ac:dyDescent="0.25">
      <c r="A5" s="38" t="s">
        <v>120</v>
      </c>
      <c r="B5" s="41">
        <v>64.599999999999994</v>
      </c>
      <c r="C5" s="41">
        <v>31.9</v>
      </c>
      <c r="D5" s="41">
        <v>3.5</v>
      </c>
      <c r="E5" s="220">
        <v>-61.099999999999994</v>
      </c>
    </row>
    <row r="6" spans="1:9" x14ac:dyDescent="0.25">
      <c r="A6" s="38" t="s">
        <v>32</v>
      </c>
      <c r="B6" s="41">
        <v>56.3</v>
      </c>
      <c r="C6" s="41">
        <v>41.1</v>
      </c>
      <c r="D6" s="41">
        <v>2.6</v>
      </c>
      <c r="E6" s="220">
        <v>-53.699999999999996</v>
      </c>
      <c r="F6" s="41">
        <v>60.8</v>
      </c>
      <c r="G6" s="41">
        <v>31.5</v>
      </c>
      <c r="H6" s="41">
        <v>7.7</v>
      </c>
      <c r="I6" s="220">
        <v>-53.099999999999994</v>
      </c>
    </row>
    <row r="7" spans="1:9" x14ac:dyDescent="0.25">
      <c r="A7" s="38" t="s">
        <v>35</v>
      </c>
      <c r="B7" s="41">
        <v>45.4</v>
      </c>
      <c r="C7" s="41">
        <v>48.4</v>
      </c>
      <c r="D7" s="41">
        <v>6.2</v>
      </c>
      <c r="E7" s="220">
        <v>-39.199999999999996</v>
      </c>
      <c r="F7" s="41">
        <v>47.3</v>
      </c>
      <c r="G7" s="41">
        <v>50</v>
      </c>
      <c r="H7" s="41">
        <v>2.7</v>
      </c>
      <c r="I7" s="220">
        <v>-44.599999999999994</v>
      </c>
    </row>
    <row r="8" spans="1:9" x14ac:dyDescent="0.25">
      <c r="A8" s="38" t="s">
        <v>119</v>
      </c>
      <c r="B8" s="41">
        <v>40.200000000000003</v>
      </c>
      <c r="C8" s="41">
        <v>51.3</v>
      </c>
      <c r="D8" s="41">
        <v>8.5</v>
      </c>
      <c r="E8" s="220">
        <v>-31.700000000000003</v>
      </c>
      <c r="F8" s="41">
        <v>37.799999999999997</v>
      </c>
      <c r="G8" s="41">
        <v>54.1</v>
      </c>
      <c r="H8" s="41">
        <v>8.1</v>
      </c>
      <c r="I8" s="220">
        <v>-29.699999999999996</v>
      </c>
    </row>
    <row r="9" spans="1:9" x14ac:dyDescent="0.25">
      <c r="A9" s="38" t="s">
        <v>41</v>
      </c>
      <c r="B9" s="41">
        <v>45.9</v>
      </c>
      <c r="C9" s="41">
        <v>50</v>
      </c>
      <c r="D9" s="41">
        <v>4.0999999999999996</v>
      </c>
      <c r="E9" s="223">
        <v>-41.8</v>
      </c>
      <c r="F9" s="41">
        <v>39.299999999999997</v>
      </c>
      <c r="G9" s="41">
        <v>52.9</v>
      </c>
      <c r="H9" s="41">
        <v>7.9</v>
      </c>
      <c r="I9" s="220">
        <v>-31.4</v>
      </c>
    </row>
    <row r="10" spans="1:9" x14ac:dyDescent="0.25">
      <c r="A10" s="38" t="s">
        <v>45</v>
      </c>
      <c r="B10" s="103">
        <v>38.700000000000003</v>
      </c>
      <c r="C10" s="103">
        <v>55.7</v>
      </c>
      <c r="D10" s="103">
        <v>5.7</v>
      </c>
      <c r="E10" s="223">
        <v>-33</v>
      </c>
      <c r="F10" s="41">
        <v>43.7</v>
      </c>
      <c r="G10" s="41">
        <v>51.3</v>
      </c>
      <c r="H10" s="41">
        <v>5</v>
      </c>
      <c r="I10" s="223">
        <v>-38.700000000000003</v>
      </c>
    </row>
    <row r="11" spans="1:9" x14ac:dyDescent="0.25">
      <c r="A11" s="38" t="s">
        <v>48</v>
      </c>
      <c r="B11" s="130">
        <v>41.7</v>
      </c>
      <c r="C11" s="130">
        <v>52.6</v>
      </c>
      <c r="D11" s="130">
        <v>5.7</v>
      </c>
      <c r="E11" s="223">
        <v>-36</v>
      </c>
      <c r="F11" s="103">
        <v>29.7</v>
      </c>
      <c r="G11" s="103">
        <v>61.8</v>
      </c>
      <c r="H11" s="103">
        <v>8.5</v>
      </c>
      <c r="I11" s="223">
        <v>-21.2</v>
      </c>
    </row>
    <row r="12" spans="1:9" x14ac:dyDescent="0.25">
      <c r="A12" s="38" t="s">
        <v>51</v>
      </c>
      <c r="B12" s="103">
        <v>44.5</v>
      </c>
      <c r="C12" s="103">
        <v>48.5</v>
      </c>
      <c r="D12" s="103">
        <v>7</v>
      </c>
      <c r="E12" s="223">
        <v>-37.5</v>
      </c>
      <c r="F12" s="130">
        <v>32.200000000000003</v>
      </c>
      <c r="G12" s="130">
        <v>63.9</v>
      </c>
      <c r="H12" s="130">
        <v>3.9</v>
      </c>
      <c r="I12" s="223">
        <v>-28.300000000000004</v>
      </c>
    </row>
    <row r="13" spans="1:9" x14ac:dyDescent="0.25">
      <c r="A13" s="38" t="s">
        <v>54</v>
      </c>
      <c r="B13" s="103">
        <v>45.5</v>
      </c>
      <c r="C13" s="103">
        <v>49.4</v>
      </c>
      <c r="D13" s="103">
        <v>5.0999999999999996</v>
      </c>
      <c r="E13" s="223">
        <v>-40.4</v>
      </c>
      <c r="F13" s="103">
        <v>44.1</v>
      </c>
      <c r="G13" s="103">
        <v>52</v>
      </c>
      <c r="H13" s="103">
        <v>3.9</v>
      </c>
      <c r="I13" s="223">
        <v>-40.200000000000003</v>
      </c>
    </row>
    <row r="14" spans="1:9" x14ac:dyDescent="0.25">
      <c r="A14" s="38" t="s">
        <v>57</v>
      </c>
      <c r="B14" s="103">
        <v>44.6</v>
      </c>
      <c r="C14" s="103">
        <v>49.8</v>
      </c>
      <c r="D14" s="103">
        <v>5.6</v>
      </c>
      <c r="E14" s="223">
        <v>-39</v>
      </c>
      <c r="F14" s="103">
        <v>36.700000000000003</v>
      </c>
      <c r="G14" s="103">
        <v>58.4</v>
      </c>
      <c r="H14" s="103">
        <v>4.9000000000000004</v>
      </c>
      <c r="I14" s="223">
        <v>-31.800000000000004</v>
      </c>
    </row>
    <row r="15" spans="1:9" x14ac:dyDescent="0.25">
      <c r="A15" s="38" t="s">
        <v>61</v>
      </c>
      <c r="B15" s="103">
        <v>40.6</v>
      </c>
      <c r="C15" s="103">
        <v>54.2</v>
      </c>
      <c r="D15" s="103">
        <v>5.2</v>
      </c>
      <c r="E15" s="223">
        <v>-35.4</v>
      </c>
      <c r="F15" s="103">
        <v>40.299999999999997</v>
      </c>
      <c r="G15" s="103">
        <v>55.4</v>
      </c>
      <c r="H15" s="103">
        <v>4.3</v>
      </c>
      <c r="I15" s="223">
        <v>-36</v>
      </c>
    </row>
    <row r="16" spans="1:9" x14ac:dyDescent="0.25">
      <c r="A16" s="38" t="s">
        <v>64</v>
      </c>
      <c r="B16" s="103">
        <v>35.700000000000003</v>
      </c>
      <c r="C16" s="103">
        <v>59.2</v>
      </c>
      <c r="D16" s="103">
        <v>5</v>
      </c>
      <c r="E16" s="223">
        <v>-30.700000000000003</v>
      </c>
      <c r="F16" s="103">
        <v>35.299999999999997</v>
      </c>
      <c r="G16" s="103">
        <v>59.7</v>
      </c>
      <c r="H16" s="103">
        <v>5</v>
      </c>
      <c r="I16" s="223">
        <v>-30.299999999999997</v>
      </c>
    </row>
    <row r="17" spans="1:9" x14ac:dyDescent="0.25">
      <c r="A17" s="38" t="s">
        <v>67</v>
      </c>
      <c r="B17" s="103">
        <v>43.5</v>
      </c>
      <c r="C17" s="103">
        <v>53.6</v>
      </c>
      <c r="D17" s="103">
        <v>2.9</v>
      </c>
      <c r="E17" s="223">
        <v>-40.6</v>
      </c>
      <c r="F17" s="103">
        <v>38.299999999999997</v>
      </c>
      <c r="G17" s="103">
        <v>55.1</v>
      </c>
      <c r="H17" s="103">
        <v>6.6</v>
      </c>
      <c r="I17" s="223">
        <v>-31.699999999999996</v>
      </c>
    </row>
    <row r="18" spans="1:9" x14ac:dyDescent="0.25">
      <c r="A18" s="38" t="s">
        <v>70</v>
      </c>
      <c r="B18" s="103">
        <v>38.4</v>
      </c>
      <c r="C18" s="103">
        <v>56.2</v>
      </c>
      <c r="D18" s="103">
        <v>5.4</v>
      </c>
      <c r="E18" s="223">
        <v>-33</v>
      </c>
      <c r="F18" s="103">
        <v>42.3</v>
      </c>
      <c r="G18" s="103">
        <v>52.9</v>
      </c>
      <c r="H18" s="103">
        <v>4.8</v>
      </c>
      <c r="I18" s="223">
        <v>-37.5</v>
      </c>
    </row>
    <row r="19" spans="1:9" x14ac:dyDescent="0.25">
      <c r="A19" s="38" t="s">
        <v>73</v>
      </c>
      <c r="B19" s="130">
        <v>40.7035175879397</v>
      </c>
      <c r="C19" s="130">
        <v>56.78391959798995</v>
      </c>
      <c r="D19" s="130">
        <v>2.512562814070352</v>
      </c>
      <c r="E19" s="223">
        <v>-38.19095477386935</v>
      </c>
      <c r="F19" s="103">
        <v>30.5</v>
      </c>
      <c r="G19" s="103">
        <v>64.2</v>
      </c>
      <c r="H19" s="103">
        <v>5.3</v>
      </c>
      <c r="I19" s="223">
        <v>-25.2</v>
      </c>
    </row>
    <row r="20" spans="1:9" x14ac:dyDescent="0.25">
      <c r="A20" s="38" t="s">
        <v>76</v>
      </c>
      <c r="B20" s="228">
        <v>41.218637992831539</v>
      </c>
      <c r="C20" s="228">
        <v>52.329749103942653</v>
      </c>
      <c r="D20" s="228">
        <v>6.4516129032258061</v>
      </c>
      <c r="E20" s="227">
        <v>-34.767025089605731</v>
      </c>
      <c r="F20" s="130">
        <v>33.673469387755105</v>
      </c>
      <c r="G20" s="130">
        <v>62.755102040816325</v>
      </c>
      <c r="H20" s="130">
        <v>3.5714285714285716</v>
      </c>
      <c r="I20" s="223">
        <v>-30.102040816326532</v>
      </c>
    </row>
    <row r="21" spans="1:9" x14ac:dyDescent="0.25">
      <c r="A21" s="38" t="s">
        <v>79</v>
      </c>
      <c r="B21" s="228">
        <v>47.289156626506021</v>
      </c>
      <c r="C21" s="228">
        <v>46.987951807228917</v>
      </c>
      <c r="D21" s="228">
        <v>5.7228915662650603</v>
      </c>
      <c r="E21" s="227">
        <v>-41.566265060240958</v>
      </c>
      <c r="F21" s="228">
        <v>42.962962962962962</v>
      </c>
      <c r="G21" s="228">
        <v>51.481481481481481</v>
      </c>
      <c r="H21" s="228">
        <v>5.5555555555555554</v>
      </c>
      <c r="I21" s="227">
        <v>-37.407407407407405</v>
      </c>
    </row>
    <row r="22" spans="1:9" x14ac:dyDescent="0.25">
      <c r="A22" s="38" t="s">
        <v>82</v>
      </c>
      <c r="B22" s="228">
        <v>46.081504702194358</v>
      </c>
      <c r="C22" s="228">
        <v>47.648902821316618</v>
      </c>
      <c r="D22" s="228">
        <v>6.2695924764890281</v>
      </c>
      <c r="E22" s="227">
        <v>-39.811912225705328</v>
      </c>
      <c r="F22" s="228">
        <v>41.25</v>
      </c>
      <c r="G22" s="228">
        <v>53.4375</v>
      </c>
      <c r="H22" s="228">
        <v>5.3125</v>
      </c>
      <c r="I22" s="227">
        <v>-35.9375</v>
      </c>
    </row>
    <row r="23" spans="1:9" x14ac:dyDescent="0.25">
      <c r="A23" s="38" t="s">
        <v>85</v>
      </c>
      <c r="B23" s="228">
        <v>46.290801186943618</v>
      </c>
      <c r="C23" s="228">
        <v>50.148367952522257</v>
      </c>
      <c r="D23" s="228">
        <v>3.5608308605341246</v>
      </c>
      <c r="E23" s="227">
        <v>-42.729970326409493</v>
      </c>
      <c r="F23" s="228">
        <v>46.05263157894737</v>
      </c>
      <c r="G23" s="228">
        <v>49.342105263157897</v>
      </c>
      <c r="H23" s="228">
        <v>4.6052631578947372</v>
      </c>
      <c r="I23" s="227">
        <v>-41.44736842105263</v>
      </c>
    </row>
    <row r="24" spans="1:9" x14ac:dyDescent="0.25">
      <c r="A24" s="38" t="s">
        <v>88</v>
      </c>
      <c r="B24" s="228">
        <v>43.044619422572175</v>
      </c>
      <c r="C24" s="228">
        <v>54.068241469816272</v>
      </c>
      <c r="D24" s="228">
        <v>2.8871391076115485</v>
      </c>
      <c r="E24" s="227">
        <v>-40.15748031496063</v>
      </c>
      <c r="F24" s="228">
        <v>41.925465838509318</v>
      </c>
      <c r="G24" s="228">
        <v>55.590062111801245</v>
      </c>
      <c r="H24" s="228">
        <v>2.4844720496894408</v>
      </c>
      <c r="I24" s="227">
        <v>-39.440993788819874</v>
      </c>
    </row>
    <row r="25" spans="1:9" x14ac:dyDescent="0.25">
      <c r="A25" s="38" t="s">
        <v>91</v>
      </c>
      <c r="B25" s="228">
        <v>43.342776203966004</v>
      </c>
      <c r="C25" s="228">
        <v>53.824362606232292</v>
      </c>
      <c r="D25" s="228">
        <v>2.8328611898016995</v>
      </c>
      <c r="E25" s="227">
        <v>-40.509915014164307</v>
      </c>
      <c r="F25" s="228">
        <v>39.402173913043477</v>
      </c>
      <c r="G25" s="228">
        <v>56.521739130434781</v>
      </c>
      <c r="H25" s="228">
        <v>4.0760869565217392</v>
      </c>
      <c r="I25" s="227">
        <v>-35.326086956521735</v>
      </c>
    </row>
    <row r="26" spans="1:9" x14ac:dyDescent="0.25">
      <c r="A26" s="38" t="s">
        <v>94</v>
      </c>
      <c r="B26" s="228">
        <v>38.043478260869563</v>
      </c>
      <c r="C26" s="228">
        <v>57.971014492753625</v>
      </c>
      <c r="D26" s="228">
        <v>3.9855072463768115</v>
      </c>
      <c r="E26" s="227">
        <v>-34.05797101449275</v>
      </c>
      <c r="F26" s="228">
        <v>36.443148688046648</v>
      </c>
      <c r="G26" s="228">
        <v>60.349854227405245</v>
      </c>
      <c r="H26" s="228">
        <v>3.2069970845481048</v>
      </c>
      <c r="I26" s="227">
        <v>-33.236151603498541</v>
      </c>
    </row>
    <row r="27" spans="1:9" x14ac:dyDescent="0.25">
      <c r="A27" s="38" t="s">
        <v>117</v>
      </c>
      <c r="B27" s="228">
        <v>35.752688172043008</v>
      </c>
      <c r="C27" s="228">
        <v>60.215053763440864</v>
      </c>
      <c r="D27" s="228">
        <v>4.032258064516129</v>
      </c>
      <c r="E27" s="227">
        <v>-31.72043010752688</v>
      </c>
      <c r="F27" s="228">
        <v>33.587786259541986</v>
      </c>
      <c r="G27" s="228">
        <v>64.122137404580158</v>
      </c>
      <c r="H27" s="228">
        <v>2.2900763358778624</v>
      </c>
      <c r="I27" s="227">
        <v>-31.297709923664122</v>
      </c>
    </row>
    <row r="28" spans="1:9" x14ac:dyDescent="0.25">
      <c r="A28" s="38" t="s">
        <v>118</v>
      </c>
      <c r="B28" s="228">
        <v>36.206896551724135</v>
      </c>
      <c r="C28" s="228">
        <v>56.896551724137929</v>
      </c>
      <c r="D28" s="228">
        <v>6.8965517241379306</v>
      </c>
      <c r="E28" s="227">
        <v>-29.310344827586206</v>
      </c>
      <c r="F28" s="228">
        <v>31.652661064425772</v>
      </c>
      <c r="G28" s="228">
        <v>63.865546218487395</v>
      </c>
      <c r="H28" s="228">
        <v>4.4817927170868348</v>
      </c>
      <c r="I28" s="227">
        <v>-27.170868347338939</v>
      </c>
    </row>
    <row r="29" spans="1:9" x14ac:dyDescent="0.25">
      <c r="A29" s="38" t="s">
        <v>103</v>
      </c>
      <c r="B29" s="228">
        <v>24.489795918367346</v>
      </c>
      <c r="C29" s="228">
        <v>58.843537414965986</v>
      </c>
      <c r="D29" s="228">
        <v>16.666666666666668</v>
      </c>
      <c r="E29" s="227">
        <v>-7.8231292517006779</v>
      </c>
      <c r="F29" s="228">
        <v>32.616487455197131</v>
      </c>
      <c r="G29" s="228">
        <v>62.724014336917563</v>
      </c>
      <c r="H29" s="228">
        <v>4.6594982078853047</v>
      </c>
      <c r="I29" s="227">
        <v>-27.956989247311824</v>
      </c>
    </row>
    <row r="30" spans="1:9" x14ac:dyDescent="0.25">
      <c r="A30" s="38" t="s">
        <v>106</v>
      </c>
      <c r="B30" s="228">
        <v>34.638554216867469</v>
      </c>
      <c r="C30" s="228">
        <v>56.927710843373497</v>
      </c>
      <c r="D30" s="228">
        <v>8.4337349397590362</v>
      </c>
      <c r="E30" s="227">
        <v>-26.204819277108435</v>
      </c>
      <c r="F30" s="228">
        <v>25.795053003533567</v>
      </c>
      <c r="G30" s="228">
        <v>63.60424028268551</v>
      </c>
      <c r="H30" s="228">
        <v>10.600706713780919</v>
      </c>
      <c r="I30" s="227">
        <v>-15.194346289752648</v>
      </c>
    </row>
    <row r="31" spans="1:9" x14ac:dyDescent="0.25">
      <c r="A31" s="38" t="s">
        <v>109</v>
      </c>
      <c r="B31" s="228">
        <v>33.236151603498541</v>
      </c>
      <c r="C31" s="228">
        <v>61.516034985422742</v>
      </c>
      <c r="D31" s="228">
        <v>5.2478134110787176</v>
      </c>
      <c r="E31" s="227">
        <v>-27.988338192419825</v>
      </c>
      <c r="F31" s="228">
        <v>30.573248407643312</v>
      </c>
      <c r="G31" s="228">
        <v>63.057324840764331</v>
      </c>
      <c r="H31" s="228">
        <v>6.369426751592357</v>
      </c>
      <c r="I31" s="227">
        <v>-24.203821656050955</v>
      </c>
    </row>
    <row r="32" spans="1:9" x14ac:dyDescent="0.25">
      <c r="A32" s="232" t="s">
        <v>173</v>
      </c>
      <c r="B32" s="228">
        <v>31.4</v>
      </c>
      <c r="C32" s="228">
        <v>62.5</v>
      </c>
      <c r="D32" s="228">
        <v>6</v>
      </c>
      <c r="E32" s="227">
        <v>-25.4</v>
      </c>
      <c r="F32" s="228">
        <v>34.036144578313255</v>
      </c>
      <c r="G32" s="228">
        <v>61.144578313253014</v>
      </c>
      <c r="H32" s="228">
        <v>4.8192771084337354</v>
      </c>
      <c r="I32" s="227">
        <v>-29.216867469879521</v>
      </c>
    </row>
    <row r="33" spans="1:9" x14ac:dyDescent="0.25">
      <c r="A33" s="38" t="s">
        <v>205</v>
      </c>
      <c r="F33" s="228">
        <v>46</v>
      </c>
      <c r="G33" s="228">
        <v>51.1</v>
      </c>
      <c r="H33" s="228">
        <v>2.9</v>
      </c>
      <c r="I33" s="227">
        <v>-43.2</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J20" sqref="J20"/>
    </sheetView>
  </sheetViews>
  <sheetFormatPr defaultRowHeight="15" x14ac:dyDescent="0.25"/>
  <cols>
    <col min="1" max="16384" width="9.140625" style="230"/>
  </cols>
  <sheetData>
    <row r="1" spans="1:9" ht="15" customHeight="1" x14ac:dyDescent="0.25">
      <c r="A1" s="281" t="s">
        <v>1</v>
      </c>
      <c r="B1" s="281" t="s">
        <v>179</v>
      </c>
      <c r="C1" s="281"/>
      <c r="D1" s="281"/>
      <c r="E1" s="281"/>
      <c r="F1" s="281"/>
      <c r="G1" s="281"/>
      <c r="H1" s="281"/>
      <c r="I1" s="281"/>
    </row>
    <row r="2" spans="1:9" x14ac:dyDescent="0.25">
      <c r="A2" s="281"/>
      <c r="B2" s="283" t="s">
        <v>174</v>
      </c>
      <c r="C2" s="283"/>
      <c r="D2" s="283"/>
      <c r="E2" s="283"/>
      <c r="F2" s="283" t="s">
        <v>175</v>
      </c>
      <c r="G2" s="283"/>
      <c r="H2" s="283"/>
      <c r="I2" s="283"/>
    </row>
    <row r="3" spans="1:9" x14ac:dyDescent="0.25">
      <c r="A3" s="281"/>
      <c r="B3" s="1" t="s">
        <v>22</v>
      </c>
      <c r="C3" s="1" t="s">
        <v>19</v>
      </c>
      <c r="D3" s="1" t="s">
        <v>23</v>
      </c>
      <c r="E3" s="1" t="s">
        <v>21</v>
      </c>
      <c r="F3" s="1" t="s">
        <v>22</v>
      </c>
      <c r="G3" s="1" t="s">
        <v>19</v>
      </c>
      <c r="H3" s="1" t="s">
        <v>23</v>
      </c>
      <c r="I3" s="1" t="s">
        <v>21</v>
      </c>
    </row>
    <row r="4" spans="1:9" x14ac:dyDescent="0.25">
      <c r="A4" s="281"/>
      <c r="B4" s="14"/>
      <c r="C4" s="14"/>
      <c r="D4" s="14"/>
      <c r="E4" s="14"/>
      <c r="F4" s="14"/>
      <c r="G4" s="14"/>
      <c r="H4" s="14"/>
      <c r="I4" s="14"/>
    </row>
    <row r="5" spans="1:9" x14ac:dyDescent="0.25">
      <c r="A5" s="38" t="s">
        <v>70</v>
      </c>
      <c r="B5" s="103">
        <v>10.486891386</v>
      </c>
      <c r="C5" s="103">
        <v>76.779026216999995</v>
      </c>
      <c r="D5" s="103">
        <v>12.734082397</v>
      </c>
      <c r="E5" s="223">
        <v>-2.247191011</v>
      </c>
    </row>
    <row r="6" spans="1:9" x14ac:dyDescent="0.25">
      <c r="A6" s="38" t="s">
        <v>73</v>
      </c>
      <c r="B6" s="130">
        <v>13.636363636363637</v>
      </c>
      <c r="C6" s="130">
        <v>77.840909090909093</v>
      </c>
      <c r="D6" s="130">
        <v>8.5227272727272734</v>
      </c>
      <c r="E6" s="223">
        <v>5.1136363636363633</v>
      </c>
      <c r="F6" s="103">
        <v>16.535433071</v>
      </c>
      <c r="G6" s="103">
        <v>76.377952755999999</v>
      </c>
      <c r="H6" s="103">
        <v>7.0866141732000001</v>
      </c>
      <c r="I6" s="223">
        <v>9.448818897799999</v>
      </c>
    </row>
    <row r="7" spans="1:9" x14ac:dyDescent="0.25">
      <c r="A7" s="38" t="s">
        <v>76</v>
      </c>
      <c r="B7" s="228">
        <v>14.285714285714286</v>
      </c>
      <c r="C7" s="228">
        <v>75.396825396825392</v>
      </c>
      <c r="D7" s="228">
        <v>10.317460317460318</v>
      </c>
      <c r="E7" s="227">
        <v>3.9682539682539684</v>
      </c>
      <c r="F7" s="130">
        <v>17.261904761904763</v>
      </c>
      <c r="G7" s="130">
        <v>76.785714285714292</v>
      </c>
      <c r="H7" s="130">
        <v>5.9523809523809526</v>
      </c>
      <c r="I7" s="223">
        <v>11.30952380952381</v>
      </c>
    </row>
    <row r="8" spans="1:9" x14ac:dyDescent="0.25">
      <c r="A8" s="38" t="s">
        <v>79</v>
      </c>
      <c r="B8" s="228">
        <v>16.151202749140893</v>
      </c>
      <c r="C8" s="228">
        <v>71.477663230240552</v>
      </c>
      <c r="D8" s="228">
        <v>12.371134020618557</v>
      </c>
      <c r="E8" s="227">
        <v>3.7800687285223358</v>
      </c>
      <c r="F8" s="228">
        <v>20.416666666666668</v>
      </c>
      <c r="G8" s="228">
        <v>70.416666666666671</v>
      </c>
      <c r="H8" s="228">
        <v>9.1666666666666661</v>
      </c>
      <c r="I8" s="227">
        <v>11.250000000000002</v>
      </c>
    </row>
    <row r="9" spans="1:9" x14ac:dyDescent="0.25">
      <c r="A9" s="38" t="s">
        <v>82</v>
      </c>
      <c r="B9" s="228">
        <v>15.24822695035461</v>
      </c>
      <c r="C9" s="228">
        <v>74.468085106382972</v>
      </c>
      <c r="D9" s="228">
        <v>10.283687943262411</v>
      </c>
      <c r="E9" s="227">
        <v>4.9645390070921991</v>
      </c>
      <c r="F9" s="228">
        <v>16.312056737588652</v>
      </c>
      <c r="G9" s="228">
        <v>73.049645390070921</v>
      </c>
      <c r="H9" s="228">
        <v>10.638297872340425</v>
      </c>
      <c r="I9" s="227">
        <v>5.6737588652482263</v>
      </c>
    </row>
    <row r="10" spans="1:9" x14ac:dyDescent="0.25">
      <c r="A10" s="38" t="s">
        <v>85</v>
      </c>
      <c r="B10" s="228">
        <v>16.33986928104575</v>
      </c>
      <c r="C10" s="228">
        <v>76.797385620915037</v>
      </c>
      <c r="D10" s="228">
        <v>6.8627450980392153</v>
      </c>
      <c r="E10" s="227">
        <v>9.4771241830065343</v>
      </c>
      <c r="F10" s="228">
        <v>18.681318681318682</v>
      </c>
      <c r="G10" s="228">
        <v>72.527472527472526</v>
      </c>
      <c r="H10" s="228">
        <v>8.791208791208792</v>
      </c>
      <c r="I10" s="227">
        <v>9.8901098901098905</v>
      </c>
    </row>
    <row r="11" spans="1:9" x14ac:dyDescent="0.25">
      <c r="A11" s="38" t="s">
        <v>88</v>
      </c>
      <c r="B11" s="228">
        <v>15.406162464985995</v>
      </c>
      <c r="C11" s="228">
        <v>79.551820728291318</v>
      </c>
      <c r="D11" s="228">
        <v>5.0420168067226889</v>
      </c>
      <c r="E11" s="227">
        <v>10.364145658263306</v>
      </c>
      <c r="F11" s="228">
        <v>18.604651162790699</v>
      </c>
      <c r="G11" s="228">
        <v>74.418604651162795</v>
      </c>
      <c r="H11" s="228">
        <v>6.9767441860465116</v>
      </c>
      <c r="I11" s="227">
        <v>11.627906976744187</v>
      </c>
    </row>
    <row r="12" spans="1:9" x14ac:dyDescent="0.25">
      <c r="A12" s="38" t="s">
        <v>91</v>
      </c>
      <c r="B12" s="228">
        <v>19.444444444444443</v>
      </c>
      <c r="C12" s="228">
        <v>74.691358024691354</v>
      </c>
      <c r="D12" s="228">
        <v>5.8641975308641978</v>
      </c>
      <c r="E12" s="227">
        <v>13.580246913580245</v>
      </c>
      <c r="F12" s="228">
        <v>17.341040462427745</v>
      </c>
      <c r="G12" s="228">
        <v>78.034682080924853</v>
      </c>
      <c r="H12" s="228">
        <v>4.6242774566473992</v>
      </c>
      <c r="I12" s="227">
        <v>12.716763005780347</v>
      </c>
    </row>
    <row r="13" spans="1:9" x14ac:dyDescent="0.25">
      <c r="A13" s="38" t="s">
        <v>94</v>
      </c>
      <c r="B13" s="228">
        <v>12.062256809338521</v>
      </c>
      <c r="C13" s="228">
        <v>74.319066147859928</v>
      </c>
      <c r="D13" s="228">
        <v>13.618677042801556</v>
      </c>
      <c r="E13" s="227">
        <v>-1.5564202334630348</v>
      </c>
      <c r="F13" s="228">
        <v>17.610062893081761</v>
      </c>
      <c r="G13" s="228">
        <v>75.471698113207552</v>
      </c>
      <c r="H13" s="228">
        <v>6.9182389937106921</v>
      </c>
      <c r="I13" s="227">
        <v>10.691823899371069</v>
      </c>
    </row>
    <row r="14" spans="1:9" x14ac:dyDescent="0.25">
      <c r="A14" s="38" t="s">
        <v>117</v>
      </c>
      <c r="B14" s="228">
        <v>9.8265895953757223</v>
      </c>
      <c r="C14" s="228">
        <v>76.300578034682076</v>
      </c>
      <c r="D14" s="228">
        <v>13.872832369942197</v>
      </c>
      <c r="E14" s="227">
        <v>-4.0462427745664744</v>
      </c>
      <c r="F14" s="228">
        <v>12.653061224489797</v>
      </c>
      <c r="G14" s="228">
        <v>78.775510204081627</v>
      </c>
      <c r="H14" s="228">
        <v>8.5714285714285712</v>
      </c>
      <c r="I14" s="227">
        <v>4.0816326530612255</v>
      </c>
    </row>
    <row r="15" spans="1:9" x14ac:dyDescent="0.25">
      <c r="A15" s="38" t="s">
        <v>118</v>
      </c>
      <c r="B15" s="228">
        <v>11.111111111111111</v>
      </c>
      <c r="C15" s="228">
        <v>77.777777777777771</v>
      </c>
      <c r="D15" s="228">
        <v>11.111111111111111</v>
      </c>
      <c r="E15" s="227">
        <v>0</v>
      </c>
      <c r="F15" s="228">
        <v>11.746987951807229</v>
      </c>
      <c r="G15" s="228">
        <v>79.216867469879517</v>
      </c>
      <c r="H15" s="228">
        <v>9.0361445783132535</v>
      </c>
      <c r="I15" s="227">
        <v>2.7108433734939759</v>
      </c>
    </row>
    <row r="16" spans="1:9" x14ac:dyDescent="0.25">
      <c r="A16" s="38" t="s">
        <v>103</v>
      </c>
      <c r="B16" s="228">
        <v>2.9520295202952029</v>
      </c>
      <c r="C16" s="228">
        <v>71.217712177121768</v>
      </c>
      <c r="D16" s="228">
        <v>25.830258302583026</v>
      </c>
      <c r="E16" s="227">
        <v>-22.878228782287824</v>
      </c>
      <c r="F16" s="228">
        <v>12.547528517110266</v>
      </c>
      <c r="G16" s="228">
        <v>76.045627376425855</v>
      </c>
      <c r="H16" s="228">
        <v>11.406844106463879</v>
      </c>
      <c r="I16" s="227">
        <v>1.1406844106463865</v>
      </c>
    </row>
    <row r="17" spans="1:9" x14ac:dyDescent="0.25">
      <c r="A17" s="38" t="s">
        <v>106</v>
      </c>
      <c r="B17" s="228">
        <v>6.1488673139158578</v>
      </c>
      <c r="C17" s="228">
        <v>75.080906148867314</v>
      </c>
      <c r="D17" s="228">
        <v>18.770226537216828</v>
      </c>
      <c r="E17" s="227">
        <v>-12.621359223300971</v>
      </c>
      <c r="F17" s="228">
        <v>6.0606060606060606</v>
      </c>
      <c r="G17" s="228">
        <v>75.378787878787875</v>
      </c>
      <c r="H17" s="228">
        <v>18.560606060606062</v>
      </c>
      <c r="I17" s="227">
        <v>-12.500000000000002</v>
      </c>
    </row>
    <row r="18" spans="1:9" x14ac:dyDescent="0.25">
      <c r="A18" s="38" t="s">
        <v>109</v>
      </c>
      <c r="B18" s="228">
        <v>7.0287539936102235</v>
      </c>
      <c r="C18" s="228">
        <v>76.038338658146969</v>
      </c>
      <c r="D18" s="228">
        <v>16.932907348242811</v>
      </c>
      <c r="E18" s="227">
        <v>-9.9041533546325873</v>
      </c>
      <c r="F18" s="228">
        <v>7.7702702702702702</v>
      </c>
      <c r="G18" s="228">
        <v>79.054054054054049</v>
      </c>
      <c r="H18" s="228">
        <v>13.175675675675675</v>
      </c>
      <c r="I18" s="227">
        <v>-5.4054054054054053</v>
      </c>
    </row>
    <row r="19" spans="1:9" x14ac:dyDescent="0.25">
      <c r="A19" s="233" t="s">
        <v>173</v>
      </c>
      <c r="B19" s="228">
        <v>20.399999999999999</v>
      </c>
      <c r="C19" s="228">
        <v>62.9</v>
      </c>
      <c r="D19" s="228">
        <v>16.7</v>
      </c>
      <c r="E19" s="227">
        <v>3.6</v>
      </c>
      <c r="F19" s="228">
        <v>11.295681063122924</v>
      </c>
      <c r="G19" s="228">
        <v>77.740863787375417</v>
      </c>
      <c r="H19" s="228">
        <v>10.963455149501661</v>
      </c>
      <c r="I19" s="227">
        <v>0.3322259136212633</v>
      </c>
    </row>
    <row r="20" spans="1:9" x14ac:dyDescent="0.25">
      <c r="A20" s="38" t="s">
        <v>205</v>
      </c>
      <c r="B20" s="184"/>
      <c r="C20" s="184"/>
      <c r="D20" s="184"/>
      <c r="E20" s="234"/>
      <c r="F20" s="228">
        <v>37.5</v>
      </c>
      <c r="G20" s="228">
        <v>56.1</v>
      </c>
      <c r="H20" s="228">
        <v>6.3</v>
      </c>
      <c r="I20" s="227">
        <v>31.2</v>
      </c>
    </row>
    <row r="21" spans="1:9" ht="15" customHeight="1" x14ac:dyDescent="0.25">
      <c r="A21" s="284" t="s">
        <v>171</v>
      </c>
      <c r="B21" s="285"/>
      <c r="C21" s="285"/>
      <c r="D21" s="285"/>
      <c r="E21" s="285"/>
      <c r="F21" s="285"/>
      <c r="G21" s="285"/>
      <c r="H21" s="285"/>
      <c r="I21" s="285"/>
    </row>
  </sheetData>
  <mergeCells count="5">
    <mergeCell ref="A1:A4"/>
    <mergeCell ref="B1:I1"/>
    <mergeCell ref="B2:E2"/>
    <mergeCell ref="F2:I2"/>
    <mergeCell ref="A21:I21"/>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J33" sqref="J33"/>
    </sheetView>
  </sheetViews>
  <sheetFormatPr defaultRowHeight="15" x14ac:dyDescent="0.25"/>
  <cols>
    <col min="1" max="16384" width="9.140625" style="230"/>
  </cols>
  <sheetData>
    <row r="1" spans="1:9" ht="15" customHeight="1" x14ac:dyDescent="0.25">
      <c r="A1" s="281" t="s">
        <v>1</v>
      </c>
      <c r="B1" s="281" t="s">
        <v>181</v>
      </c>
      <c r="C1" s="281"/>
      <c r="D1" s="281"/>
      <c r="E1" s="281"/>
      <c r="F1" s="281"/>
      <c r="G1" s="281"/>
      <c r="H1" s="281"/>
      <c r="I1" s="281"/>
    </row>
    <row r="2" spans="1:9" x14ac:dyDescent="0.25">
      <c r="A2" s="281"/>
      <c r="B2" s="283" t="s">
        <v>174</v>
      </c>
      <c r="C2" s="283"/>
      <c r="D2" s="283"/>
      <c r="E2" s="283"/>
      <c r="F2" s="283" t="s">
        <v>175</v>
      </c>
      <c r="G2" s="283"/>
      <c r="H2" s="283"/>
      <c r="I2" s="283"/>
    </row>
    <row r="3" spans="1:9" x14ac:dyDescent="0.25">
      <c r="A3" s="281"/>
      <c r="B3" s="1" t="s">
        <v>22</v>
      </c>
      <c r="C3" s="1" t="s">
        <v>19</v>
      </c>
      <c r="D3" s="1" t="s">
        <v>23</v>
      </c>
      <c r="E3" s="1" t="s">
        <v>21</v>
      </c>
      <c r="F3" s="1" t="s">
        <v>22</v>
      </c>
      <c r="G3" s="1" t="s">
        <v>19</v>
      </c>
      <c r="H3" s="1" t="s">
        <v>23</v>
      </c>
      <c r="I3" s="1" t="s">
        <v>21</v>
      </c>
    </row>
    <row r="4" spans="1:9" x14ac:dyDescent="0.25">
      <c r="A4" s="281"/>
      <c r="B4" s="14"/>
      <c r="C4" s="14"/>
      <c r="D4" s="14"/>
      <c r="E4" s="14"/>
      <c r="F4" s="14"/>
      <c r="G4" s="14"/>
      <c r="H4" s="14"/>
      <c r="I4" s="14"/>
    </row>
    <row r="5" spans="1:9" x14ac:dyDescent="0.25">
      <c r="A5" s="38" t="s">
        <v>120</v>
      </c>
      <c r="B5" s="41">
        <v>27.4</v>
      </c>
      <c r="C5" s="41">
        <v>32.200000000000003</v>
      </c>
      <c r="D5" s="41">
        <v>40.4</v>
      </c>
      <c r="E5" s="220">
        <v>-13</v>
      </c>
    </row>
    <row r="6" spans="1:9" x14ac:dyDescent="0.25">
      <c r="A6" s="38" t="s">
        <v>32</v>
      </c>
      <c r="B6" s="41">
        <v>23.2</v>
      </c>
      <c r="C6" s="41">
        <v>40.4</v>
      </c>
      <c r="D6" s="41">
        <v>36.4</v>
      </c>
      <c r="E6" s="220">
        <v>-13.2</v>
      </c>
      <c r="F6" s="41">
        <v>40.299999999999997</v>
      </c>
      <c r="G6" s="41">
        <v>40.299999999999997</v>
      </c>
      <c r="H6" s="41">
        <v>19.399999999999999</v>
      </c>
      <c r="I6" s="220">
        <v>20.9</v>
      </c>
    </row>
    <row r="7" spans="1:9" x14ac:dyDescent="0.25">
      <c r="A7" s="38" t="s">
        <v>35</v>
      </c>
      <c r="B7" s="41">
        <v>22.4</v>
      </c>
      <c r="C7" s="41">
        <v>47.7</v>
      </c>
      <c r="D7" s="41">
        <v>29.9</v>
      </c>
      <c r="E7" s="220">
        <v>-7.5</v>
      </c>
      <c r="F7" s="41">
        <v>37</v>
      </c>
      <c r="G7" s="41">
        <v>40.4</v>
      </c>
      <c r="H7" s="41">
        <v>22.6</v>
      </c>
      <c r="I7" s="220">
        <v>14.399999999999999</v>
      </c>
    </row>
    <row r="8" spans="1:9" x14ac:dyDescent="0.25">
      <c r="A8" s="38" t="s">
        <v>119</v>
      </c>
      <c r="B8" s="41">
        <v>24.1</v>
      </c>
      <c r="C8" s="41">
        <v>50.4</v>
      </c>
      <c r="D8" s="41">
        <v>25.5</v>
      </c>
      <c r="E8" s="220">
        <v>-1.3999999999999986</v>
      </c>
      <c r="F8" s="41">
        <v>32.799999999999997</v>
      </c>
      <c r="G8" s="41">
        <v>48.3</v>
      </c>
      <c r="H8" s="41">
        <v>18.899999999999999</v>
      </c>
      <c r="I8" s="220">
        <v>13.899999999999999</v>
      </c>
    </row>
    <row r="9" spans="1:9" x14ac:dyDescent="0.25">
      <c r="A9" s="38" t="s">
        <v>41</v>
      </c>
      <c r="B9" s="41">
        <v>20.2</v>
      </c>
      <c r="C9" s="41">
        <v>53</v>
      </c>
      <c r="D9" s="41">
        <v>26.8</v>
      </c>
      <c r="E9" s="223">
        <v>-6.6000000000000014</v>
      </c>
      <c r="F9" s="41">
        <v>32.700000000000003</v>
      </c>
      <c r="G9" s="41">
        <v>51.4</v>
      </c>
      <c r="H9" s="41">
        <v>15.9</v>
      </c>
      <c r="I9" s="220">
        <v>16.800000000000004</v>
      </c>
    </row>
    <row r="10" spans="1:9" x14ac:dyDescent="0.25">
      <c r="A10" s="38" t="s">
        <v>45</v>
      </c>
      <c r="B10" s="103">
        <v>24.1</v>
      </c>
      <c r="C10" s="103">
        <v>49.5</v>
      </c>
      <c r="D10" s="103">
        <v>26.4</v>
      </c>
      <c r="E10" s="223">
        <v>-2.2999999999999972</v>
      </c>
      <c r="F10" s="41">
        <v>35</v>
      </c>
      <c r="G10" s="41">
        <v>48.5</v>
      </c>
      <c r="H10" s="41">
        <v>16.5</v>
      </c>
      <c r="I10" s="223">
        <v>18.5</v>
      </c>
    </row>
    <row r="11" spans="1:9" x14ac:dyDescent="0.25">
      <c r="A11" s="38" t="s">
        <v>48</v>
      </c>
      <c r="B11" s="130">
        <v>20.399999999999999</v>
      </c>
      <c r="C11" s="130">
        <v>52</v>
      </c>
      <c r="D11" s="130">
        <v>27.6</v>
      </c>
      <c r="E11" s="223">
        <v>-7.2000000000000028</v>
      </c>
      <c r="F11" s="103">
        <v>34.4</v>
      </c>
      <c r="G11" s="103">
        <v>49.1</v>
      </c>
      <c r="H11" s="103">
        <v>16.5</v>
      </c>
      <c r="I11" s="223">
        <v>17.899999999999999</v>
      </c>
    </row>
    <row r="12" spans="1:9" x14ac:dyDescent="0.25">
      <c r="A12" s="38" t="s">
        <v>51</v>
      </c>
      <c r="B12" s="103">
        <v>18.8</v>
      </c>
      <c r="C12" s="103">
        <v>48</v>
      </c>
      <c r="D12" s="103">
        <v>33.200000000000003</v>
      </c>
      <c r="E12" s="223">
        <v>-14.400000000000002</v>
      </c>
      <c r="F12" s="130">
        <v>30.6</v>
      </c>
      <c r="G12" s="130">
        <v>51.4</v>
      </c>
      <c r="H12" s="130">
        <v>18</v>
      </c>
      <c r="I12" s="223">
        <v>12.600000000000001</v>
      </c>
    </row>
    <row r="13" spans="1:9" x14ac:dyDescent="0.25">
      <c r="A13" s="38" t="s">
        <v>54</v>
      </c>
      <c r="B13" s="103">
        <v>20.2</v>
      </c>
      <c r="C13" s="103">
        <v>49.8</v>
      </c>
      <c r="D13" s="103">
        <v>29.9</v>
      </c>
      <c r="E13" s="223">
        <v>-9.6999999999999993</v>
      </c>
      <c r="F13" s="103">
        <v>28.8</v>
      </c>
      <c r="G13" s="103">
        <v>52</v>
      </c>
      <c r="H13" s="103">
        <v>19.2</v>
      </c>
      <c r="I13" s="223">
        <v>9.6000000000000014</v>
      </c>
    </row>
    <row r="14" spans="1:9" x14ac:dyDescent="0.25">
      <c r="A14" s="38" t="s">
        <v>57</v>
      </c>
      <c r="B14" s="103">
        <v>23</v>
      </c>
      <c r="C14" s="103">
        <v>52.1</v>
      </c>
      <c r="D14" s="103">
        <v>24.9</v>
      </c>
      <c r="E14" s="223">
        <v>-1.8999999999999986</v>
      </c>
      <c r="F14" s="103">
        <v>30.8</v>
      </c>
      <c r="G14" s="103">
        <v>52.9</v>
      </c>
      <c r="H14" s="103">
        <v>16.3</v>
      </c>
      <c r="I14" s="223">
        <v>14.5</v>
      </c>
    </row>
    <row r="15" spans="1:9" x14ac:dyDescent="0.25">
      <c r="A15" s="38" t="s">
        <v>61</v>
      </c>
      <c r="B15" s="103">
        <v>26.6</v>
      </c>
      <c r="C15" s="103">
        <v>50.4</v>
      </c>
      <c r="D15" s="103">
        <v>23</v>
      </c>
      <c r="E15" s="223">
        <v>3.6000000000000014</v>
      </c>
      <c r="F15" s="103">
        <v>34.700000000000003</v>
      </c>
      <c r="G15" s="103">
        <v>48.2</v>
      </c>
      <c r="H15" s="103">
        <v>17.2</v>
      </c>
      <c r="I15" s="223">
        <v>17.500000000000004</v>
      </c>
    </row>
    <row r="16" spans="1:9" x14ac:dyDescent="0.25">
      <c r="A16" s="38" t="s">
        <v>64</v>
      </c>
      <c r="B16" s="103">
        <v>21.4</v>
      </c>
      <c r="C16" s="103">
        <v>55.1</v>
      </c>
      <c r="D16" s="103">
        <v>23.5</v>
      </c>
      <c r="E16" s="223">
        <v>-2.1000000000000014</v>
      </c>
      <c r="F16" s="103">
        <v>37.1</v>
      </c>
      <c r="G16" s="103">
        <v>50.9</v>
      </c>
      <c r="H16" s="103">
        <v>12</v>
      </c>
      <c r="I16" s="223">
        <v>25.1</v>
      </c>
    </row>
    <row r="17" spans="1:9" x14ac:dyDescent="0.25">
      <c r="A17" s="38" t="s">
        <v>67</v>
      </c>
      <c r="B17" s="103">
        <v>20.6</v>
      </c>
      <c r="C17" s="103">
        <v>51.4</v>
      </c>
      <c r="D17" s="103">
        <v>28</v>
      </c>
      <c r="E17" s="223">
        <v>-7.3999999999999986</v>
      </c>
      <c r="F17" s="103">
        <v>36.1</v>
      </c>
      <c r="G17" s="103">
        <v>50.9</v>
      </c>
      <c r="H17" s="103">
        <v>13</v>
      </c>
      <c r="I17" s="223">
        <v>23.1</v>
      </c>
    </row>
    <row r="18" spans="1:9" x14ac:dyDescent="0.25">
      <c r="A18" s="38" t="s">
        <v>70</v>
      </c>
      <c r="B18" s="103">
        <v>21.1</v>
      </c>
      <c r="C18" s="103">
        <v>51</v>
      </c>
      <c r="D18" s="103">
        <v>27.9</v>
      </c>
      <c r="E18" s="223">
        <v>-6.7999999999999972</v>
      </c>
      <c r="F18" s="103">
        <v>28.9</v>
      </c>
      <c r="G18" s="103">
        <v>48.5</v>
      </c>
      <c r="H18" s="103">
        <v>22.6</v>
      </c>
      <c r="I18" s="223">
        <v>6.2999999999999972</v>
      </c>
    </row>
    <row r="19" spans="1:9" x14ac:dyDescent="0.25">
      <c r="A19" s="38" t="s">
        <v>73</v>
      </c>
      <c r="B19" s="130">
        <v>23.03921568627451</v>
      </c>
      <c r="C19" s="130">
        <v>57.352941176470587</v>
      </c>
      <c r="D19" s="130">
        <v>19.607843137254903</v>
      </c>
      <c r="E19" s="223">
        <v>3.4313725490196063</v>
      </c>
      <c r="F19" s="103">
        <v>30.6</v>
      </c>
      <c r="G19" s="103">
        <v>56</v>
      </c>
      <c r="H19" s="103">
        <v>13.4</v>
      </c>
      <c r="I19" s="223">
        <v>17.200000000000003</v>
      </c>
    </row>
    <row r="20" spans="1:9" x14ac:dyDescent="0.25">
      <c r="A20" s="38" t="s">
        <v>76</v>
      </c>
      <c r="B20" s="228">
        <v>25.435540069686411</v>
      </c>
      <c r="C20" s="228">
        <v>50.174216027874564</v>
      </c>
      <c r="D20" s="228">
        <v>24.390243902439025</v>
      </c>
      <c r="E20" s="227">
        <v>1.0452961672473862</v>
      </c>
      <c r="F20" s="130">
        <v>31.122448979591837</v>
      </c>
      <c r="G20" s="130">
        <v>58.163265306122447</v>
      </c>
      <c r="H20" s="130">
        <v>10.714285714285714</v>
      </c>
      <c r="I20" s="223">
        <v>20.408163265306122</v>
      </c>
    </row>
    <row r="21" spans="1:9" x14ac:dyDescent="0.25">
      <c r="A21" s="38" t="s">
        <v>79</v>
      </c>
      <c r="B21" s="228">
        <v>21.238938053097346</v>
      </c>
      <c r="C21" s="228">
        <v>51.622418879056049</v>
      </c>
      <c r="D21" s="228">
        <v>27.138643067846608</v>
      </c>
      <c r="E21" s="227">
        <v>-5.8997050147492622</v>
      </c>
      <c r="F21" s="228">
        <v>29.136690647482013</v>
      </c>
      <c r="G21" s="228">
        <v>55.39568345323741</v>
      </c>
      <c r="H21" s="228">
        <v>15.467625899280575</v>
      </c>
      <c r="I21" s="227">
        <v>13.669064748201437</v>
      </c>
    </row>
    <row r="22" spans="1:9" x14ac:dyDescent="0.25">
      <c r="A22" s="38" t="s">
        <v>82</v>
      </c>
      <c r="B22" s="228">
        <v>19.512195121951219</v>
      </c>
      <c r="C22" s="228">
        <v>55.18292682926829</v>
      </c>
      <c r="D22" s="228">
        <v>25.304878048780488</v>
      </c>
      <c r="E22" s="227">
        <v>-5.7926829268292686</v>
      </c>
      <c r="F22" s="228">
        <v>25.531914893617021</v>
      </c>
      <c r="G22" s="228">
        <v>58.054711246200611</v>
      </c>
      <c r="H22" s="228">
        <v>16.413373860182372</v>
      </c>
      <c r="I22" s="227">
        <v>9.1185410334346493</v>
      </c>
    </row>
    <row r="23" spans="1:9" x14ac:dyDescent="0.25">
      <c r="A23" s="38" t="s">
        <v>85</v>
      </c>
      <c r="B23" s="228">
        <v>24.157303370786519</v>
      </c>
      <c r="C23" s="228">
        <v>53.651685393258425</v>
      </c>
      <c r="D23" s="228">
        <v>22.191011235955056</v>
      </c>
      <c r="E23" s="227">
        <v>1.9662921348314626</v>
      </c>
      <c r="F23" s="228">
        <v>24.0625</v>
      </c>
      <c r="G23" s="228">
        <v>55</v>
      </c>
      <c r="H23" s="228">
        <v>20.9375</v>
      </c>
      <c r="I23" s="227">
        <v>3.125</v>
      </c>
    </row>
    <row r="24" spans="1:9" x14ac:dyDescent="0.25">
      <c r="A24" s="38" t="s">
        <v>88</v>
      </c>
      <c r="B24" s="228">
        <v>20.75</v>
      </c>
      <c r="C24" s="228">
        <v>57.5</v>
      </c>
      <c r="D24" s="228">
        <v>21.75</v>
      </c>
      <c r="E24" s="227">
        <v>-1</v>
      </c>
      <c r="F24" s="228">
        <v>26.086956521739129</v>
      </c>
      <c r="G24" s="228">
        <v>60.579710144927539</v>
      </c>
      <c r="H24" s="228">
        <v>13.333333333333334</v>
      </c>
      <c r="I24" s="227">
        <v>12.753623188405795</v>
      </c>
    </row>
    <row r="25" spans="1:9" x14ac:dyDescent="0.25">
      <c r="A25" s="38" t="s">
        <v>91</v>
      </c>
      <c r="B25" s="228">
        <v>24.316939890710383</v>
      </c>
      <c r="C25" s="228">
        <v>50.819672131147541</v>
      </c>
      <c r="D25" s="228">
        <v>24.863387978142075</v>
      </c>
      <c r="E25" s="227">
        <v>-0.54644808743169193</v>
      </c>
      <c r="F25" s="228">
        <v>22.395833333333332</v>
      </c>
      <c r="G25" s="228">
        <v>64.0625</v>
      </c>
      <c r="H25" s="228">
        <v>13.541666666666666</v>
      </c>
      <c r="I25" s="227">
        <v>8.8541666666666661</v>
      </c>
    </row>
    <row r="26" spans="1:9" x14ac:dyDescent="0.25">
      <c r="A26" s="38" t="s">
        <v>94</v>
      </c>
      <c r="B26" s="228">
        <v>20.469798657718123</v>
      </c>
      <c r="C26" s="228">
        <v>51.677852348993291</v>
      </c>
      <c r="D26" s="228">
        <v>27.85234899328859</v>
      </c>
      <c r="E26" s="227">
        <v>-7.3825503355704676</v>
      </c>
      <c r="F26" s="228">
        <v>25.207756232686979</v>
      </c>
      <c r="G26" s="228">
        <v>60.387811634349028</v>
      </c>
      <c r="H26" s="228">
        <v>14.404432132963988</v>
      </c>
      <c r="I26" s="227">
        <v>10.803324099722991</v>
      </c>
    </row>
    <row r="27" spans="1:9" x14ac:dyDescent="0.25">
      <c r="A27" s="38" t="s">
        <v>117</v>
      </c>
      <c r="B27" s="228">
        <v>19.181585677749361</v>
      </c>
      <c r="C27" s="228">
        <v>52.941176470588232</v>
      </c>
      <c r="D27" s="228">
        <v>27.877237851662404</v>
      </c>
      <c r="E27" s="227">
        <v>-8.695652173913043</v>
      </c>
      <c r="F27" s="228">
        <v>27.208480565371026</v>
      </c>
      <c r="G27" s="228">
        <v>53.35689045936396</v>
      </c>
      <c r="H27" s="228">
        <v>19.434628975265017</v>
      </c>
      <c r="I27" s="227">
        <v>7.773851590106009</v>
      </c>
    </row>
    <row r="28" spans="1:9" x14ac:dyDescent="0.25">
      <c r="A28" s="38" t="s">
        <v>118</v>
      </c>
      <c r="B28" s="228">
        <v>19.417475728155338</v>
      </c>
      <c r="C28" s="228">
        <v>55.98705501618123</v>
      </c>
      <c r="D28" s="228">
        <v>24.595469255663431</v>
      </c>
      <c r="E28" s="227">
        <v>-5.1779935275080931</v>
      </c>
      <c r="F28" s="228">
        <v>26.385224274406333</v>
      </c>
      <c r="G28" s="228">
        <v>56.992084432717675</v>
      </c>
      <c r="H28" s="228">
        <v>16.622691292875988</v>
      </c>
      <c r="I28" s="227">
        <v>9.7625329815303452</v>
      </c>
    </row>
    <row r="29" spans="1:9" x14ac:dyDescent="0.25">
      <c r="A29" s="38" t="s">
        <v>103</v>
      </c>
      <c r="B29" s="228">
        <v>3.5483870967741935</v>
      </c>
      <c r="C29" s="228">
        <v>37.741935483870968</v>
      </c>
      <c r="D29" s="228">
        <v>58.70967741935484</v>
      </c>
      <c r="E29" s="227">
        <v>-55.161290322580648</v>
      </c>
      <c r="F29" s="228">
        <v>23</v>
      </c>
      <c r="G29" s="228">
        <v>59.666666666666664</v>
      </c>
      <c r="H29" s="228">
        <v>17.333333333333332</v>
      </c>
      <c r="I29" s="227">
        <v>5.6666666666666679</v>
      </c>
    </row>
    <row r="30" spans="1:9" x14ac:dyDescent="0.25">
      <c r="A30" s="38" t="s">
        <v>106</v>
      </c>
      <c r="B30" s="228">
        <v>12.359550561797754</v>
      </c>
      <c r="C30" s="228">
        <v>45.786516853932582</v>
      </c>
      <c r="D30" s="228">
        <v>41.853932584269664</v>
      </c>
      <c r="E30" s="227">
        <v>-29.49438202247191</v>
      </c>
      <c r="F30" s="228">
        <v>13.355048859934854</v>
      </c>
      <c r="G30" s="228">
        <v>48.534201954397396</v>
      </c>
      <c r="H30" s="228">
        <v>38.11074918566775</v>
      </c>
      <c r="I30" s="227">
        <v>-24.755700325732896</v>
      </c>
    </row>
    <row r="31" spans="1:9" x14ac:dyDescent="0.25">
      <c r="A31" s="38" t="s">
        <v>109</v>
      </c>
      <c r="B31" s="228">
        <v>19.021739130434781</v>
      </c>
      <c r="C31" s="228">
        <v>50.815217391304351</v>
      </c>
      <c r="D31" s="228">
        <v>30.163043478260871</v>
      </c>
      <c r="E31" s="227">
        <v>-11.14130434782609</v>
      </c>
      <c r="F31" s="228">
        <v>20.461095100864554</v>
      </c>
      <c r="G31" s="228">
        <v>52.737752161383284</v>
      </c>
      <c r="H31" s="228">
        <v>26.801152737752162</v>
      </c>
      <c r="I31" s="227">
        <v>-6.3400576368876074</v>
      </c>
    </row>
    <row r="32" spans="1:9" x14ac:dyDescent="0.25">
      <c r="A32" s="232" t="s">
        <v>173</v>
      </c>
      <c r="B32" s="228">
        <v>20.7</v>
      </c>
      <c r="C32" s="228">
        <v>53.1</v>
      </c>
      <c r="D32" s="228">
        <v>26.2</v>
      </c>
      <c r="E32" s="227">
        <v>-5.6</v>
      </c>
      <c r="F32" s="228">
        <v>21.568627450980394</v>
      </c>
      <c r="G32" s="228">
        <v>58.263305322128851</v>
      </c>
      <c r="H32" s="228">
        <v>20.168067226890756</v>
      </c>
      <c r="I32" s="227">
        <v>1.400560224089638</v>
      </c>
    </row>
    <row r="33" spans="1:9" x14ac:dyDescent="0.25">
      <c r="A33" s="38" t="s">
        <v>205</v>
      </c>
      <c r="F33" s="228">
        <v>44.5</v>
      </c>
      <c r="G33" s="228">
        <v>43.5</v>
      </c>
      <c r="H33" s="228">
        <v>12</v>
      </c>
      <c r="I33" s="227">
        <v>32.5</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workbookViewId="0">
      <selection activeCell="J19" sqref="J19"/>
    </sheetView>
  </sheetViews>
  <sheetFormatPr defaultRowHeight="15" x14ac:dyDescent="0.25"/>
  <sheetData>
    <row r="1" spans="1:9" ht="15" customHeight="1" x14ac:dyDescent="0.25">
      <c r="A1" s="281" t="s">
        <v>1</v>
      </c>
      <c r="B1" s="281" t="s">
        <v>176</v>
      </c>
      <c r="C1" s="281"/>
      <c r="D1" s="281"/>
      <c r="E1" s="281"/>
      <c r="F1" s="281"/>
      <c r="G1" s="281"/>
      <c r="H1" s="281"/>
      <c r="I1" s="281"/>
    </row>
    <row r="2" spans="1:9" x14ac:dyDescent="0.25">
      <c r="A2" s="281"/>
      <c r="B2" s="283" t="s">
        <v>174</v>
      </c>
      <c r="C2" s="283"/>
      <c r="D2" s="283"/>
      <c r="E2" s="283"/>
      <c r="F2" s="283" t="s">
        <v>175</v>
      </c>
      <c r="G2" s="283"/>
      <c r="H2" s="283"/>
      <c r="I2" s="283"/>
    </row>
    <row r="3" spans="1:9" x14ac:dyDescent="0.25">
      <c r="A3" s="281"/>
      <c r="B3" s="1" t="s">
        <v>22</v>
      </c>
      <c r="C3" s="1" t="s">
        <v>19</v>
      </c>
      <c r="D3" s="1" t="s">
        <v>23</v>
      </c>
      <c r="E3" s="1" t="s">
        <v>21</v>
      </c>
      <c r="F3" s="1" t="s">
        <v>22</v>
      </c>
      <c r="G3" s="1" t="s">
        <v>19</v>
      </c>
      <c r="H3" s="1" t="s">
        <v>23</v>
      </c>
      <c r="I3" s="1" t="s">
        <v>21</v>
      </c>
    </row>
    <row r="4" spans="1:9" x14ac:dyDescent="0.25">
      <c r="A4" s="38" t="s">
        <v>70</v>
      </c>
      <c r="B4" s="103">
        <v>17.358490566</v>
      </c>
      <c r="C4" s="103">
        <v>75.849056603999998</v>
      </c>
      <c r="D4" s="103">
        <v>6.7924528302000002</v>
      </c>
      <c r="E4" s="223">
        <v>10.5660377358</v>
      </c>
    </row>
    <row r="5" spans="1:9" x14ac:dyDescent="0.25">
      <c r="A5" s="38" t="s">
        <v>73</v>
      </c>
      <c r="B5" s="130">
        <v>24.456521739130434</v>
      </c>
      <c r="C5" s="130">
        <v>71.195652173913047</v>
      </c>
      <c r="D5" s="130">
        <v>4.3478260869565215</v>
      </c>
      <c r="E5" s="223">
        <v>20.108695652173914</v>
      </c>
      <c r="F5" s="103">
        <v>18.326693227</v>
      </c>
      <c r="G5" s="103">
        <v>76.892430278999996</v>
      </c>
      <c r="H5" s="103">
        <v>4.7808764940000001</v>
      </c>
      <c r="I5" s="223">
        <v>13.545816732999999</v>
      </c>
    </row>
    <row r="6" spans="1:9" x14ac:dyDescent="0.25">
      <c r="A6" s="38" t="s">
        <v>76</v>
      </c>
      <c r="B6" s="228">
        <v>18.702290076335878</v>
      </c>
      <c r="C6" s="228">
        <v>74.809160305343511</v>
      </c>
      <c r="D6" s="228">
        <v>6.4885496183206106</v>
      </c>
      <c r="E6" s="227">
        <v>12.213740458015266</v>
      </c>
      <c r="F6" s="130">
        <v>16.666666666666668</v>
      </c>
      <c r="G6" s="130">
        <v>74.712643678160916</v>
      </c>
      <c r="H6" s="130">
        <v>8.6206896551724146</v>
      </c>
      <c r="I6" s="223">
        <v>8.0459770114942533</v>
      </c>
    </row>
    <row r="7" spans="1:9" x14ac:dyDescent="0.25">
      <c r="A7" s="38" t="s">
        <v>79</v>
      </c>
      <c r="B7" s="228">
        <v>15.974440894568691</v>
      </c>
      <c r="C7" s="228">
        <v>73.482428115015978</v>
      </c>
      <c r="D7" s="228">
        <v>10.543130990415335</v>
      </c>
      <c r="E7" s="227">
        <v>5.4313099041533555</v>
      </c>
      <c r="F7" s="228">
        <v>18.650793650793652</v>
      </c>
      <c r="G7" s="228">
        <v>73.412698412698418</v>
      </c>
      <c r="H7" s="228">
        <v>7.9365079365079367</v>
      </c>
      <c r="I7" s="227">
        <v>10.714285714285715</v>
      </c>
    </row>
    <row r="8" spans="1:9" x14ac:dyDescent="0.25">
      <c r="A8" s="38" t="s">
        <v>82</v>
      </c>
      <c r="B8" s="228">
        <v>18.088737201365188</v>
      </c>
      <c r="C8" s="228">
        <v>70.307167235494887</v>
      </c>
      <c r="D8" s="228">
        <v>11.604095563139932</v>
      </c>
      <c r="E8" s="227">
        <v>6.4846416382252556</v>
      </c>
      <c r="F8" s="228">
        <v>16.161616161616163</v>
      </c>
      <c r="G8" s="228">
        <v>75.084175084175087</v>
      </c>
      <c r="H8" s="228">
        <v>8.7542087542087543</v>
      </c>
      <c r="I8" s="227">
        <v>7.4074074074074083</v>
      </c>
    </row>
    <row r="9" spans="1:9" x14ac:dyDescent="0.25">
      <c r="A9" s="38" t="s">
        <v>85</v>
      </c>
      <c r="B9" s="228">
        <v>23.529411764705884</v>
      </c>
      <c r="C9" s="228">
        <v>66.56346749226006</v>
      </c>
      <c r="D9" s="228">
        <v>9.9071207430340564</v>
      </c>
      <c r="E9" s="227">
        <v>13.622291021671828</v>
      </c>
      <c r="F9" s="228">
        <v>17.5</v>
      </c>
      <c r="G9" s="228">
        <v>75.357142857142861</v>
      </c>
      <c r="H9" s="228">
        <v>7.1428571428571432</v>
      </c>
      <c r="I9" s="227">
        <v>10.357142857142858</v>
      </c>
    </row>
    <row r="10" spans="1:9" x14ac:dyDescent="0.25">
      <c r="A10" s="38" t="s">
        <v>88</v>
      </c>
      <c r="B10" s="228">
        <v>22.252747252747252</v>
      </c>
      <c r="C10" s="228">
        <v>68.406593406593402</v>
      </c>
      <c r="D10" s="228">
        <v>9.3406593406593412</v>
      </c>
      <c r="E10" s="227">
        <v>12.912087912087911</v>
      </c>
      <c r="F10" s="228">
        <v>20.38216560509554</v>
      </c>
      <c r="G10" s="228">
        <v>71.974522292993626</v>
      </c>
      <c r="H10" s="228">
        <v>7.6433121019108281</v>
      </c>
      <c r="I10" s="227">
        <v>12.738853503184712</v>
      </c>
    </row>
    <row r="11" spans="1:9" x14ac:dyDescent="0.25">
      <c r="A11" s="38" t="s">
        <v>91</v>
      </c>
      <c r="B11" s="228">
        <v>21.068249258160236</v>
      </c>
      <c r="C11" s="228">
        <v>67.655786350148361</v>
      </c>
      <c r="D11" s="228">
        <v>11.275964391691394</v>
      </c>
      <c r="E11" s="227">
        <v>9.792284866468842</v>
      </c>
      <c r="F11" s="228">
        <v>19.714285714285715</v>
      </c>
      <c r="G11" s="228">
        <v>73.142857142857139</v>
      </c>
      <c r="H11" s="228">
        <v>7.1428571428571432</v>
      </c>
      <c r="I11" s="227">
        <v>12.571428571428573</v>
      </c>
    </row>
    <row r="12" spans="1:9" x14ac:dyDescent="0.25">
      <c r="A12" s="38" t="s">
        <v>94</v>
      </c>
      <c r="B12" s="228">
        <v>19.548872180451127</v>
      </c>
      <c r="C12" s="228">
        <v>70.676691729323309</v>
      </c>
      <c r="D12" s="228">
        <v>9.7744360902255636</v>
      </c>
      <c r="E12" s="227">
        <v>9.7744360902255636</v>
      </c>
      <c r="F12" s="228">
        <v>19.461077844311376</v>
      </c>
      <c r="G12" s="228">
        <v>73.65269461077844</v>
      </c>
      <c r="H12" s="228">
        <v>6.88622754491018</v>
      </c>
      <c r="I12" s="227">
        <v>12.574850299401195</v>
      </c>
    </row>
    <row r="13" spans="1:9" x14ac:dyDescent="0.25">
      <c r="A13" s="38" t="s">
        <v>117</v>
      </c>
      <c r="B13" s="228">
        <v>15.068493150684931</v>
      </c>
      <c r="C13" s="228">
        <v>74.246575342465746</v>
      </c>
      <c r="D13" s="228">
        <v>10.684931506849315</v>
      </c>
      <c r="E13" s="227">
        <v>4.3835616438356162</v>
      </c>
      <c r="F13" s="228">
        <v>18.072289156626507</v>
      </c>
      <c r="G13" s="228">
        <v>73.092369477911646</v>
      </c>
      <c r="H13" s="228">
        <v>8.8353413654618471</v>
      </c>
      <c r="I13" s="227">
        <v>9.2369477911646598</v>
      </c>
    </row>
    <row r="14" spans="1:9" x14ac:dyDescent="0.25">
      <c r="A14" s="38" t="s">
        <v>118</v>
      </c>
      <c r="B14" s="228">
        <v>16.725978647686834</v>
      </c>
      <c r="C14" s="228">
        <v>72.241992882562272</v>
      </c>
      <c r="D14" s="228">
        <v>11.032028469750889</v>
      </c>
      <c r="E14" s="227">
        <v>5.6939501779359443</v>
      </c>
      <c r="F14" s="228">
        <v>13.753581661891117</v>
      </c>
      <c r="G14" s="228">
        <v>78.223495702005735</v>
      </c>
      <c r="H14" s="228">
        <v>8.0229226361031518</v>
      </c>
      <c r="I14" s="227">
        <v>5.7306590257879648</v>
      </c>
    </row>
    <row r="15" spans="1:9" x14ac:dyDescent="0.25">
      <c r="A15" s="38" t="s">
        <v>103</v>
      </c>
      <c r="B15" s="228">
        <v>13.475177304964539</v>
      </c>
      <c r="C15" s="228">
        <v>63.475177304964539</v>
      </c>
      <c r="D15" s="228">
        <v>23.049645390070921</v>
      </c>
      <c r="E15" s="227">
        <v>-9.5744680851063819</v>
      </c>
      <c r="F15" s="228">
        <v>16.911764705882351</v>
      </c>
      <c r="G15" s="228">
        <v>73.897058823529406</v>
      </c>
      <c r="H15" s="228">
        <v>9.1911764705882355</v>
      </c>
      <c r="I15" s="227">
        <v>7.720588235294116</v>
      </c>
    </row>
    <row r="16" spans="1:9" x14ac:dyDescent="0.25">
      <c r="A16" s="38" t="s">
        <v>106</v>
      </c>
      <c r="B16" s="228">
        <v>14.375</v>
      </c>
      <c r="C16" s="228">
        <v>65.3125</v>
      </c>
      <c r="D16" s="228">
        <v>20.3125</v>
      </c>
      <c r="E16" s="227">
        <v>-5.9375</v>
      </c>
      <c r="F16" s="228">
        <v>14.492753623188406</v>
      </c>
      <c r="G16" s="228">
        <v>68.840579710144922</v>
      </c>
      <c r="H16" s="228">
        <v>16.666666666666668</v>
      </c>
      <c r="I16" s="227">
        <v>-2.1739130434782616</v>
      </c>
    </row>
    <row r="17" spans="1:9" x14ac:dyDescent="0.25">
      <c r="A17" s="38" t="s">
        <v>109</v>
      </c>
      <c r="B17" s="228">
        <v>17.857142857142858</v>
      </c>
      <c r="C17" s="228">
        <v>70.238095238095241</v>
      </c>
      <c r="D17" s="228">
        <v>11.904761904761905</v>
      </c>
      <c r="E17" s="227">
        <v>5.9523809523809526</v>
      </c>
      <c r="F17" s="228">
        <v>15.857605177993527</v>
      </c>
      <c r="G17" s="228">
        <v>69.579288025889966</v>
      </c>
      <c r="H17" s="228">
        <v>14.563106796116505</v>
      </c>
      <c r="I17" s="227">
        <v>1.2944983818770215</v>
      </c>
    </row>
    <row r="18" spans="1:9" s="230" customFormat="1" x14ac:dyDescent="0.25">
      <c r="A18" s="233" t="s">
        <v>173</v>
      </c>
      <c r="B18" s="228">
        <v>15</v>
      </c>
      <c r="C18" s="228">
        <v>73.7</v>
      </c>
      <c r="D18" s="228">
        <v>11.3</v>
      </c>
      <c r="E18" s="227">
        <v>3.6</v>
      </c>
      <c r="F18" s="228">
        <v>20.552147239263803</v>
      </c>
      <c r="G18" s="228">
        <v>71.165644171779135</v>
      </c>
      <c r="H18" s="228">
        <v>8.2822085889570545</v>
      </c>
      <c r="I18" s="227">
        <v>12.269938650306749</v>
      </c>
    </row>
    <row r="19" spans="1:9" s="230" customFormat="1" x14ac:dyDescent="0.25">
      <c r="A19" s="38" t="s">
        <v>205</v>
      </c>
      <c r="B19" s="184"/>
      <c r="C19" s="184"/>
      <c r="D19" s="184"/>
      <c r="E19" s="234"/>
      <c r="F19" s="228">
        <v>29.6</v>
      </c>
      <c r="G19" s="228">
        <v>61.9</v>
      </c>
      <c r="H19" s="228">
        <v>8.5</v>
      </c>
      <c r="I19" s="227">
        <v>21.1</v>
      </c>
    </row>
    <row r="20" spans="1:9" s="230" customFormat="1" ht="15" customHeight="1" x14ac:dyDescent="0.25">
      <c r="A20" s="284" t="s">
        <v>171</v>
      </c>
      <c r="B20" s="285"/>
      <c r="C20" s="285"/>
      <c r="D20" s="285"/>
      <c r="E20" s="285"/>
      <c r="F20" s="285"/>
      <c r="G20" s="285"/>
      <c r="H20" s="285"/>
      <c r="I20" s="285"/>
    </row>
  </sheetData>
  <mergeCells count="5">
    <mergeCell ref="A1:A3"/>
    <mergeCell ref="B1:I1"/>
    <mergeCell ref="B2:E2"/>
    <mergeCell ref="F2:I2"/>
    <mergeCell ref="A20:I2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workbookViewId="0">
      <selection activeCell="E27" sqref="E27"/>
    </sheetView>
  </sheetViews>
  <sheetFormatPr defaultRowHeight="15" x14ac:dyDescent="0.25"/>
  <cols>
    <col min="1" max="16384" width="9.140625" style="230"/>
  </cols>
  <sheetData>
    <row r="1" spans="1:9" ht="15" customHeight="1" x14ac:dyDescent="0.25">
      <c r="A1" s="281" t="s">
        <v>1</v>
      </c>
      <c r="B1" s="281" t="s">
        <v>180</v>
      </c>
      <c r="C1" s="281"/>
      <c r="D1" s="281"/>
      <c r="E1" s="281"/>
      <c r="F1" s="281"/>
      <c r="G1" s="281"/>
      <c r="H1" s="281"/>
      <c r="I1" s="281"/>
    </row>
    <row r="2" spans="1:9" x14ac:dyDescent="0.25">
      <c r="A2" s="281"/>
      <c r="B2" s="283" t="s">
        <v>174</v>
      </c>
      <c r="C2" s="283"/>
      <c r="D2" s="283"/>
      <c r="E2" s="283"/>
      <c r="F2" s="283" t="s">
        <v>175</v>
      </c>
      <c r="G2" s="283"/>
      <c r="H2" s="283"/>
      <c r="I2" s="283"/>
    </row>
    <row r="3" spans="1:9" x14ac:dyDescent="0.25">
      <c r="A3" s="281"/>
      <c r="B3" s="1" t="s">
        <v>22</v>
      </c>
      <c r="C3" s="1" t="s">
        <v>19</v>
      </c>
      <c r="D3" s="1" t="s">
        <v>23</v>
      </c>
      <c r="E3" s="1" t="s">
        <v>21</v>
      </c>
      <c r="F3" s="1" t="s">
        <v>22</v>
      </c>
      <c r="G3" s="1" t="s">
        <v>19</v>
      </c>
      <c r="H3" s="1" t="s">
        <v>23</v>
      </c>
      <c r="I3" s="1" t="s">
        <v>21</v>
      </c>
    </row>
    <row r="4" spans="1:9" x14ac:dyDescent="0.25">
      <c r="A4" s="281"/>
      <c r="B4" s="14"/>
      <c r="C4" s="14"/>
      <c r="D4" s="14"/>
      <c r="E4" s="14"/>
      <c r="F4" s="14"/>
      <c r="G4" s="14"/>
      <c r="H4" s="14"/>
      <c r="I4" s="14"/>
    </row>
    <row r="5" spans="1:9" x14ac:dyDescent="0.25">
      <c r="A5" s="38" t="s">
        <v>70</v>
      </c>
      <c r="B5" s="103">
        <v>17.226890756</v>
      </c>
      <c r="C5" s="103">
        <v>80.252100839999997</v>
      </c>
      <c r="D5" s="103">
        <v>2.5210084034000002</v>
      </c>
      <c r="E5" s="223">
        <v>14.7058823526</v>
      </c>
    </row>
    <row r="6" spans="1:9" x14ac:dyDescent="0.25">
      <c r="A6" s="38" t="s">
        <v>73</v>
      </c>
      <c r="B6" s="130">
        <v>18.518518518518519</v>
      </c>
      <c r="C6" s="130">
        <v>79.629629629629633</v>
      </c>
      <c r="D6" s="130">
        <v>1.8518518518518519</v>
      </c>
      <c r="E6" s="223">
        <v>16.666666666666668</v>
      </c>
      <c r="F6" s="103">
        <v>20.535714286000001</v>
      </c>
      <c r="G6" s="103">
        <v>77.678571429000002</v>
      </c>
      <c r="H6" s="103">
        <v>1.7857142856999999</v>
      </c>
      <c r="I6" s="223">
        <v>18.750000000300002</v>
      </c>
    </row>
    <row r="7" spans="1:9" x14ac:dyDescent="0.25">
      <c r="A7" s="38" t="s">
        <v>76</v>
      </c>
      <c r="B7" s="228">
        <v>19.111111111111111</v>
      </c>
      <c r="C7" s="228">
        <v>78.666666666666671</v>
      </c>
      <c r="D7" s="228">
        <v>2.2222222222222223</v>
      </c>
      <c r="E7" s="227">
        <v>16.888888888888889</v>
      </c>
      <c r="F7" s="130">
        <v>22.727272727272727</v>
      </c>
      <c r="G7" s="130">
        <v>75.324675324675326</v>
      </c>
      <c r="H7" s="130">
        <v>1.948051948051948</v>
      </c>
      <c r="I7" s="223">
        <v>20.779220779220779</v>
      </c>
    </row>
    <row r="8" spans="1:9" x14ac:dyDescent="0.25">
      <c r="A8" s="38" t="s">
        <v>79</v>
      </c>
      <c r="B8" s="228">
        <v>24.087591240875913</v>
      </c>
      <c r="C8" s="228">
        <v>74.087591240875909</v>
      </c>
      <c r="D8" s="228">
        <v>1.8248175182481752</v>
      </c>
      <c r="E8" s="227">
        <v>22.262773722627738</v>
      </c>
      <c r="F8" s="228">
        <v>24.186046511627907</v>
      </c>
      <c r="G8" s="228">
        <v>75.348837209302332</v>
      </c>
      <c r="H8" s="228">
        <v>0.46511627906976744</v>
      </c>
      <c r="I8" s="227">
        <v>23.720930232558139</v>
      </c>
    </row>
    <row r="9" spans="1:9" x14ac:dyDescent="0.25">
      <c r="A9" s="38" t="s">
        <v>82</v>
      </c>
      <c r="B9" s="228">
        <v>21.111111111111111</v>
      </c>
      <c r="C9" s="228">
        <v>76.666666666666671</v>
      </c>
      <c r="D9" s="228">
        <v>2.2222222222222223</v>
      </c>
      <c r="E9" s="227">
        <v>18.888888888888889</v>
      </c>
      <c r="F9" s="228">
        <v>24.031007751937985</v>
      </c>
      <c r="G9" s="228">
        <v>75.581395348837205</v>
      </c>
      <c r="H9" s="228">
        <v>0.38759689922480622</v>
      </c>
      <c r="I9" s="227">
        <v>23.643410852713178</v>
      </c>
    </row>
    <row r="10" spans="1:9" x14ac:dyDescent="0.25">
      <c r="A10" s="38" t="s">
        <v>85</v>
      </c>
      <c r="B10" s="228">
        <v>18.835616438356166</v>
      </c>
      <c r="C10" s="228">
        <v>80.479452054794521</v>
      </c>
      <c r="D10" s="228">
        <v>0.68493150684931503</v>
      </c>
      <c r="E10" s="227">
        <v>18.150684931506852</v>
      </c>
      <c r="F10" s="228">
        <v>20.622568093385215</v>
      </c>
      <c r="G10" s="228">
        <v>78.599221789883273</v>
      </c>
      <c r="H10" s="228">
        <v>0.77821011673151752</v>
      </c>
      <c r="I10" s="227">
        <v>19.844357976653697</v>
      </c>
    </row>
    <row r="11" spans="1:9" x14ac:dyDescent="0.25">
      <c r="A11" s="38" t="s">
        <v>88</v>
      </c>
      <c r="B11" s="228">
        <v>20.658682634730539</v>
      </c>
      <c r="C11" s="228">
        <v>77.544910179640723</v>
      </c>
      <c r="D11" s="228">
        <v>1.7964071856287425</v>
      </c>
      <c r="E11" s="227">
        <v>18.862275449101798</v>
      </c>
      <c r="F11" s="228">
        <v>17.793594306049823</v>
      </c>
      <c r="G11" s="228">
        <v>81.85053380782918</v>
      </c>
      <c r="H11" s="228">
        <v>0.35587188612099646</v>
      </c>
      <c r="I11" s="227">
        <v>17.437722419928825</v>
      </c>
    </row>
    <row r="12" spans="1:9" x14ac:dyDescent="0.25">
      <c r="A12" s="38" t="s">
        <v>91</v>
      </c>
      <c r="B12" s="228">
        <v>22.044728434504794</v>
      </c>
      <c r="C12" s="228">
        <v>76.357827476038338</v>
      </c>
      <c r="D12" s="228">
        <v>1.5974440894568691</v>
      </c>
      <c r="E12" s="227">
        <v>20.447284345047926</v>
      </c>
      <c r="F12" s="228">
        <v>23.547400611620795</v>
      </c>
      <c r="G12" s="228">
        <v>74.923547400611625</v>
      </c>
      <c r="H12" s="228">
        <v>1.5290519877675841</v>
      </c>
      <c r="I12" s="227">
        <v>22.01834862385321</v>
      </c>
    </row>
    <row r="13" spans="1:9" x14ac:dyDescent="0.25">
      <c r="A13" s="38" t="s">
        <v>94</v>
      </c>
      <c r="B13" s="228">
        <v>17.460317460317459</v>
      </c>
      <c r="C13" s="228">
        <v>79.761904761904759</v>
      </c>
      <c r="D13" s="228">
        <v>2.7777777777777777</v>
      </c>
      <c r="E13" s="227">
        <v>14.68253968253968</v>
      </c>
      <c r="F13" s="228">
        <v>23.529411764705884</v>
      </c>
      <c r="G13" s="228">
        <v>74.509803921568633</v>
      </c>
      <c r="H13" s="228">
        <v>1.9607843137254901</v>
      </c>
      <c r="I13" s="227">
        <v>21.568627450980394</v>
      </c>
    </row>
    <row r="14" spans="1:9" x14ac:dyDescent="0.25">
      <c r="A14" s="38" t="s">
        <v>117</v>
      </c>
      <c r="B14" s="228">
        <v>18.181818181818183</v>
      </c>
      <c r="C14" s="228">
        <v>80.606060606060609</v>
      </c>
      <c r="D14" s="228">
        <v>1.2121212121212122</v>
      </c>
      <c r="E14" s="227">
        <v>16.969696969696972</v>
      </c>
      <c r="F14" s="228">
        <v>19.574468085106382</v>
      </c>
      <c r="G14" s="228">
        <v>78.297872340425528</v>
      </c>
      <c r="H14" s="228">
        <v>2.1276595744680851</v>
      </c>
      <c r="I14" s="227">
        <v>17.446808510638299</v>
      </c>
    </row>
    <row r="15" spans="1:9" x14ac:dyDescent="0.25">
      <c r="A15" s="38" t="s">
        <v>118</v>
      </c>
      <c r="B15" s="228">
        <v>16.791044776119403</v>
      </c>
      <c r="C15" s="228">
        <v>80.97014925373135</v>
      </c>
      <c r="D15" s="228">
        <v>2.2388059701492535</v>
      </c>
      <c r="E15" s="227">
        <v>14.552238805970148</v>
      </c>
      <c r="F15" s="228">
        <v>18.589743589743591</v>
      </c>
      <c r="G15" s="228">
        <v>80.128205128205124</v>
      </c>
      <c r="H15" s="228">
        <v>1.2820512820512822</v>
      </c>
      <c r="I15" s="227">
        <v>17.30769230769231</v>
      </c>
    </row>
    <row r="16" spans="1:9" x14ac:dyDescent="0.25">
      <c r="A16" s="38" t="s">
        <v>103</v>
      </c>
      <c r="B16" s="228">
        <v>9.2307692307692299</v>
      </c>
      <c r="C16" s="228">
        <v>79.230769230769226</v>
      </c>
      <c r="D16" s="228">
        <v>11.538461538461538</v>
      </c>
      <c r="E16" s="227">
        <v>-2.3076923076923084</v>
      </c>
      <c r="F16" s="228">
        <v>16.796875</v>
      </c>
      <c r="G16" s="228">
        <v>81.25</v>
      </c>
      <c r="H16" s="228">
        <v>1.953125</v>
      </c>
      <c r="I16" s="227">
        <v>14.84375</v>
      </c>
    </row>
    <row r="17" spans="1:9" x14ac:dyDescent="0.25">
      <c r="A17" s="38" t="s">
        <v>106</v>
      </c>
      <c r="B17" s="228">
        <v>12.5</v>
      </c>
      <c r="C17" s="228">
        <v>80.59210526315789</v>
      </c>
      <c r="D17" s="228">
        <v>6.9078947368421053</v>
      </c>
      <c r="E17" s="227">
        <v>5.5921052631578947</v>
      </c>
      <c r="F17" s="228">
        <v>13.888888888888889</v>
      </c>
      <c r="G17" s="228">
        <v>78.571428571428569</v>
      </c>
      <c r="H17" s="228">
        <v>7.5396825396825395</v>
      </c>
      <c r="I17" s="227">
        <v>6.3492063492063497</v>
      </c>
    </row>
    <row r="18" spans="1:9" x14ac:dyDescent="0.25">
      <c r="A18" s="38" t="s">
        <v>109</v>
      </c>
      <c r="B18" s="228">
        <v>14.61038961038961</v>
      </c>
      <c r="C18" s="228">
        <v>81.493506493506487</v>
      </c>
      <c r="D18" s="228">
        <v>3.8961038961038961</v>
      </c>
      <c r="E18" s="227">
        <v>10.714285714285715</v>
      </c>
      <c r="F18" s="228">
        <v>14.776632302405499</v>
      </c>
      <c r="G18" s="228">
        <v>80.06872852233677</v>
      </c>
      <c r="H18" s="228">
        <v>5.1546391752577323</v>
      </c>
      <c r="I18" s="227">
        <v>9.6219931271477677</v>
      </c>
    </row>
    <row r="19" spans="1:9" x14ac:dyDescent="0.25">
      <c r="A19" s="233" t="s">
        <v>173</v>
      </c>
      <c r="B19" s="228">
        <v>25.5</v>
      </c>
      <c r="C19" s="228">
        <v>70.5</v>
      </c>
      <c r="D19" s="228">
        <v>4</v>
      </c>
      <c r="E19" s="227">
        <v>21.5</v>
      </c>
      <c r="F19" s="228">
        <v>16.838487972508592</v>
      </c>
      <c r="G19" s="228">
        <v>79.381443298969074</v>
      </c>
      <c r="H19" s="228">
        <v>3.7800687285223367</v>
      </c>
      <c r="I19" s="227">
        <v>13.058419243986254</v>
      </c>
    </row>
    <row r="20" spans="1:9" x14ac:dyDescent="0.25">
      <c r="A20" s="38" t="s">
        <v>205</v>
      </c>
      <c r="B20" s="184"/>
      <c r="C20" s="184"/>
      <c r="D20" s="184"/>
      <c r="E20" s="234"/>
      <c r="F20" s="228">
        <v>42.5</v>
      </c>
      <c r="G20" s="228">
        <v>55.9</v>
      </c>
      <c r="H20" s="228">
        <v>1.6</v>
      </c>
      <c r="I20" s="227">
        <v>40.9</v>
      </c>
    </row>
    <row r="21" spans="1:9" ht="18" customHeight="1" x14ac:dyDescent="0.25">
      <c r="A21" s="284" t="s">
        <v>170</v>
      </c>
      <c r="B21" s="285"/>
      <c r="C21" s="285"/>
      <c r="D21" s="285"/>
      <c r="E21" s="285"/>
      <c r="F21" s="285"/>
      <c r="G21" s="285"/>
      <c r="H21" s="285"/>
      <c r="I21" s="285"/>
    </row>
  </sheetData>
  <mergeCells count="5">
    <mergeCell ref="A1:A4"/>
    <mergeCell ref="B1:I1"/>
    <mergeCell ref="B2:E2"/>
    <mergeCell ref="F2:I2"/>
    <mergeCell ref="A21:I2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workbookViewId="0">
      <selection activeCell="J20" sqref="J20"/>
    </sheetView>
  </sheetViews>
  <sheetFormatPr defaultRowHeight="15" x14ac:dyDescent="0.25"/>
  <cols>
    <col min="1" max="16384" width="9.140625" style="230"/>
  </cols>
  <sheetData>
    <row r="1" spans="1:9" ht="15" customHeight="1" x14ac:dyDescent="0.25">
      <c r="A1" s="281" t="s">
        <v>1</v>
      </c>
      <c r="B1" s="281" t="s">
        <v>182</v>
      </c>
      <c r="C1" s="281"/>
      <c r="D1" s="281"/>
      <c r="E1" s="281"/>
      <c r="F1" s="281"/>
      <c r="G1" s="281"/>
      <c r="H1" s="281"/>
      <c r="I1" s="281"/>
    </row>
    <row r="2" spans="1:9" x14ac:dyDescent="0.25">
      <c r="A2" s="281"/>
      <c r="B2" s="283" t="s">
        <v>174</v>
      </c>
      <c r="C2" s="283"/>
      <c r="D2" s="283"/>
      <c r="E2" s="283"/>
      <c r="F2" s="283" t="s">
        <v>175</v>
      </c>
      <c r="G2" s="283"/>
      <c r="H2" s="283"/>
      <c r="I2" s="283"/>
    </row>
    <row r="3" spans="1:9" x14ac:dyDescent="0.25">
      <c r="A3" s="281"/>
      <c r="B3" s="1" t="s">
        <v>22</v>
      </c>
      <c r="C3" s="1" t="s">
        <v>19</v>
      </c>
      <c r="D3" s="1" t="s">
        <v>23</v>
      </c>
      <c r="E3" s="1" t="s">
        <v>21</v>
      </c>
      <c r="F3" s="1" t="s">
        <v>22</v>
      </c>
      <c r="G3" s="1" t="s">
        <v>19</v>
      </c>
      <c r="H3" s="1" t="s">
        <v>23</v>
      </c>
      <c r="I3" s="1" t="s">
        <v>21</v>
      </c>
    </row>
    <row r="4" spans="1:9" x14ac:dyDescent="0.25">
      <c r="A4" s="281"/>
      <c r="B4" s="14"/>
      <c r="C4" s="14"/>
      <c r="D4" s="14"/>
      <c r="E4" s="14"/>
      <c r="F4" s="14"/>
      <c r="G4" s="14"/>
      <c r="H4" s="14"/>
      <c r="I4" s="14"/>
    </row>
    <row r="5" spans="1:9" x14ac:dyDescent="0.25">
      <c r="A5" s="38" t="s">
        <v>70</v>
      </c>
      <c r="B5" s="103">
        <v>15.481171548000001</v>
      </c>
      <c r="C5" s="103">
        <v>82.426778243000001</v>
      </c>
      <c r="D5" s="103">
        <v>2.0920502092</v>
      </c>
      <c r="E5" s="223">
        <v>13.389121338800001</v>
      </c>
    </row>
    <row r="6" spans="1:9" x14ac:dyDescent="0.25">
      <c r="A6" s="38" t="s">
        <v>73</v>
      </c>
      <c r="B6" s="130">
        <v>16.770186335403725</v>
      </c>
      <c r="C6" s="130">
        <v>81.366459627329192</v>
      </c>
      <c r="D6" s="130">
        <v>1.8633540372670807</v>
      </c>
      <c r="E6" s="223">
        <v>14.906832298136644</v>
      </c>
      <c r="F6" s="103">
        <v>20</v>
      </c>
      <c r="G6" s="103">
        <v>79.111111111</v>
      </c>
      <c r="H6" s="103">
        <v>0.88888888889999995</v>
      </c>
      <c r="I6" s="223">
        <v>19.111111111100001</v>
      </c>
    </row>
    <row r="7" spans="1:9" x14ac:dyDescent="0.25">
      <c r="A7" s="38" t="s">
        <v>76</v>
      </c>
      <c r="B7" s="228">
        <v>18.303571428571427</v>
      </c>
      <c r="C7" s="228">
        <v>79.464285714285708</v>
      </c>
      <c r="D7" s="228">
        <v>2.2321428571428572</v>
      </c>
      <c r="E7" s="227">
        <v>16.071428571428569</v>
      </c>
      <c r="F7" s="130">
        <v>17.763157894736842</v>
      </c>
      <c r="G7" s="130">
        <v>82.236842105263165</v>
      </c>
      <c r="H7" s="130">
        <v>0</v>
      </c>
      <c r="I7" s="223">
        <v>17.763157894736842</v>
      </c>
    </row>
    <row r="8" spans="1:9" x14ac:dyDescent="0.25">
      <c r="A8" s="38" t="s">
        <v>79</v>
      </c>
      <c r="B8" s="228">
        <v>20.224719101123597</v>
      </c>
      <c r="C8" s="228">
        <v>76.779026217228463</v>
      </c>
      <c r="D8" s="228">
        <v>2.9962546816479403</v>
      </c>
      <c r="E8" s="227">
        <v>17.228464419475657</v>
      </c>
      <c r="F8" s="228">
        <v>21.962616822429908</v>
      </c>
      <c r="G8" s="228">
        <v>76.168224299065415</v>
      </c>
      <c r="H8" s="228">
        <v>1.8691588785046729</v>
      </c>
      <c r="I8" s="227">
        <v>20.093457943925234</v>
      </c>
    </row>
    <row r="9" spans="1:9" x14ac:dyDescent="0.25">
      <c r="A9" s="38" t="s">
        <v>82</v>
      </c>
      <c r="B9" s="228">
        <v>21.59090909090909</v>
      </c>
      <c r="C9" s="228">
        <v>75.378787878787875</v>
      </c>
      <c r="D9" s="228">
        <v>3.0303030303030303</v>
      </c>
      <c r="E9" s="227">
        <v>18.560606060606059</v>
      </c>
      <c r="F9" s="228">
        <v>20.622568093385215</v>
      </c>
      <c r="G9" s="228">
        <v>77.431906614785987</v>
      </c>
      <c r="H9" s="228">
        <v>1.9455252918287937</v>
      </c>
      <c r="I9" s="227">
        <v>18.677042801556421</v>
      </c>
    </row>
    <row r="10" spans="1:9" x14ac:dyDescent="0.25">
      <c r="A10" s="38" t="s">
        <v>85</v>
      </c>
      <c r="B10" s="228">
        <v>21.527777777777779</v>
      </c>
      <c r="C10" s="228">
        <v>76.736111111111114</v>
      </c>
      <c r="D10" s="228">
        <v>1.7361111111111112</v>
      </c>
      <c r="E10" s="227">
        <v>19.791666666666668</v>
      </c>
      <c r="F10" s="228">
        <v>21.653543307086615</v>
      </c>
      <c r="G10" s="228">
        <v>76.377952755905511</v>
      </c>
      <c r="H10" s="228">
        <v>1.9685039370078741</v>
      </c>
      <c r="I10" s="227">
        <v>19.685039370078741</v>
      </c>
    </row>
    <row r="11" spans="1:9" x14ac:dyDescent="0.25">
      <c r="A11" s="38" t="s">
        <v>88</v>
      </c>
      <c r="B11" s="228">
        <v>17.771084337349397</v>
      </c>
      <c r="C11" s="228">
        <v>80.722891566265062</v>
      </c>
      <c r="D11" s="228">
        <v>1.5060240963855422</v>
      </c>
      <c r="E11" s="227">
        <v>16.265060240963855</v>
      </c>
      <c r="F11" s="228">
        <v>21.071428571428573</v>
      </c>
      <c r="G11" s="228">
        <v>77.5</v>
      </c>
      <c r="H11" s="228">
        <v>1.4285714285714286</v>
      </c>
      <c r="I11" s="227">
        <v>19.642857142857146</v>
      </c>
    </row>
    <row r="12" spans="1:9" x14ac:dyDescent="0.25">
      <c r="A12" s="38" t="s">
        <v>91</v>
      </c>
      <c r="B12" s="228">
        <v>24.671052631578949</v>
      </c>
      <c r="C12" s="228">
        <v>74.013157894736835</v>
      </c>
      <c r="D12" s="228">
        <v>1.3157894736842106</v>
      </c>
      <c r="E12" s="227">
        <v>23.35526315789474</v>
      </c>
      <c r="F12" s="228">
        <v>21.316614420062695</v>
      </c>
      <c r="G12" s="228">
        <v>77.429467084639498</v>
      </c>
      <c r="H12" s="228">
        <v>1.2539184952978057</v>
      </c>
      <c r="I12" s="227">
        <v>20.062695924764888</v>
      </c>
    </row>
    <row r="13" spans="1:9" x14ac:dyDescent="0.25">
      <c r="A13" s="38" t="s">
        <v>94</v>
      </c>
      <c r="B13" s="228">
        <v>17.948717948717949</v>
      </c>
      <c r="C13" s="228">
        <v>78.205128205128204</v>
      </c>
      <c r="D13" s="228">
        <v>3.8461538461538463</v>
      </c>
      <c r="E13" s="227">
        <v>14.102564102564102</v>
      </c>
      <c r="F13" s="228">
        <v>23.154362416107382</v>
      </c>
      <c r="G13" s="228">
        <v>74.832214765100673</v>
      </c>
      <c r="H13" s="228">
        <v>2.0134228187919465</v>
      </c>
      <c r="I13" s="227">
        <v>21.140939597315437</v>
      </c>
    </row>
    <row r="14" spans="1:9" x14ac:dyDescent="0.25">
      <c r="A14" s="38" t="s">
        <v>117</v>
      </c>
      <c r="B14" s="228">
        <v>18.322981366459626</v>
      </c>
      <c r="C14" s="228">
        <v>79.503105590062106</v>
      </c>
      <c r="D14" s="228">
        <v>2.1739130434782608</v>
      </c>
      <c r="E14" s="227">
        <v>16.149068322981364</v>
      </c>
      <c r="F14" s="228">
        <v>18.222222222222221</v>
      </c>
      <c r="G14" s="228">
        <v>77.777777777777771</v>
      </c>
      <c r="H14" s="228">
        <v>4</v>
      </c>
      <c r="I14" s="227">
        <v>14.222222222222221</v>
      </c>
    </row>
    <row r="15" spans="1:9" x14ac:dyDescent="0.25">
      <c r="A15" s="38" t="s">
        <v>118</v>
      </c>
      <c r="B15" s="228">
        <v>18.490566037735849</v>
      </c>
      <c r="C15" s="228">
        <v>77.35849056603773</v>
      </c>
      <c r="D15" s="228">
        <v>4.1509433962264151</v>
      </c>
      <c r="E15" s="227">
        <v>14.339622641509434</v>
      </c>
      <c r="F15" s="228">
        <v>18.006430868167204</v>
      </c>
      <c r="G15" s="228">
        <v>80.064308681672031</v>
      </c>
      <c r="H15" s="228">
        <v>1.9292604501607717</v>
      </c>
      <c r="I15" s="227">
        <v>16.077170418006432</v>
      </c>
    </row>
    <row r="16" spans="1:9" x14ac:dyDescent="0.25">
      <c r="A16" s="38" t="s">
        <v>103</v>
      </c>
      <c r="B16" s="228">
        <v>11.673151750972762</v>
      </c>
      <c r="C16" s="228">
        <v>72.762645914396884</v>
      </c>
      <c r="D16" s="228">
        <v>15.56420233463035</v>
      </c>
      <c r="E16" s="227">
        <v>-3.8910505836575879</v>
      </c>
      <c r="F16" s="228">
        <v>15.354330708661417</v>
      </c>
      <c r="G16" s="228">
        <v>79.527559055118104</v>
      </c>
      <c r="H16" s="228">
        <v>5.1181102362204722</v>
      </c>
      <c r="I16" s="227">
        <v>10.236220472440944</v>
      </c>
    </row>
    <row r="17" spans="1:9" x14ac:dyDescent="0.25">
      <c r="A17" s="38" t="s">
        <v>106</v>
      </c>
      <c r="B17" s="228">
        <v>7.9584775086505193</v>
      </c>
      <c r="C17" s="228">
        <v>82.698961937716263</v>
      </c>
      <c r="D17" s="228">
        <v>9.3425605536332181</v>
      </c>
      <c r="E17" s="227">
        <v>-1.3840830449826989</v>
      </c>
      <c r="F17" s="228">
        <v>13.944223107569721</v>
      </c>
      <c r="G17" s="228">
        <v>75.298804780876495</v>
      </c>
      <c r="H17" s="228">
        <v>10.756972111553784</v>
      </c>
      <c r="I17" s="227">
        <v>3.187250996015937</v>
      </c>
    </row>
    <row r="18" spans="1:9" x14ac:dyDescent="0.25">
      <c r="A18" s="38" t="s">
        <v>109</v>
      </c>
      <c r="B18" s="228">
        <v>13.175675675675675</v>
      </c>
      <c r="C18" s="228">
        <v>79.391891891891888</v>
      </c>
      <c r="D18" s="228">
        <v>7.4324324324324325</v>
      </c>
      <c r="E18" s="227">
        <v>5.743243243243243</v>
      </c>
      <c r="F18" s="228">
        <v>8.5409252669039137</v>
      </c>
      <c r="G18" s="228">
        <v>83.985765124555158</v>
      </c>
      <c r="H18" s="228">
        <v>7.4733096085409256</v>
      </c>
      <c r="I18" s="227">
        <v>1.0676156583629881</v>
      </c>
    </row>
    <row r="19" spans="1:9" x14ac:dyDescent="0.25">
      <c r="A19" s="233" t="s">
        <v>173</v>
      </c>
      <c r="B19" s="228">
        <v>18</v>
      </c>
      <c r="C19" s="228">
        <v>76.400000000000006</v>
      </c>
      <c r="D19" s="228">
        <v>5.6</v>
      </c>
      <c r="E19" s="227">
        <v>12.4</v>
      </c>
      <c r="F19" s="228">
        <v>13.986013986013987</v>
      </c>
      <c r="G19" s="228">
        <v>80.769230769230774</v>
      </c>
      <c r="H19" s="228">
        <v>5.244755244755245</v>
      </c>
      <c r="I19" s="227">
        <v>8.7412587412587417</v>
      </c>
    </row>
    <row r="20" spans="1:9" x14ac:dyDescent="0.25">
      <c r="A20" s="38" t="s">
        <v>205</v>
      </c>
      <c r="B20" s="184"/>
      <c r="C20" s="184"/>
      <c r="D20" s="184"/>
      <c r="E20" s="234"/>
      <c r="F20" s="228">
        <v>34.700000000000003</v>
      </c>
      <c r="G20" s="228">
        <v>61.8</v>
      </c>
      <c r="H20" s="228">
        <v>3.6</v>
      </c>
      <c r="I20" s="227">
        <v>31.1</v>
      </c>
    </row>
    <row r="21" spans="1:9" x14ac:dyDescent="0.25">
      <c r="A21" s="284" t="s">
        <v>171</v>
      </c>
      <c r="B21" s="285"/>
      <c r="C21" s="285"/>
      <c r="D21" s="285"/>
      <c r="E21" s="285"/>
      <c r="F21" s="285"/>
      <c r="G21" s="285"/>
      <c r="H21" s="285"/>
      <c r="I21" s="285"/>
    </row>
  </sheetData>
  <mergeCells count="5">
    <mergeCell ref="A1:A4"/>
    <mergeCell ref="B1:I1"/>
    <mergeCell ref="B2:E2"/>
    <mergeCell ref="F2:I2"/>
    <mergeCell ref="A21:I2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workbookViewId="0">
      <selection activeCell="J33" sqref="J33"/>
    </sheetView>
  </sheetViews>
  <sheetFormatPr defaultRowHeight="15" x14ac:dyDescent="0.25"/>
  <cols>
    <col min="1" max="16384" width="9.140625" style="235"/>
  </cols>
  <sheetData>
    <row r="1" spans="1:9" ht="15" customHeight="1" x14ac:dyDescent="0.25">
      <c r="A1" s="286" t="s">
        <v>1</v>
      </c>
      <c r="B1" s="286" t="s">
        <v>165</v>
      </c>
      <c r="C1" s="286"/>
      <c r="D1" s="286"/>
      <c r="E1" s="286"/>
      <c r="F1" s="286"/>
      <c r="G1" s="286"/>
      <c r="H1" s="286"/>
      <c r="I1" s="286"/>
    </row>
    <row r="2" spans="1:9" x14ac:dyDescent="0.25">
      <c r="A2" s="286"/>
      <c r="B2" s="287" t="s">
        <v>174</v>
      </c>
      <c r="C2" s="287"/>
      <c r="D2" s="287"/>
      <c r="E2" s="287"/>
      <c r="F2" s="287" t="s">
        <v>175</v>
      </c>
      <c r="G2" s="287"/>
      <c r="H2" s="287"/>
      <c r="I2" s="287"/>
    </row>
    <row r="3" spans="1:9" ht="30" x14ac:dyDescent="0.25">
      <c r="A3" s="286"/>
      <c r="B3" s="236" t="s">
        <v>18</v>
      </c>
      <c r="C3" s="236" t="s">
        <v>19</v>
      </c>
      <c r="D3" s="236" t="s">
        <v>20</v>
      </c>
      <c r="E3" s="236" t="s">
        <v>21</v>
      </c>
      <c r="F3" s="236" t="s">
        <v>18</v>
      </c>
      <c r="G3" s="236" t="s">
        <v>19</v>
      </c>
      <c r="H3" s="236" t="s">
        <v>20</v>
      </c>
      <c r="I3" s="236" t="s">
        <v>21</v>
      </c>
    </row>
    <row r="4" spans="1:9" x14ac:dyDescent="0.25">
      <c r="A4" s="286"/>
      <c r="B4" s="237"/>
      <c r="C4" s="237"/>
      <c r="D4" s="237"/>
      <c r="E4" s="237"/>
      <c r="F4" s="237"/>
      <c r="G4" s="237"/>
      <c r="H4" s="237"/>
      <c r="I4" s="237"/>
    </row>
    <row r="5" spans="1:9" x14ac:dyDescent="0.25">
      <c r="A5" s="238" t="s">
        <v>120</v>
      </c>
      <c r="B5" s="239">
        <v>28.8</v>
      </c>
      <c r="C5" s="239">
        <v>60.6</v>
      </c>
      <c r="D5" s="239">
        <v>10.6</v>
      </c>
      <c r="E5" s="240">
        <v>18.200000000000003</v>
      </c>
    </row>
    <row r="6" spans="1:9" x14ac:dyDescent="0.25">
      <c r="A6" s="238" t="s">
        <v>32</v>
      </c>
      <c r="B6" s="239">
        <v>28.6</v>
      </c>
      <c r="C6" s="239">
        <v>65.099999999999994</v>
      </c>
      <c r="D6" s="239">
        <v>6.3</v>
      </c>
      <c r="E6" s="240">
        <v>22.3</v>
      </c>
      <c r="F6" s="239">
        <v>54</v>
      </c>
      <c r="G6" s="239">
        <v>39.700000000000003</v>
      </c>
      <c r="H6" s="239">
        <v>6.3</v>
      </c>
      <c r="I6" s="240">
        <v>47.7</v>
      </c>
    </row>
    <row r="7" spans="1:9" x14ac:dyDescent="0.25">
      <c r="A7" s="238" t="s">
        <v>35</v>
      </c>
      <c r="B7" s="239">
        <v>37.5</v>
      </c>
      <c r="C7" s="239">
        <v>52.2</v>
      </c>
      <c r="D7" s="239">
        <v>10.3</v>
      </c>
      <c r="E7" s="240">
        <v>27.2</v>
      </c>
      <c r="F7" s="239">
        <v>59.3</v>
      </c>
      <c r="G7" s="239">
        <v>40.700000000000003</v>
      </c>
      <c r="H7" s="239">
        <v>0</v>
      </c>
      <c r="I7" s="240">
        <v>59.3</v>
      </c>
    </row>
    <row r="8" spans="1:9" x14ac:dyDescent="0.25">
      <c r="A8" s="238" t="s">
        <v>119</v>
      </c>
      <c r="B8" s="239">
        <v>36.200000000000003</v>
      </c>
      <c r="C8" s="239">
        <v>55.1</v>
      </c>
      <c r="D8" s="239">
        <v>8.6999999999999993</v>
      </c>
      <c r="E8" s="240">
        <v>27.500000000000004</v>
      </c>
      <c r="F8" s="239">
        <v>63.8</v>
      </c>
      <c r="G8" s="239">
        <v>32.299999999999997</v>
      </c>
      <c r="H8" s="239">
        <v>3.8</v>
      </c>
      <c r="I8" s="240">
        <v>60</v>
      </c>
    </row>
    <row r="9" spans="1:9" x14ac:dyDescent="0.25">
      <c r="A9" s="238" t="s">
        <v>41</v>
      </c>
      <c r="B9" s="239">
        <v>31.3</v>
      </c>
      <c r="C9" s="239">
        <v>58.3</v>
      </c>
      <c r="D9" s="239">
        <v>10.4</v>
      </c>
      <c r="E9" s="241">
        <v>20.9</v>
      </c>
      <c r="F9" s="239">
        <v>64.2</v>
      </c>
      <c r="G9" s="239">
        <v>32.5</v>
      </c>
      <c r="H9" s="239">
        <v>3.3</v>
      </c>
      <c r="I9" s="240">
        <v>60.900000000000006</v>
      </c>
    </row>
    <row r="10" spans="1:9" x14ac:dyDescent="0.25">
      <c r="A10" s="238" t="s">
        <v>45</v>
      </c>
      <c r="B10" s="242">
        <v>23.2</v>
      </c>
      <c r="C10" s="242">
        <v>65.900000000000006</v>
      </c>
      <c r="D10" s="242">
        <v>11</v>
      </c>
      <c r="E10" s="241">
        <v>12.2</v>
      </c>
      <c r="F10" s="239">
        <v>55.3</v>
      </c>
      <c r="G10" s="239">
        <v>38.299999999999997</v>
      </c>
      <c r="H10" s="239">
        <v>6.4</v>
      </c>
      <c r="I10" s="241">
        <v>48.9</v>
      </c>
    </row>
    <row r="11" spans="1:9" x14ac:dyDescent="0.25">
      <c r="A11" s="238" t="s">
        <v>48</v>
      </c>
      <c r="B11" s="243">
        <v>31.1</v>
      </c>
      <c r="C11" s="243">
        <v>65.599999999999994</v>
      </c>
      <c r="D11" s="243">
        <v>3.3</v>
      </c>
      <c r="E11" s="241">
        <v>27.8</v>
      </c>
      <c r="F11" s="242">
        <v>42.7</v>
      </c>
      <c r="G11" s="242">
        <v>52.4</v>
      </c>
      <c r="H11" s="242">
        <v>4.9000000000000004</v>
      </c>
      <c r="I11" s="241">
        <v>37.800000000000004</v>
      </c>
    </row>
    <row r="12" spans="1:9" x14ac:dyDescent="0.25">
      <c r="A12" s="238" t="s">
        <v>51</v>
      </c>
      <c r="B12" s="242">
        <v>27</v>
      </c>
      <c r="C12" s="242">
        <v>59.5</v>
      </c>
      <c r="D12" s="242">
        <v>13.5</v>
      </c>
      <c r="E12" s="241">
        <v>13.5</v>
      </c>
      <c r="F12" s="243">
        <v>45.8</v>
      </c>
      <c r="G12" s="243">
        <v>54.2</v>
      </c>
      <c r="H12" s="243">
        <v>0</v>
      </c>
      <c r="I12" s="241">
        <v>45.8</v>
      </c>
    </row>
    <row r="13" spans="1:9" x14ac:dyDescent="0.25">
      <c r="A13" s="238" t="s">
        <v>54</v>
      </c>
      <c r="B13" s="242">
        <v>23.3</v>
      </c>
      <c r="C13" s="242">
        <v>64.2</v>
      </c>
      <c r="D13" s="242">
        <v>12.5</v>
      </c>
      <c r="E13" s="241">
        <v>10.8</v>
      </c>
      <c r="F13" s="242">
        <v>50</v>
      </c>
      <c r="G13" s="242">
        <v>44.6</v>
      </c>
      <c r="H13" s="242">
        <v>5.4</v>
      </c>
      <c r="I13" s="241">
        <v>44.6</v>
      </c>
    </row>
    <row r="14" spans="1:9" x14ac:dyDescent="0.25">
      <c r="A14" s="238" t="s">
        <v>57</v>
      </c>
      <c r="B14" s="242">
        <v>33.9</v>
      </c>
      <c r="C14" s="242">
        <v>56.8</v>
      </c>
      <c r="D14" s="242">
        <v>9.3000000000000007</v>
      </c>
      <c r="E14" s="241">
        <v>24.599999999999998</v>
      </c>
      <c r="F14" s="242">
        <v>40.9</v>
      </c>
      <c r="G14" s="242">
        <v>48.7</v>
      </c>
      <c r="H14" s="242">
        <v>10.4</v>
      </c>
      <c r="I14" s="241">
        <v>30.5</v>
      </c>
    </row>
    <row r="15" spans="1:9" x14ac:dyDescent="0.25">
      <c r="A15" s="238" t="s">
        <v>61</v>
      </c>
      <c r="B15" s="242">
        <v>24.8</v>
      </c>
      <c r="C15" s="242">
        <v>61.5</v>
      </c>
      <c r="D15" s="242">
        <v>13.8</v>
      </c>
      <c r="E15" s="241">
        <v>11</v>
      </c>
      <c r="F15" s="242">
        <v>50.9</v>
      </c>
      <c r="G15" s="242">
        <v>46.5</v>
      </c>
      <c r="H15" s="242">
        <v>2.6</v>
      </c>
      <c r="I15" s="241">
        <v>48.3</v>
      </c>
    </row>
    <row r="16" spans="1:9" x14ac:dyDescent="0.25">
      <c r="A16" s="238" t="s">
        <v>64</v>
      </c>
      <c r="B16" s="242">
        <v>33.6</v>
      </c>
      <c r="C16" s="242">
        <v>50</v>
      </c>
      <c r="D16" s="242">
        <v>16.399999999999999</v>
      </c>
      <c r="E16" s="241">
        <v>17.200000000000003</v>
      </c>
      <c r="F16" s="242">
        <v>39.799999999999997</v>
      </c>
      <c r="G16" s="242">
        <v>47.2</v>
      </c>
      <c r="H16" s="242">
        <v>13</v>
      </c>
      <c r="I16" s="241">
        <v>26.799999999999997</v>
      </c>
    </row>
    <row r="17" spans="1:9" x14ac:dyDescent="0.25">
      <c r="A17" s="238" t="s">
        <v>67</v>
      </c>
      <c r="B17" s="242">
        <v>35.1</v>
      </c>
      <c r="C17" s="242">
        <v>54.6</v>
      </c>
      <c r="D17" s="242">
        <v>10.3</v>
      </c>
      <c r="E17" s="241">
        <v>24.8</v>
      </c>
      <c r="F17" s="242">
        <v>47.7</v>
      </c>
      <c r="G17" s="242">
        <v>42.2</v>
      </c>
      <c r="H17" s="242">
        <v>10.1</v>
      </c>
      <c r="I17" s="241">
        <v>37.6</v>
      </c>
    </row>
    <row r="18" spans="1:9" x14ac:dyDescent="0.25">
      <c r="A18" s="238" t="s">
        <v>70</v>
      </c>
      <c r="B18" s="242">
        <v>28.9</v>
      </c>
      <c r="C18" s="242">
        <v>61.1</v>
      </c>
      <c r="D18" s="242">
        <v>10</v>
      </c>
      <c r="E18" s="241">
        <v>18.899999999999999</v>
      </c>
      <c r="F18" s="242">
        <v>46.3</v>
      </c>
      <c r="G18" s="242">
        <v>43.2</v>
      </c>
      <c r="H18" s="242">
        <v>10.5</v>
      </c>
      <c r="I18" s="241">
        <v>35.799999999999997</v>
      </c>
    </row>
    <row r="19" spans="1:9" x14ac:dyDescent="0.25">
      <c r="A19" s="238" t="s">
        <v>73</v>
      </c>
      <c r="B19" s="243">
        <v>31.645569620253166</v>
      </c>
      <c r="C19" s="243">
        <v>55.696202531645568</v>
      </c>
      <c r="D19" s="243">
        <v>12.658227848101266</v>
      </c>
      <c r="E19" s="241">
        <v>18.9873417721519</v>
      </c>
      <c r="F19" s="242">
        <v>41.1</v>
      </c>
      <c r="G19" s="242">
        <v>52.2</v>
      </c>
      <c r="H19" s="242">
        <v>6.7</v>
      </c>
      <c r="I19" s="241">
        <v>34.4</v>
      </c>
    </row>
    <row r="20" spans="1:9" x14ac:dyDescent="0.25">
      <c r="A20" s="238" t="s">
        <v>76</v>
      </c>
      <c r="B20" s="244">
        <v>34.188034188034187</v>
      </c>
      <c r="C20" s="244">
        <v>53.846153846153847</v>
      </c>
      <c r="D20" s="244">
        <v>11.965811965811966</v>
      </c>
      <c r="E20" s="245">
        <v>22.222222222222221</v>
      </c>
      <c r="F20" s="243">
        <v>53.246753246753244</v>
      </c>
      <c r="G20" s="243">
        <v>36.363636363636367</v>
      </c>
      <c r="H20" s="243">
        <v>10.38961038961039</v>
      </c>
      <c r="I20" s="241">
        <v>42.857142857142854</v>
      </c>
    </row>
    <row r="21" spans="1:9" x14ac:dyDescent="0.25">
      <c r="A21" s="238" t="s">
        <v>79</v>
      </c>
      <c r="B21" s="244">
        <v>37.142857142857146</v>
      </c>
      <c r="C21" s="244">
        <v>53.571428571428569</v>
      </c>
      <c r="D21" s="244">
        <v>9.2857142857142865</v>
      </c>
      <c r="E21" s="245">
        <v>27.857142857142861</v>
      </c>
      <c r="F21" s="244">
        <v>52.586206896551722</v>
      </c>
      <c r="G21" s="244">
        <v>41.379310344827587</v>
      </c>
      <c r="H21" s="244">
        <v>6.0344827586206895</v>
      </c>
      <c r="I21" s="245">
        <v>46.551724137931032</v>
      </c>
    </row>
    <row r="22" spans="1:9" x14ac:dyDescent="0.25">
      <c r="A22" s="238" t="s">
        <v>82</v>
      </c>
      <c r="B22" s="244">
        <v>38.46153846153846</v>
      </c>
      <c r="C22" s="244">
        <v>53.07692307692308</v>
      </c>
      <c r="D22" s="244">
        <v>8.4615384615384617</v>
      </c>
      <c r="E22" s="245">
        <v>30</v>
      </c>
      <c r="F22" s="244">
        <v>50.359712230215827</v>
      </c>
      <c r="G22" s="244">
        <v>42.446043165467628</v>
      </c>
      <c r="H22" s="244">
        <v>7.1942446043165464</v>
      </c>
      <c r="I22" s="245">
        <v>43.165467625899282</v>
      </c>
    </row>
    <row r="23" spans="1:9" x14ac:dyDescent="0.25">
      <c r="A23" s="238" t="s">
        <v>85</v>
      </c>
      <c r="B23" s="244">
        <v>33.333333333333336</v>
      </c>
      <c r="C23" s="244">
        <v>57.377049180327866</v>
      </c>
      <c r="D23" s="244">
        <v>9.2896174863387984</v>
      </c>
      <c r="E23" s="245">
        <v>24.043715846994537</v>
      </c>
      <c r="F23" s="244">
        <v>48.837209302325583</v>
      </c>
      <c r="G23" s="244">
        <v>43.410852713178294</v>
      </c>
      <c r="H23" s="244">
        <v>7.7519379844961236</v>
      </c>
      <c r="I23" s="245">
        <v>41.085271317829459</v>
      </c>
    </row>
    <row r="24" spans="1:9" x14ac:dyDescent="0.25">
      <c r="A24" s="238" t="s">
        <v>88</v>
      </c>
      <c r="B24" s="244">
        <v>37.297297297297298</v>
      </c>
      <c r="C24" s="244">
        <v>49.189189189189186</v>
      </c>
      <c r="D24" s="244">
        <v>13.513513513513514</v>
      </c>
      <c r="E24" s="245">
        <v>23.783783783783782</v>
      </c>
      <c r="F24" s="244">
        <v>44.505494505494504</v>
      </c>
      <c r="G24" s="244">
        <v>45.604395604395606</v>
      </c>
      <c r="H24" s="244">
        <v>9.8901098901098905</v>
      </c>
      <c r="I24" s="245">
        <v>34.615384615384613</v>
      </c>
    </row>
    <row r="25" spans="1:9" x14ac:dyDescent="0.25">
      <c r="A25" s="238" t="s">
        <v>91</v>
      </c>
      <c r="B25" s="244">
        <v>35</v>
      </c>
      <c r="C25" s="244">
        <v>50</v>
      </c>
      <c r="D25" s="244">
        <v>15</v>
      </c>
      <c r="E25" s="245">
        <v>20</v>
      </c>
      <c r="F25" s="244">
        <v>50.549450549450547</v>
      </c>
      <c r="G25" s="244">
        <v>41.208791208791212</v>
      </c>
      <c r="H25" s="244">
        <v>8.2417582417582409</v>
      </c>
      <c r="I25" s="245">
        <v>42.307692307692307</v>
      </c>
    </row>
    <row r="26" spans="1:9" x14ac:dyDescent="0.25">
      <c r="A26" s="238" t="s">
        <v>94</v>
      </c>
      <c r="B26" s="244">
        <v>20.833333333333332</v>
      </c>
      <c r="C26" s="244">
        <v>55.208333333333336</v>
      </c>
      <c r="D26" s="244">
        <v>23.958333333333332</v>
      </c>
      <c r="E26" s="245">
        <v>-3.125</v>
      </c>
      <c r="F26" s="244">
        <v>45.762711864406782</v>
      </c>
      <c r="G26" s="244">
        <v>44.067796610169495</v>
      </c>
      <c r="H26" s="244">
        <v>10.169491525423728</v>
      </c>
      <c r="I26" s="245">
        <v>35.593220338983052</v>
      </c>
    </row>
    <row r="27" spans="1:9" x14ac:dyDescent="0.25">
      <c r="A27" s="238" t="s">
        <v>117</v>
      </c>
      <c r="B27" s="244">
        <v>33.121019108280258</v>
      </c>
      <c r="C27" s="244">
        <v>50.318471337579616</v>
      </c>
      <c r="D27" s="244">
        <v>16.560509554140129</v>
      </c>
      <c r="E27" s="245">
        <v>16.560509554140129</v>
      </c>
      <c r="F27" s="244">
        <v>42.10526315789474</v>
      </c>
      <c r="G27" s="244">
        <v>43.157894736842103</v>
      </c>
      <c r="H27" s="244">
        <v>14.736842105263158</v>
      </c>
      <c r="I27" s="245">
        <v>27.368421052631582</v>
      </c>
    </row>
    <row r="28" spans="1:9" x14ac:dyDescent="0.25">
      <c r="A28" s="238" t="s">
        <v>118</v>
      </c>
      <c r="B28" s="244">
        <v>34.615384615384613</v>
      </c>
      <c r="C28" s="244">
        <v>47.692307692307693</v>
      </c>
      <c r="D28" s="244">
        <v>17.692307692307693</v>
      </c>
      <c r="E28" s="245">
        <v>16.92307692307692</v>
      </c>
      <c r="F28" s="244">
        <v>49.673202614379086</v>
      </c>
      <c r="G28" s="244">
        <v>39.869281045751634</v>
      </c>
      <c r="H28" s="244">
        <v>10.457516339869281</v>
      </c>
      <c r="I28" s="245">
        <v>39.215686274509807</v>
      </c>
    </row>
    <row r="29" spans="1:9" x14ac:dyDescent="0.25">
      <c r="A29" s="238" t="s">
        <v>103</v>
      </c>
      <c r="B29" s="244">
        <v>13.333333333333334</v>
      </c>
      <c r="C29" s="244">
        <v>28.571428571428573</v>
      </c>
      <c r="D29" s="244">
        <v>58.095238095238095</v>
      </c>
      <c r="E29" s="245">
        <v>-44.761904761904759</v>
      </c>
      <c r="F29" s="244">
        <v>50.769230769230766</v>
      </c>
      <c r="G29" s="244">
        <v>40</v>
      </c>
      <c r="H29" s="244">
        <v>9.2307692307692299</v>
      </c>
      <c r="I29" s="245">
        <v>41.538461538461533</v>
      </c>
    </row>
    <row r="30" spans="1:9" x14ac:dyDescent="0.25">
      <c r="A30" s="238" t="s">
        <v>106</v>
      </c>
      <c r="B30" s="244">
        <v>25.196850393700789</v>
      </c>
      <c r="C30" s="244">
        <v>38.582677165354333</v>
      </c>
      <c r="D30" s="244">
        <v>36.220472440944881</v>
      </c>
      <c r="E30" s="245">
        <v>-11.023622047244093</v>
      </c>
      <c r="F30" s="244">
        <v>29.523809523809526</v>
      </c>
      <c r="G30" s="244">
        <v>46.666666666666664</v>
      </c>
      <c r="H30" s="244">
        <v>23.80952380952381</v>
      </c>
      <c r="I30" s="245">
        <v>5.7142857142857153</v>
      </c>
    </row>
    <row r="31" spans="1:9" x14ac:dyDescent="0.25">
      <c r="A31" s="238" t="s">
        <v>109</v>
      </c>
      <c r="B31" s="244">
        <v>35.2112676056338</v>
      </c>
      <c r="C31" s="244">
        <v>45.774647887323944</v>
      </c>
      <c r="D31" s="244">
        <v>19.014084507042252</v>
      </c>
      <c r="E31" s="245">
        <v>16.197183098591548</v>
      </c>
      <c r="F31" s="244">
        <v>34.375</v>
      </c>
      <c r="G31" s="244">
        <v>46.09375</v>
      </c>
      <c r="H31" s="244">
        <v>19.53125</v>
      </c>
      <c r="I31" s="245">
        <v>14.84375</v>
      </c>
    </row>
    <row r="32" spans="1:9" x14ac:dyDescent="0.25">
      <c r="A32" s="238" t="s">
        <v>173</v>
      </c>
      <c r="B32" s="244">
        <v>42</v>
      </c>
      <c r="C32" s="244">
        <v>36.4</v>
      </c>
      <c r="D32" s="244">
        <v>21.6</v>
      </c>
      <c r="E32" s="245">
        <v>20.5</v>
      </c>
      <c r="F32" s="244">
        <v>47.10144927536232</v>
      </c>
      <c r="G32" s="244">
        <v>43.478260869565219</v>
      </c>
      <c r="H32" s="244">
        <v>9.420289855072463</v>
      </c>
      <c r="I32" s="245">
        <v>37.681159420289859</v>
      </c>
    </row>
    <row r="33" spans="1:9" x14ac:dyDescent="0.25">
      <c r="A33" s="238" t="s">
        <v>205</v>
      </c>
      <c r="B33" s="230"/>
      <c r="C33" s="230"/>
      <c r="D33" s="230"/>
      <c r="E33" s="230"/>
      <c r="F33" s="244">
        <v>70.2</v>
      </c>
      <c r="G33" s="244">
        <v>23.8</v>
      </c>
      <c r="H33" s="244">
        <v>6</v>
      </c>
      <c r="I33" s="245">
        <v>64.3</v>
      </c>
    </row>
  </sheetData>
  <mergeCells count="4">
    <mergeCell ref="A1:A4"/>
    <mergeCell ref="B1:I1"/>
    <mergeCell ref="B2:E2"/>
    <mergeCell ref="F2:I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workbookViewId="0">
      <selection activeCell="H32" sqref="H32"/>
    </sheetView>
  </sheetViews>
  <sheetFormatPr defaultRowHeight="15" x14ac:dyDescent="0.25"/>
  <cols>
    <col min="1" max="16384" width="9.140625" style="235"/>
  </cols>
  <sheetData>
    <row r="1" spans="1:9" ht="15" customHeight="1" x14ac:dyDescent="0.25">
      <c r="A1" s="286" t="s">
        <v>1</v>
      </c>
      <c r="B1" s="286" t="s">
        <v>166</v>
      </c>
      <c r="C1" s="286"/>
      <c r="D1" s="286"/>
      <c r="E1" s="286"/>
      <c r="F1" s="286"/>
      <c r="G1" s="286"/>
      <c r="H1" s="286"/>
      <c r="I1" s="286"/>
    </row>
    <row r="2" spans="1:9" x14ac:dyDescent="0.25">
      <c r="A2" s="286"/>
      <c r="B2" s="287" t="s">
        <v>174</v>
      </c>
      <c r="C2" s="287"/>
      <c r="D2" s="287"/>
      <c r="E2" s="287"/>
      <c r="F2" s="287" t="s">
        <v>175</v>
      </c>
      <c r="G2" s="287"/>
      <c r="H2" s="287"/>
      <c r="I2" s="287"/>
    </row>
    <row r="3" spans="1:9" ht="30" x14ac:dyDescent="0.25">
      <c r="A3" s="286"/>
      <c r="B3" s="236" t="s">
        <v>22</v>
      </c>
      <c r="C3" s="236" t="s">
        <v>19</v>
      </c>
      <c r="D3" s="236" t="s">
        <v>23</v>
      </c>
      <c r="E3" s="236" t="s">
        <v>21</v>
      </c>
      <c r="F3" s="236" t="s">
        <v>22</v>
      </c>
      <c r="G3" s="236" t="s">
        <v>19</v>
      </c>
      <c r="H3" s="236" t="s">
        <v>23</v>
      </c>
      <c r="I3" s="236" t="s">
        <v>21</v>
      </c>
    </row>
    <row r="4" spans="1:9" x14ac:dyDescent="0.25">
      <c r="A4" s="286"/>
      <c r="B4" s="237"/>
      <c r="C4" s="237"/>
      <c r="D4" s="237"/>
      <c r="E4" s="237"/>
      <c r="F4" s="237"/>
      <c r="G4" s="237"/>
      <c r="H4" s="237"/>
      <c r="I4" s="237"/>
    </row>
    <row r="5" spans="1:9" x14ac:dyDescent="0.25">
      <c r="A5" s="238" t="s">
        <v>120</v>
      </c>
      <c r="B5" s="239">
        <v>36.4</v>
      </c>
      <c r="C5" s="239">
        <v>43.9</v>
      </c>
      <c r="D5" s="239">
        <v>19.7</v>
      </c>
      <c r="E5" s="240">
        <v>16.7</v>
      </c>
    </row>
    <row r="6" spans="1:9" x14ac:dyDescent="0.25">
      <c r="A6" s="238" t="s">
        <v>32</v>
      </c>
      <c r="B6" s="239">
        <v>33.299999999999997</v>
      </c>
      <c r="C6" s="239">
        <v>46</v>
      </c>
      <c r="D6" s="239">
        <v>20.6</v>
      </c>
      <c r="E6" s="240">
        <v>12.699999999999996</v>
      </c>
      <c r="F6" s="239">
        <v>46</v>
      </c>
      <c r="G6" s="239">
        <v>33.299999999999997</v>
      </c>
      <c r="H6" s="239">
        <v>20.6</v>
      </c>
      <c r="I6" s="240">
        <v>25.4</v>
      </c>
    </row>
    <row r="7" spans="1:9" x14ac:dyDescent="0.25">
      <c r="A7" s="238" t="s">
        <v>35</v>
      </c>
      <c r="B7" s="239">
        <v>40</v>
      </c>
      <c r="C7" s="239">
        <v>41.5</v>
      </c>
      <c r="D7" s="239">
        <v>18.5</v>
      </c>
      <c r="E7" s="240">
        <v>21.5</v>
      </c>
      <c r="F7" s="239">
        <v>69</v>
      </c>
      <c r="G7" s="239">
        <v>24.1</v>
      </c>
      <c r="H7" s="239">
        <v>6.9</v>
      </c>
      <c r="I7" s="240">
        <v>62.1</v>
      </c>
    </row>
    <row r="8" spans="1:9" x14ac:dyDescent="0.25">
      <c r="A8" s="238" t="s">
        <v>119</v>
      </c>
      <c r="B8" s="239">
        <v>36.5</v>
      </c>
      <c r="C8" s="239">
        <v>44.4</v>
      </c>
      <c r="D8" s="239">
        <v>19</v>
      </c>
      <c r="E8" s="240">
        <v>17.5</v>
      </c>
      <c r="F8" s="239">
        <v>60</v>
      </c>
      <c r="G8" s="239">
        <v>35.4</v>
      </c>
      <c r="H8" s="239">
        <v>4.5999999999999996</v>
      </c>
      <c r="I8" s="240">
        <v>55.4</v>
      </c>
    </row>
    <row r="9" spans="1:9" x14ac:dyDescent="0.25">
      <c r="A9" s="238" t="s">
        <v>41</v>
      </c>
      <c r="B9" s="239">
        <v>27.6</v>
      </c>
      <c r="C9" s="239">
        <v>50</v>
      </c>
      <c r="D9" s="239">
        <v>22.4</v>
      </c>
      <c r="E9" s="241">
        <v>5.2000000000000028</v>
      </c>
      <c r="F9" s="239">
        <v>47.2</v>
      </c>
      <c r="G9" s="239">
        <v>41.5</v>
      </c>
      <c r="H9" s="239">
        <v>11.4</v>
      </c>
      <c r="I9" s="240">
        <v>35.800000000000004</v>
      </c>
    </row>
    <row r="10" spans="1:9" x14ac:dyDescent="0.25">
      <c r="A10" s="238" t="s">
        <v>45</v>
      </c>
      <c r="B10" s="242">
        <v>26.8</v>
      </c>
      <c r="C10" s="242">
        <v>57.3</v>
      </c>
      <c r="D10" s="242">
        <v>15.9</v>
      </c>
      <c r="E10" s="241">
        <v>10.9</v>
      </c>
      <c r="F10" s="239">
        <v>42.1</v>
      </c>
      <c r="G10" s="239">
        <v>45.3</v>
      </c>
      <c r="H10" s="239">
        <v>12.6</v>
      </c>
      <c r="I10" s="241">
        <v>29.5</v>
      </c>
    </row>
    <row r="11" spans="1:9" x14ac:dyDescent="0.25">
      <c r="A11" s="238" t="s">
        <v>48</v>
      </c>
      <c r="B11" s="243">
        <v>25.8</v>
      </c>
      <c r="C11" s="243">
        <v>62.9</v>
      </c>
      <c r="D11" s="243">
        <v>11.3</v>
      </c>
      <c r="E11" s="241">
        <v>14.5</v>
      </c>
      <c r="F11" s="242">
        <v>39</v>
      </c>
      <c r="G11" s="242">
        <v>48.8</v>
      </c>
      <c r="H11" s="242">
        <v>12.2</v>
      </c>
      <c r="I11" s="241">
        <v>26.8</v>
      </c>
    </row>
    <row r="12" spans="1:9" x14ac:dyDescent="0.25">
      <c r="A12" s="238" t="s">
        <v>51</v>
      </c>
      <c r="B12" s="242">
        <v>28.4</v>
      </c>
      <c r="C12" s="242">
        <v>47.3</v>
      </c>
      <c r="D12" s="242">
        <v>24.3</v>
      </c>
      <c r="E12" s="241">
        <v>4.0999999999999979</v>
      </c>
      <c r="F12" s="243">
        <v>44.1</v>
      </c>
      <c r="G12" s="243">
        <v>50.8</v>
      </c>
      <c r="H12" s="243">
        <v>5.0999999999999996</v>
      </c>
      <c r="I12" s="241">
        <v>39</v>
      </c>
    </row>
    <row r="13" spans="1:9" x14ac:dyDescent="0.25">
      <c r="A13" s="238" t="s">
        <v>54</v>
      </c>
      <c r="B13" s="242">
        <v>31.7</v>
      </c>
      <c r="C13" s="242">
        <v>49.2</v>
      </c>
      <c r="D13" s="242">
        <v>19.2</v>
      </c>
      <c r="E13" s="241">
        <v>12.5</v>
      </c>
      <c r="F13" s="242">
        <v>43.2</v>
      </c>
      <c r="G13" s="242">
        <v>45.9</v>
      </c>
      <c r="H13" s="242">
        <v>10.8</v>
      </c>
      <c r="I13" s="241">
        <v>32.400000000000006</v>
      </c>
    </row>
    <row r="14" spans="1:9" x14ac:dyDescent="0.25">
      <c r="A14" s="238" t="s">
        <v>57</v>
      </c>
      <c r="B14" s="242">
        <v>35.6</v>
      </c>
      <c r="C14" s="242">
        <v>51.7</v>
      </c>
      <c r="D14" s="242">
        <v>12.7</v>
      </c>
      <c r="E14" s="241">
        <v>22.900000000000002</v>
      </c>
      <c r="F14" s="242">
        <v>40</v>
      </c>
      <c r="G14" s="242">
        <v>47.8</v>
      </c>
      <c r="H14" s="242">
        <v>12.2</v>
      </c>
      <c r="I14" s="241">
        <v>27.8</v>
      </c>
    </row>
    <row r="15" spans="1:9" x14ac:dyDescent="0.25">
      <c r="A15" s="238" t="s">
        <v>61</v>
      </c>
      <c r="B15" s="242">
        <v>31.5</v>
      </c>
      <c r="C15" s="242">
        <v>50</v>
      </c>
      <c r="D15" s="242">
        <v>18.5</v>
      </c>
      <c r="E15" s="241">
        <v>13</v>
      </c>
      <c r="F15" s="242">
        <v>49.6</v>
      </c>
      <c r="G15" s="242">
        <v>47.8</v>
      </c>
      <c r="H15" s="242">
        <v>2.7</v>
      </c>
      <c r="I15" s="241">
        <v>46.9</v>
      </c>
    </row>
    <row r="16" spans="1:9" x14ac:dyDescent="0.25">
      <c r="A16" s="238" t="s">
        <v>64</v>
      </c>
      <c r="B16" s="242">
        <v>36.1</v>
      </c>
      <c r="C16" s="242">
        <v>42.6</v>
      </c>
      <c r="D16" s="242">
        <v>21.3</v>
      </c>
      <c r="E16" s="241">
        <v>14.8</v>
      </c>
      <c r="F16" s="242">
        <v>43</v>
      </c>
      <c r="G16" s="242">
        <v>43.9</v>
      </c>
      <c r="H16" s="242">
        <v>13.1</v>
      </c>
      <c r="I16" s="241">
        <v>29.9</v>
      </c>
    </row>
    <row r="17" spans="1:9" x14ac:dyDescent="0.25">
      <c r="A17" s="238" t="s">
        <v>67</v>
      </c>
      <c r="B17" s="242">
        <v>35.1</v>
      </c>
      <c r="C17" s="242">
        <v>45.4</v>
      </c>
      <c r="D17" s="242">
        <v>19.600000000000001</v>
      </c>
      <c r="E17" s="241">
        <v>15.5</v>
      </c>
      <c r="F17" s="242">
        <v>47.2</v>
      </c>
      <c r="G17" s="242">
        <v>42.6</v>
      </c>
      <c r="H17" s="242">
        <v>10.199999999999999</v>
      </c>
      <c r="I17" s="241">
        <v>37</v>
      </c>
    </row>
    <row r="18" spans="1:9" x14ac:dyDescent="0.25">
      <c r="A18" s="238" t="s">
        <v>70</v>
      </c>
      <c r="B18" s="242">
        <v>32.200000000000003</v>
      </c>
      <c r="C18" s="242">
        <v>43.3</v>
      </c>
      <c r="D18" s="242">
        <v>24.4</v>
      </c>
      <c r="E18" s="241">
        <v>7.8000000000000043</v>
      </c>
      <c r="F18" s="242">
        <v>53.7</v>
      </c>
      <c r="G18" s="242">
        <v>38.9</v>
      </c>
      <c r="H18" s="242">
        <v>7.4</v>
      </c>
      <c r="I18" s="241">
        <v>46.300000000000004</v>
      </c>
    </row>
    <row r="19" spans="1:9" x14ac:dyDescent="0.25">
      <c r="A19" s="238" t="s">
        <v>73</v>
      </c>
      <c r="B19" s="243">
        <v>30.379746835443036</v>
      </c>
      <c r="C19" s="243">
        <v>49.367088607594937</v>
      </c>
      <c r="D19" s="243">
        <v>20.253164556962027</v>
      </c>
      <c r="E19" s="241">
        <v>10.12658227848101</v>
      </c>
      <c r="F19" s="242">
        <v>42.2</v>
      </c>
      <c r="G19" s="242">
        <v>50</v>
      </c>
      <c r="H19" s="242">
        <v>7.8</v>
      </c>
      <c r="I19" s="241">
        <v>34.400000000000006</v>
      </c>
    </row>
    <row r="20" spans="1:9" x14ac:dyDescent="0.25">
      <c r="A20" s="238" t="s">
        <v>76</v>
      </c>
      <c r="B20" s="244">
        <v>39.473684210526315</v>
      </c>
      <c r="C20" s="244">
        <v>43.859649122807021</v>
      </c>
      <c r="D20" s="244">
        <v>16.666666666666668</v>
      </c>
      <c r="E20" s="245">
        <v>22.807017543859647</v>
      </c>
      <c r="F20" s="243">
        <v>55.844155844155843</v>
      </c>
      <c r="G20" s="243">
        <v>32.467532467532465</v>
      </c>
      <c r="H20" s="243">
        <v>11.688311688311689</v>
      </c>
      <c r="I20" s="241">
        <v>44.15584415584415</v>
      </c>
    </row>
    <row r="21" spans="1:9" x14ac:dyDescent="0.25">
      <c r="A21" s="238" t="s">
        <v>79</v>
      </c>
      <c r="B21" s="244">
        <v>34.306569343065696</v>
      </c>
      <c r="C21" s="244">
        <v>49.635036496350367</v>
      </c>
      <c r="D21" s="244">
        <v>16.058394160583941</v>
      </c>
      <c r="E21" s="245">
        <v>18.248175182481756</v>
      </c>
      <c r="F21" s="246">
        <v>47.368421052631582</v>
      </c>
      <c r="G21" s="246">
        <v>44.736842105263158</v>
      </c>
      <c r="H21" s="246">
        <v>7.8947368421052628</v>
      </c>
      <c r="I21" s="245">
        <v>39.473684210526322</v>
      </c>
    </row>
    <row r="22" spans="1:9" x14ac:dyDescent="0.25">
      <c r="A22" s="238" t="s">
        <v>82</v>
      </c>
      <c r="B22" s="244">
        <v>35.15625</v>
      </c>
      <c r="C22" s="244">
        <v>53.90625</v>
      </c>
      <c r="D22" s="244">
        <v>10.9375</v>
      </c>
      <c r="E22" s="245">
        <v>24.21875</v>
      </c>
      <c r="F22" s="246">
        <v>51.470588235294116</v>
      </c>
      <c r="G22" s="246">
        <v>41.176470588235297</v>
      </c>
      <c r="H22" s="246">
        <v>7.3529411764705879</v>
      </c>
      <c r="I22" s="245">
        <v>44.117647058823529</v>
      </c>
    </row>
    <row r="23" spans="1:9" x14ac:dyDescent="0.25">
      <c r="A23" s="238" t="s">
        <v>85</v>
      </c>
      <c r="B23" s="244">
        <v>41.530054644808743</v>
      </c>
      <c r="C23" s="244">
        <v>40.983606557377051</v>
      </c>
      <c r="D23" s="244">
        <v>17.486338797814209</v>
      </c>
      <c r="E23" s="245">
        <v>24.043715846994534</v>
      </c>
      <c r="F23" s="246">
        <v>44.53125</v>
      </c>
      <c r="G23" s="246">
        <v>48.4375</v>
      </c>
      <c r="H23" s="246">
        <v>7.03125</v>
      </c>
      <c r="I23" s="245">
        <v>37.5</v>
      </c>
    </row>
    <row r="24" spans="1:9" x14ac:dyDescent="0.25">
      <c r="A24" s="238" t="s">
        <v>88</v>
      </c>
      <c r="B24" s="244">
        <v>39.344262295081968</v>
      </c>
      <c r="C24" s="244">
        <v>37.158469945355193</v>
      </c>
      <c r="D24" s="244">
        <v>23.497267759562842</v>
      </c>
      <c r="E24" s="245">
        <v>15.846994535519126</v>
      </c>
      <c r="F24" s="246">
        <v>44.134078212290504</v>
      </c>
      <c r="G24" s="246">
        <v>44.134078212290504</v>
      </c>
      <c r="H24" s="246">
        <v>11.731843575418994</v>
      </c>
      <c r="I24" s="245">
        <v>32.402234636871512</v>
      </c>
    </row>
    <row r="25" spans="1:9" x14ac:dyDescent="0.25">
      <c r="A25" s="238" t="s">
        <v>91</v>
      </c>
      <c r="B25" s="244">
        <v>39.495798319327733</v>
      </c>
      <c r="C25" s="244">
        <v>36.974789915966383</v>
      </c>
      <c r="D25" s="244">
        <v>23.529411764705884</v>
      </c>
      <c r="E25" s="245">
        <v>15.966386554621849</v>
      </c>
      <c r="F25" s="246">
        <v>46.927374301675975</v>
      </c>
      <c r="G25" s="246">
        <v>40.22346368715084</v>
      </c>
      <c r="H25" s="246">
        <v>12.849162011173185</v>
      </c>
      <c r="I25" s="245">
        <v>34.07821229050279</v>
      </c>
    </row>
    <row r="26" spans="1:9" x14ac:dyDescent="0.25">
      <c r="A26" s="238" t="s">
        <v>94</v>
      </c>
      <c r="B26" s="244">
        <v>28.421052631578949</v>
      </c>
      <c r="C26" s="244">
        <v>43.157894736842103</v>
      </c>
      <c r="D26" s="244">
        <v>28.421052631578949</v>
      </c>
      <c r="E26" s="245">
        <v>0</v>
      </c>
      <c r="F26" s="246">
        <v>44.444444444444443</v>
      </c>
      <c r="G26" s="246">
        <v>42.735042735042732</v>
      </c>
      <c r="H26" s="246">
        <v>12.820512820512821</v>
      </c>
      <c r="I26" s="245">
        <v>31.623931623931622</v>
      </c>
    </row>
    <row r="27" spans="1:9" x14ac:dyDescent="0.25">
      <c r="A27" s="238" t="s">
        <v>117</v>
      </c>
      <c r="B27" s="244">
        <v>36.305732484076437</v>
      </c>
      <c r="C27" s="244">
        <v>40.764331210191081</v>
      </c>
      <c r="D27" s="244">
        <v>22.929936305732483</v>
      </c>
      <c r="E27" s="245">
        <v>13.375796178343954</v>
      </c>
      <c r="F27" s="246">
        <v>47.311827956989248</v>
      </c>
      <c r="G27" s="246">
        <v>37.634408602150536</v>
      </c>
      <c r="H27" s="246">
        <v>15.053763440860216</v>
      </c>
      <c r="I27" s="245">
        <v>32.258064516129032</v>
      </c>
    </row>
    <row r="28" spans="1:9" x14ac:dyDescent="0.25">
      <c r="A28" s="238" t="s">
        <v>118</v>
      </c>
      <c r="B28" s="244">
        <v>34.375</v>
      </c>
      <c r="C28" s="244">
        <v>45.3125</v>
      </c>
      <c r="D28" s="244">
        <v>20.3125</v>
      </c>
      <c r="E28" s="245">
        <v>14.0625</v>
      </c>
      <c r="F28" s="246">
        <v>45.454545454545453</v>
      </c>
      <c r="G28" s="246">
        <v>42.20779220779221</v>
      </c>
      <c r="H28" s="246">
        <v>12.337662337662337</v>
      </c>
      <c r="I28" s="245">
        <v>33.116883116883116</v>
      </c>
    </row>
    <row r="29" spans="1:9" x14ac:dyDescent="0.25">
      <c r="A29" s="238" t="s">
        <v>103</v>
      </c>
      <c r="B29" s="244">
        <v>9.7087378640776691</v>
      </c>
      <c r="C29" s="244">
        <v>29.126213592233011</v>
      </c>
      <c r="D29" s="244">
        <v>61.165048543689323</v>
      </c>
      <c r="E29" s="245">
        <v>-51.456310679611654</v>
      </c>
      <c r="F29" s="246">
        <v>42.1875</v>
      </c>
      <c r="G29" s="246">
        <v>47.65625</v>
      </c>
      <c r="H29" s="246">
        <v>10.15625</v>
      </c>
      <c r="I29" s="245">
        <v>32.03125</v>
      </c>
    </row>
    <row r="30" spans="1:9" x14ac:dyDescent="0.25">
      <c r="A30" s="238" t="s">
        <v>106</v>
      </c>
      <c r="B30" s="244">
        <v>23.4375</v>
      </c>
      <c r="C30" s="244">
        <v>35.9375</v>
      </c>
      <c r="D30" s="244">
        <v>40.625</v>
      </c>
      <c r="E30" s="245">
        <v>-17.1875</v>
      </c>
      <c r="F30" s="246">
        <v>24.509803921568629</v>
      </c>
      <c r="G30" s="246">
        <v>45.098039215686278</v>
      </c>
      <c r="H30" s="246">
        <v>30.392156862745097</v>
      </c>
      <c r="I30" s="245">
        <v>-5.8823529411764675</v>
      </c>
    </row>
    <row r="31" spans="1:9" x14ac:dyDescent="0.25">
      <c r="A31" s="238" t="s">
        <v>109</v>
      </c>
      <c r="B31" s="244">
        <v>29.787234042553191</v>
      </c>
      <c r="C31" s="244">
        <v>43.971631205673759</v>
      </c>
      <c r="D31" s="244">
        <v>26.24113475177305</v>
      </c>
      <c r="E31" s="245">
        <v>3.5460992907801412</v>
      </c>
      <c r="F31" s="246">
        <v>38.095238095238095</v>
      </c>
      <c r="G31" s="246">
        <v>41.269841269841272</v>
      </c>
      <c r="H31" s="246">
        <v>20.634920634920636</v>
      </c>
      <c r="I31" s="245">
        <v>17.460317460317459</v>
      </c>
    </row>
    <row r="32" spans="1:9" x14ac:dyDescent="0.25">
      <c r="A32" s="238" t="s">
        <v>173</v>
      </c>
      <c r="B32" s="244">
        <v>47.7</v>
      </c>
      <c r="C32" s="244">
        <v>32.6</v>
      </c>
      <c r="D32" s="244">
        <v>19.8</v>
      </c>
      <c r="E32" s="245">
        <v>27.9</v>
      </c>
      <c r="F32" s="246">
        <v>41.843971631205676</v>
      </c>
      <c r="G32" s="246">
        <v>48.226950354609926</v>
      </c>
      <c r="H32" s="246">
        <v>9.9290780141843964</v>
      </c>
      <c r="I32" s="245">
        <v>31.914893617021278</v>
      </c>
    </row>
    <row r="33" spans="1:9" x14ac:dyDescent="0.25">
      <c r="A33" s="238" t="s">
        <v>205</v>
      </c>
      <c r="F33" s="246">
        <v>61.2</v>
      </c>
      <c r="G33" s="246">
        <v>34.1</v>
      </c>
      <c r="H33" s="246">
        <v>4.7</v>
      </c>
      <c r="I33" s="245">
        <v>56.5</v>
      </c>
    </row>
  </sheetData>
  <mergeCells count="4">
    <mergeCell ref="A1:A4"/>
    <mergeCell ref="B1:I1"/>
    <mergeCell ref="B2:E2"/>
    <mergeCell ref="F2:I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workbookViewId="0">
      <selection activeCell="J20" sqref="J20"/>
    </sheetView>
  </sheetViews>
  <sheetFormatPr defaultRowHeight="15" x14ac:dyDescent="0.25"/>
  <cols>
    <col min="1" max="16384" width="9.140625" style="235"/>
  </cols>
  <sheetData>
    <row r="1" spans="1:9" ht="15" customHeight="1" x14ac:dyDescent="0.25">
      <c r="A1" s="286" t="s">
        <v>1</v>
      </c>
      <c r="B1" s="286" t="s">
        <v>167</v>
      </c>
      <c r="C1" s="286"/>
      <c r="D1" s="286"/>
      <c r="E1" s="286"/>
      <c r="F1" s="286"/>
      <c r="G1" s="286"/>
      <c r="H1" s="286"/>
      <c r="I1" s="286"/>
    </row>
    <row r="2" spans="1:9" x14ac:dyDescent="0.25">
      <c r="A2" s="286"/>
      <c r="B2" s="287" t="s">
        <v>174</v>
      </c>
      <c r="C2" s="287"/>
      <c r="D2" s="287"/>
      <c r="E2" s="287"/>
      <c r="F2" s="287" t="s">
        <v>175</v>
      </c>
      <c r="G2" s="287"/>
      <c r="H2" s="287"/>
      <c r="I2" s="287"/>
    </row>
    <row r="3" spans="1:9" ht="30" x14ac:dyDescent="0.25">
      <c r="A3" s="286"/>
      <c r="B3" s="236" t="s">
        <v>22</v>
      </c>
      <c r="C3" s="236" t="s">
        <v>19</v>
      </c>
      <c r="D3" s="236" t="s">
        <v>23</v>
      </c>
      <c r="E3" s="236" t="s">
        <v>21</v>
      </c>
      <c r="F3" s="236" t="s">
        <v>22</v>
      </c>
      <c r="G3" s="236" t="s">
        <v>19</v>
      </c>
      <c r="H3" s="236" t="s">
        <v>23</v>
      </c>
      <c r="I3" s="236" t="s">
        <v>21</v>
      </c>
    </row>
    <row r="4" spans="1:9" x14ac:dyDescent="0.25">
      <c r="A4" s="286"/>
      <c r="B4" s="237"/>
      <c r="C4" s="237"/>
      <c r="D4" s="237"/>
      <c r="E4" s="237"/>
      <c r="F4" s="237"/>
      <c r="G4" s="237"/>
      <c r="H4" s="237"/>
      <c r="I4" s="237"/>
    </row>
    <row r="5" spans="1:9" x14ac:dyDescent="0.25">
      <c r="A5" s="238" t="s">
        <v>70</v>
      </c>
      <c r="B5" s="242">
        <v>14.444444444</v>
      </c>
      <c r="C5" s="242">
        <v>67.777777778000001</v>
      </c>
      <c r="D5" s="242">
        <v>17.777777778000001</v>
      </c>
      <c r="E5" s="241">
        <v>-3.3333333340000006</v>
      </c>
    </row>
    <row r="6" spans="1:9" x14ac:dyDescent="0.25">
      <c r="A6" s="238" t="s">
        <v>73</v>
      </c>
      <c r="B6" s="243">
        <v>23.076923076923077</v>
      </c>
      <c r="C6" s="243">
        <v>58.974358974358971</v>
      </c>
      <c r="D6" s="243">
        <v>17.948717948717949</v>
      </c>
      <c r="E6" s="241">
        <v>5.1282051282051277</v>
      </c>
      <c r="F6" s="242">
        <v>15.730337079</v>
      </c>
      <c r="G6" s="242">
        <v>76.404494381999996</v>
      </c>
      <c r="H6" s="242">
        <v>7.8651685392999999</v>
      </c>
      <c r="I6" s="241">
        <v>7.8651685397</v>
      </c>
    </row>
    <row r="7" spans="1:9" x14ac:dyDescent="0.25">
      <c r="A7" s="238" t="s">
        <v>76</v>
      </c>
      <c r="B7" s="246">
        <v>18.421052631578949</v>
      </c>
      <c r="C7" s="246">
        <v>66.666666666666671</v>
      </c>
      <c r="D7" s="246">
        <v>14.912280701754385</v>
      </c>
      <c r="E7" s="245">
        <v>3.5087719298245634</v>
      </c>
      <c r="F7" s="243">
        <v>25.974025974025974</v>
      </c>
      <c r="G7" s="243">
        <v>63.636363636363633</v>
      </c>
      <c r="H7" s="243">
        <v>10.38961038961039</v>
      </c>
      <c r="I7" s="241">
        <v>15.584415584415584</v>
      </c>
    </row>
    <row r="8" spans="1:9" x14ac:dyDescent="0.25">
      <c r="A8" s="238" t="s">
        <v>79</v>
      </c>
      <c r="B8" s="246">
        <v>24.817518248175183</v>
      </c>
      <c r="C8" s="246">
        <v>60.583941605839414</v>
      </c>
      <c r="D8" s="246">
        <v>14.598540145985401</v>
      </c>
      <c r="E8" s="245">
        <v>10.218978102189782</v>
      </c>
      <c r="F8" s="246">
        <v>26.548672566371682</v>
      </c>
      <c r="G8" s="246">
        <v>61.061946902654867</v>
      </c>
      <c r="H8" s="246">
        <v>12.389380530973451</v>
      </c>
      <c r="I8" s="245">
        <v>14.159292035398231</v>
      </c>
    </row>
    <row r="9" spans="1:9" x14ac:dyDescent="0.25">
      <c r="A9" s="238" t="s">
        <v>82</v>
      </c>
      <c r="B9" s="246">
        <v>23.622047244094489</v>
      </c>
      <c r="C9" s="246">
        <v>61.417322834645667</v>
      </c>
      <c r="D9" s="246">
        <v>14.960629921259843</v>
      </c>
      <c r="E9" s="245">
        <v>8.6614173228346463</v>
      </c>
      <c r="F9" s="246">
        <v>23.30827067669173</v>
      </c>
      <c r="G9" s="246">
        <v>71.428571428571431</v>
      </c>
      <c r="H9" s="246">
        <v>5.2631578947368425</v>
      </c>
      <c r="I9" s="245">
        <v>18.045112781954888</v>
      </c>
    </row>
    <row r="10" spans="1:9" x14ac:dyDescent="0.25">
      <c r="A10" s="238" t="s">
        <v>85</v>
      </c>
      <c r="B10" s="246">
        <v>27.777777777777779</v>
      </c>
      <c r="C10" s="246">
        <v>61.111111111111114</v>
      </c>
      <c r="D10" s="246">
        <v>11.111111111111111</v>
      </c>
      <c r="E10" s="245">
        <v>16.666666666666668</v>
      </c>
      <c r="F10" s="246">
        <v>20.8</v>
      </c>
      <c r="G10" s="246">
        <v>71.2</v>
      </c>
      <c r="H10" s="246">
        <v>8</v>
      </c>
      <c r="I10" s="245">
        <v>12.8</v>
      </c>
    </row>
    <row r="11" spans="1:9" x14ac:dyDescent="0.25">
      <c r="A11" s="238" t="s">
        <v>88</v>
      </c>
      <c r="B11" s="246">
        <v>26.923076923076923</v>
      </c>
      <c r="C11" s="246">
        <v>60.989010989010985</v>
      </c>
      <c r="D11" s="246">
        <v>12.087912087912088</v>
      </c>
      <c r="E11" s="245">
        <v>14.835164835164836</v>
      </c>
      <c r="F11" s="246">
        <v>21.714285714285715</v>
      </c>
      <c r="G11" s="246">
        <v>70.857142857142861</v>
      </c>
      <c r="H11" s="246">
        <v>7.4285714285714288</v>
      </c>
      <c r="I11" s="245">
        <v>14.285714285714286</v>
      </c>
    </row>
    <row r="12" spans="1:9" x14ac:dyDescent="0.25">
      <c r="A12" s="238" t="s">
        <v>91</v>
      </c>
      <c r="B12" s="246">
        <v>24.576271186440678</v>
      </c>
      <c r="C12" s="246">
        <v>62.711864406779661</v>
      </c>
      <c r="D12" s="246">
        <v>12.711864406779661</v>
      </c>
      <c r="E12" s="245">
        <v>11.864406779661017</v>
      </c>
      <c r="F12" s="246">
        <v>24.855491329479769</v>
      </c>
      <c r="G12" s="246">
        <v>66.473988439306353</v>
      </c>
      <c r="H12" s="246">
        <v>8.6705202312138727</v>
      </c>
      <c r="I12" s="245">
        <v>16.184971098265898</v>
      </c>
    </row>
    <row r="13" spans="1:9" x14ac:dyDescent="0.25">
      <c r="A13" s="238" t="s">
        <v>94</v>
      </c>
      <c r="B13" s="246">
        <v>17.708333333333332</v>
      </c>
      <c r="C13" s="246">
        <v>64.583333333333329</v>
      </c>
      <c r="D13" s="246">
        <v>17.708333333333332</v>
      </c>
      <c r="E13" s="245">
        <v>0</v>
      </c>
      <c r="F13" s="246">
        <v>15.652173913043478</v>
      </c>
      <c r="G13" s="246">
        <v>76.521739130434781</v>
      </c>
      <c r="H13" s="246">
        <v>7.8260869565217392</v>
      </c>
      <c r="I13" s="245">
        <v>7.8260869565217392</v>
      </c>
    </row>
    <row r="14" spans="1:9" x14ac:dyDescent="0.25">
      <c r="A14" s="238" t="s">
        <v>117</v>
      </c>
      <c r="B14" s="246">
        <v>14.102564102564102</v>
      </c>
      <c r="C14" s="246">
        <v>67.307692307692307</v>
      </c>
      <c r="D14" s="246">
        <v>18.589743589743591</v>
      </c>
      <c r="E14" s="245">
        <v>-4.487179487179489</v>
      </c>
      <c r="F14" s="246">
        <v>24.210526315789473</v>
      </c>
      <c r="G14" s="246">
        <v>65.263157894736835</v>
      </c>
      <c r="H14" s="246">
        <v>10.526315789473685</v>
      </c>
      <c r="I14" s="245">
        <v>13.684210526315788</v>
      </c>
    </row>
    <row r="15" spans="1:9" x14ac:dyDescent="0.25">
      <c r="A15" s="238" t="s">
        <v>118</v>
      </c>
      <c r="B15" s="246">
        <v>16.153846153846153</v>
      </c>
      <c r="C15" s="246">
        <v>68.461538461538467</v>
      </c>
      <c r="D15" s="246">
        <v>15.384615384615385</v>
      </c>
      <c r="E15" s="245">
        <v>0.76923076923076827</v>
      </c>
      <c r="F15" s="246">
        <v>16.44736842105263</v>
      </c>
      <c r="G15" s="246">
        <v>73.684210526315795</v>
      </c>
      <c r="H15" s="246">
        <v>9.8684210526315788</v>
      </c>
      <c r="I15" s="245">
        <v>6.5789473684210513</v>
      </c>
    </row>
    <row r="16" spans="1:9" x14ac:dyDescent="0.25">
      <c r="A16" s="238" t="s">
        <v>103</v>
      </c>
      <c r="B16" s="246">
        <v>4.8076923076923075</v>
      </c>
      <c r="C16" s="246">
        <v>68.269230769230774</v>
      </c>
      <c r="D16" s="246">
        <v>26.923076923076923</v>
      </c>
      <c r="E16" s="245">
        <v>-22.115384615384617</v>
      </c>
      <c r="F16" s="246">
        <v>20.472440944881889</v>
      </c>
      <c r="G16" s="246">
        <v>70.078740157480311</v>
      </c>
      <c r="H16" s="246">
        <v>9.4488188976377945</v>
      </c>
      <c r="I16" s="245">
        <v>11.023622047244094</v>
      </c>
    </row>
    <row r="17" spans="1:9" x14ac:dyDescent="0.25">
      <c r="A17" s="238" t="s">
        <v>106</v>
      </c>
      <c r="B17" s="246">
        <v>3.9370078740157481</v>
      </c>
      <c r="C17" s="246">
        <v>66.141732283464563</v>
      </c>
      <c r="D17" s="246">
        <v>29.921259842519685</v>
      </c>
      <c r="E17" s="245">
        <v>-25.984251968503937</v>
      </c>
      <c r="F17" s="246">
        <v>7.6923076923076925</v>
      </c>
      <c r="G17" s="246">
        <v>70.192307692307693</v>
      </c>
      <c r="H17" s="246">
        <v>22.115384615384617</v>
      </c>
      <c r="I17" s="245">
        <v>-14.423076923076923</v>
      </c>
    </row>
    <row r="18" spans="1:9" x14ac:dyDescent="0.25">
      <c r="A18" s="238" t="s">
        <v>109</v>
      </c>
      <c r="B18" s="246">
        <v>7.0921985815602833</v>
      </c>
      <c r="C18" s="246">
        <v>71.63120567375887</v>
      </c>
      <c r="D18" s="246">
        <v>21.276595744680851</v>
      </c>
      <c r="E18" s="245">
        <v>-14.184397163120568</v>
      </c>
      <c r="F18" s="246">
        <v>8.8000000000000007</v>
      </c>
      <c r="G18" s="246">
        <v>74.400000000000006</v>
      </c>
      <c r="H18" s="246">
        <v>16.8</v>
      </c>
      <c r="I18" s="245">
        <v>-8</v>
      </c>
    </row>
    <row r="19" spans="1:9" x14ac:dyDescent="0.25">
      <c r="A19" s="238" t="s">
        <v>173</v>
      </c>
      <c r="B19" s="246">
        <v>11.9</v>
      </c>
      <c r="C19" s="246">
        <v>69</v>
      </c>
      <c r="D19" s="246">
        <v>19</v>
      </c>
      <c r="E19" s="245">
        <v>-7.1</v>
      </c>
      <c r="F19" s="246">
        <v>14.285714285714286</v>
      </c>
      <c r="G19" s="246">
        <v>74.285714285714292</v>
      </c>
      <c r="H19" s="246">
        <v>11.428571428571429</v>
      </c>
      <c r="I19" s="245">
        <v>2.8571428571428577</v>
      </c>
    </row>
    <row r="20" spans="1:9" x14ac:dyDescent="0.25">
      <c r="A20" s="238" t="s">
        <v>205</v>
      </c>
      <c r="B20" s="247"/>
      <c r="C20" s="247"/>
      <c r="D20" s="247"/>
      <c r="E20" s="248"/>
      <c r="F20" s="246">
        <v>31.3</v>
      </c>
      <c r="G20" s="246">
        <v>61.4</v>
      </c>
      <c r="H20" s="246">
        <v>7.2</v>
      </c>
      <c r="I20" s="245">
        <v>24.1</v>
      </c>
    </row>
    <row r="21" spans="1:9" ht="15" customHeight="1" x14ac:dyDescent="0.25">
      <c r="A21" s="288" t="s">
        <v>171</v>
      </c>
      <c r="B21" s="289"/>
      <c r="C21" s="289"/>
      <c r="D21" s="289"/>
      <c r="E21" s="289"/>
      <c r="F21" s="289"/>
      <c r="G21" s="289"/>
      <c r="H21" s="289"/>
      <c r="I21" s="289"/>
    </row>
  </sheetData>
  <mergeCells count="5">
    <mergeCell ref="A1:A4"/>
    <mergeCell ref="B1:I1"/>
    <mergeCell ref="B2:E2"/>
    <mergeCell ref="F2:I2"/>
    <mergeCell ref="A21:I21"/>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workbookViewId="0">
      <selection activeCell="G19" sqref="G19"/>
    </sheetView>
  </sheetViews>
  <sheetFormatPr defaultRowHeight="15" x14ac:dyDescent="0.25"/>
  <cols>
    <col min="1" max="1" width="13.7109375" bestFit="1" customWidth="1"/>
    <col min="2" max="2" width="13.28515625" bestFit="1" customWidth="1"/>
    <col min="3" max="3" width="76.140625" customWidth="1"/>
  </cols>
  <sheetData>
    <row r="1" spans="1:5" ht="18.75" x14ac:dyDescent="0.3">
      <c r="A1" s="273" t="s">
        <v>115</v>
      </c>
      <c r="B1" s="274"/>
      <c r="C1" s="274"/>
      <c r="D1" s="211"/>
      <c r="E1" s="211"/>
    </row>
    <row r="2" spans="1:5" ht="118.5" customHeight="1" x14ac:dyDescent="0.25">
      <c r="A2" s="275" t="s">
        <v>116</v>
      </c>
      <c r="B2" s="276"/>
      <c r="C2" s="276"/>
      <c r="D2" s="216"/>
      <c r="E2" s="216"/>
    </row>
    <row r="3" spans="1:5" x14ac:dyDescent="0.25">
      <c r="A3" s="277" t="s">
        <v>111</v>
      </c>
      <c r="B3" s="277"/>
      <c r="C3" s="277" t="s">
        <v>112</v>
      </c>
      <c r="D3" s="211"/>
      <c r="E3" s="211"/>
    </row>
    <row r="4" spans="1:5" x14ac:dyDescent="0.25">
      <c r="A4" s="214" t="s">
        <v>28</v>
      </c>
      <c r="B4" s="214" t="s">
        <v>29</v>
      </c>
      <c r="C4" s="277"/>
      <c r="D4" s="211"/>
      <c r="E4" s="211"/>
    </row>
    <row r="5" spans="1:5" x14ac:dyDescent="0.25">
      <c r="A5" s="215" t="s">
        <v>124</v>
      </c>
      <c r="B5" s="215" t="s">
        <v>148</v>
      </c>
      <c r="C5" s="213" t="s">
        <v>114</v>
      </c>
      <c r="D5" s="211"/>
      <c r="E5" s="211"/>
    </row>
    <row r="6" spans="1:5" x14ac:dyDescent="0.25">
      <c r="A6" s="213" t="s">
        <v>125</v>
      </c>
      <c r="B6" s="213" t="s">
        <v>149</v>
      </c>
      <c r="C6" s="213" t="s">
        <v>137</v>
      </c>
      <c r="D6" s="211"/>
      <c r="E6" s="211"/>
    </row>
    <row r="7" spans="1:5" x14ac:dyDescent="0.25">
      <c r="A7" s="213" t="s">
        <v>126</v>
      </c>
      <c r="B7" s="213" t="s">
        <v>150</v>
      </c>
      <c r="C7" s="213" t="s">
        <v>138</v>
      </c>
      <c r="D7" s="211"/>
      <c r="E7" s="211"/>
    </row>
    <row r="8" spans="1:5" x14ac:dyDescent="0.25">
      <c r="A8" s="213" t="s">
        <v>127</v>
      </c>
      <c r="B8" s="213" t="s">
        <v>151</v>
      </c>
      <c r="C8" s="213" t="s">
        <v>139</v>
      </c>
      <c r="D8" s="211"/>
      <c r="E8" s="211"/>
    </row>
    <row r="9" spans="1:5" x14ac:dyDescent="0.25">
      <c r="A9" s="213" t="s">
        <v>128</v>
      </c>
      <c r="B9" s="213" t="s">
        <v>152</v>
      </c>
      <c r="C9" s="213" t="s">
        <v>141</v>
      </c>
      <c r="E9" s="211"/>
    </row>
    <row r="10" spans="1:5" x14ac:dyDescent="0.25">
      <c r="A10" s="213" t="s">
        <v>129</v>
      </c>
      <c r="B10" s="213" t="s">
        <v>153</v>
      </c>
      <c r="C10" s="213" t="s">
        <v>113</v>
      </c>
      <c r="E10" s="211"/>
    </row>
    <row r="11" spans="1:5" x14ac:dyDescent="0.25">
      <c r="A11" s="213" t="s">
        <v>130</v>
      </c>
      <c r="B11" s="213" t="s">
        <v>154</v>
      </c>
      <c r="C11" s="215" t="s">
        <v>142</v>
      </c>
      <c r="E11" s="211"/>
    </row>
    <row r="12" spans="1:5" x14ac:dyDescent="0.25">
      <c r="A12" s="213" t="s">
        <v>131</v>
      </c>
      <c r="B12" s="213" t="s">
        <v>155</v>
      </c>
      <c r="C12" s="215" t="s">
        <v>143</v>
      </c>
      <c r="E12" s="211"/>
    </row>
    <row r="13" spans="1:5" x14ac:dyDescent="0.25">
      <c r="A13" s="213" t="s">
        <v>132</v>
      </c>
      <c r="B13" s="213" t="s">
        <v>156</v>
      </c>
      <c r="C13" s="215" t="s">
        <v>144</v>
      </c>
      <c r="E13" s="211"/>
    </row>
    <row r="14" spans="1:5" x14ac:dyDescent="0.25">
      <c r="A14" s="213" t="s">
        <v>133</v>
      </c>
      <c r="B14" s="213" t="s">
        <v>157</v>
      </c>
      <c r="C14" s="215" t="s">
        <v>147</v>
      </c>
      <c r="E14" s="211"/>
    </row>
    <row r="15" spans="1:5" x14ac:dyDescent="0.25">
      <c r="A15" s="213" t="s">
        <v>134</v>
      </c>
      <c r="B15" s="213" t="s">
        <v>158</v>
      </c>
      <c r="C15" s="213" t="s">
        <v>140</v>
      </c>
      <c r="E15" s="211"/>
    </row>
    <row r="16" spans="1:5" x14ac:dyDescent="0.25">
      <c r="A16" s="213" t="s">
        <v>135</v>
      </c>
      <c r="B16" s="213" t="s">
        <v>159</v>
      </c>
      <c r="C16" s="215" t="s">
        <v>145</v>
      </c>
      <c r="E16" s="211"/>
    </row>
    <row r="17" spans="1:3" x14ac:dyDescent="0.25">
      <c r="A17" s="213" t="s">
        <v>136</v>
      </c>
      <c r="B17" s="213" t="s">
        <v>160</v>
      </c>
      <c r="C17" s="215" t="s">
        <v>146</v>
      </c>
    </row>
    <row r="18" spans="1:3" ht="76.5" customHeight="1" x14ac:dyDescent="0.25">
      <c r="A18" s="278" t="s">
        <v>172</v>
      </c>
      <c r="B18" s="279"/>
      <c r="C18" s="280"/>
    </row>
    <row r="19" spans="1:3" x14ac:dyDescent="0.25">
      <c r="A19" s="211"/>
      <c r="B19" s="218"/>
    </row>
    <row r="20" spans="1:3" x14ac:dyDescent="0.25">
      <c r="A20" s="211"/>
      <c r="B20" s="218"/>
    </row>
    <row r="21" spans="1:3" x14ac:dyDescent="0.25">
      <c r="A21" s="211"/>
      <c r="B21" s="211"/>
    </row>
    <row r="22" spans="1:3" x14ac:dyDescent="0.25">
      <c r="A22" s="211"/>
      <c r="B22" s="217"/>
    </row>
    <row r="23" spans="1:3" x14ac:dyDescent="0.25">
      <c r="A23" s="211"/>
    </row>
    <row r="24" spans="1:3" x14ac:dyDescent="0.25">
      <c r="A24" s="211"/>
    </row>
    <row r="25" spans="1:3" x14ac:dyDescent="0.25">
      <c r="A25" s="211"/>
    </row>
    <row r="26" spans="1:3" x14ac:dyDescent="0.25">
      <c r="A26" s="211"/>
    </row>
    <row r="27" spans="1:3" x14ac:dyDescent="0.25">
      <c r="A27" s="211"/>
    </row>
    <row r="28" spans="1:3" x14ac:dyDescent="0.25">
      <c r="A28" s="211"/>
    </row>
    <row r="29" spans="1:3" x14ac:dyDescent="0.25">
      <c r="A29" s="211"/>
    </row>
    <row r="30" spans="1:3" x14ac:dyDescent="0.25">
      <c r="A30" s="211"/>
    </row>
    <row r="31" spans="1:3" x14ac:dyDescent="0.25">
      <c r="A31" s="211"/>
    </row>
    <row r="32" spans="1:3" x14ac:dyDescent="0.25">
      <c r="A32" s="211"/>
    </row>
    <row r="33" spans="1:1" x14ac:dyDescent="0.25">
      <c r="A33" s="211"/>
    </row>
    <row r="34" spans="1:1" x14ac:dyDescent="0.25">
      <c r="A34" s="211"/>
    </row>
    <row r="35" spans="1:1" x14ac:dyDescent="0.25">
      <c r="A35" s="211"/>
    </row>
    <row r="36" spans="1:1" x14ac:dyDescent="0.25">
      <c r="A36" s="211"/>
    </row>
    <row r="37" spans="1:1" x14ac:dyDescent="0.25">
      <c r="A37" s="211"/>
    </row>
    <row r="38" spans="1:1" x14ac:dyDescent="0.25">
      <c r="A38" s="211"/>
    </row>
    <row r="39" spans="1:1" x14ac:dyDescent="0.25">
      <c r="A39" s="211"/>
    </row>
    <row r="40" spans="1:1" x14ac:dyDescent="0.25">
      <c r="A40" s="211"/>
    </row>
    <row r="41" spans="1:1" x14ac:dyDescent="0.25">
      <c r="A41" s="211"/>
    </row>
    <row r="42" spans="1:1" x14ac:dyDescent="0.25">
      <c r="A42" s="211"/>
    </row>
    <row r="43" spans="1:1" x14ac:dyDescent="0.25">
      <c r="A43" s="211"/>
    </row>
    <row r="44" spans="1:1" x14ac:dyDescent="0.25">
      <c r="A44" s="211"/>
    </row>
    <row r="45" spans="1:1" x14ac:dyDescent="0.25">
      <c r="A45" s="211"/>
    </row>
    <row r="46" spans="1:1" x14ac:dyDescent="0.25">
      <c r="A46" s="211"/>
    </row>
    <row r="47" spans="1:1" x14ac:dyDescent="0.25">
      <c r="A47" s="211"/>
    </row>
    <row r="48" spans="1:1" x14ac:dyDescent="0.25">
      <c r="A48" s="211"/>
    </row>
    <row r="49" spans="1:1" x14ac:dyDescent="0.25">
      <c r="A49" s="211"/>
    </row>
    <row r="50" spans="1:1" x14ac:dyDescent="0.25">
      <c r="A50" s="211"/>
    </row>
    <row r="51" spans="1:1" x14ac:dyDescent="0.25">
      <c r="A51" s="211"/>
    </row>
    <row r="52" spans="1:1" x14ac:dyDescent="0.25">
      <c r="A52" s="211"/>
    </row>
    <row r="53" spans="1:1" x14ac:dyDescent="0.25">
      <c r="A53" s="211"/>
    </row>
    <row r="54" spans="1:1" x14ac:dyDescent="0.25">
      <c r="A54" s="211"/>
    </row>
    <row r="55" spans="1:1" x14ac:dyDescent="0.25">
      <c r="A55" s="211"/>
    </row>
    <row r="56" spans="1:1" x14ac:dyDescent="0.25">
      <c r="A56" s="211"/>
    </row>
    <row r="57" spans="1:1" x14ac:dyDescent="0.25">
      <c r="A57" s="211"/>
    </row>
    <row r="58" spans="1:1" x14ac:dyDescent="0.25">
      <c r="A58" s="211"/>
    </row>
    <row r="59" spans="1:1" x14ac:dyDescent="0.25">
      <c r="A59" s="211"/>
    </row>
    <row r="60" spans="1:1" x14ac:dyDescent="0.25">
      <c r="A60" s="211"/>
    </row>
    <row r="61" spans="1:1" x14ac:dyDescent="0.25">
      <c r="A61" s="211"/>
    </row>
    <row r="62" spans="1:1" x14ac:dyDescent="0.25">
      <c r="A62" s="211"/>
    </row>
    <row r="63" spans="1:1" x14ac:dyDescent="0.25">
      <c r="A63" s="211"/>
    </row>
    <row r="64" spans="1:1" x14ac:dyDescent="0.25">
      <c r="A64" s="211"/>
    </row>
    <row r="65" spans="1:1" x14ac:dyDescent="0.25">
      <c r="A65" s="211"/>
    </row>
    <row r="66" spans="1:1" x14ac:dyDescent="0.25">
      <c r="A66" s="211"/>
    </row>
    <row r="67" spans="1:1" x14ac:dyDescent="0.25">
      <c r="A67" s="211"/>
    </row>
    <row r="68" spans="1:1" x14ac:dyDescent="0.25">
      <c r="A68" s="211"/>
    </row>
    <row r="69" spans="1:1" x14ac:dyDescent="0.25">
      <c r="A69" s="211"/>
    </row>
  </sheetData>
  <mergeCells count="5">
    <mergeCell ref="A1:C1"/>
    <mergeCell ref="A2:C2"/>
    <mergeCell ref="A3:B3"/>
    <mergeCell ref="C3:C4"/>
    <mergeCell ref="A18:C18"/>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workbookViewId="0">
      <selection activeCell="J33" sqref="J33"/>
    </sheetView>
  </sheetViews>
  <sheetFormatPr defaultRowHeight="15" x14ac:dyDescent="0.25"/>
  <cols>
    <col min="1" max="16384" width="9.140625" style="235"/>
  </cols>
  <sheetData>
    <row r="1" spans="1:9" ht="15" customHeight="1" x14ac:dyDescent="0.25">
      <c r="A1" s="286" t="s">
        <v>1</v>
      </c>
      <c r="B1" s="286" t="s">
        <v>168</v>
      </c>
      <c r="C1" s="286"/>
      <c r="D1" s="286"/>
      <c r="E1" s="286"/>
      <c r="F1" s="286"/>
      <c r="G1" s="286"/>
      <c r="H1" s="286"/>
      <c r="I1" s="286"/>
    </row>
    <row r="2" spans="1:9" x14ac:dyDescent="0.25">
      <c r="A2" s="286"/>
      <c r="B2" s="287" t="s">
        <v>174</v>
      </c>
      <c r="C2" s="287"/>
      <c r="D2" s="287"/>
      <c r="E2" s="287"/>
      <c r="F2" s="287" t="s">
        <v>175</v>
      </c>
      <c r="G2" s="287"/>
      <c r="H2" s="287"/>
      <c r="I2" s="287"/>
    </row>
    <row r="3" spans="1:9" ht="30" x14ac:dyDescent="0.25">
      <c r="A3" s="286"/>
      <c r="B3" s="236" t="s">
        <v>22</v>
      </c>
      <c r="C3" s="236" t="s">
        <v>19</v>
      </c>
      <c r="D3" s="236" t="s">
        <v>23</v>
      </c>
      <c r="E3" s="236" t="s">
        <v>21</v>
      </c>
      <c r="F3" s="236" t="s">
        <v>22</v>
      </c>
      <c r="G3" s="236" t="s">
        <v>19</v>
      </c>
      <c r="H3" s="236" t="s">
        <v>23</v>
      </c>
      <c r="I3" s="236" t="s">
        <v>21</v>
      </c>
    </row>
    <row r="4" spans="1:9" x14ac:dyDescent="0.25">
      <c r="A4" s="286"/>
      <c r="B4" s="237"/>
      <c r="C4" s="237"/>
      <c r="D4" s="237"/>
      <c r="E4" s="237"/>
      <c r="F4" s="237"/>
      <c r="G4" s="237"/>
      <c r="H4" s="237"/>
      <c r="I4" s="237"/>
    </row>
    <row r="5" spans="1:9" x14ac:dyDescent="0.25">
      <c r="A5" s="238" t="s">
        <v>120</v>
      </c>
      <c r="B5" s="239">
        <v>5.0999999999999996</v>
      </c>
      <c r="C5" s="239">
        <v>78</v>
      </c>
      <c r="D5" s="239">
        <v>16.899999999999999</v>
      </c>
      <c r="E5" s="240">
        <v>-11.799999999999999</v>
      </c>
    </row>
    <row r="6" spans="1:9" x14ac:dyDescent="0.25">
      <c r="A6" s="238" t="s">
        <v>32</v>
      </c>
      <c r="B6" s="239">
        <v>10.199999999999999</v>
      </c>
      <c r="C6" s="239">
        <v>76.3</v>
      </c>
      <c r="D6" s="239">
        <v>13.6</v>
      </c>
      <c r="E6" s="240">
        <v>-3.4000000000000004</v>
      </c>
      <c r="F6" s="239">
        <v>8.9</v>
      </c>
      <c r="G6" s="239">
        <v>83.9</v>
      </c>
      <c r="H6" s="239">
        <v>7.1</v>
      </c>
      <c r="I6" s="240">
        <v>1.8000000000000007</v>
      </c>
    </row>
    <row r="7" spans="1:9" x14ac:dyDescent="0.25">
      <c r="A7" s="238" t="s">
        <v>35</v>
      </c>
      <c r="B7" s="239">
        <v>3.2</v>
      </c>
      <c r="C7" s="239">
        <v>86.3</v>
      </c>
      <c r="D7" s="239">
        <v>10.5</v>
      </c>
      <c r="E7" s="240">
        <v>-7.3</v>
      </c>
      <c r="F7" s="239">
        <v>11.1</v>
      </c>
      <c r="G7" s="239">
        <v>85.2</v>
      </c>
      <c r="H7" s="239">
        <v>3.7</v>
      </c>
      <c r="I7" s="240">
        <v>7.3999999999999995</v>
      </c>
    </row>
    <row r="8" spans="1:9" x14ac:dyDescent="0.25">
      <c r="A8" s="238" t="s">
        <v>119</v>
      </c>
      <c r="B8" s="239">
        <v>4.2</v>
      </c>
      <c r="C8" s="239">
        <v>82.4</v>
      </c>
      <c r="D8" s="239">
        <v>13.4</v>
      </c>
      <c r="E8" s="240">
        <v>-9.1999999999999993</v>
      </c>
      <c r="F8" s="239">
        <v>7.5</v>
      </c>
      <c r="G8" s="239">
        <v>86.7</v>
      </c>
      <c r="H8" s="239">
        <v>5.8</v>
      </c>
      <c r="I8" s="240">
        <v>1.7000000000000002</v>
      </c>
    </row>
    <row r="9" spans="1:9" x14ac:dyDescent="0.25">
      <c r="A9" s="238" t="s">
        <v>41</v>
      </c>
      <c r="B9" s="239">
        <v>4.3</v>
      </c>
      <c r="C9" s="239">
        <v>81.5</v>
      </c>
      <c r="D9" s="239">
        <v>14.1</v>
      </c>
      <c r="E9" s="241">
        <v>-9.8000000000000007</v>
      </c>
      <c r="F9" s="239">
        <v>7.8</v>
      </c>
      <c r="G9" s="239">
        <v>81.7</v>
      </c>
      <c r="H9" s="239">
        <v>10.4</v>
      </c>
      <c r="I9" s="240">
        <v>-2.6000000000000005</v>
      </c>
    </row>
    <row r="10" spans="1:9" x14ac:dyDescent="0.25">
      <c r="A10" s="238" t="s">
        <v>45</v>
      </c>
      <c r="B10" s="242">
        <v>3.7</v>
      </c>
      <c r="C10" s="242">
        <v>87.8</v>
      </c>
      <c r="D10" s="242">
        <v>8.5</v>
      </c>
      <c r="E10" s="241">
        <v>-4.8</v>
      </c>
      <c r="F10" s="239">
        <v>4.5</v>
      </c>
      <c r="G10" s="239">
        <v>85.2</v>
      </c>
      <c r="H10" s="239">
        <v>10.199999999999999</v>
      </c>
      <c r="I10" s="241">
        <v>-5.6999999999999993</v>
      </c>
    </row>
    <row r="11" spans="1:9" x14ac:dyDescent="0.25">
      <c r="A11" s="238" t="s">
        <v>48</v>
      </c>
      <c r="B11" s="243">
        <v>4.8</v>
      </c>
      <c r="C11" s="243">
        <v>87.1</v>
      </c>
      <c r="D11" s="243">
        <v>8.1</v>
      </c>
      <c r="E11" s="241">
        <v>-3.3</v>
      </c>
      <c r="F11" s="242">
        <v>6.1</v>
      </c>
      <c r="G11" s="242">
        <v>86.6</v>
      </c>
      <c r="H11" s="242">
        <v>7.3</v>
      </c>
      <c r="I11" s="241">
        <v>-1.2000000000000002</v>
      </c>
    </row>
    <row r="12" spans="1:9" x14ac:dyDescent="0.25">
      <c r="A12" s="238" t="s">
        <v>51</v>
      </c>
      <c r="B12" s="242">
        <v>6.8</v>
      </c>
      <c r="C12" s="242">
        <v>77</v>
      </c>
      <c r="D12" s="242">
        <v>16.2</v>
      </c>
      <c r="E12" s="241">
        <v>-9.3999999999999986</v>
      </c>
      <c r="F12" s="243">
        <v>6.8</v>
      </c>
      <c r="G12" s="243">
        <v>86.4</v>
      </c>
      <c r="H12" s="243">
        <v>6.8</v>
      </c>
      <c r="I12" s="241">
        <v>0</v>
      </c>
    </row>
    <row r="13" spans="1:9" x14ac:dyDescent="0.25">
      <c r="A13" s="238" t="s">
        <v>54</v>
      </c>
      <c r="B13" s="242">
        <v>3.4</v>
      </c>
      <c r="C13" s="242">
        <v>89.7</v>
      </c>
      <c r="D13" s="242">
        <v>6.9</v>
      </c>
      <c r="E13" s="241">
        <v>-3.5000000000000004</v>
      </c>
      <c r="F13" s="242">
        <v>14.9</v>
      </c>
      <c r="G13" s="242">
        <v>71.599999999999994</v>
      </c>
      <c r="H13" s="242">
        <v>13.5</v>
      </c>
      <c r="I13" s="241">
        <v>1.4000000000000004</v>
      </c>
    </row>
    <row r="14" spans="1:9" x14ac:dyDescent="0.25">
      <c r="A14" s="238" t="s">
        <v>57</v>
      </c>
      <c r="B14" s="242">
        <v>5.3</v>
      </c>
      <c r="C14" s="242">
        <v>88.6</v>
      </c>
      <c r="D14" s="242">
        <v>6.1</v>
      </c>
      <c r="E14" s="241">
        <v>-0.79999999999999982</v>
      </c>
      <c r="F14" s="242">
        <v>8</v>
      </c>
      <c r="G14" s="242">
        <v>88.4</v>
      </c>
      <c r="H14" s="242">
        <v>3.6</v>
      </c>
      <c r="I14" s="241">
        <v>4.4000000000000004</v>
      </c>
    </row>
    <row r="15" spans="1:9" x14ac:dyDescent="0.25">
      <c r="A15" s="238" t="s">
        <v>61</v>
      </c>
      <c r="B15" s="242">
        <v>1.9</v>
      </c>
      <c r="C15" s="242">
        <v>89.5</v>
      </c>
      <c r="D15" s="242">
        <v>8.6</v>
      </c>
      <c r="E15" s="241">
        <v>-6.6999999999999993</v>
      </c>
      <c r="F15" s="242">
        <v>4.5999999999999996</v>
      </c>
      <c r="G15" s="242">
        <v>90.7</v>
      </c>
      <c r="H15" s="242">
        <v>4.5999999999999996</v>
      </c>
      <c r="I15" s="241">
        <v>0</v>
      </c>
    </row>
    <row r="16" spans="1:9" x14ac:dyDescent="0.25">
      <c r="A16" s="238" t="s">
        <v>64</v>
      </c>
      <c r="B16" s="242">
        <v>3.7</v>
      </c>
      <c r="C16" s="242">
        <v>82.4</v>
      </c>
      <c r="D16" s="242">
        <v>13.9</v>
      </c>
      <c r="E16" s="241">
        <v>-10.199999999999999</v>
      </c>
      <c r="F16" s="242">
        <v>6.7</v>
      </c>
      <c r="G16" s="242">
        <v>87.5</v>
      </c>
      <c r="H16" s="242">
        <v>5.8</v>
      </c>
      <c r="I16" s="241">
        <v>0.90000000000000036</v>
      </c>
    </row>
    <row r="17" spans="1:9" x14ac:dyDescent="0.25">
      <c r="A17" s="238" t="s">
        <v>67</v>
      </c>
      <c r="B17" s="242">
        <v>6.5</v>
      </c>
      <c r="C17" s="242">
        <v>83.9</v>
      </c>
      <c r="D17" s="242">
        <v>9.6999999999999993</v>
      </c>
      <c r="E17" s="241">
        <v>-3.1999999999999993</v>
      </c>
      <c r="F17" s="242">
        <v>6.6</v>
      </c>
      <c r="G17" s="242">
        <v>84.9</v>
      </c>
      <c r="H17" s="242">
        <v>8.5</v>
      </c>
      <c r="I17" s="241">
        <v>-1.9000000000000004</v>
      </c>
    </row>
    <row r="18" spans="1:9" x14ac:dyDescent="0.25">
      <c r="A18" s="238" t="s">
        <v>70</v>
      </c>
      <c r="B18" s="242">
        <v>7.9</v>
      </c>
      <c r="C18" s="242">
        <v>82</v>
      </c>
      <c r="D18" s="242">
        <v>10.1</v>
      </c>
      <c r="E18" s="241">
        <v>-2.1999999999999993</v>
      </c>
      <c r="F18" s="242">
        <v>9.8000000000000007</v>
      </c>
      <c r="G18" s="242">
        <v>84.8</v>
      </c>
      <c r="H18" s="242">
        <v>5.4</v>
      </c>
      <c r="I18" s="241">
        <v>4.4000000000000004</v>
      </c>
    </row>
    <row r="19" spans="1:9" x14ac:dyDescent="0.25">
      <c r="A19" s="238" t="s">
        <v>73</v>
      </c>
      <c r="B19" s="243">
        <v>12.987012987012987</v>
      </c>
      <c r="C19" s="243">
        <v>72.727272727272734</v>
      </c>
      <c r="D19" s="243">
        <v>14.285714285714286</v>
      </c>
      <c r="E19" s="241">
        <v>-1.2987012987012996</v>
      </c>
      <c r="F19" s="242">
        <v>7.9</v>
      </c>
      <c r="G19" s="242">
        <v>84.3</v>
      </c>
      <c r="H19" s="242">
        <v>7.9</v>
      </c>
      <c r="I19" s="241">
        <v>0</v>
      </c>
    </row>
    <row r="20" spans="1:9" x14ac:dyDescent="0.25">
      <c r="A20" s="238" t="s">
        <v>76</v>
      </c>
      <c r="B20" s="246">
        <v>13.513513513513514</v>
      </c>
      <c r="C20" s="246">
        <v>77.477477477477478</v>
      </c>
      <c r="D20" s="246">
        <v>9.0090090090090094</v>
      </c>
      <c r="E20" s="245">
        <v>4.5045045045045047</v>
      </c>
      <c r="F20" s="243">
        <v>16</v>
      </c>
      <c r="G20" s="243">
        <v>73.333333333333329</v>
      </c>
      <c r="H20" s="243">
        <v>10.666666666666666</v>
      </c>
      <c r="I20" s="241">
        <v>5.3333333333333339</v>
      </c>
    </row>
    <row r="21" spans="1:9" x14ac:dyDescent="0.25">
      <c r="A21" s="238" t="s">
        <v>79</v>
      </c>
      <c r="B21" s="246">
        <v>14.17910447761194</v>
      </c>
      <c r="C21" s="246">
        <v>77.611940298507463</v>
      </c>
      <c r="D21" s="246">
        <v>8.2089552238805972</v>
      </c>
      <c r="E21" s="245">
        <v>5.9701492537313428</v>
      </c>
      <c r="F21" s="246">
        <v>15.178571428571429</v>
      </c>
      <c r="G21" s="246">
        <v>75</v>
      </c>
      <c r="H21" s="246">
        <v>9.8214285714285712</v>
      </c>
      <c r="I21" s="245">
        <v>5.3571428571428577</v>
      </c>
    </row>
    <row r="22" spans="1:9" x14ac:dyDescent="0.25">
      <c r="A22" s="238" t="s">
        <v>82</v>
      </c>
      <c r="B22" s="246">
        <v>12</v>
      </c>
      <c r="C22" s="246">
        <v>81.599999999999994</v>
      </c>
      <c r="D22" s="246">
        <v>6.4</v>
      </c>
      <c r="E22" s="245">
        <v>5.6</v>
      </c>
      <c r="F22" s="246">
        <v>16.296296296296298</v>
      </c>
      <c r="G22" s="246">
        <v>80</v>
      </c>
      <c r="H22" s="246">
        <v>3.7037037037037037</v>
      </c>
      <c r="I22" s="245">
        <v>12.592592592592593</v>
      </c>
    </row>
    <row r="23" spans="1:9" x14ac:dyDescent="0.25">
      <c r="A23" s="238" t="s">
        <v>85</v>
      </c>
      <c r="B23" s="246">
        <v>17.318435754189945</v>
      </c>
      <c r="C23" s="246">
        <v>77.653631284916202</v>
      </c>
      <c r="D23" s="246">
        <v>5.027932960893855</v>
      </c>
      <c r="E23" s="245">
        <v>12.29050279329609</v>
      </c>
      <c r="F23" s="246">
        <v>9.8360655737704921</v>
      </c>
      <c r="G23" s="246">
        <v>85.245901639344268</v>
      </c>
      <c r="H23" s="246">
        <v>4.918032786885246</v>
      </c>
      <c r="I23" s="245">
        <v>4.918032786885246</v>
      </c>
    </row>
    <row r="24" spans="1:9" x14ac:dyDescent="0.25">
      <c r="A24" s="238" t="s">
        <v>88</v>
      </c>
      <c r="B24" s="246">
        <v>16.111111111111111</v>
      </c>
      <c r="C24" s="246">
        <v>76.666666666666671</v>
      </c>
      <c r="D24" s="246">
        <v>7.2222222222222223</v>
      </c>
      <c r="E24" s="245">
        <v>8.8888888888888893</v>
      </c>
      <c r="F24" s="246">
        <v>16</v>
      </c>
      <c r="G24" s="246">
        <v>76</v>
      </c>
      <c r="H24" s="246">
        <v>8</v>
      </c>
      <c r="I24" s="245">
        <v>8</v>
      </c>
    </row>
    <row r="25" spans="1:9" x14ac:dyDescent="0.25">
      <c r="A25" s="238" t="s">
        <v>91</v>
      </c>
      <c r="B25" s="246">
        <v>17.948717948717949</v>
      </c>
      <c r="C25" s="246">
        <v>76.068376068376068</v>
      </c>
      <c r="D25" s="246">
        <v>5.982905982905983</v>
      </c>
      <c r="E25" s="245">
        <v>11.965811965811966</v>
      </c>
      <c r="F25" s="246">
        <v>15.819209039548022</v>
      </c>
      <c r="G25" s="246">
        <v>76.836158192090394</v>
      </c>
      <c r="H25" s="246">
        <v>7.3446327683615822</v>
      </c>
      <c r="I25" s="245">
        <v>8.4745762711864394</v>
      </c>
    </row>
    <row r="26" spans="1:9" x14ac:dyDescent="0.25">
      <c r="A26" s="238" t="s">
        <v>94</v>
      </c>
      <c r="B26" s="246">
        <v>10.75268817204301</v>
      </c>
      <c r="C26" s="246">
        <v>76.344086021505376</v>
      </c>
      <c r="D26" s="246">
        <v>12.903225806451612</v>
      </c>
      <c r="E26" s="245">
        <v>-2.150537634408602</v>
      </c>
      <c r="F26" s="246">
        <v>19.130434782608695</v>
      </c>
      <c r="G26" s="246">
        <v>75.652173913043484</v>
      </c>
      <c r="H26" s="246">
        <v>5.2173913043478262</v>
      </c>
      <c r="I26" s="245">
        <v>13.913043478260869</v>
      </c>
    </row>
    <row r="27" spans="1:9" x14ac:dyDescent="0.25">
      <c r="A27" s="238" t="s">
        <v>117</v>
      </c>
      <c r="B27" s="246">
        <v>8.6092715231788084</v>
      </c>
      <c r="C27" s="246">
        <v>82.78145695364239</v>
      </c>
      <c r="D27" s="246">
        <v>8.6092715231788084</v>
      </c>
      <c r="E27" s="245">
        <v>0</v>
      </c>
      <c r="F27" s="246">
        <v>16.129032258064516</v>
      </c>
      <c r="G27" s="246">
        <v>70.967741935483872</v>
      </c>
      <c r="H27" s="246">
        <v>12.903225806451612</v>
      </c>
      <c r="I27" s="245">
        <v>3.2258064516129039</v>
      </c>
    </row>
    <row r="28" spans="1:9" x14ac:dyDescent="0.25">
      <c r="A28" s="238" t="s">
        <v>118</v>
      </c>
      <c r="B28" s="246">
        <v>5.5118110236220472</v>
      </c>
      <c r="C28" s="246">
        <v>85.039370078740163</v>
      </c>
      <c r="D28" s="246">
        <v>9.4488188976377945</v>
      </c>
      <c r="E28" s="245">
        <v>-3.9370078740157473</v>
      </c>
      <c r="F28" s="246">
        <v>10.738255033557047</v>
      </c>
      <c r="G28" s="246">
        <v>80.536912751677846</v>
      </c>
      <c r="H28" s="246">
        <v>8.724832214765101</v>
      </c>
      <c r="I28" s="245">
        <v>2.0134228187919465</v>
      </c>
    </row>
    <row r="29" spans="1:9" x14ac:dyDescent="0.25">
      <c r="A29" s="238" t="s">
        <v>103</v>
      </c>
      <c r="B29" s="246">
        <v>3.883495145631068</v>
      </c>
      <c r="C29" s="246">
        <v>63.106796116504853</v>
      </c>
      <c r="D29" s="246">
        <v>33.009708737864081</v>
      </c>
      <c r="E29" s="245">
        <v>-29.126213592233015</v>
      </c>
      <c r="F29" s="246">
        <v>10.15625</v>
      </c>
      <c r="G29" s="246">
        <v>81.25</v>
      </c>
      <c r="H29" s="246">
        <v>8.59375</v>
      </c>
      <c r="I29" s="245">
        <v>1.5625</v>
      </c>
    </row>
    <row r="30" spans="1:9" x14ac:dyDescent="0.25">
      <c r="A30" s="238" t="s">
        <v>106</v>
      </c>
      <c r="B30" s="246">
        <v>5.6</v>
      </c>
      <c r="C30" s="246">
        <v>69.599999999999994</v>
      </c>
      <c r="D30" s="246">
        <v>24.8</v>
      </c>
      <c r="E30" s="245">
        <v>-19.200000000000003</v>
      </c>
      <c r="F30" s="246">
        <v>9.8039215686274517</v>
      </c>
      <c r="G30" s="246">
        <v>71.568627450980387</v>
      </c>
      <c r="H30" s="246">
        <v>18.627450980392158</v>
      </c>
      <c r="I30" s="245">
        <v>-8.8235294117647065</v>
      </c>
    </row>
    <row r="31" spans="1:9" x14ac:dyDescent="0.25">
      <c r="A31" s="238" t="s">
        <v>109</v>
      </c>
      <c r="B31" s="246">
        <v>8.695652173913043</v>
      </c>
      <c r="C31" s="246">
        <v>76.811594202898547</v>
      </c>
      <c r="D31" s="246">
        <v>14.492753623188406</v>
      </c>
      <c r="E31" s="245">
        <v>-5.7971014492753632</v>
      </c>
      <c r="F31" s="246">
        <v>10.56910569105691</v>
      </c>
      <c r="G31" s="246">
        <v>76.422764227642276</v>
      </c>
      <c r="H31" s="246">
        <v>13.008130081300813</v>
      </c>
      <c r="I31" s="245">
        <v>-2.4390243902439028</v>
      </c>
    </row>
    <row r="32" spans="1:9" x14ac:dyDescent="0.25">
      <c r="A32" s="238" t="s">
        <v>173</v>
      </c>
      <c r="B32" s="246">
        <v>15.3</v>
      </c>
      <c r="C32" s="246">
        <v>73.599999999999994</v>
      </c>
      <c r="D32" s="246">
        <v>11.1</v>
      </c>
      <c r="E32" s="245">
        <v>4.2</v>
      </c>
      <c r="F32" s="246">
        <v>12.592592592592593</v>
      </c>
      <c r="G32" s="246">
        <v>77.777777777777771</v>
      </c>
      <c r="H32" s="246">
        <v>9.6296296296296298</v>
      </c>
      <c r="I32" s="245">
        <v>2.9629629629629637</v>
      </c>
    </row>
    <row r="33" spans="1:9" x14ac:dyDescent="0.25">
      <c r="A33" s="238" t="s">
        <v>205</v>
      </c>
      <c r="F33" s="246">
        <v>23.5</v>
      </c>
      <c r="G33" s="246">
        <v>67.599999999999994</v>
      </c>
      <c r="H33" s="246">
        <v>8.8000000000000007</v>
      </c>
      <c r="I33" s="245">
        <v>14.7</v>
      </c>
    </row>
  </sheetData>
  <mergeCells count="4">
    <mergeCell ref="A1:A4"/>
    <mergeCell ref="B1:I1"/>
    <mergeCell ref="B2:E2"/>
    <mergeCell ref="F2:I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workbookViewId="0">
      <selection activeCell="J33" sqref="J33"/>
    </sheetView>
  </sheetViews>
  <sheetFormatPr defaultRowHeight="15" x14ac:dyDescent="0.25"/>
  <cols>
    <col min="1" max="16384" width="9.140625" style="235"/>
  </cols>
  <sheetData>
    <row r="1" spans="1:9" ht="15" customHeight="1" x14ac:dyDescent="0.25">
      <c r="A1" s="286" t="s">
        <v>1</v>
      </c>
      <c r="B1" s="286" t="s">
        <v>187</v>
      </c>
      <c r="C1" s="286"/>
      <c r="D1" s="286"/>
      <c r="E1" s="286"/>
      <c r="F1" s="286"/>
      <c r="G1" s="286"/>
      <c r="H1" s="286"/>
      <c r="I1" s="286"/>
    </row>
    <row r="2" spans="1:9" x14ac:dyDescent="0.25">
      <c r="A2" s="286"/>
      <c r="B2" s="287" t="s">
        <v>174</v>
      </c>
      <c r="C2" s="287"/>
      <c r="D2" s="287"/>
      <c r="E2" s="287"/>
      <c r="F2" s="287" t="s">
        <v>175</v>
      </c>
      <c r="G2" s="287"/>
      <c r="H2" s="287"/>
      <c r="I2" s="287"/>
    </row>
    <row r="3" spans="1:9" ht="30" x14ac:dyDescent="0.25">
      <c r="A3" s="286"/>
      <c r="B3" s="236" t="s">
        <v>24</v>
      </c>
      <c r="C3" s="236" t="s">
        <v>19</v>
      </c>
      <c r="D3" s="236" t="s">
        <v>20</v>
      </c>
      <c r="E3" s="236" t="s">
        <v>21</v>
      </c>
      <c r="F3" s="236" t="s">
        <v>24</v>
      </c>
      <c r="G3" s="236" t="s">
        <v>19</v>
      </c>
      <c r="H3" s="236" t="s">
        <v>20</v>
      </c>
      <c r="I3" s="236" t="s">
        <v>21</v>
      </c>
    </row>
    <row r="4" spans="1:9" x14ac:dyDescent="0.25">
      <c r="A4" s="286"/>
      <c r="B4" s="237"/>
      <c r="C4" s="237"/>
      <c r="D4" s="237"/>
      <c r="E4" s="237"/>
      <c r="F4" s="237"/>
      <c r="G4" s="237"/>
      <c r="H4" s="237"/>
      <c r="I4" s="237"/>
    </row>
    <row r="5" spans="1:9" x14ac:dyDescent="0.25">
      <c r="A5" s="238" t="s">
        <v>120</v>
      </c>
      <c r="B5" s="239">
        <v>15.4</v>
      </c>
      <c r="C5" s="239">
        <v>69.2</v>
      </c>
      <c r="D5" s="239">
        <v>15.4</v>
      </c>
      <c r="E5" s="240">
        <v>0</v>
      </c>
    </row>
    <row r="6" spans="1:9" x14ac:dyDescent="0.25">
      <c r="A6" s="238" t="s">
        <v>32</v>
      </c>
      <c r="B6" s="239">
        <v>18.3</v>
      </c>
      <c r="C6" s="239">
        <v>70</v>
      </c>
      <c r="D6" s="239">
        <v>11.7</v>
      </c>
      <c r="E6" s="240">
        <v>6.6000000000000014</v>
      </c>
      <c r="F6" s="239">
        <v>28.3</v>
      </c>
      <c r="G6" s="239">
        <v>68.3</v>
      </c>
      <c r="H6" s="239">
        <v>3.3</v>
      </c>
      <c r="I6" s="240">
        <v>25</v>
      </c>
    </row>
    <row r="7" spans="1:9" x14ac:dyDescent="0.25">
      <c r="A7" s="238" t="s">
        <v>35</v>
      </c>
      <c r="B7" s="239">
        <v>18.899999999999999</v>
      </c>
      <c r="C7" s="239">
        <v>68.900000000000006</v>
      </c>
      <c r="D7" s="239">
        <v>12.1</v>
      </c>
      <c r="E7" s="240">
        <v>6.7999999999999989</v>
      </c>
      <c r="F7" s="239">
        <v>28.1</v>
      </c>
      <c r="G7" s="239">
        <v>66.7</v>
      </c>
      <c r="H7" s="239">
        <v>5.3</v>
      </c>
      <c r="I7" s="240">
        <v>22.8</v>
      </c>
    </row>
    <row r="8" spans="1:9" x14ac:dyDescent="0.25">
      <c r="A8" s="238" t="s">
        <v>119</v>
      </c>
      <c r="B8" s="239">
        <v>20</v>
      </c>
      <c r="C8" s="239">
        <v>61.6</v>
      </c>
      <c r="D8" s="239">
        <v>18.399999999999999</v>
      </c>
      <c r="E8" s="240">
        <v>1.6000000000000014</v>
      </c>
      <c r="F8" s="239">
        <v>35.200000000000003</v>
      </c>
      <c r="G8" s="239">
        <v>60.9</v>
      </c>
      <c r="H8" s="239">
        <v>3.9</v>
      </c>
      <c r="I8" s="240">
        <v>31.300000000000004</v>
      </c>
    </row>
    <row r="9" spans="1:9" x14ac:dyDescent="0.25">
      <c r="A9" s="238" t="s">
        <v>41</v>
      </c>
      <c r="B9" s="239">
        <v>17.7</v>
      </c>
      <c r="C9" s="239">
        <v>65.599999999999994</v>
      </c>
      <c r="D9" s="239">
        <v>16.7</v>
      </c>
      <c r="E9" s="241">
        <v>1</v>
      </c>
      <c r="F9" s="239">
        <v>30.3</v>
      </c>
      <c r="G9" s="239">
        <v>59.8</v>
      </c>
      <c r="H9" s="239">
        <v>9.8000000000000007</v>
      </c>
      <c r="I9" s="240">
        <v>20.5</v>
      </c>
    </row>
    <row r="10" spans="1:9" x14ac:dyDescent="0.25">
      <c r="A10" s="238" t="s">
        <v>45</v>
      </c>
      <c r="B10" s="242">
        <v>12.2</v>
      </c>
      <c r="C10" s="242">
        <v>76.8</v>
      </c>
      <c r="D10" s="242">
        <v>11</v>
      </c>
      <c r="E10" s="241">
        <v>1.1999999999999993</v>
      </c>
      <c r="F10" s="239">
        <v>29.3</v>
      </c>
      <c r="G10" s="239">
        <v>60.9</v>
      </c>
      <c r="H10" s="239">
        <v>9.8000000000000007</v>
      </c>
      <c r="I10" s="241">
        <v>19.5</v>
      </c>
    </row>
    <row r="11" spans="1:9" x14ac:dyDescent="0.25">
      <c r="A11" s="238" t="s">
        <v>48</v>
      </c>
      <c r="B11" s="243">
        <v>16.399999999999999</v>
      </c>
      <c r="C11" s="243">
        <v>73.8</v>
      </c>
      <c r="D11" s="243">
        <v>9.8000000000000007</v>
      </c>
      <c r="E11" s="241">
        <v>6.5999999999999979</v>
      </c>
      <c r="F11" s="242">
        <v>24.4</v>
      </c>
      <c r="G11" s="242">
        <v>65.900000000000006</v>
      </c>
      <c r="H11" s="242">
        <v>9.8000000000000007</v>
      </c>
      <c r="I11" s="241">
        <v>14.599999999999998</v>
      </c>
    </row>
    <row r="12" spans="1:9" x14ac:dyDescent="0.25">
      <c r="A12" s="238" t="s">
        <v>51</v>
      </c>
      <c r="B12" s="242">
        <v>12.2</v>
      </c>
      <c r="C12" s="242">
        <v>67.599999999999994</v>
      </c>
      <c r="D12" s="242">
        <v>20.3</v>
      </c>
      <c r="E12" s="241">
        <v>-8.1000000000000014</v>
      </c>
      <c r="F12" s="243">
        <v>29.8</v>
      </c>
      <c r="G12" s="243">
        <v>64.900000000000006</v>
      </c>
      <c r="H12" s="243">
        <v>5.3</v>
      </c>
      <c r="I12" s="241">
        <v>24.5</v>
      </c>
    </row>
    <row r="13" spans="1:9" x14ac:dyDescent="0.25">
      <c r="A13" s="238" t="s">
        <v>54</v>
      </c>
      <c r="B13" s="242">
        <v>14.4</v>
      </c>
      <c r="C13" s="242">
        <v>66.900000000000006</v>
      </c>
      <c r="D13" s="242">
        <v>18.600000000000001</v>
      </c>
      <c r="E13" s="241">
        <v>-4.2000000000000011</v>
      </c>
      <c r="F13" s="242">
        <v>28.4</v>
      </c>
      <c r="G13" s="242">
        <v>60.8</v>
      </c>
      <c r="H13" s="242">
        <v>10.8</v>
      </c>
      <c r="I13" s="241">
        <v>17.599999999999998</v>
      </c>
    </row>
    <row r="14" spans="1:9" x14ac:dyDescent="0.25">
      <c r="A14" s="238" t="s">
        <v>57</v>
      </c>
      <c r="B14" s="242">
        <v>15.1</v>
      </c>
      <c r="C14" s="242">
        <v>77.3</v>
      </c>
      <c r="D14" s="242">
        <v>7.6</v>
      </c>
      <c r="E14" s="241">
        <v>7.5</v>
      </c>
      <c r="F14" s="242">
        <v>22.6</v>
      </c>
      <c r="G14" s="242">
        <v>68.7</v>
      </c>
      <c r="H14" s="242">
        <v>8.6999999999999993</v>
      </c>
      <c r="I14" s="241">
        <v>13.900000000000002</v>
      </c>
    </row>
    <row r="15" spans="1:9" x14ac:dyDescent="0.25">
      <c r="A15" s="238" t="s">
        <v>61</v>
      </c>
      <c r="B15" s="242">
        <v>16.5</v>
      </c>
      <c r="C15" s="242">
        <v>72.5</v>
      </c>
      <c r="D15" s="242">
        <v>11</v>
      </c>
      <c r="E15" s="241">
        <v>5.5</v>
      </c>
      <c r="F15" s="242">
        <v>23.2</v>
      </c>
      <c r="G15" s="242">
        <v>72.3</v>
      </c>
      <c r="H15" s="242">
        <v>4.5</v>
      </c>
      <c r="I15" s="241">
        <v>18.7</v>
      </c>
    </row>
    <row r="16" spans="1:9" x14ac:dyDescent="0.25">
      <c r="A16" s="238" t="s">
        <v>64</v>
      </c>
      <c r="B16" s="242">
        <v>24.8</v>
      </c>
      <c r="C16" s="242">
        <v>62.4</v>
      </c>
      <c r="D16" s="242">
        <v>12.8</v>
      </c>
      <c r="E16" s="241">
        <v>12</v>
      </c>
      <c r="F16" s="242">
        <v>27.8</v>
      </c>
      <c r="G16" s="242">
        <v>66.7</v>
      </c>
      <c r="H16" s="242">
        <v>5.6</v>
      </c>
      <c r="I16" s="241">
        <v>22.200000000000003</v>
      </c>
    </row>
    <row r="17" spans="1:9" x14ac:dyDescent="0.25">
      <c r="A17" s="238" t="s">
        <v>67</v>
      </c>
      <c r="B17" s="242">
        <v>27.8</v>
      </c>
      <c r="C17" s="242">
        <v>63.9</v>
      </c>
      <c r="D17" s="242">
        <v>8.1999999999999993</v>
      </c>
      <c r="E17" s="241">
        <v>19.600000000000001</v>
      </c>
      <c r="F17" s="242">
        <v>38</v>
      </c>
      <c r="G17" s="242">
        <v>58.3</v>
      </c>
      <c r="H17" s="242">
        <v>3.7</v>
      </c>
      <c r="I17" s="241">
        <v>34.299999999999997</v>
      </c>
    </row>
    <row r="18" spans="1:9" x14ac:dyDescent="0.25">
      <c r="A18" s="238" t="s">
        <v>70</v>
      </c>
      <c r="B18" s="242">
        <v>15.7</v>
      </c>
      <c r="C18" s="242">
        <v>69.7</v>
      </c>
      <c r="D18" s="242">
        <v>14.6</v>
      </c>
      <c r="E18" s="241">
        <v>1.0999999999999996</v>
      </c>
      <c r="F18" s="242">
        <v>29.5</v>
      </c>
      <c r="G18" s="242">
        <v>66.3</v>
      </c>
      <c r="H18" s="242">
        <v>4.2</v>
      </c>
      <c r="I18" s="241">
        <v>25.3</v>
      </c>
    </row>
    <row r="19" spans="1:9" x14ac:dyDescent="0.25">
      <c r="A19" s="238" t="s">
        <v>73</v>
      </c>
      <c r="B19" s="243">
        <v>28.571428571428573</v>
      </c>
      <c r="C19" s="243">
        <v>59.740259740259738</v>
      </c>
      <c r="D19" s="243">
        <v>11.688311688311689</v>
      </c>
      <c r="E19" s="241">
        <v>16.883116883116884</v>
      </c>
      <c r="F19" s="242">
        <v>25.8</v>
      </c>
      <c r="G19" s="242">
        <v>68.5</v>
      </c>
      <c r="H19" s="242">
        <v>5.6</v>
      </c>
      <c r="I19" s="241">
        <v>20.200000000000003</v>
      </c>
    </row>
    <row r="20" spans="1:9" x14ac:dyDescent="0.25">
      <c r="A20" s="238" t="s">
        <v>76</v>
      </c>
      <c r="B20" s="246">
        <v>20.869565217391305</v>
      </c>
      <c r="C20" s="246">
        <v>62.608695652173914</v>
      </c>
      <c r="D20" s="246">
        <v>16.521739130434781</v>
      </c>
      <c r="E20" s="245">
        <v>4.3478260869565233</v>
      </c>
      <c r="F20" s="243">
        <v>37.837837837837839</v>
      </c>
      <c r="G20" s="243">
        <v>52.702702702702702</v>
      </c>
      <c r="H20" s="243">
        <v>9.4594594594594597</v>
      </c>
      <c r="I20" s="241">
        <v>28.378378378378379</v>
      </c>
    </row>
    <row r="21" spans="1:9" x14ac:dyDescent="0.25">
      <c r="A21" s="238" t="s">
        <v>79</v>
      </c>
      <c r="B21" s="246">
        <v>21.481481481481481</v>
      </c>
      <c r="C21" s="246">
        <v>67.407407407407405</v>
      </c>
      <c r="D21" s="246">
        <v>11.111111111111111</v>
      </c>
      <c r="E21" s="245">
        <v>10.37037037037037</v>
      </c>
      <c r="F21" s="246">
        <v>22.123893805309734</v>
      </c>
      <c r="G21" s="246">
        <v>64.601769911504419</v>
      </c>
      <c r="H21" s="246">
        <v>13.274336283185841</v>
      </c>
      <c r="I21" s="245">
        <v>8.8495575221238933</v>
      </c>
    </row>
    <row r="22" spans="1:9" x14ac:dyDescent="0.25">
      <c r="A22" s="238" t="s">
        <v>82</v>
      </c>
      <c r="B22" s="246">
        <v>21.13821138211382</v>
      </c>
      <c r="C22" s="246">
        <v>63.414634146341463</v>
      </c>
      <c r="D22" s="246">
        <v>15.447154471544716</v>
      </c>
      <c r="E22" s="245">
        <v>5.6910569105691042</v>
      </c>
      <c r="F22" s="246">
        <v>29.323308270676691</v>
      </c>
      <c r="G22" s="246">
        <v>63.157894736842103</v>
      </c>
      <c r="H22" s="246">
        <v>7.518796992481203</v>
      </c>
      <c r="I22" s="245">
        <v>21.804511278195488</v>
      </c>
    </row>
    <row r="23" spans="1:9" x14ac:dyDescent="0.25">
      <c r="A23" s="238" t="s">
        <v>85</v>
      </c>
      <c r="B23" s="246">
        <v>19.101123595505619</v>
      </c>
      <c r="C23" s="246">
        <v>58.988764044943821</v>
      </c>
      <c r="D23" s="246">
        <v>21.910112359550563</v>
      </c>
      <c r="E23" s="245">
        <v>-2.808988764044944</v>
      </c>
      <c r="F23" s="246">
        <v>22.5</v>
      </c>
      <c r="G23" s="246">
        <v>62.5</v>
      </c>
      <c r="H23" s="246">
        <v>15</v>
      </c>
      <c r="I23" s="245">
        <v>7.5</v>
      </c>
    </row>
    <row r="24" spans="1:9" x14ac:dyDescent="0.25">
      <c r="A24" s="238" t="s">
        <v>88</v>
      </c>
      <c r="B24" s="246">
        <v>17.777777777777779</v>
      </c>
      <c r="C24" s="246">
        <v>60</v>
      </c>
      <c r="D24" s="246">
        <v>22.222222222222221</v>
      </c>
      <c r="E24" s="245">
        <v>-4.4444444444444429</v>
      </c>
      <c r="F24" s="246">
        <v>26.857142857142858</v>
      </c>
      <c r="G24" s="246">
        <v>56.571428571428569</v>
      </c>
      <c r="H24" s="246">
        <v>16.571428571428573</v>
      </c>
      <c r="I24" s="245">
        <v>10.285714285714285</v>
      </c>
    </row>
    <row r="25" spans="1:9" x14ac:dyDescent="0.25">
      <c r="A25" s="238" t="s">
        <v>91</v>
      </c>
      <c r="B25" s="246">
        <v>15.517241379310345</v>
      </c>
      <c r="C25" s="246">
        <v>56.03448275862069</v>
      </c>
      <c r="D25" s="246">
        <v>28.448275862068964</v>
      </c>
      <c r="E25" s="245">
        <v>-12.931034482758619</v>
      </c>
      <c r="F25" s="246">
        <v>25.988700564971751</v>
      </c>
      <c r="G25" s="246">
        <v>61.016949152542374</v>
      </c>
      <c r="H25" s="246">
        <v>12.994350282485875</v>
      </c>
      <c r="I25" s="245">
        <v>12.994350282485875</v>
      </c>
    </row>
    <row r="26" spans="1:9" x14ac:dyDescent="0.25">
      <c r="A26" s="238" t="s">
        <v>94</v>
      </c>
      <c r="B26" s="246">
        <v>16.304347826086957</v>
      </c>
      <c r="C26" s="246">
        <v>59.782608695652172</v>
      </c>
      <c r="D26" s="246">
        <v>23.913043478260871</v>
      </c>
      <c r="E26" s="245">
        <v>-7.608695652173914</v>
      </c>
      <c r="F26" s="246">
        <v>26.956521739130434</v>
      </c>
      <c r="G26" s="246">
        <v>53.913043478260867</v>
      </c>
      <c r="H26" s="246">
        <v>19.130434782608695</v>
      </c>
      <c r="I26" s="245">
        <v>7.8260869565217384</v>
      </c>
    </row>
    <row r="27" spans="1:9" x14ac:dyDescent="0.25">
      <c r="A27" s="238" t="s">
        <v>117</v>
      </c>
      <c r="B27" s="246">
        <v>14.935064935064934</v>
      </c>
      <c r="C27" s="246">
        <v>66.233766233766232</v>
      </c>
      <c r="D27" s="246">
        <v>18.831168831168831</v>
      </c>
      <c r="E27" s="245">
        <v>-3.896103896103897</v>
      </c>
      <c r="F27" s="246">
        <v>25</v>
      </c>
      <c r="G27" s="246">
        <v>56.521739130434781</v>
      </c>
      <c r="H27" s="246">
        <v>18.478260869565219</v>
      </c>
      <c r="I27" s="245">
        <v>6.5217391304347814</v>
      </c>
    </row>
    <row r="28" spans="1:9" x14ac:dyDescent="0.25">
      <c r="A28" s="238" t="s">
        <v>118</v>
      </c>
      <c r="B28" s="246">
        <v>14.516129032258064</v>
      </c>
      <c r="C28" s="246">
        <v>69.354838709677423</v>
      </c>
      <c r="D28" s="246">
        <v>16.129032258064516</v>
      </c>
      <c r="E28" s="245">
        <v>-1.612903225806452</v>
      </c>
      <c r="F28" s="246">
        <v>22.368421052631579</v>
      </c>
      <c r="G28" s="246">
        <v>68.421052631578945</v>
      </c>
      <c r="H28" s="246">
        <v>9.2105263157894743</v>
      </c>
      <c r="I28" s="245">
        <v>13.157894736842104</v>
      </c>
    </row>
    <row r="29" spans="1:9" x14ac:dyDescent="0.25">
      <c r="A29" s="238" t="s">
        <v>103</v>
      </c>
      <c r="B29" s="246">
        <v>7</v>
      </c>
      <c r="C29" s="246">
        <v>64</v>
      </c>
      <c r="D29" s="246">
        <v>29</v>
      </c>
      <c r="E29" s="245">
        <v>-22</v>
      </c>
      <c r="F29" s="246">
        <v>25.203252032520325</v>
      </c>
      <c r="G29" s="246">
        <v>64.22764227642277</v>
      </c>
      <c r="H29" s="246">
        <v>10.56910569105691</v>
      </c>
      <c r="I29" s="245">
        <v>14.634146341463415</v>
      </c>
    </row>
    <row r="30" spans="1:9" x14ac:dyDescent="0.25">
      <c r="A30" s="238" t="s">
        <v>106</v>
      </c>
      <c r="B30" s="246">
        <v>14.4</v>
      </c>
      <c r="C30" s="246">
        <v>60.8</v>
      </c>
      <c r="D30" s="246">
        <v>24.8</v>
      </c>
      <c r="E30" s="245">
        <v>-10.4</v>
      </c>
      <c r="F30" s="246">
        <v>14.705882352941176</v>
      </c>
      <c r="G30" s="246">
        <v>66.666666666666671</v>
      </c>
      <c r="H30" s="246">
        <v>18.627450980392158</v>
      </c>
      <c r="I30" s="245">
        <v>-3.9215686274509824</v>
      </c>
    </row>
    <row r="31" spans="1:9" x14ac:dyDescent="0.25">
      <c r="A31" s="238" t="s">
        <v>109</v>
      </c>
      <c r="B31" s="246">
        <v>18.571428571428573</v>
      </c>
      <c r="C31" s="246">
        <v>62.142857142857146</v>
      </c>
      <c r="D31" s="246">
        <v>19.285714285714285</v>
      </c>
      <c r="E31" s="245">
        <v>-0.71428571428571175</v>
      </c>
      <c r="F31" s="246">
        <v>21.774193548387096</v>
      </c>
      <c r="G31" s="246">
        <v>58.064516129032256</v>
      </c>
      <c r="H31" s="246">
        <v>20.161290322580644</v>
      </c>
      <c r="I31" s="245">
        <v>1.612903225806452</v>
      </c>
    </row>
    <row r="32" spans="1:9" x14ac:dyDescent="0.25">
      <c r="A32" s="238" t="s">
        <v>173</v>
      </c>
      <c r="B32" s="246">
        <v>24.7</v>
      </c>
      <c r="C32" s="246">
        <v>57.6</v>
      </c>
      <c r="D32" s="246">
        <v>17.600000000000001</v>
      </c>
      <c r="E32" s="245">
        <v>7.1</v>
      </c>
      <c r="F32" s="246">
        <v>23.021582733812949</v>
      </c>
      <c r="G32" s="246">
        <v>64.02877697841727</v>
      </c>
      <c r="H32" s="246">
        <v>12.949640287769784</v>
      </c>
      <c r="I32" s="245">
        <v>10.071942446043165</v>
      </c>
    </row>
    <row r="33" spans="1:9" x14ac:dyDescent="0.25">
      <c r="A33" s="238" t="s">
        <v>205</v>
      </c>
      <c r="F33" s="246">
        <v>35.700000000000003</v>
      </c>
      <c r="G33" s="246">
        <v>53.6</v>
      </c>
      <c r="H33" s="246">
        <v>10.7</v>
      </c>
      <c r="I33" s="245">
        <v>25</v>
      </c>
    </row>
  </sheetData>
  <mergeCells count="4">
    <mergeCell ref="A1:A4"/>
    <mergeCell ref="B1:I1"/>
    <mergeCell ref="B2:E2"/>
    <mergeCell ref="F2:I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workbookViewId="0">
      <selection activeCell="J33" sqref="J33"/>
    </sheetView>
  </sheetViews>
  <sheetFormatPr defaultRowHeight="15" x14ac:dyDescent="0.25"/>
  <cols>
    <col min="1" max="16384" width="9.140625" style="235"/>
  </cols>
  <sheetData>
    <row r="1" spans="1:9" ht="15" customHeight="1" x14ac:dyDescent="0.25">
      <c r="A1" s="286" t="s">
        <v>1</v>
      </c>
      <c r="B1" s="286" t="s">
        <v>169</v>
      </c>
      <c r="C1" s="286"/>
      <c r="D1" s="286"/>
      <c r="E1" s="286"/>
      <c r="F1" s="286"/>
      <c r="G1" s="286"/>
      <c r="H1" s="286"/>
      <c r="I1" s="286"/>
    </row>
    <row r="2" spans="1:9" x14ac:dyDescent="0.25">
      <c r="A2" s="286"/>
      <c r="B2" s="287" t="s">
        <v>174</v>
      </c>
      <c r="C2" s="287"/>
      <c r="D2" s="287"/>
      <c r="E2" s="287"/>
      <c r="F2" s="287" t="s">
        <v>175</v>
      </c>
      <c r="G2" s="287"/>
      <c r="H2" s="287"/>
      <c r="I2" s="287"/>
    </row>
    <row r="3" spans="1:9" ht="30" x14ac:dyDescent="0.25">
      <c r="A3" s="286"/>
      <c r="B3" s="236" t="s">
        <v>22</v>
      </c>
      <c r="C3" s="236" t="s">
        <v>19</v>
      </c>
      <c r="D3" s="236" t="s">
        <v>23</v>
      </c>
      <c r="E3" s="236" t="s">
        <v>21</v>
      </c>
      <c r="F3" s="236" t="s">
        <v>22</v>
      </c>
      <c r="G3" s="236" t="s">
        <v>19</v>
      </c>
      <c r="H3" s="236" t="s">
        <v>23</v>
      </c>
      <c r="I3" s="236" t="s">
        <v>21</v>
      </c>
    </row>
    <row r="4" spans="1:9" x14ac:dyDescent="0.25">
      <c r="A4" s="286"/>
      <c r="B4" s="237"/>
      <c r="C4" s="237"/>
      <c r="D4" s="237"/>
      <c r="E4" s="237"/>
      <c r="F4" s="237"/>
      <c r="G4" s="237"/>
      <c r="H4" s="237"/>
      <c r="I4" s="237"/>
    </row>
    <row r="5" spans="1:9" x14ac:dyDescent="0.25">
      <c r="A5" s="238" t="s">
        <v>120</v>
      </c>
      <c r="B5" s="239">
        <v>30.3</v>
      </c>
      <c r="C5" s="239">
        <v>62.1</v>
      </c>
      <c r="D5" s="239">
        <v>7.6</v>
      </c>
      <c r="E5" s="240">
        <v>-22.700000000000003</v>
      </c>
    </row>
    <row r="6" spans="1:9" x14ac:dyDescent="0.25">
      <c r="A6" s="238" t="s">
        <v>32</v>
      </c>
      <c r="B6" s="239">
        <v>37.1</v>
      </c>
      <c r="C6" s="239">
        <v>58.1</v>
      </c>
      <c r="D6" s="239">
        <v>4.8</v>
      </c>
      <c r="E6" s="240">
        <v>-32.300000000000004</v>
      </c>
      <c r="F6" s="239">
        <v>16.100000000000001</v>
      </c>
      <c r="G6" s="239">
        <v>64.5</v>
      </c>
      <c r="H6" s="239">
        <v>19.399999999999999</v>
      </c>
      <c r="I6" s="240">
        <v>3.2999999999999972</v>
      </c>
    </row>
    <row r="7" spans="1:9" x14ac:dyDescent="0.25">
      <c r="A7" s="238" t="s">
        <v>35</v>
      </c>
      <c r="B7" s="239">
        <v>31.8</v>
      </c>
      <c r="C7" s="239">
        <v>59.8</v>
      </c>
      <c r="D7" s="239">
        <v>8.3000000000000007</v>
      </c>
      <c r="E7" s="240">
        <v>-23.5</v>
      </c>
      <c r="F7" s="239">
        <v>29.8</v>
      </c>
      <c r="G7" s="239">
        <v>56.1</v>
      </c>
      <c r="H7" s="239">
        <v>14</v>
      </c>
      <c r="I7" s="240">
        <v>-15.8</v>
      </c>
    </row>
    <row r="8" spans="1:9" x14ac:dyDescent="0.25">
      <c r="A8" s="238" t="s">
        <v>119</v>
      </c>
      <c r="B8" s="239">
        <v>28</v>
      </c>
      <c r="C8" s="239">
        <v>60</v>
      </c>
      <c r="D8" s="239">
        <v>12</v>
      </c>
      <c r="E8" s="240">
        <v>-16</v>
      </c>
      <c r="F8" s="239">
        <v>26</v>
      </c>
      <c r="G8" s="239">
        <v>56.7</v>
      </c>
      <c r="H8" s="239">
        <v>17.3</v>
      </c>
      <c r="I8" s="240">
        <v>-8.6999999999999993</v>
      </c>
    </row>
    <row r="9" spans="1:9" x14ac:dyDescent="0.25">
      <c r="A9" s="238" t="s">
        <v>41</v>
      </c>
      <c r="B9" s="239">
        <v>30.9</v>
      </c>
      <c r="C9" s="239">
        <v>57.4</v>
      </c>
      <c r="D9" s="239">
        <v>11.7</v>
      </c>
      <c r="E9" s="241">
        <v>-19.2</v>
      </c>
      <c r="F9" s="239">
        <v>20.7</v>
      </c>
      <c r="G9" s="239">
        <v>58.7</v>
      </c>
      <c r="H9" s="239">
        <v>20.7</v>
      </c>
      <c r="I9" s="240">
        <v>0</v>
      </c>
    </row>
    <row r="10" spans="1:9" x14ac:dyDescent="0.25">
      <c r="A10" s="238" t="s">
        <v>45</v>
      </c>
      <c r="B10" s="242">
        <v>24.4</v>
      </c>
      <c r="C10" s="242">
        <v>64.599999999999994</v>
      </c>
      <c r="D10" s="242">
        <v>11</v>
      </c>
      <c r="E10" s="241">
        <v>-13.399999999999999</v>
      </c>
      <c r="F10" s="239">
        <v>26.7</v>
      </c>
      <c r="G10" s="239">
        <v>53.3</v>
      </c>
      <c r="H10" s="239">
        <v>20</v>
      </c>
      <c r="I10" s="241">
        <v>-6.6999999999999993</v>
      </c>
    </row>
    <row r="11" spans="1:9" x14ac:dyDescent="0.25">
      <c r="A11" s="238" t="s">
        <v>48</v>
      </c>
      <c r="B11" s="243">
        <v>18</v>
      </c>
      <c r="C11" s="243">
        <v>65.599999999999994</v>
      </c>
      <c r="D11" s="243">
        <v>16.399999999999999</v>
      </c>
      <c r="E11" s="241">
        <v>-1.6000000000000014</v>
      </c>
      <c r="F11" s="242">
        <v>23.2</v>
      </c>
      <c r="G11" s="242">
        <v>58.5</v>
      </c>
      <c r="H11" s="242">
        <v>18.3</v>
      </c>
      <c r="I11" s="241">
        <v>-4.8999999999999986</v>
      </c>
    </row>
    <row r="12" spans="1:9" x14ac:dyDescent="0.25">
      <c r="A12" s="238" t="s">
        <v>51</v>
      </c>
      <c r="B12" s="242">
        <v>27</v>
      </c>
      <c r="C12" s="242">
        <v>52.7</v>
      </c>
      <c r="D12" s="242">
        <v>20.3</v>
      </c>
      <c r="E12" s="241">
        <v>-6.6999999999999993</v>
      </c>
      <c r="F12" s="243">
        <v>19.600000000000001</v>
      </c>
      <c r="G12" s="243">
        <v>66.099999999999994</v>
      </c>
      <c r="H12" s="243">
        <v>14.3</v>
      </c>
      <c r="I12" s="241">
        <v>-5.3000000000000007</v>
      </c>
    </row>
    <row r="13" spans="1:9" x14ac:dyDescent="0.25">
      <c r="A13" s="238" t="s">
        <v>54</v>
      </c>
      <c r="B13" s="242">
        <v>15.3</v>
      </c>
      <c r="C13" s="242">
        <v>63.6</v>
      </c>
      <c r="D13" s="242">
        <v>21.2</v>
      </c>
      <c r="E13" s="241">
        <v>5.8999999999999986</v>
      </c>
      <c r="F13" s="242">
        <v>27</v>
      </c>
      <c r="G13" s="242">
        <v>45.9</v>
      </c>
      <c r="H13" s="242">
        <v>27</v>
      </c>
      <c r="I13" s="241">
        <v>0</v>
      </c>
    </row>
    <row r="14" spans="1:9" x14ac:dyDescent="0.25">
      <c r="A14" s="238" t="s">
        <v>57</v>
      </c>
      <c r="B14" s="242">
        <v>14.5</v>
      </c>
      <c r="C14" s="242">
        <v>68.400000000000006</v>
      </c>
      <c r="D14" s="242">
        <v>17.100000000000001</v>
      </c>
      <c r="E14" s="241">
        <v>2.6000000000000014</v>
      </c>
      <c r="F14" s="242">
        <v>19.3</v>
      </c>
      <c r="G14" s="242">
        <v>57.9</v>
      </c>
      <c r="H14" s="242">
        <v>22.8</v>
      </c>
      <c r="I14" s="241">
        <v>3.5</v>
      </c>
    </row>
    <row r="15" spans="1:9" x14ac:dyDescent="0.25">
      <c r="A15" s="238" t="s">
        <v>61</v>
      </c>
      <c r="B15" s="242">
        <v>12.8</v>
      </c>
      <c r="C15" s="242">
        <v>66.099999999999994</v>
      </c>
      <c r="D15" s="242">
        <v>21.1</v>
      </c>
      <c r="E15" s="241">
        <v>8.3000000000000007</v>
      </c>
      <c r="F15" s="242">
        <v>15.3</v>
      </c>
      <c r="G15" s="242">
        <v>65.8</v>
      </c>
      <c r="H15" s="242">
        <v>18.899999999999999</v>
      </c>
      <c r="I15" s="241">
        <v>3.5999999999999979</v>
      </c>
    </row>
    <row r="16" spans="1:9" x14ac:dyDescent="0.25">
      <c r="A16" s="238" t="s">
        <v>64</v>
      </c>
      <c r="B16" s="242">
        <v>16.8</v>
      </c>
      <c r="C16" s="242">
        <v>55.1</v>
      </c>
      <c r="D16" s="242">
        <v>28</v>
      </c>
      <c r="E16" s="241">
        <v>11.2</v>
      </c>
      <c r="F16" s="242">
        <v>16.7</v>
      </c>
      <c r="G16" s="242">
        <v>58.3</v>
      </c>
      <c r="H16" s="242">
        <v>25</v>
      </c>
      <c r="I16" s="241">
        <v>8.3000000000000007</v>
      </c>
    </row>
    <row r="17" spans="1:9" x14ac:dyDescent="0.25">
      <c r="A17" s="238" t="s">
        <v>67</v>
      </c>
      <c r="B17" s="242">
        <v>10.5</v>
      </c>
      <c r="C17" s="242">
        <v>66.3</v>
      </c>
      <c r="D17" s="242">
        <v>23.2</v>
      </c>
      <c r="E17" s="241">
        <v>12.7</v>
      </c>
      <c r="F17" s="242">
        <v>18.899999999999999</v>
      </c>
      <c r="G17" s="242">
        <v>50.9</v>
      </c>
      <c r="H17" s="242">
        <v>30.2</v>
      </c>
      <c r="I17" s="241">
        <v>11.3</v>
      </c>
    </row>
    <row r="18" spans="1:9" x14ac:dyDescent="0.25">
      <c r="A18" s="238" t="s">
        <v>70</v>
      </c>
      <c r="B18" s="242">
        <v>18</v>
      </c>
      <c r="C18" s="242">
        <v>59.6</v>
      </c>
      <c r="D18" s="242">
        <v>22.5</v>
      </c>
      <c r="E18" s="241">
        <v>4.5</v>
      </c>
      <c r="F18" s="242">
        <v>11</v>
      </c>
      <c r="G18" s="242">
        <v>63.7</v>
      </c>
      <c r="H18" s="242">
        <v>25.3</v>
      </c>
      <c r="I18" s="241">
        <v>14.3</v>
      </c>
    </row>
    <row r="19" spans="1:9" x14ac:dyDescent="0.25">
      <c r="A19" s="238" t="s">
        <v>73</v>
      </c>
      <c r="B19" s="243">
        <v>14.285714285714286</v>
      </c>
      <c r="C19" s="243">
        <v>68.831168831168824</v>
      </c>
      <c r="D19" s="243">
        <v>16.883116883116884</v>
      </c>
      <c r="E19" s="241">
        <v>2.5974025974025974</v>
      </c>
      <c r="F19" s="242">
        <v>14.6</v>
      </c>
      <c r="G19" s="242">
        <v>61.8</v>
      </c>
      <c r="H19" s="242">
        <v>23.6</v>
      </c>
      <c r="I19" s="241">
        <v>9.0000000000000018</v>
      </c>
    </row>
    <row r="20" spans="1:9" x14ac:dyDescent="0.25">
      <c r="A20" s="238" t="s">
        <v>76</v>
      </c>
      <c r="B20" s="246">
        <v>26.548672566371682</v>
      </c>
      <c r="C20" s="246">
        <v>65.486725663716811</v>
      </c>
      <c r="D20" s="246">
        <v>7.9646017699115044</v>
      </c>
      <c r="E20" s="245">
        <v>-18.584070796460178</v>
      </c>
      <c r="F20" s="243">
        <v>17.105263157894736</v>
      </c>
      <c r="G20" s="243">
        <v>65.78947368421052</v>
      </c>
      <c r="H20" s="243">
        <v>17.105263157894736</v>
      </c>
      <c r="I20" s="241">
        <v>0</v>
      </c>
    </row>
    <row r="21" spans="1:9" x14ac:dyDescent="0.25">
      <c r="A21" s="238" t="s">
        <v>79</v>
      </c>
      <c r="B21" s="246">
        <v>27.272727272727273</v>
      </c>
      <c r="C21" s="246">
        <v>64.393939393939391</v>
      </c>
      <c r="D21" s="246">
        <v>8.3333333333333339</v>
      </c>
      <c r="E21" s="245">
        <v>-18.939393939393938</v>
      </c>
      <c r="F21" s="246">
        <v>25.663716814159294</v>
      </c>
      <c r="G21" s="246">
        <v>62.831858407079643</v>
      </c>
      <c r="H21" s="246">
        <v>11.504424778761061</v>
      </c>
      <c r="I21" s="245">
        <v>-14.159292035398233</v>
      </c>
    </row>
    <row r="22" spans="1:9" x14ac:dyDescent="0.25">
      <c r="A22" s="238" t="s">
        <v>82</v>
      </c>
      <c r="B22" s="246">
        <v>36.29032258064516</v>
      </c>
      <c r="C22" s="246">
        <v>54.032258064516128</v>
      </c>
      <c r="D22" s="246">
        <v>9.67741935483871</v>
      </c>
      <c r="E22" s="245">
        <v>-26.612903225806448</v>
      </c>
      <c r="F22" s="246">
        <v>27.480916030534353</v>
      </c>
      <c r="G22" s="246">
        <v>63.358778625954201</v>
      </c>
      <c r="H22" s="246">
        <v>9.1603053435114496</v>
      </c>
      <c r="I22" s="245">
        <v>-18.320610687022903</v>
      </c>
    </row>
    <row r="23" spans="1:9" x14ac:dyDescent="0.25">
      <c r="A23" s="238" t="s">
        <v>85</v>
      </c>
      <c r="B23" s="246">
        <v>36.72316384180791</v>
      </c>
      <c r="C23" s="246">
        <v>55.932203389830505</v>
      </c>
      <c r="D23" s="246">
        <v>7.3446327683615822</v>
      </c>
      <c r="E23" s="245">
        <v>-29.378531073446329</v>
      </c>
      <c r="F23" s="246">
        <v>33.057851239669418</v>
      </c>
      <c r="G23" s="246">
        <v>56.198347107438018</v>
      </c>
      <c r="H23" s="246">
        <v>10.743801652892563</v>
      </c>
      <c r="I23" s="245">
        <v>-22.314049586776854</v>
      </c>
    </row>
    <row r="24" spans="1:9" x14ac:dyDescent="0.25">
      <c r="A24" s="238" t="s">
        <v>88</v>
      </c>
      <c r="B24" s="246">
        <v>35.393258426966291</v>
      </c>
      <c r="C24" s="246">
        <v>55.056179775280896</v>
      </c>
      <c r="D24" s="246">
        <v>9.5505617977528097</v>
      </c>
      <c r="E24" s="245">
        <v>-25.842696629213481</v>
      </c>
      <c r="F24" s="246">
        <v>33.333333333333336</v>
      </c>
      <c r="G24" s="246">
        <v>55.747126436781606</v>
      </c>
      <c r="H24" s="246">
        <v>10.919540229885058</v>
      </c>
      <c r="I24" s="245">
        <v>-22.413793103448278</v>
      </c>
    </row>
    <row r="25" spans="1:9" x14ac:dyDescent="0.25">
      <c r="A25" s="238" t="s">
        <v>91</v>
      </c>
      <c r="B25" s="246">
        <v>42.608695652173914</v>
      </c>
      <c r="C25" s="246">
        <v>49.565217391304351</v>
      </c>
      <c r="D25" s="246">
        <v>7.8260869565217392</v>
      </c>
      <c r="E25" s="245">
        <v>-34.782608695652172</v>
      </c>
      <c r="F25" s="246">
        <v>28</v>
      </c>
      <c r="G25" s="246">
        <v>58.857142857142854</v>
      </c>
      <c r="H25" s="246">
        <v>13.142857142857142</v>
      </c>
      <c r="I25" s="245">
        <v>-14.857142857142858</v>
      </c>
    </row>
    <row r="26" spans="1:9" x14ac:dyDescent="0.25">
      <c r="A26" s="238" t="s">
        <v>94</v>
      </c>
      <c r="B26" s="246">
        <v>35.869565217391305</v>
      </c>
      <c r="C26" s="246">
        <v>52.173913043478258</v>
      </c>
      <c r="D26" s="246">
        <v>11.956521739130435</v>
      </c>
      <c r="E26" s="245">
        <v>-23.913043478260867</v>
      </c>
      <c r="F26" s="246">
        <v>40.707964601769909</v>
      </c>
      <c r="G26" s="246">
        <v>51.327433628318587</v>
      </c>
      <c r="H26" s="246">
        <v>7.9646017699115044</v>
      </c>
      <c r="I26" s="245">
        <v>-32.743362831858406</v>
      </c>
    </row>
    <row r="27" spans="1:9" x14ac:dyDescent="0.25">
      <c r="A27" s="238" t="s">
        <v>117</v>
      </c>
      <c r="B27" s="246">
        <v>33.116883116883116</v>
      </c>
      <c r="C27" s="246">
        <v>57.79220779220779</v>
      </c>
      <c r="D27" s="246">
        <v>9.0909090909090917</v>
      </c>
      <c r="E27" s="245">
        <v>-24.025974025974023</v>
      </c>
      <c r="F27" s="246">
        <v>23.076923076923077</v>
      </c>
      <c r="G27" s="246">
        <v>58.241758241758241</v>
      </c>
      <c r="H27" s="246">
        <v>18.681318681318682</v>
      </c>
      <c r="I27" s="245">
        <v>-4.3956043956043942</v>
      </c>
    </row>
    <row r="28" spans="1:9" x14ac:dyDescent="0.25">
      <c r="A28" s="238" t="s">
        <v>118</v>
      </c>
      <c r="B28" s="246">
        <v>27.419354838709676</v>
      </c>
      <c r="C28" s="246">
        <v>63.70967741935484</v>
      </c>
      <c r="D28" s="246">
        <v>8.870967741935484</v>
      </c>
      <c r="E28" s="245">
        <v>-18.548387096774192</v>
      </c>
      <c r="F28" s="246">
        <v>24.324324324324323</v>
      </c>
      <c r="G28" s="246">
        <v>66.21621621621621</v>
      </c>
      <c r="H28" s="246">
        <v>9.4594594594594597</v>
      </c>
      <c r="I28" s="245">
        <v>-14.864864864864863</v>
      </c>
    </row>
    <row r="29" spans="1:9" x14ac:dyDescent="0.25">
      <c r="A29" s="238" t="s">
        <v>103</v>
      </c>
      <c r="B29" s="246">
        <v>29.126213592233011</v>
      </c>
      <c r="C29" s="246">
        <v>56.310679611650485</v>
      </c>
      <c r="D29" s="246">
        <v>14.563106796116505</v>
      </c>
      <c r="E29" s="245">
        <v>-14.563106796116505</v>
      </c>
      <c r="F29" s="246">
        <v>23.2</v>
      </c>
      <c r="G29" s="246">
        <v>66.400000000000006</v>
      </c>
      <c r="H29" s="246">
        <v>10.4</v>
      </c>
      <c r="I29" s="245">
        <v>-12.799999999999999</v>
      </c>
    </row>
    <row r="30" spans="1:9" x14ac:dyDescent="0.25">
      <c r="A30" s="238" t="s">
        <v>106</v>
      </c>
      <c r="B30" s="246">
        <v>24.390243902439025</v>
      </c>
      <c r="C30" s="246">
        <v>63.414634146341463</v>
      </c>
      <c r="D30" s="246">
        <v>12.195121951219512</v>
      </c>
      <c r="E30" s="245">
        <v>-12.195121951219512</v>
      </c>
      <c r="F30" s="246">
        <v>28.712871287128714</v>
      </c>
      <c r="G30" s="246">
        <v>59.405940594059409</v>
      </c>
      <c r="H30" s="246">
        <v>11.881188118811881</v>
      </c>
      <c r="I30" s="245">
        <v>-16.831683168316832</v>
      </c>
    </row>
    <row r="31" spans="1:9" x14ac:dyDescent="0.25">
      <c r="A31" s="238" t="s">
        <v>109</v>
      </c>
      <c r="B31" s="246">
        <v>20.289855072463769</v>
      </c>
      <c r="C31" s="246">
        <v>73.188405797101453</v>
      </c>
      <c r="D31" s="246">
        <v>6.5217391304347823</v>
      </c>
      <c r="E31" s="245">
        <v>-13.768115942028988</v>
      </c>
      <c r="F31" s="246">
        <v>27.642276422764226</v>
      </c>
      <c r="G31" s="246">
        <v>65.853658536585371</v>
      </c>
      <c r="H31" s="246">
        <v>6.5040650406504064</v>
      </c>
      <c r="I31" s="245">
        <v>-21.13821138211382</v>
      </c>
    </row>
    <row r="32" spans="1:9" x14ac:dyDescent="0.25">
      <c r="A32" s="238" t="s">
        <v>173</v>
      </c>
      <c r="B32" s="246">
        <v>25</v>
      </c>
      <c r="C32" s="246">
        <v>66.7</v>
      </c>
      <c r="D32" s="246">
        <v>8.3000000000000007</v>
      </c>
      <c r="E32" s="245">
        <v>-16.7</v>
      </c>
      <c r="F32" s="246">
        <v>24.637681159420289</v>
      </c>
      <c r="G32" s="246">
        <v>68.115942028985501</v>
      </c>
      <c r="H32" s="246">
        <v>7.2463768115942031</v>
      </c>
      <c r="I32" s="245">
        <v>-17.391304347826086</v>
      </c>
    </row>
    <row r="33" spans="1:9" x14ac:dyDescent="0.25">
      <c r="A33" s="238" t="s">
        <v>205</v>
      </c>
      <c r="F33" s="246">
        <v>31.7</v>
      </c>
      <c r="G33" s="246">
        <v>67.099999999999994</v>
      </c>
      <c r="H33" s="246">
        <v>1.2</v>
      </c>
      <c r="I33" s="245">
        <v>-30.5</v>
      </c>
    </row>
  </sheetData>
  <mergeCells count="4">
    <mergeCell ref="A1:A4"/>
    <mergeCell ref="B1:I1"/>
    <mergeCell ref="B2:E2"/>
    <mergeCell ref="F2:I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workbookViewId="0">
      <selection activeCell="J19" sqref="J19"/>
    </sheetView>
  </sheetViews>
  <sheetFormatPr defaultRowHeight="15" x14ac:dyDescent="0.25"/>
  <cols>
    <col min="1" max="16384" width="9.140625" style="235"/>
  </cols>
  <sheetData>
    <row r="1" spans="1:9" ht="15" customHeight="1" x14ac:dyDescent="0.25">
      <c r="A1" s="290" t="s">
        <v>1</v>
      </c>
      <c r="B1" s="286" t="s">
        <v>190</v>
      </c>
      <c r="C1" s="286"/>
      <c r="D1" s="286"/>
      <c r="E1" s="286"/>
      <c r="F1" s="286"/>
      <c r="G1" s="286"/>
      <c r="H1" s="286"/>
      <c r="I1" s="286"/>
    </row>
    <row r="2" spans="1:9" x14ac:dyDescent="0.25">
      <c r="A2" s="291"/>
      <c r="B2" s="287" t="s">
        <v>174</v>
      </c>
      <c r="C2" s="287"/>
      <c r="D2" s="287"/>
      <c r="E2" s="287"/>
      <c r="F2" s="287" t="s">
        <v>175</v>
      </c>
      <c r="G2" s="287"/>
      <c r="H2" s="287"/>
      <c r="I2" s="287"/>
    </row>
    <row r="3" spans="1:9" ht="30" x14ac:dyDescent="0.25">
      <c r="A3" s="292"/>
      <c r="B3" s="236" t="s">
        <v>22</v>
      </c>
      <c r="C3" s="236" t="s">
        <v>19</v>
      </c>
      <c r="D3" s="236" t="s">
        <v>23</v>
      </c>
      <c r="E3" s="236" t="s">
        <v>21</v>
      </c>
      <c r="F3" s="236" t="s">
        <v>22</v>
      </c>
      <c r="G3" s="236" t="s">
        <v>19</v>
      </c>
      <c r="H3" s="236" t="s">
        <v>23</v>
      </c>
      <c r="I3" s="236" t="s">
        <v>21</v>
      </c>
    </row>
    <row r="4" spans="1:9" x14ac:dyDescent="0.25">
      <c r="A4" s="238" t="s">
        <v>70</v>
      </c>
      <c r="B4" s="242">
        <v>29.545454544999998</v>
      </c>
      <c r="C4" s="242">
        <v>63.636363635999999</v>
      </c>
      <c r="D4" s="242">
        <v>6.8181818182000002</v>
      </c>
      <c r="E4" s="241">
        <v>-22.727272726799999</v>
      </c>
      <c r="F4" s="237"/>
      <c r="G4" s="237"/>
      <c r="H4" s="237"/>
      <c r="I4" s="237"/>
    </row>
    <row r="5" spans="1:9" x14ac:dyDescent="0.25">
      <c r="A5" s="238" t="s">
        <v>73</v>
      </c>
      <c r="B5" s="243">
        <v>29.11392405063291</v>
      </c>
      <c r="C5" s="243">
        <v>62.025316455696199</v>
      </c>
      <c r="D5" s="243">
        <v>8.8607594936708853</v>
      </c>
      <c r="E5" s="241">
        <v>-20.253164556962027</v>
      </c>
      <c r="F5" s="242">
        <v>26.744186046999999</v>
      </c>
      <c r="G5" s="242">
        <v>68.604651163</v>
      </c>
      <c r="H5" s="242">
        <v>4.6511627906999999</v>
      </c>
      <c r="I5" s="241">
        <v>-22.0930232563</v>
      </c>
    </row>
    <row r="6" spans="1:9" x14ac:dyDescent="0.25">
      <c r="A6" s="238" t="s">
        <v>76</v>
      </c>
      <c r="B6" s="246">
        <v>31.578947368421051</v>
      </c>
      <c r="C6" s="246">
        <v>61.403508771929822</v>
      </c>
      <c r="D6" s="246">
        <v>7.0175438596491224</v>
      </c>
      <c r="E6" s="241">
        <v>-24.561403508771928</v>
      </c>
      <c r="F6" s="243">
        <v>33.766233766233768</v>
      </c>
      <c r="G6" s="243">
        <v>59.740259740259738</v>
      </c>
      <c r="H6" s="243">
        <v>6.4935064935064934</v>
      </c>
      <c r="I6" s="241">
        <v>-27.272727272727273</v>
      </c>
    </row>
    <row r="7" spans="1:9" x14ac:dyDescent="0.25">
      <c r="A7" s="238" t="s">
        <v>79</v>
      </c>
      <c r="B7" s="246">
        <v>37.5</v>
      </c>
      <c r="C7" s="246">
        <v>57.352941176470587</v>
      </c>
      <c r="D7" s="246">
        <v>5.1470588235294121</v>
      </c>
      <c r="E7" s="241">
        <v>-32.352941176470587</v>
      </c>
      <c r="F7" s="246">
        <v>38.738738738738739</v>
      </c>
      <c r="G7" s="246">
        <v>54.054054054054056</v>
      </c>
      <c r="H7" s="246">
        <v>7.2072072072072073</v>
      </c>
      <c r="I7" s="241">
        <v>-31.531531531531531</v>
      </c>
    </row>
    <row r="8" spans="1:9" x14ac:dyDescent="0.25">
      <c r="A8" s="238" t="s">
        <v>82</v>
      </c>
      <c r="B8" s="246">
        <v>31.746031746031747</v>
      </c>
      <c r="C8" s="246">
        <v>64.285714285714292</v>
      </c>
      <c r="D8" s="246">
        <v>3.9682539682539684</v>
      </c>
      <c r="E8" s="241">
        <v>-27.777777777777779</v>
      </c>
      <c r="F8" s="246">
        <v>33.834586466165412</v>
      </c>
      <c r="G8" s="246">
        <v>63.157894736842103</v>
      </c>
      <c r="H8" s="246">
        <v>3.007518796992481</v>
      </c>
      <c r="I8" s="241">
        <v>-30.82706766917293</v>
      </c>
    </row>
    <row r="9" spans="1:9" x14ac:dyDescent="0.25">
      <c r="A9" s="238" t="s">
        <v>85</v>
      </c>
      <c r="B9" s="246">
        <v>34.444444444444443</v>
      </c>
      <c r="C9" s="246">
        <v>62.222222222222221</v>
      </c>
      <c r="D9" s="246">
        <v>3.3333333333333335</v>
      </c>
      <c r="E9" s="241">
        <v>-31.111111111111111</v>
      </c>
      <c r="F9" s="246">
        <v>27.642276422764226</v>
      </c>
      <c r="G9" s="246">
        <v>70.731707317073173</v>
      </c>
      <c r="H9" s="246">
        <v>1.6260162601626016</v>
      </c>
      <c r="I9" s="241">
        <v>-26.016260162601625</v>
      </c>
    </row>
    <row r="10" spans="1:9" x14ac:dyDescent="0.25">
      <c r="A10" s="238" t="s">
        <v>88</v>
      </c>
      <c r="B10" s="246">
        <v>34.444444444444443</v>
      </c>
      <c r="C10" s="246">
        <v>60</v>
      </c>
      <c r="D10" s="246">
        <v>5.5555555555555554</v>
      </c>
      <c r="E10" s="241">
        <v>-28.888888888888886</v>
      </c>
      <c r="F10" s="246">
        <v>30.459770114942529</v>
      </c>
      <c r="G10" s="246">
        <v>62.068965517241381</v>
      </c>
      <c r="H10" s="246">
        <v>7.4712643678160919</v>
      </c>
      <c r="I10" s="241">
        <v>-22.988505747126439</v>
      </c>
    </row>
    <row r="11" spans="1:9" x14ac:dyDescent="0.25">
      <c r="A11" s="238" t="s">
        <v>91</v>
      </c>
      <c r="B11" s="246">
        <v>38.135593220338983</v>
      </c>
      <c r="C11" s="246">
        <v>56.779661016949156</v>
      </c>
      <c r="D11" s="246">
        <v>5.0847457627118642</v>
      </c>
      <c r="E11" s="241">
        <v>-33.050847457627121</v>
      </c>
      <c r="F11" s="246">
        <v>38.857142857142854</v>
      </c>
      <c r="G11" s="246">
        <v>57.714285714285715</v>
      </c>
      <c r="H11" s="246">
        <v>3.4285714285714284</v>
      </c>
      <c r="I11" s="241">
        <v>-35.428571428571423</v>
      </c>
    </row>
    <row r="12" spans="1:9" x14ac:dyDescent="0.25">
      <c r="A12" s="238" t="s">
        <v>94</v>
      </c>
      <c r="B12" s="246">
        <v>33.333333333333336</v>
      </c>
      <c r="C12" s="246">
        <v>56.98924731182796</v>
      </c>
      <c r="D12" s="246">
        <v>9.67741935483871</v>
      </c>
      <c r="E12" s="241">
        <v>-23.655913978494624</v>
      </c>
      <c r="F12" s="246">
        <v>38.793103448275865</v>
      </c>
      <c r="G12" s="246">
        <v>58.620689655172413</v>
      </c>
      <c r="H12" s="246">
        <v>2.5862068965517242</v>
      </c>
      <c r="I12" s="241">
        <v>-36.206896551724142</v>
      </c>
    </row>
    <row r="13" spans="1:9" x14ac:dyDescent="0.25">
      <c r="A13" s="238" t="s">
        <v>117</v>
      </c>
      <c r="B13" s="246">
        <v>28.387096774193548</v>
      </c>
      <c r="C13" s="246">
        <v>62.58064516129032</v>
      </c>
      <c r="D13" s="246">
        <v>9.0322580645161299</v>
      </c>
      <c r="E13" s="241">
        <v>-19.354838709677416</v>
      </c>
      <c r="F13" s="246">
        <v>30.434782608695652</v>
      </c>
      <c r="G13" s="246">
        <v>63.043478260869563</v>
      </c>
      <c r="H13" s="246">
        <v>6.5217391304347823</v>
      </c>
      <c r="I13" s="241">
        <v>-23.913043478260871</v>
      </c>
    </row>
    <row r="14" spans="1:9" x14ac:dyDescent="0.25">
      <c r="A14" s="238" t="s">
        <v>118</v>
      </c>
      <c r="B14" s="246">
        <v>25</v>
      </c>
      <c r="C14" s="246">
        <v>67.1875</v>
      </c>
      <c r="D14" s="246">
        <v>7.8125</v>
      </c>
      <c r="E14" s="241">
        <v>-17.1875</v>
      </c>
      <c r="F14" s="246">
        <v>28.289473684210527</v>
      </c>
      <c r="G14" s="246">
        <v>67.763157894736835</v>
      </c>
      <c r="H14" s="246">
        <v>3.9473684210526314</v>
      </c>
      <c r="I14" s="241">
        <v>-24.342105263157897</v>
      </c>
    </row>
    <row r="15" spans="1:9" x14ac:dyDescent="0.25">
      <c r="A15" s="238" t="s">
        <v>103</v>
      </c>
      <c r="B15" s="246">
        <v>18.627450980392158</v>
      </c>
      <c r="C15" s="246">
        <v>59.803921568627452</v>
      </c>
      <c r="D15" s="246">
        <v>21.568627450980394</v>
      </c>
      <c r="E15" s="241">
        <v>2.9411764705882355</v>
      </c>
      <c r="F15" s="246">
        <v>37.5</v>
      </c>
      <c r="G15" s="246">
        <v>61.71875</v>
      </c>
      <c r="H15" s="246">
        <v>0.78125</v>
      </c>
      <c r="I15" s="241">
        <v>-36.71875</v>
      </c>
    </row>
    <row r="16" spans="1:9" x14ac:dyDescent="0.25">
      <c r="A16" s="238" t="s">
        <v>106</v>
      </c>
      <c r="B16" s="246">
        <v>12</v>
      </c>
      <c r="C16" s="246">
        <v>64.8</v>
      </c>
      <c r="D16" s="246">
        <v>23.2</v>
      </c>
      <c r="E16" s="241">
        <v>11.2</v>
      </c>
      <c r="F16" s="246">
        <v>21.782178217821784</v>
      </c>
      <c r="G16" s="246">
        <v>60.396039603960396</v>
      </c>
      <c r="H16" s="246">
        <v>17.821782178217823</v>
      </c>
      <c r="I16" s="241">
        <v>-3.9603960396039604</v>
      </c>
    </row>
    <row r="17" spans="1:9" x14ac:dyDescent="0.25">
      <c r="A17" s="238" t="s">
        <v>109</v>
      </c>
      <c r="B17" s="246">
        <v>19.285714285714285</v>
      </c>
      <c r="C17" s="246">
        <v>70</v>
      </c>
      <c r="D17" s="246">
        <v>10.714285714285714</v>
      </c>
      <c r="E17" s="241">
        <v>-8.5714285714285712</v>
      </c>
      <c r="F17" s="246">
        <v>23.387096774193548</v>
      </c>
      <c r="G17" s="246">
        <v>70.967741935483872</v>
      </c>
      <c r="H17" s="246">
        <v>5.645161290322581</v>
      </c>
      <c r="I17" s="241">
        <v>-17.741935483870968</v>
      </c>
    </row>
    <row r="18" spans="1:9" x14ac:dyDescent="0.25">
      <c r="A18" s="238" t="s">
        <v>173</v>
      </c>
      <c r="B18" s="246">
        <v>19</v>
      </c>
      <c r="C18" s="246">
        <v>72.599999999999994</v>
      </c>
      <c r="D18" s="246">
        <v>8.3000000000000007</v>
      </c>
      <c r="E18" s="241">
        <v>-10.7</v>
      </c>
      <c r="F18" s="246">
        <v>22.463768115942027</v>
      </c>
      <c r="G18" s="246">
        <v>71.739130434782609</v>
      </c>
      <c r="H18" s="246">
        <v>5.7971014492753623</v>
      </c>
      <c r="I18" s="241">
        <v>-16.666666666666664</v>
      </c>
    </row>
    <row r="19" spans="1:9" x14ac:dyDescent="0.25">
      <c r="A19" s="238" t="s">
        <v>205</v>
      </c>
      <c r="F19" s="246">
        <v>45.6</v>
      </c>
      <c r="G19" s="246">
        <v>48.1</v>
      </c>
      <c r="H19" s="246">
        <v>6.3</v>
      </c>
      <c r="I19" s="241">
        <v>-39.200000000000003</v>
      </c>
    </row>
    <row r="20" spans="1:9" x14ac:dyDescent="0.25">
      <c r="A20" s="288" t="s">
        <v>171</v>
      </c>
      <c r="B20" s="289"/>
      <c r="C20" s="289"/>
      <c r="D20" s="289"/>
      <c r="E20" s="289"/>
      <c r="F20" s="289"/>
      <c r="G20" s="289"/>
      <c r="H20" s="289"/>
      <c r="I20" s="289"/>
    </row>
  </sheetData>
  <mergeCells count="5">
    <mergeCell ref="B1:I1"/>
    <mergeCell ref="B2:E2"/>
    <mergeCell ref="F2:I2"/>
    <mergeCell ref="A20:I20"/>
    <mergeCell ref="A1:A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workbookViewId="0">
      <selection activeCell="J33" sqref="J33"/>
    </sheetView>
  </sheetViews>
  <sheetFormatPr defaultRowHeight="15" x14ac:dyDescent="0.25"/>
  <cols>
    <col min="1" max="16384" width="9.140625" style="235"/>
  </cols>
  <sheetData>
    <row r="1" spans="1:9" ht="15" customHeight="1" x14ac:dyDescent="0.25">
      <c r="A1" s="286" t="s">
        <v>1</v>
      </c>
      <c r="B1" s="286" t="s">
        <v>204</v>
      </c>
      <c r="C1" s="286"/>
      <c r="D1" s="286"/>
      <c r="E1" s="286"/>
      <c r="F1" s="286"/>
      <c r="G1" s="286"/>
      <c r="H1" s="286"/>
      <c r="I1" s="286"/>
    </row>
    <row r="2" spans="1:9" x14ac:dyDescent="0.25">
      <c r="A2" s="286"/>
      <c r="B2" s="287" t="s">
        <v>174</v>
      </c>
      <c r="C2" s="287"/>
      <c r="D2" s="287"/>
      <c r="E2" s="287"/>
      <c r="F2" s="287" t="s">
        <v>175</v>
      </c>
      <c r="G2" s="287"/>
      <c r="H2" s="287"/>
      <c r="I2" s="287"/>
    </row>
    <row r="3" spans="1:9" ht="30" x14ac:dyDescent="0.25">
      <c r="A3" s="286"/>
      <c r="B3" s="236" t="s">
        <v>22</v>
      </c>
      <c r="C3" s="236" t="s">
        <v>19</v>
      </c>
      <c r="D3" s="236" t="s">
        <v>23</v>
      </c>
      <c r="E3" s="236" t="s">
        <v>21</v>
      </c>
      <c r="F3" s="236" t="s">
        <v>22</v>
      </c>
      <c r="G3" s="236" t="s">
        <v>19</v>
      </c>
      <c r="H3" s="236" t="s">
        <v>23</v>
      </c>
      <c r="I3" s="236" t="s">
        <v>21</v>
      </c>
    </row>
    <row r="4" spans="1:9" x14ac:dyDescent="0.25">
      <c r="A4" s="286"/>
      <c r="B4" s="237"/>
      <c r="C4" s="237"/>
      <c r="D4" s="237"/>
      <c r="E4" s="237"/>
      <c r="F4" s="237"/>
      <c r="G4" s="237"/>
      <c r="H4" s="237"/>
      <c r="I4" s="237"/>
    </row>
    <row r="5" spans="1:9" x14ac:dyDescent="0.25">
      <c r="A5" s="238" t="s">
        <v>120</v>
      </c>
      <c r="B5" s="239">
        <v>64.599999999999994</v>
      </c>
      <c r="C5" s="239">
        <v>29.2</v>
      </c>
      <c r="D5" s="239">
        <v>6.2</v>
      </c>
      <c r="E5" s="240">
        <v>-58.399999999999991</v>
      </c>
    </row>
    <row r="6" spans="1:9" x14ac:dyDescent="0.25">
      <c r="A6" s="238" t="s">
        <v>32</v>
      </c>
      <c r="B6" s="239">
        <v>62.9</v>
      </c>
      <c r="C6" s="239">
        <v>35.5</v>
      </c>
      <c r="D6" s="239">
        <v>1.6</v>
      </c>
      <c r="E6" s="240">
        <v>-61.3</v>
      </c>
      <c r="F6" s="239">
        <v>60.7</v>
      </c>
      <c r="G6" s="239">
        <v>34.4</v>
      </c>
      <c r="H6" s="239">
        <v>4.9000000000000004</v>
      </c>
      <c r="I6" s="240">
        <v>-55.800000000000004</v>
      </c>
    </row>
    <row r="7" spans="1:9" x14ac:dyDescent="0.25">
      <c r="A7" s="238" t="s">
        <v>35</v>
      </c>
      <c r="B7" s="239">
        <v>40.9</v>
      </c>
      <c r="C7" s="239">
        <v>47.7</v>
      </c>
      <c r="D7" s="239">
        <v>11.4</v>
      </c>
      <c r="E7" s="240">
        <v>-29.5</v>
      </c>
      <c r="F7" s="239">
        <v>60.3</v>
      </c>
      <c r="G7" s="239">
        <v>36.200000000000003</v>
      </c>
      <c r="H7" s="239">
        <v>3.4</v>
      </c>
      <c r="I7" s="240">
        <v>-56.9</v>
      </c>
    </row>
    <row r="8" spans="1:9" x14ac:dyDescent="0.25">
      <c r="A8" s="238" t="s">
        <v>119</v>
      </c>
      <c r="B8" s="239">
        <v>40.200000000000003</v>
      </c>
      <c r="C8" s="239">
        <v>49.6</v>
      </c>
      <c r="D8" s="239">
        <v>10.199999999999999</v>
      </c>
      <c r="E8" s="240">
        <v>-30.000000000000004</v>
      </c>
      <c r="F8" s="239">
        <v>42.9</v>
      </c>
      <c r="G8" s="239">
        <v>46.8</v>
      </c>
      <c r="H8" s="239">
        <v>10.3</v>
      </c>
      <c r="I8" s="240">
        <v>-32.599999999999994</v>
      </c>
    </row>
    <row r="9" spans="1:9" x14ac:dyDescent="0.25">
      <c r="A9" s="238" t="s">
        <v>41</v>
      </c>
      <c r="B9" s="239">
        <v>42.3</v>
      </c>
      <c r="C9" s="239">
        <v>54.6</v>
      </c>
      <c r="D9" s="239">
        <v>3.1</v>
      </c>
      <c r="E9" s="241">
        <v>-39.199999999999996</v>
      </c>
      <c r="F9" s="239">
        <v>37.9</v>
      </c>
      <c r="G9" s="239">
        <v>55.6</v>
      </c>
      <c r="H9" s="239">
        <v>6.5</v>
      </c>
      <c r="I9" s="240">
        <v>-31.4</v>
      </c>
    </row>
    <row r="10" spans="1:9" x14ac:dyDescent="0.25">
      <c r="A10" s="238" t="s">
        <v>45</v>
      </c>
      <c r="B10" s="242">
        <v>42.7</v>
      </c>
      <c r="C10" s="242">
        <v>51.2</v>
      </c>
      <c r="D10" s="242">
        <v>6.1</v>
      </c>
      <c r="E10" s="241">
        <v>-36.6</v>
      </c>
      <c r="F10" s="239">
        <v>44.1</v>
      </c>
      <c r="G10" s="239">
        <v>55.9</v>
      </c>
      <c r="H10" s="239">
        <v>0</v>
      </c>
      <c r="I10" s="241">
        <v>-44.1</v>
      </c>
    </row>
    <row r="11" spans="1:9" x14ac:dyDescent="0.25">
      <c r="A11" s="238" t="s">
        <v>48</v>
      </c>
      <c r="B11" s="243">
        <v>30.6</v>
      </c>
      <c r="C11" s="243">
        <v>61.3</v>
      </c>
      <c r="D11" s="243">
        <v>8.1</v>
      </c>
      <c r="E11" s="241">
        <v>-22.5</v>
      </c>
      <c r="F11" s="242">
        <v>34.1</v>
      </c>
      <c r="G11" s="242">
        <v>56.1</v>
      </c>
      <c r="H11" s="242">
        <v>9.8000000000000007</v>
      </c>
      <c r="I11" s="241">
        <v>-24.3</v>
      </c>
    </row>
    <row r="12" spans="1:9" x14ac:dyDescent="0.25">
      <c r="A12" s="238" t="s">
        <v>51</v>
      </c>
      <c r="B12" s="242">
        <v>40.5</v>
      </c>
      <c r="C12" s="242">
        <v>44.6</v>
      </c>
      <c r="D12" s="242">
        <v>14.9</v>
      </c>
      <c r="E12" s="241">
        <v>-25.6</v>
      </c>
      <c r="F12" s="243">
        <v>28.8</v>
      </c>
      <c r="G12" s="243">
        <v>62.7</v>
      </c>
      <c r="H12" s="243">
        <v>8.5</v>
      </c>
      <c r="I12" s="241">
        <v>-20.3</v>
      </c>
    </row>
    <row r="13" spans="1:9" x14ac:dyDescent="0.25">
      <c r="A13" s="238" t="s">
        <v>54</v>
      </c>
      <c r="B13" s="242">
        <v>40.299999999999997</v>
      </c>
      <c r="C13" s="242">
        <v>51.3</v>
      </c>
      <c r="D13" s="242">
        <v>8.4</v>
      </c>
      <c r="E13" s="241">
        <v>-31.9</v>
      </c>
      <c r="F13" s="242">
        <v>40.5</v>
      </c>
      <c r="G13" s="242">
        <v>48.6</v>
      </c>
      <c r="H13" s="242">
        <v>10.8</v>
      </c>
      <c r="I13" s="241">
        <v>-29.7</v>
      </c>
    </row>
    <row r="14" spans="1:9" x14ac:dyDescent="0.25">
      <c r="A14" s="238" t="s">
        <v>57</v>
      </c>
      <c r="B14" s="242">
        <v>47</v>
      </c>
      <c r="C14" s="242">
        <v>47</v>
      </c>
      <c r="D14" s="242">
        <v>6</v>
      </c>
      <c r="E14" s="241">
        <v>-41</v>
      </c>
      <c r="F14" s="242">
        <v>38.299999999999997</v>
      </c>
      <c r="G14" s="242">
        <v>53.9</v>
      </c>
      <c r="H14" s="242">
        <v>7.8</v>
      </c>
      <c r="I14" s="241">
        <v>-30.499999999999996</v>
      </c>
    </row>
    <row r="15" spans="1:9" x14ac:dyDescent="0.25">
      <c r="A15" s="238" t="s">
        <v>61</v>
      </c>
      <c r="B15" s="242">
        <v>41.3</v>
      </c>
      <c r="C15" s="242">
        <v>53.2</v>
      </c>
      <c r="D15" s="242">
        <v>5.5</v>
      </c>
      <c r="E15" s="241">
        <v>-35.799999999999997</v>
      </c>
      <c r="F15" s="242">
        <v>34.799999999999997</v>
      </c>
      <c r="G15" s="242">
        <v>58.9</v>
      </c>
      <c r="H15" s="242">
        <v>6.3</v>
      </c>
      <c r="I15" s="241">
        <v>-28.499999999999996</v>
      </c>
    </row>
    <row r="16" spans="1:9" x14ac:dyDescent="0.25">
      <c r="A16" s="238" t="s">
        <v>64</v>
      </c>
      <c r="B16" s="242">
        <v>44.5</v>
      </c>
      <c r="C16" s="242">
        <v>50.9</v>
      </c>
      <c r="D16" s="242">
        <v>4.5</v>
      </c>
      <c r="E16" s="241">
        <v>-40</v>
      </c>
      <c r="F16" s="242">
        <v>42.1</v>
      </c>
      <c r="G16" s="242">
        <v>53.3</v>
      </c>
      <c r="H16" s="242">
        <v>4.7</v>
      </c>
      <c r="I16" s="241">
        <v>-37.4</v>
      </c>
    </row>
    <row r="17" spans="1:9" x14ac:dyDescent="0.25">
      <c r="A17" s="238" t="s">
        <v>67</v>
      </c>
      <c r="B17" s="242">
        <v>38.5</v>
      </c>
      <c r="C17" s="242">
        <v>53.1</v>
      </c>
      <c r="D17" s="242">
        <v>8.3000000000000007</v>
      </c>
      <c r="E17" s="241">
        <v>-30.2</v>
      </c>
      <c r="F17" s="242">
        <v>41.1</v>
      </c>
      <c r="G17" s="242">
        <v>53.3</v>
      </c>
      <c r="H17" s="242">
        <v>5.6</v>
      </c>
      <c r="I17" s="241">
        <v>-35.5</v>
      </c>
    </row>
    <row r="18" spans="1:9" x14ac:dyDescent="0.25">
      <c r="A18" s="238" t="s">
        <v>70</v>
      </c>
      <c r="B18" s="242">
        <v>40.200000000000003</v>
      </c>
      <c r="C18" s="242">
        <v>51.7</v>
      </c>
      <c r="D18" s="242">
        <v>8</v>
      </c>
      <c r="E18" s="241">
        <v>-32.200000000000003</v>
      </c>
      <c r="F18" s="242">
        <v>33</v>
      </c>
      <c r="G18" s="242">
        <v>55.3</v>
      </c>
      <c r="H18" s="242">
        <v>11.7</v>
      </c>
      <c r="I18" s="241">
        <v>-21.3</v>
      </c>
    </row>
    <row r="19" spans="1:9" x14ac:dyDescent="0.25">
      <c r="A19" s="238" t="s">
        <v>73</v>
      </c>
      <c r="B19" s="243">
        <v>51.315789473684212</v>
      </c>
      <c r="C19" s="243">
        <v>42.10526315789474</v>
      </c>
      <c r="D19" s="243">
        <v>6.5789473684210522</v>
      </c>
      <c r="E19" s="241">
        <v>-44.736842105263158</v>
      </c>
      <c r="F19" s="242">
        <v>36.4</v>
      </c>
      <c r="G19" s="242">
        <v>56.8</v>
      </c>
      <c r="H19" s="242">
        <v>6.8</v>
      </c>
      <c r="I19" s="241">
        <v>-29.599999999999998</v>
      </c>
    </row>
    <row r="20" spans="1:9" x14ac:dyDescent="0.25">
      <c r="A20" s="238" t="s">
        <v>76</v>
      </c>
      <c r="B20" s="246">
        <v>48.245614035087719</v>
      </c>
      <c r="C20" s="246">
        <v>50</v>
      </c>
      <c r="D20" s="246">
        <v>1.7543859649122806</v>
      </c>
      <c r="E20" s="245">
        <v>-46.491228070175438</v>
      </c>
      <c r="F20" s="243">
        <v>50</v>
      </c>
      <c r="G20" s="243">
        <v>39.189189189189186</v>
      </c>
      <c r="H20" s="243">
        <v>10.810810810810811</v>
      </c>
      <c r="I20" s="241">
        <v>-39.189189189189193</v>
      </c>
    </row>
    <row r="21" spans="1:9" x14ac:dyDescent="0.25">
      <c r="A21" s="238" t="s">
        <v>79</v>
      </c>
      <c r="B21" s="246">
        <v>43.18181818181818</v>
      </c>
      <c r="C21" s="246">
        <v>51.515151515151516</v>
      </c>
      <c r="D21" s="246">
        <v>5.3030303030303028</v>
      </c>
      <c r="E21" s="245">
        <v>-37.878787878787875</v>
      </c>
      <c r="F21" s="246">
        <v>47.747747747747745</v>
      </c>
      <c r="G21" s="246">
        <v>47.747747747747745</v>
      </c>
      <c r="H21" s="246">
        <v>4.5045045045045047</v>
      </c>
      <c r="I21" s="245">
        <v>-43.243243243243242</v>
      </c>
    </row>
    <row r="22" spans="1:9" x14ac:dyDescent="0.25">
      <c r="A22" s="238" t="s">
        <v>82</v>
      </c>
      <c r="B22" s="246">
        <v>53.333333333333336</v>
      </c>
      <c r="C22" s="246">
        <v>40.833333333333336</v>
      </c>
      <c r="D22" s="246">
        <v>5.833333333333333</v>
      </c>
      <c r="E22" s="245">
        <v>-47.5</v>
      </c>
      <c r="F22" s="246">
        <v>43.609022556390975</v>
      </c>
      <c r="G22" s="246">
        <v>51.879699248120303</v>
      </c>
      <c r="H22" s="246">
        <v>4.511278195488722</v>
      </c>
      <c r="I22" s="245">
        <v>-39.097744360902254</v>
      </c>
    </row>
    <row r="23" spans="1:9" x14ac:dyDescent="0.25">
      <c r="A23" s="238" t="s">
        <v>85</v>
      </c>
      <c r="B23" s="246">
        <v>48.554913294797686</v>
      </c>
      <c r="C23" s="246">
        <v>46.24277456647399</v>
      </c>
      <c r="D23" s="246">
        <v>5.202312138728324</v>
      </c>
      <c r="E23" s="245">
        <v>-43.352601156069362</v>
      </c>
      <c r="F23" s="246">
        <v>44.444444444444443</v>
      </c>
      <c r="G23" s="246">
        <v>50.427350427350426</v>
      </c>
      <c r="H23" s="246">
        <v>5.1282051282051286</v>
      </c>
      <c r="I23" s="245">
        <v>-39.316239316239312</v>
      </c>
    </row>
    <row r="24" spans="1:9" x14ac:dyDescent="0.25">
      <c r="A24" s="238" t="s">
        <v>88</v>
      </c>
      <c r="B24" s="246">
        <v>44.767441860465119</v>
      </c>
      <c r="C24" s="246">
        <v>48.837209302325583</v>
      </c>
      <c r="D24" s="246">
        <v>6.3953488372093021</v>
      </c>
      <c r="E24" s="245">
        <v>-38.372093023255815</v>
      </c>
      <c r="F24" s="246">
        <v>36.746987951807228</v>
      </c>
      <c r="G24" s="246">
        <v>56.024096385542165</v>
      </c>
      <c r="H24" s="246">
        <v>7.2289156626506026</v>
      </c>
      <c r="I24" s="245">
        <v>-29.518072289156624</v>
      </c>
    </row>
    <row r="25" spans="1:9" x14ac:dyDescent="0.25">
      <c r="A25" s="238" t="s">
        <v>91</v>
      </c>
      <c r="B25" s="246">
        <v>48.672566371681413</v>
      </c>
      <c r="C25" s="246">
        <v>49.557522123893804</v>
      </c>
      <c r="D25" s="246">
        <v>1.7699115044247788</v>
      </c>
      <c r="E25" s="245">
        <v>-46.902654867256636</v>
      </c>
      <c r="F25" s="246">
        <v>34.705882352941174</v>
      </c>
      <c r="G25" s="246">
        <v>59.411764705882355</v>
      </c>
      <c r="H25" s="246">
        <v>5.882352941176471</v>
      </c>
      <c r="I25" s="245">
        <v>-28.823529411764703</v>
      </c>
    </row>
    <row r="26" spans="1:9" x14ac:dyDescent="0.25">
      <c r="A26" s="238" t="s">
        <v>94</v>
      </c>
      <c r="B26" s="246">
        <v>40.449438202247194</v>
      </c>
      <c r="C26" s="246">
        <v>53.932584269662918</v>
      </c>
      <c r="D26" s="246">
        <v>5.617977528089888</v>
      </c>
      <c r="E26" s="245">
        <v>-34.831460674157306</v>
      </c>
      <c r="F26" s="246">
        <v>37.837837837837839</v>
      </c>
      <c r="G26" s="246">
        <v>55.855855855855857</v>
      </c>
      <c r="H26" s="246">
        <v>6.3063063063063067</v>
      </c>
      <c r="I26" s="245">
        <v>-31.531531531531531</v>
      </c>
    </row>
    <row r="27" spans="1:9" x14ac:dyDescent="0.25">
      <c r="A27" s="238" t="s">
        <v>117</v>
      </c>
      <c r="B27" s="246">
        <v>38.926174496644293</v>
      </c>
      <c r="C27" s="246">
        <v>58.38926174496644</v>
      </c>
      <c r="D27" s="246">
        <v>2.6845637583892619</v>
      </c>
      <c r="E27" s="245">
        <v>-36.241610738255034</v>
      </c>
      <c r="F27" s="246">
        <v>35.227272727272727</v>
      </c>
      <c r="G27" s="246">
        <v>60.227272727272727</v>
      </c>
      <c r="H27" s="246">
        <v>4.5454545454545459</v>
      </c>
      <c r="I27" s="245">
        <v>-30.68181818181818</v>
      </c>
    </row>
    <row r="28" spans="1:9" x14ac:dyDescent="0.25">
      <c r="A28" s="238" t="s">
        <v>118</v>
      </c>
      <c r="B28" s="246">
        <v>39.344262295081968</v>
      </c>
      <c r="C28" s="246">
        <v>55.73770491803279</v>
      </c>
      <c r="D28" s="246">
        <v>4.918032786885246</v>
      </c>
      <c r="E28" s="245">
        <v>-34.42622950819672</v>
      </c>
      <c r="F28" s="246">
        <v>37.06293706293706</v>
      </c>
      <c r="G28" s="246">
        <v>58.74125874125874</v>
      </c>
      <c r="H28" s="246">
        <v>4.1958041958041958</v>
      </c>
      <c r="I28" s="245">
        <v>-32.867132867132867</v>
      </c>
    </row>
    <row r="29" spans="1:9" x14ac:dyDescent="0.25">
      <c r="A29" s="238" t="s">
        <v>103</v>
      </c>
      <c r="B29" s="246">
        <v>31.632653061224488</v>
      </c>
      <c r="C29" s="246">
        <v>58.163265306122447</v>
      </c>
      <c r="D29" s="246">
        <v>10.204081632653061</v>
      </c>
      <c r="E29" s="245">
        <v>-21.428571428571427</v>
      </c>
      <c r="F29" s="246">
        <v>36.134453781512605</v>
      </c>
      <c r="G29" s="246">
        <v>58.823529411764703</v>
      </c>
      <c r="H29" s="246">
        <v>5.0420168067226889</v>
      </c>
      <c r="I29" s="245">
        <v>-31.092436974789916</v>
      </c>
    </row>
    <row r="30" spans="1:9" x14ac:dyDescent="0.25">
      <c r="A30" s="238" t="s">
        <v>106</v>
      </c>
      <c r="B30" s="246">
        <v>36.134453781512605</v>
      </c>
      <c r="C30" s="246">
        <v>59.663865546218489</v>
      </c>
      <c r="D30" s="246">
        <v>4.2016806722689077</v>
      </c>
      <c r="E30" s="245">
        <v>-31.932773109243698</v>
      </c>
      <c r="F30" s="246">
        <v>31.632653061224488</v>
      </c>
      <c r="G30" s="246">
        <v>62.244897959183675</v>
      </c>
      <c r="H30" s="246">
        <v>6.1224489795918364</v>
      </c>
      <c r="I30" s="245">
        <v>-25.510204081632651</v>
      </c>
    </row>
    <row r="31" spans="1:9" x14ac:dyDescent="0.25">
      <c r="A31" s="238" t="s">
        <v>109</v>
      </c>
      <c r="B31" s="246">
        <v>38.235294117647058</v>
      </c>
      <c r="C31" s="246">
        <v>56.617647058823529</v>
      </c>
      <c r="D31" s="246">
        <v>5.1470588235294121</v>
      </c>
      <c r="E31" s="245">
        <v>-33.088235294117645</v>
      </c>
      <c r="F31" s="246">
        <v>44.444444444444443</v>
      </c>
      <c r="G31" s="246">
        <v>53.846153846153847</v>
      </c>
      <c r="H31" s="246">
        <v>1.7094017094017093</v>
      </c>
      <c r="I31" s="245">
        <v>-42.735042735042732</v>
      </c>
    </row>
    <row r="32" spans="1:9" x14ac:dyDescent="0.25">
      <c r="A32" s="238" t="s">
        <v>173</v>
      </c>
      <c r="B32" s="246">
        <v>46.1</v>
      </c>
      <c r="C32" s="246">
        <v>52.6</v>
      </c>
      <c r="D32" s="246">
        <v>1.3</v>
      </c>
      <c r="E32" s="245">
        <v>-44.7</v>
      </c>
      <c r="F32" s="246">
        <v>42.222222222222221</v>
      </c>
      <c r="G32" s="246">
        <v>56.296296296296298</v>
      </c>
      <c r="H32" s="246">
        <v>1.4814814814814814</v>
      </c>
      <c r="I32" s="245">
        <v>-40.74074074074074</v>
      </c>
    </row>
    <row r="33" spans="1:9" x14ac:dyDescent="0.25">
      <c r="A33" s="238" t="s">
        <v>205</v>
      </c>
      <c r="F33" s="246">
        <v>47.2</v>
      </c>
      <c r="G33" s="246">
        <v>50</v>
      </c>
      <c r="H33" s="246">
        <v>2.8</v>
      </c>
      <c r="I33" s="245">
        <v>-44.4</v>
      </c>
    </row>
  </sheetData>
  <mergeCells count="4">
    <mergeCell ref="A1:A4"/>
    <mergeCell ref="B1:I1"/>
    <mergeCell ref="B2:E2"/>
    <mergeCell ref="F2:I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workbookViewId="0">
      <selection activeCell="G23" sqref="G23"/>
    </sheetView>
  </sheetViews>
  <sheetFormatPr defaultRowHeight="15" x14ac:dyDescent="0.25"/>
  <cols>
    <col min="1" max="16384" width="9.140625" style="235"/>
  </cols>
  <sheetData>
    <row r="1" spans="1:9" ht="15" customHeight="1" x14ac:dyDescent="0.25">
      <c r="A1" s="286" t="s">
        <v>1</v>
      </c>
      <c r="B1" s="286" t="s">
        <v>188</v>
      </c>
      <c r="C1" s="286"/>
      <c r="D1" s="286"/>
      <c r="E1" s="286"/>
      <c r="F1" s="286"/>
      <c r="G1" s="286"/>
      <c r="H1" s="286"/>
      <c r="I1" s="286"/>
    </row>
    <row r="2" spans="1:9" x14ac:dyDescent="0.25">
      <c r="A2" s="286"/>
      <c r="B2" s="287" t="s">
        <v>174</v>
      </c>
      <c r="C2" s="287"/>
      <c r="D2" s="287"/>
      <c r="E2" s="287"/>
      <c r="F2" s="287" t="s">
        <v>175</v>
      </c>
      <c r="G2" s="287"/>
      <c r="H2" s="287"/>
      <c r="I2" s="287"/>
    </row>
    <row r="3" spans="1:9" ht="30" x14ac:dyDescent="0.25">
      <c r="A3" s="286"/>
      <c r="B3" s="236" t="s">
        <v>22</v>
      </c>
      <c r="C3" s="236" t="s">
        <v>19</v>
      </c>
      <c r="D3" s="236" t="s">
        <v>23</v>
      </c>
      <c r="E3" s="236" t="s">
        <v>21</v>
      </c>
      <c r="F3" s="236" t="s">
        <v>22</v>
      </c>
      <c r="G3" s="236" t="s">
        <v>19</v>
      </c>
      <c r="H3" s="236" t="s">
        <v>23</v>
      </c>
      <c r="I3" s="236" t="s">
        <v>21</v>
      </c>
    </row>
    <row r="4" spans="1:9" x14ac:dyDescent="0.25">
      <c r="A4" s="286"/>
      <c r="B4" s="237"/>
      <c r="C4" s="237"/>
      <c r="D4" s="237"/>
      <c r="E4" s="237"/>
      <c r="F4" s="237"/>
      <c r="G4" s="237"/>
      <c r="H4" s="237"/>
      <c r="I4" s="237"/>
    </row>
    <row r="5" spans="1:9" x14ac:dyDescent="0.25">
      <c r="A5" s="238" t="s">
        <v>70</v>
      </c>
      <c r="B5" s="242">
        <v>10.38961039</v>
      </c>
      <c r="C5" s="242">
        <v>75.324675325000001</v>
      </c>
      <c r="D5" s="242">
        <v>14.285714285999999</v>
      </c>
      <c r="E5" s="241">
        <v>-3.8961038959999996</v>
      </c>
    </row>
    <row r="6" spans="1:9" x14ac:dyDescent="0.25">
      <c r="A6" s="238" t="s">
        <v>73</v>
      </c>
      <c r="B6" s="243">
        <v>9.8591549295774641</v>
      </c>
      <c r="C6" s="243">
        <v>81.690140845070417</v>
      </c>
      <c r="D6" s="243">
        <v>8.4507042253521121</v>
      </c>
      <c r="E6" s="241">
        <v>1.408450704225352</v>
      </c>
      <c r="F6" s="242">
        <v>6.4102564102999997</v>
      </c>
      <c r="G6" s="242">
        <v>83.333333332999999</v>
      </c>
      <c r="H6" s="242">
        <v>10.256410256000001</v>
      </c>
      <c r="I6" s="241">
        <v>-3.8461538457000009</v>
      </c>
    </row>
    <row r="7" spans="1:9" x14ac:dyDescent="0.25">
      <c r="A7" s="238" t="s">
        <v>76</v>
      </c>
      <c r="B7" s="246">
        <v>11.111111111111111</v>
      </c>
      <c r="C7" s="246">
        <v>73.737373737373744</v>
      </c>
      <c r="D7" s="246">
        <v>15.151515151515152</v>
      </c>
      <c r="E7" s="245">
        <v>-4.0404040404040416</v>
      </c>
      <c r="F7" s="243">
        <v>14.285714285714286</v>
      </c>
      <c r="G7" s="243">
        <v>75.714285714285708</v>
      </c>
      <c r="H7" s="243">
        <v>10</v>
      </c>
      <c r="I7" s="241">
        <v>4.2857142857142865</v>
      </c>
    </row>
    <row r="8" spans="1:9" x14ac:dyDescent="0.25">
      <c r="A8" s="238" t="s">
        <v>79</v>
      </c>
      <c r="B8" s="246">
        <v>8.4033613445378155</v>
      </c>
      <c r="C8" s="246">
        <v>81.512605042016801</v>
      </c>
      <c r="D8" s="246">
        <v>10.084033613445378</v>
      </c>
      <c r="E8" s="245">
        <v>-1.6806722689075624</v>
      </c>
      <c r="F8" s="246">
        <v>16.326530612244898</v>
      </c>
      <c r="G8" s="246">
        <v>71.428571428571431</v>
      </c>
      <c r="H8" s="246">
        <v>12.244897959183673</v>
      </c>
      <c r="I8" s="245">
        <v>4.0816326530612255</v>
      </c>
    </row>
    <row r="9" spans="1:9" x14ac:dyDescent="0.25">
      <c r="A9" s="238" t="s">
        <v>82</v>
      </c>
      <c r="B9" s="246">
        <v>13.888888888888889</v>
      </c>
      <c r="C9" s="246">
        <v>76.851851851851848</v>
      </c>
      <c r="D9" s="246">
        <v>9.2592592592592595</v>
      </c>
      <c r="E9" s="245">
        <v>4.6296296296296298</v>
      </c>
      <c r="F9" s="246">
        <v>16.528925619834709</v>
      </c>
      <c r="G9" s="246">
        <v>72.727272727272734</v>
      </c>
      <c r="H9" s="246">
        <v>10.743801652892563</v>
      </c>
      <c r="I9" s="245">
        <v>5.7851239669421464</v>
      </c>
    </row>
    <row r="10" spans="1:9" x14ac:dyDescent="0.25">
      <c r="A10" s="238" t="s">
        <v>85</v>
      </c>
      <c r="B10" s="246">
        <v>11.242603550295858</v>
      </c>
      <c r="C10" s="246">
        <v>78.10650887573965</v>
      </c>
      <c r="D10" s="246">
        <v>10.650887573964496</v>
      </c>
      <c r="E10" s="245">
        <v>0.5917159763313613</v>
      </c>
      <c r="F10" s="246">
        <v>19.047619047619047</v>
      </c>
      <c r="G10" s="246">
        <v>71.428571428571431</v>
      </c>
      <c r="H10" s="246">
        <v>9.5238095238095237</v>
      </c>
      <c r="I10" s="245">
        <v>9.5238095238095237</v>
      </c>
    </row>
    <row r="11" spans="1:9" x14ac:dyDescent="0.25">
      <c r="A11" s="238" t="s">
        <v>88</v>
      </c>
      <c r="B11" s="246">
        <v>12.658227848101266</v>
      </c>
      <c r="C11" s="246">
        <v>76.582278481012665</v>
      </c>
      <c r="D11" s="246">
        <v>10.759493670886076</v>
      </c>
      <c r="E11" s="245">
        <v>1.8987341772151893</v>
      </c>
      <c r="F11" s="246">
        <v>12.422360248447205</v>
      </c>
      <c r="G11" s="246">
        <v>75.776397515527947</v>
      </c>
      <c r="H11" s="246">
        <v>11.801242236024844</v>
      </c>
      <c r="I11" s="245">
        <v>0.62111801242236098</v>
      </c>
    </row>
    <row r="12" spans="1:9" x14ac:dyDescent="0.25">
      <c r="A12" s="238" t="s">
        <v>91</v>
      </c>
      <c r="B12" s="246">
        <v>18.518518518518519</v>
      </c>
      <c r="C12" s="246">
        <v>68.518518518518519</v>
      </c>
      <c r="D12" s="246">
        <v>12.962962962962964</v>
      </c>
      <c r="E12" s="245">
        <v>5.5555555555555554</v>
      </c>
      <c r="F12" s="246">
        <v>16.774193548387096</v>
      </c>
      <c r="G12" s="246">
        <v>71.612903225806448</v>
      </c>
      <c r="H12" s="246">
        <v>11.612903225806452</v>
      </c>
      <c r="I12" s="245">
        <v>5.1612903225806441</v>
      </c>
    </row>
    <row r="13" spans="1:9" x14ac:dyDescent="0.25">
      <c r="A13" s="238" t="s">
        <v>94</v>
      </c>
      <c r="B13" s="246">
        <v>8.75</v>
      </c>
      <c r="C13" s="246">
        <v>68.75</v>
      </c>
      <c r="D13" s="246">
        <v>22.5</v>
      </c>
      <c r="E13" s="245">
        <v>-13.75</v>
      </c>
      <c r="F13" s="246">
        <v>19.626168224299064</v>
      </c>
      <c r="G13" s="246">
        <v>70.09345794392523</v>
      </c>
      <c r="H13" s="246">
        <v>10.280373831775702</v>
      </c>
      <c r="I13" s="245">
        <v>9.3457943925233629</v>
      </c>
    </row>
    <row r="14" spans="1:9" x14ac:dyDescent="0.25">
      <c r="A14" s="238" t="s">
        <v>117</v>
      </c>
      <c r="B14" s="246">
        <v>7.5757575757575761</v>
      </c>
      <c r="C14" s="246">
        <v>78.030303030303031</v>
      </c>
      <c r="D14" s="246">
        <v>14.393939393939394</v>
      </c>
      <c r="E14" s="245">
        <v>-6.8181818181818183</v>
      </c>
      <c r="F14" s="246">
        <v>19.736842105263158</v>
      </c>
      <c r="G14" s="246">
        <v>65.78947368421052</v>
      </c>
      <c r="H14" s="246">
        <v>14.473684210526315</v>
      </c>
      <c r="I14" s="245">
        <v>5.2631578947368425</v>
      </c>
    </row>
    <row r="15" spans="1:9" x14ac:dyDescent="0.25">
      <c r="A15" s="238" t="s">
        <v>118</v>
      </c>
      <c r="B15" s="246">
        <v>7.9646017699115044</v>
      </c>
      <c r="C15" s="246">
        <v>74.336283185840713</v>
      </c>
      <c r="D15" s="246">
        <v>17.699115044247787</v>
      </c>
      <c r="E15" s="245">
        <v>-9.7345132743362832</v>
      </c>
      <c r="F15" s="246">
        <v>12.5</v>
      </c>
      <c r="G15" s="246">
        <v>78.90625</v>
      </c>
      <c r="H15" s="246">
        <v>8.59375</v>
      </c>
      <c r="I15" s="245">
        <v>3.90625</v>
      </c>
    </row>
    <row r="16" spans="1:9" x14ac:dyDescent="0.25">
      <c r="A16" s="238" t="s">
        <v>103</v>
      </c>
      <c r="B16" s="246">
        <v>7.4468085106382977</v>
      </c>
      <c r="C16" s="246">
        <v>65.957446808510639</v>
      </c>
      <c r="D16" s="246">
        <v>26.595744680851062</v>
      </c>
      <c r="E16" s="245">
        <v>-19.148936170212764</v>
      </c>
      <c r="F16" s="246">
        <v>10.810810810810811</v>
      </c>
      <c r="G16" s="246">
        <v>74.77477477477477</v>
      </c>
      <c r="H16" s="246">
        <v>14.414414414414415</v>
      </c>
      <c r="I16" s="245">
        <v>-3.6036036036036041</v>
      </c>
    </row>
    <row r="17" spans="1:9" x14ac:dyDescent="0.25">
      <c r="A17" s="238" t="s">
        <v>106</v>
      </c>
      <c r="B17" s="246">
        <v>8.9285714285714288</v>
      </c>
      <c r="C17" s="246">
        <v>63.392857142857146</v>
      </c>
      <c r="D17" s="246">
        <v>27.678571428571427</v>
      </c>
      <c r="E17" s="245">
        <v>-18.75</v>
      </c>
      <c r="F17" s="246">
        <v>7.5268817204301079</v>
      </c>
      <c r="G17" s="246">
        <v>68.817204301075265</v>
      </c>
      <c r="H17" s="246">
        <v>23.655913978494624</v>
      </c>
      <c r="I17" s="245">
        <v>-16.129032258064516</v>
      </c>
    </row>
    <row r="18" spans="1:9" x14ac:dyDescent="0.25">
      <c r="A18" s="238" t="s">
        <v>109</v>
      </c>
      <c r="B18" s="246">
        <v>8.7301587301587293</v>
      </c>
      <c r="C18" s="246">
        <v>75.396825396825392</v>
      </c>
      <c r="D18" s="246">
        <v>15.873015873015873</v>
      </c>
      <c r="E18" s="245">
        <v>-7.1428571428571441</v>
      </c>
      <c r="F18" s="246">
        <v>10.909090909090908</v>
      </c>
      <c r="G18" s="246">
        <v>68.181818181818187</v>
      </c>
      <c r="H18" s="246">
        <v>20.90909090909091</v>
      </c>
      <c r="I18" s="245">
        <v>-10.000000000000002</v>
      </c>
    </row>
    <row r="19" spans="1:9" x14ac:dyDescent="0.25">
      <c r="A19" s="238" t="s">
        <v>173</v>
      </c>
      <c r="B19" s="246">
        <v>23.9</v>
      </c>
      <c r="C19" s="246">
        <v>56.3</v>
      </c>
      <c r="D19" s="246">
        <v>19.7</v>
      </c>
      <c r="E19" s="245">
        <v>4.2</v>
      </c>
      <c r="F19" s="246">
        <v>15.2</v>
      </c>
      <c r="G19" s="246">
        <v>72.8</v>
      </c>
      <c r="H19" s="246">
        <v>12</v>
      </c>
      <c r="I19" s="245">
        <v>3.1999999999999993</v>
      </c>
    </row>
    <row r="20" spans="1:9" x14ac:dyDescent="0.25">
      <c r="A20" s="238" t="s">
        <v>205</v>
      </c>
      <c r="B20" s="247"/>
      <c r="C20" s="247"/>
      <c r="D20" s="247"/>
      <c r="E20" s="248"/>
      <c r="F20" s="246">
        <v>33.299999999999997</v>
      </c>
      <c r="G20" s="246">
        <v>52.2</v>
      </c>
      <c r="H20" s="246">
        <v>14.5</v>
      </c>
      <c r="I20" s="245">
        <v>18.8</v>
      </c>
    </row>
    <row r="21" spans="1:9" ht="15" customHeight="1" x14ac:dyDescent="0.25">
      <c r="A21" s="288" t="s">
        <v>171</v>
      </c>
      <c r="B21" s="289"/>
      <c r="C21" s="289"/>
      <c r="D21" s="289"/>
      <c r="E21" s="289"/>
      <c r="F21" s="289"/>
      <c r="G21" s="289"/>
      <c r="H21" s="289"/>
      <c r="I21" s="289"/>
    </row>
  </sheetData>
  <mergeCells count="5">
    <mergeCell ref="A1:A4"/>
    <mergeCell ref="B1:I1"/>
    <mergeCell ref="B2:E2"/>
    <mergeCell ref="F2:I2"/>
    <mergeCell ref="A21:I21"/>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workbookViewId="0">
      <selection activeCell="M23" sqref="M23"/>
    </sheetView>
  </sheetViews>
  <sheetFormatPr defaultRowHeight="15" x14ac:dyDescent="0.25"/>
  <cols>
    <col min="1" max="16384" width="9.140625" style="235"/>
  </cols>
  <sheetData>
    <row r="1" spans="1:9" ht="15" customHeight="1" x14ac:dyDescent="0.25">
      <c r="A1" s="286" t="s">
        <v>1</v>
      </c>
      <c r="B1" s="286" t="s">
        <v>183</v>
      </c>
      <c r="C1" s="286"/>
      <c r="D1" s="286"/>
      <c r="E1" s="286"/>
      <c r="F1" s="286"/>
      <c r="G1" s="286"/>
      <c r="H1" s="286"/>
      <c r="I1" s="286"/>
    </row>
    <row r="2" spans="1:9" x14ac:dyDescent="0.25">
      <c r="A2" s="286"/>
      <c r="B2" s="287" t="s">
        <v>174</v>
      </c>
      <c r="C2" s="287"/>
      <c r="D2" s="287"/>
      <c r="E2" s="287"/>
      <c r="F2" s="287" t="s">
        <v>175</v>
      </c>
      <c r="G2" s="287"/>
      <c r="H2" s="287"/>
      <c r="I2" s="287"/>
    </row>
    <row r="3" spans="1:9" ht="30" x14ac:dyDescent="0.25">
      <c r="A3" s="286"/>
      <c r="B3" s="236" t="s">
        <v>22</v>
      </c>
      <c r="C3" s="236" t="s">
        <v>19</v>
      </c>
      <c r="D3" s="236" t="s">
        <v>23</v>
      </c>
      <c r="E3" s="236" t="s">
        <v>21</v>
      </c>
      <c r="F3" s="236" t="s">
        <v>22</v>
      </c>
      <c r="G3" s="236" t="s">
        <v>19</v>
      </c>
      <c r="H3" s="236" t="s">
        <v>23</v>
      </c>
      <c r="I3" s="236" t="s">
        <v>21</v>
      </c>
    </row>
    <row r="4" spans="1:9" x14ac:dyDescent="0.25">
      <c r="A4" s="286"/>
      <c r="B4" s="237"/>
      <c r="C4" s="237"/>
      <c r="D4" s="237"/>
      <c r="E4" s="237"/>
      <c r="F4" s="237"/>
      <c r="G4" s="237"/>
      <c r="H4" s="237"/>
      <c r="I4" s="237"/>
    </row>
    <row r="5" spans="1:9" x14ac:dyDescent="0.25">
      <c r="A5" s="238" t="s">
        <v>120</v>
      </c>
      <c r="B5" s="239">
        <v>16.7</v>
      </c>
      <c r="C5" s="239">
        <v>40.9</v>
      </c>
      <c r="D5" s="239">
        <v>42.4</v>
      </c>
      <c r="E5" s="240">
        <v>-25.7</v>
      </c>
    </row>
    <row r="6" spans="1:9" x14ac:dyDescent="0.25">
      <c r="A6" s="238" t="s">
        <v>32</v>
      </c>
      <c r="B6" s="239">
        <v>17.5</v>
      </c>
      <c r="C6" s="239">
        <v>39.700000000000003</v>
      </c>
      <c r="D6" s="239">
        <v>42.9</v>
      </c>
      <c r="E6" s="240">
        <v>-25.4</v>
      </c>
      <c r="F6" s="239">
        <v>21</v>
      </c>
      <c r="G6" s="239">
        <v>37.1</v>
      </c>
      <c r="H6" s="239">
        <v>41.9</v>
      </c>
      <c r="I6" s="240">
        <v>-20.9</v>
      </c>
    </row>
    <row r="7" spans="1:9" x14ac:dyDescent="0.25">
      <c r="A7" s="238" t="s">
        <v>35</v>
      </c>
      <c r="B7" s="239">
        <v>15.6</v>
      </c>
      <c r="C7" s="239">
        <v>57.8</v>
      </c>
      <c r="D7" s="239">
        <v>26.7</v>
      </c>
      <c r="E7" s="240">
        <v>-11.1</v>
      </c>
      <c r="F7" s="239">
        <v>27.6</v>
      </c>
      <c r="G7" s="239">
        <v>41.4</v>
      </c>
      <c r="H7" s="239">
        <v>31</v>
      </c>
      <c r="I7" s="240">
        <v>-3.3999999999999986</v>
      </c>
    </row>
    <row r="8" spans="1:9" x14ac:dyDescent="0.25">
      <c r="A8" s="238" t="s">
        <v>119</v>
      </c>
      <c r="B8" s="239">
        <v>22.4</v>
      </c>
      <c r="C8" s="239">
        <v>44.8</v>
      </c>
      <c r="D8" s="239">
        <v>32.799999999999997</v>
      </c>
      <c r="E8" s="240">
        <v>-10.399999999999999</v>
      </c>
      <c r="F8" s="239">
        <v>27.1</v>
      </c>
      <c r="G8" s="239">
        <v>54.3</v>
      </c>
      <c r="H8" s="239">
        <v>18.600000000000001</v>
      </c>
      <c r="I8" s="240">
        <v>8.5</v>
      </c>
    </row>
    <row r="9" spans="1:9" x14ac:dyDescent="0.25">
      <c r="A9" s="238" t="s">
        <v>41</v>
      </c>
      <c r="B9" s="239">
        <v>14.3</v>
      </c>
      <c r="C9" s="239">
        <v>50</v>
      </c>
      <c r="D9" s="239">
        <v>35.700000000000003</v>
      </c>
      <c r="E9" s="241">
        <v>-21.400000000000002</v>
      </c>
      <c r="F9" s="239">
        <v>27.4</v>
      </c>
      <c r="G9" s="239">
        <v>46.8</v>
      </c>
      <c r="H9" s="239">
        <v>25.8</v>
      </c>
      <c r="I9" s="240">
        <v>1.5999999999999979</v>
      </c>
    </row>
    <row r="10" spans="1:9" x14ac:dyDescent="0.25">
      <c r="A10" s="238" t="s">
        <v>45</v>
      </c>
      <c r="B10" s="242">
        <v>9.8000000000000007</v>
      </c>
      <c r="C10" s="242">
        <v>48.8</v>
      </c>
      <c r="D10" s="242">
        <v>41.5</v>
      </c>
      <c r="E10" s="241">
        <v>-31.7</v>
      </c>
      <c r="F10" s="239">
        <v>18.100000000000001</v>
      </c>
      <c r="G10" s="239">
        <v>53.2</v>
      </c>
      <c r="H10" s="239">
        <v>28.7</v>
      </c>
      <c r="I10" s="241">
        <v>-10.599999999999998</v>
      </c>
    </row>
    <row r="11" spans="1:9" x14ac:dyDescent="0.25">
      <c r="A11" s="238" t="s">
        <v>48</v>
      </c>
      <c r="B11" s="243">
        <v>11.3</v>
      </c>
      <c r="C11" s="243">
        <v>61.3</v>
      </c>
      <c r="D11" s="243">
        <v>27.4</v>
      </c>
      <c r="E11" s="241">
        <v>-16.099999999999998</v>
      </c>
      <c r="F11" s="242">
        <v>20.7</v>
      </c>
      <c r="G11" s="242">
        <v>56.1</v>
      </c>
      <c r="H11" s="242">
        <v>23.2</v>
      </c>
      <c r="I11" s="241">
        <v>-2.5</v>
      </c>
    </row>
    <row r="12" spans="1:9" x14ac:dyDescent="0.25">
      <c r="A12" s="238" t="s">
        <v>51</v>
      </c>
      <c r="B12" s="242">
        <v>14.9</v>
      </c>
      <c r="C12" s="242">
        <v>44.6</v>
      </c>
      <c r="D12" s="242">
        <v>40.5</v>
      </c>
      <c r="E12" s="241">
        <v>-25.6</v>
      </c>
      <c r="F12" s="243">
        <v>20.3</v>
      </c>
      <c r="G12" s="243">
        <v>55.9</v>
      </c>
      <c r="H12" s="243">
        <v>23.7</v>
      </c>
      <c r="I12" s="241">
        <v>-3.3999999999999986</v>
      </c>
    </row>
    <row r="13" spans="1:9" x14ac:dyDescent="0.25">
      <c r="A13" s="238" t="s">
        <v>54</v>
      </c>
      <c r="B13" s="242">
        <v>10</v>
      </c>
      <c r="C13" s="242">
        <v>49.2</v>
      </c>
      <c r="D13" s="242">
        <v>40.799999999999997</v>
      </c>
      <c r="E13" s="241">
        <v>-30.799999999999997</v>
      </c>
      <c r="F13" s="242">
        <v>24.3</v>
      </c>
      <c r="G13" s="242">
        <v>43.2</v>
      </c>
      <c r="H13" s="242">
        <v>32.4</v>
      </c>
      <c r="I13" s="241">
        <v>-8.0999999999999979</v>
      </c>
    </row>
    <row r="14" spans="1:9" x14ac:dyDescent="0.25">
      <c r="A14" s="238" t="s">
        <v>57</v>
      </c>
      <c r="B14" s="242">
        <v>12.7</v>
      </c>
      <c r="C14" s="242">
        <v>46.6</v>
      </c>
      <c r="D14" s="242">
        <v>40.700000000000003</v>
      </c>
      <c r="E14" s="241">
        <v>-28.000000000000004</v>
      </c>
      <c r="F14" s="242">
        <v>19</v>
      </c>
      <c r="G14" s="242">
        <v>52.6</v>
      </c>
      <c r="H14" s="242">
        <v>28.4</v>
      </c>
      <c r="I14" s="241">
        <v>-9.3999999999999986</v>
      </c>
    </row>
    <row r="15" spans="1:9" x14ac:dyDescent="0.25">
      <c r="A15" s="238" t="s">
        <v>61</v>
      </c>
      <c r="B15" s="242">
        <v>14.8</v>
      </c>
      <c r="C15" s="242">
        <v>52.8</v>
      </c>
      <c r="D15" s="242">
        <v>32.4</v>
      </c>
      <c r="E15" s="241">
        <v>-17.599999999999998</v>
      </c>
      <c r="F15" s="242">
        <v>26.5</v>
      </c>
      <c r="G15" s="242">
        <v>52.2</v>
      </c>
      <c r="H15" s="242">
        <v>21.2</v>
      </c>
      <c r="I15" s="241">
        <v>5.3000000000000007</v>
      </c>
    </row>
    <row r="16" spans="1:9" x14ac:dyDescent="0.25">
      <c r="A16" s="238" t="s">
        <v>64</v>
      </c>
      <c r="B16" s="242">
        <v>16.5</v>
      </c>
      <c r="C16" s="242">
        <v>45</v>
      </c>
      <c r="D16" s="242">
        <v>38.5</v>
      </c>
      <c r="E16" s="241">
        <v>-22</v>
      </c>
      <c r="F16" s="242">
        <v>25</v>
      </c>
      <c r="G16" s="242">
        <v>49.1</v>
      </c>
      <c r="H16" s="242">
        <v>25.9</v>
      </c>
      <c r="I16" s="241">
        <v>-0.89999999999999858</v>
      </c>
    </row>
    <row r="17" spans="1:9" x14ac:dyDescent="0.25">
      <c r="A17" s="238" t="s">
        <v>67</v>
      </c>
      <c r="B17" s="242">
        <v>14.7</v>
      </c>
      <c r="C17" s="242">
        <v>61.1</v>
      </c>
      <c r="D17" s="242">
        <v>24.2</v>
      </c>
      <c r="E17" s="241">
        <v>-9.5</v>
      </c>
      <c r="F17" s="242">
        <v>27.1</v>
      </c>
      <c r="G17" s="242">
        <v>45.8</v>
      </c>
      <c r="H17" s="242">
        <v>27.1</v>
      </c>
      <c r="I17" s="241">
        <v>0</v>
      </c>
    </row>
    <row r="18" spans="1:9" x14ac:dyDescent="0.25">
      <c r="A18" s="238" t="s">
        <v>70</v>
      </c>
      <c r="B18" s="242">
        <v>8.4</v>
      </c>
      <c r="C18" s="242">
        <v>55.4</v>
      </c>
      <c r="D18" s="242">
        <v>36.1</v>
      </c>
      <c r="E18" s="241">
        <v>-27.700000000000003</v>
      </c>
      <c r="F18" s="242">
        <v>31.6</v>
      </c>
      <c r="G18" s="242">
        <v>53.7</v>
      </c>
      <c r="H18" s="242">
        <v>14.7</v>
      </c>
      <c r="I18" s="241">
        <v>16.900000000000002</v>
      </c>
    </row>
    <row r="19" spans="1:9" x14ac:dyDescent="0.25">
      <c r="A19" s="238" t="s">
        <v>73</v>
      </c>
      <c r="B19" s="243">
        <v>10.810810810810811</v>
      </c>
      <c r="C19" s="243">
        <v>56.756756756756758</v>
      </c>
      <c r="D19" s="243">
        <v>32.432432432432435</v>
      </c>
      <c r="E19" s="241">
        <v>-21.621621621621625</v>
      </c>
      <c r="F19" s="242">
        <v>24.4</v>
      </c>
      <c r="G19" s="242">
        <v>59.3</v>
      </c>
      <c r="H19" s="242">
        <v>16.3</v>
      </c>
      <c r="I19" s="241">
        <v>8.0999999999999979</v>
      </c>
    </row>
    <row r="20" spans="1:9" x14ac:dyDescent="0.25">
      <c r="A20" s="238" t="s">
        <v>76</v>
      </c>
      <c r="B20" s="246">
        <v>19.130434782608695</v>
      </c>
      <c r="C20" s="246">
        <v>53.913043478260867</v>
      </c>
      <c r="D20" s="246">
        <v>26.956521739130434</v>
      </c>
      <c r="E20" s="245">
        <v>-7.8260869565217384</v>
      </c>
      <c r="F20" s="243">
        <v>27.631578947368421</v>
      </c>
      <c r="G20" s="243">
        <v>46.05263157894737</v>
      </c>
      <c r="H20" s="243">
        <v>26.315789473684209</v>
      </c>
      <c r="I20" s="241">
        <v>1.3157894736842124</v>
      </c>
    </row>
    <row r="21" spans="1:9" x14ac:dyDescent="0.25">
      <c r="A21" s="238" t="s">
        <v>79</v>
      </c>
      <c r="B21" s="246">
        <v>15.441176470588236</v>
      </c>
      <c r="C21" s="246">
        <v>54.411764705882355</v>
      </c>
      <c r="D21" s="246">
        <v>30.147058823529413</v>
      </c>
      <c r="E21" s="245">
        <v>-14.705882352941178</v>
      </c>
      <c r="F21" s="246">
        <v>26.785714285714285</v>
      </c>
      <c r="G21" s="246">
        <v>50.892857142857146</v>
      </c>
      <c r="H21" s="246">
        <v>22.321428571428573</v>
      </c>
      <c r="I21" s="245">
        <v>4.4642857142857117</v>
      </c>
    </row>
    <row r="22" spans="1:9" x14ac:dyDescent="0.25">
      <c r="A22" s="238" t="s">
        <v>82</v>
      </c>
      <c r="B22" s="246">
        <v>13.953488372093023</v>
      </c>
      <c r="C22" s="246">
        <v>54.263565891472865</v>
      </c>
      <c r="D22" s="246">
        <v>31.782945736434108</v>
      </c>
      <c r="E22" s="245">
        <v>-17.829457364341085</v>
      </c>
      <c r="F22" s="246">
        <v>27.941176470588236</v>
      </c>
      <c r="G22" s="246">
        <v>50.735294117647058</v>
      </c>
      <c r="H22" s="246">
        <v>21.323529411764707</v>
      </c>
      <c r="I22" s="245">
        <v>6.617647058823529</v>
      </c>
    </row>
    <row r="23" spans="1:9" x14ac:dyDescent="0.25">
      <c r="A23" s="238" t="s">
        <v>85</v>
      </c>
      <c r="B23" s="246">
        <v>18.333333333333332</v>
      </c>
      <c r="C23" s="246">
        <v>54.444444444444443</v>
      </c>
      <c r="D23" s="246">
        <v>27.222222222222221</v>
      </c>
      <c r="E23" s="245">
        <v>-8.8888888888888893</v>
      </c>
      <c r="F23" s="246">
        <v>20.967741935483872</v>
      </c>
      <c r="G23" s="246">
        <v>57.258064516129032</v>
      </c>
      <c r="H23" s="246">
        <v>21.774193548387096</v>
      </c>
      <c r="I23" s="245">
        <v>-0.8064516129032242</v>
      </c>
    </row>
    <row r="24" spans="1:9" x14ac:dyDescent="0.25">
      <c r="A24" s="238" t="s">
        <v>88</v>
      </c>
      <c r="B24" s="246">
        <v>18.435754189944134</v>
      </c>
      <c r="C24" s="246">
        <v>53.072625698324025</v>
      </c>
      <c r="D24" s="246">
        <v>28.491620111731844</v>
      </c>
      <c r="E24" s="245">
        <v>-10.05586592178771</v>
      </c>
      <c r="F24" s="246">
        <v>20.118343195266274</v>
      </c>
      <c r="G24" s="246">
        <v>59.763313609467453</v>
      </c>
      <c r="H24" s="246">
        <v>20.118343195266274</v>
      </c>
      <c r="I24" s="245">
        <v>0</v>
      </c>
    </row>
    <row r="25" spans="1:9" x14ac:dyDescent="0.25">
      <c r="A25" s="238" t="s">
        <v>91</v>
      </c>
      <c r="B25" s="246">
        <v>18.803418803418804</v>
      </c>
      <c r="C25" s="246">
        <v>53.846153846153847</v>
      </c>
      <c r="D25" s="246">
        <v>27.350427350427349</v>
      </c>
      <c r="E25" s="245">
        <v>-8.5470085470085451</v>
      </c>
      <c r="F25" s="246">
        <v>23.563218390804597</v>
      </c>
      <c r="G25" s="246">
        <v>56.321839080459768</v>
      </c>
      <c r="H25" s="246">
        <v>20.114942528735632</v>
      </c>
      <c r="I25" s="245">
        <v>3.4482758620689644</v>
      </c>
    </row>
    <row r="26" spans="1:9" x14ac:dyDescent="0.25">
      <c r="A26" s="238" t="s">
        <v>94</v>
      </c>
      <c r="B26" s="246">
        <v>8.6021505376344081</v>
      </c>
      <c r="C26" s="246">
        <v>53.763440860215056</v>
      </c>
      <c r="D26" s="246">
        <v>37.634408602150536</v>
      </c>
      <c r="E26" s="245">
        <v>-29.032258064516128</v>
      </c>
      <c r="F26" s="246">
        <v>26.548672566371682</v>
      </c>
      <c r="G26" s="246">
        <v>52.212389380530972</v>
      </c>
      <c r="H26" s="246">
        <v>21.238938053097346</v>
      </c>
      <c r="I26" s="245">
        <v>5.3097345132743357</v>
      </c>
    </row>
    <row r="27" spans="1:9" x14ac:dyDescent="0.25">
      <c r="A27" s="238" t="s">
        <v>117</v>
      </c>
      <c r="B27" s="246">
        <v>11.333333333333334</v>
      </c>
      <c r="C27" s="246">
        <v>60.666666666666664</v>
      </c>
      <c r="D27" s="246">
        <v>28</v>
      </c>
      <c r="E27" s="245">
        <v>-16.666666666666664</v>
      </c>
      <c r="F27" s="246">
        <v>18.888888888888889</v>
      </c>
      <c r="G27" s="246">
        <v>55.555555555555557</v>
      </c>
      <c r="H27" s="246">
        <v>25.555555555555557</v>
      </c>
      <c r="I27" s="245">
        <v>-6.6666666666666679</v>
      </c>
    </row>
    <row r="28" spans="1:9" x14ac:dyDescent="0.25">
      <c r="A28" s="238" t="s">
        <v>118</v>
      </c>
      <c r="B28" s="246">
        <v>11.570247933884298</v>
      </c>
      <c r="C28" s="246">
        <v>56.198347107438018</v>
      </c>
      <c r="D28" s="246">
        <v>32.231404958677686</v>
      </c>
      <c r="E28" s="245">
        <v>-20.66115702479339</v>
      </c>
      <c r="F28" s="246">
        <v>17.361111111111111</v>
      </c>
      <c r="G28" s="246">
        <v>59.027777777777779</v>
      </c>
      <c r="H28" s="246">
        <v>23.611111111111111</v>
      </c>
      <c r="I28" s="245">
        <v>-6.25</v>
      </c>
    </row>
    <row r="29" spans="1:9" x14ac:dyDescent="0.25">
      <c r="A29" s="238" t="s">
        <v>103</v>
      </c>
      <c r="B29" s="246">
        <v>2.912621359223301</v>
      </c>
      <c r="C29" s="246">
        <v>33.009708737864081</v>
      </c>
      <c r="D29" s="246">
        <v>64.077669902912618</v>
      </c>
      <c r="E29" s="245">
        <v>-61.165048543689316</v>
      </c>
      <c r="F29" s="246">
        <v>18.64406779661017</v>
      </c>
      <c r="G29" s="246">
        <v>58.474576271186443</v>
      </c>
      <c r="H29" s="246">
        <v>22.881355932203391</v>
      </c>
      <c r="I29" s="245">
        <v>-4.2372881355932215</v>
      </c>
    </row>
    <row r="30" spans="1:9" x14ac:dyDescent="0.25">
      <c r="A30" s="238" t="s">
        <v>106</v>
      </c>
      <c r="B30" s="246">
        <v>7.258064516129032</v>
      </c>
      <c r="C30" s="246">
        <v>43.548387096774192</v>
      </c>
      <c r="D30" s="246">
        <v>49.193548387096776</v>
      </c>
      <c r="E30" s="245">
        <v>-41.935483870967744</v>
      </c>
      <c r="F30" s="246">
        <v>11.881188118811881</v>
      </c>
      <c r="G30" s="246">
        <v>44.554455445544555</v>
      </c>
      <c r="H30" s="246">
        <v>43.564356435643568</v>
      </c>
      <c r="I30" s="245">
        <v>-31.683168316831686</v>
      </c>
    </row>
    <row r="31" spans="1:9" x14ac:dyDescent="0.25">
      <c r="A31" s="238" t="s">
        <v>109</v>
      </c>
      <c r="B31" s="246">
        <v>11.347517730496454</v>
      </c>
      <c r="C31" s="246">
        <v>53.900709219858157</v>
      </c>
      <c r="D31" s="246">
        <v>34.751773049645394</v>
      </c>
      <c r="E31" s="245">
        <v>-23.404255319148938</v>
      </c>
      <c r="F31" s="246">
        <v>17.355371900826448</v>
      </c>
      <c r="G31" s="246">
        <v>47.933884297520663</v>
      </c>
      <c r="H31" s="246">
        <v>34.710743801652896</v>
      </c>
      <c r="I31" s="245">
        <v>-17.355371900826448</v>
      </c>
    </row>
    <row r="32" spans="1:9" x14ac:dyDescent="0.25">
      <c r="A32" s="238" t="s">
        <v>173</v>
      </c>
      <c r="B32" s="246">
        <v>18.5</v>
      </c>
      <c r="C32" s="246">
        <v>51.9</v>
      </c>
      <c r="D32" s="246">
        <v>29.6</v>
      </c>
      <c r="E32" s="245">
        <v>-11.1</v>
      </c>
      <c r="F32" s="246">
        <v>21.014492753623198</v>
      </c>
      <c r="G32" s="246">
        <v>54.347826086956523</v>
      </c>
      <c r="H32" s="246">
        <v>24.637681159420289</v>
      </c>
      <c r="I32" s="245">
        <v>-3.6231884057971016</v>
      </c>
    </row>
    <row r="33" spans="1:9" x14ac:dyDescent="0.25">
      <c r="A33" s="238" t="s">
        <v>205</v>
      </c>
      <c r="F33" s="246">
        <v>39.200000000000003</v>
      </c>
      <c r="G33" s="246">
        <v>44.3</v>
      </c>
      <c r="H33" s="246">
        <v>16.5</v>
      </c>
      <c r="I33" s="245">
        <v>22.8</v>
      </c>
    </row>
  </sheetData>
  <mergeCells count="4">
    <mergeCell ref="A1:A4"/>
    <mergeCell ref="B1:I1"/>
    <mergeCell ref="B2:E2"/>
    <mergeCell ref="F2:I2"/>
  </mergeCells>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workbookViewId="0">
      <selection activeCell="J20" sqref="J20"/>
    </sheetView>
  </sheetViews>
  <sheetFormatPr defaultRowHeight="15" x14ac:dyDescent="0.25"/>
  <cols>
    <col min="1" max="16384" width="9.140625" style="235"/>
  </cols>
  <sheetData>
    <row r="1" spans="1:9" ht="15" customHeight="1" x14ac:dyDescent="0.25">
      <c r="A1" s="286" t="s">
        <v>1</v>
      </c>
      <c r="B1" s="286" t="s">
        <v>186</v>
      </c>
      <c r="C1" s="286"/>
      <c r="D1" s="286"/>
      <c r="E1" s="286"/>
      <c r="F1" s="286"/>
      <c r="G1" s="286"/>
      <c r="H1" s="286"/>
      <c r="I1" s="286"/>
    </row>
    <row r="2" spans="1:9" x14ac:dyDescent="0.25">
      <c r="A2" s="286"/>
      <c r="B2" s="287" t="s">
        <v>174</v>
      </c>
      <c r="C2" s="287"/>
      <c r="D2" s="287"/>
      <c r="E2" s="287"/>
      <c r="F2" s="287" t="s">
        <v>175</v>
      </c>
      <c r="G2" s="287"/>
      <c r="H2" s="287"/>
      <c r="I2" s="287"/>
    </row>
    <row r="3" spans="1:9" ht="30" x14ac:dyDescent="0.25">
      <c r="A3" s="286"/>
      <c r="B3" s="236" t="s">
        <v>22</v>
      </c>
      <c r="C3" s="236" t="s">
        <v>19</v>
      </c>
      <c r="D3" s="236" t="s">
        <v>23</v>
      </c>
      <c r="E3" s="236" t="s">
        <v>21</v>
      </c>
      <c r="F3" s="236" t="s">
        <v>22</v>
      </c>
      <c r="G3" s="236" t="s">
        <v>19</v>
      </c>
      <c r="H3" s="236" t="s">
        <v>23</v>
      </c>
      <c r="I3" s="236" t="s">
        <v>21</v>
      </c>
    </row>
    <row r="4" spans="1:9" x14ac:dyDescent="0.25">
      <c r="A4" s="286"/>
      <c r="B4" s="237"/>
      <c r="C4" s="237"/>
      <c r="D4" s="237"/>
      <c r="E4" s="237"/>
      <c r="F4" s="237"/>
      <c r="G4" s="237"/>
      <c r="H4" s="237"/>
      <c r="I4" s="237"/>
    </row>
    <row r="5" spans="1:9" x14ac:dyDescent="0.25">
      <c r="A5" s="238" t="s">
        <v>70</v>
      </c>
      <c r="B5" s="242">
        <v>17.441860465000001</v>
      </c>
      <c r="C5" s="242">
        <v>73.255813953000001</v>
      </c>
      <c r="D5" s="242">
        <v>9.3023255813999999</v>
      </c>
      <c r="E5" s="241">
        <v>8.1395348836000014</v>
      </c>
    </row>
    <row r="6" spans="1:9" x14ac:dyDescent="0.25">
      <c r="A6" s="238" t="s">
        <v>73</v>
      </c>
      <c r="B6" s="243">
        <v>23.611111111111111</v>
      </c>
      <c r="C6" s="243">
        <v>65.277777777777771</v>
      </c>
      <c r="D6" s="243">
        <v>11.111111111111111</v>
      </c>
      <c r="E6" s="241">
        <v>12.5</v>
      </c>
      <c r="F6" s="242">
        <v>19.767441860000002</v>
      </c>
      <c r="G6" s="242">
        <v>70.930232558</v>
      </c>
      <c r="H6" s="242">
        <v>9.3023255813999999</v>
      </c>
      <c r="I6" s="241">
        <v>10.465116278600002</v>
      </c>
    </row>
    <row r="7" spans="1:9" x14ac:dyDescent="0.25">
      <c r="A7" s="238" t="s">
        <v>76</v>
      </c>
      <c r="B7" s="246">
        <v>22.222222222222221</v>
      </c>
      <c r="C7" s="246">
        <v>67.592592592592595</v>
      </c>
      <c r="D7" s="246">
        <v>10.185185185185185</v>
      </c>
      <c r="E7" s="245">
        <v>12.037037037037036</v>
      </c>
      <c r="F7" s="243">
        <v>29.166666666666668</v>
      </c>
      <c r="G7" s="243">
        <v>55.555555555555557</v>
      </c>
      <c r="H7" s="243">
        <v>15.277777777777779</v>
      </c>
      <c r="I7" s="241">
        <v>13.888888888888889</v>
      </c>
    </row>
    <row r="8" spans="1:9" x14ac:dyDescent="0.25">
      <c r="A8" s="238" t="s">
        <v>79</v>
      </c>
      <c r="B8" s="246">
        <v>25.190839694656489</v>
      </c>
      <c r="C8" s="246">
        <v>59.541984732824424</v>
      </c>
      <c r="D8" s="246">
        <v>15.267175572519085</v>
      </c>
      <c r="E8" s="245">
        <v>9.9236641221374047</v>
      </c>
      <c r="F8" s="246">
        <v>27.102803738317757</v>
      </c>
      <c r="G8" s="246">
        <v>64.485981308411212</v>
      </c>
      <c r="H8" s="246">
        <v>8.4112149532710276</v>
      </c>
      <c r="I8" s="245">
        <v>18.691588785046729</v>
      </c>
    </row>
    <row r="9" spans="1:9" x14ac:dyDescent="0.25">
      <c r="A9" s="238" t="s">
        <v>82</v>
      </c>
      <c r="B9" s="246">
        <v>19.658119658119659</v>
      </c>
      <c r="C9" s="246">
        <v>70.940170940170944</v>
      </c>
      <c r="D9" s="246">
        <v>9.4017094017094021</v>
      </c>
      <c r="E9" s="245">
        <v>10.256410256410257</v>
      </c>
      <c r="F9" s="246">
        <v>30</v>
      </c>
      <c r="G9" s="246">
        <v>63.07692307692308</v>
      </c>
      <c r="H9" s="246">
        <v>6.9230769230769234</v>
      </c>
      <c r="I9" s="245">
        <v>23.076923076923077</v>
      </c>
    </row>
    <row r="10" spans="1:9" x14ac:dyDescent="0.25">
      <c r="A10" s="238" t="s">
        <v>85</v>
      </c>
      <c r="B10" s="246">
        <v>23.699421965317921</v>
      </c>
      <c r="C10" s="246">
        <v>63.583815028901732</v>
      </c>
      <c r="D10" s="246">
        <v>12.716763005780347</v>
      </c>
      <c r="E10" s="245">
        <v>10.982658959537574</v>
      </c>
      <c r="F10" s="246">
        <v>25.217391304347824</v>
      </c>
      <c r="G10" s="246">
        <v>67.826086956521735</v>
      </c>
      <c r="H10" s="246">
        <v>6.9565217391304346</v>
      </c>
      <c r="I10" s="245">
        <v>18.260869565217391</v>
      </c>
    </row>
    <row r="11" spans="1:9" x14ac:dyDescent="0.25">
      <c r="A11" s="238" t="s">
        <v>88</v>
      </c>
      <c r="B11" s="246">
        <v>24.404761904761905</v>
      </c>
      <c r="C11" s="246">
        <v>66.071428571428569</v>
      </c>
      <c r="D11" s="246">
        <v>9.5238095238095237</v>
      </c>
      <c r="E11" s="245">
        <v>14.880952380952381</v>
      </c>
      <c r="F11" s="246">
        <v>25.443786982248522</v>
      </c>
      <c r="G11" s="246">
        <v>65.680473372781066</v>
      </c>
      <c r="H11" s="246">
        <v>8.8757396449704142</v>
      </c>
      <c r="I11" s="245">
        <v>16.568047337278109</v>
      </c>
    </row>
    <row r="12" spans="1:9" x14ac:dyDescent="0.25">
      <c r="A12" s="238" t="s">
        <v>91</v>
      </c>
      <c r="B12" s="246">
        <v>25.688073394495412</v>
      </c>
      <c r="C12" s="246">
        <v>61.467889908256879</v>
      </c>
      <c r="D12" s="246">
        <v>12.844036697247706</v>
      </c>
      <c r="E12" s="245">
        <v>12.844036697247706</v>
      </c>
      <c r="F12" s="246">
        <v>21.951219512195124</v>
      </c>
      <c r="G12" s="246">
        <v>66.463414634146346</v>
      </c>
      <c r="H12" s="246">
        <v>11.585365853658537</v>
      </c>
      <c r="I12" s="245">
        <v>10.365853658536587</v>
      </c>
    </row>
    <row r="13" spans="1:9" x14ac:dyDescent="0.25">
      <c r="A13" s="238" t="s">
        <v>94</v>
      </c>
      <c r="B13" s="246">
        <v>16.091954022988507</v>
      </c>
      <c r="C13" s="246">
        <v>77.011494252873561</v>
      </c>
      <c r="D13" s="246">
        <v>6.8965517241379306</v>
      </c>
      <c r="E13" s="245">
        <v>9.1954022988505759</v>
      </c>
      <c r="F13" s="246">
        <v>23.853211009174313</v>
      </c>
      <c r="G13" s="246">
        <v>66.055045871559628</v>
      </c>
      <c r="H13" s="246">
        <v>10.091743119266056</v>
      </c>
      <c r="I13" s="245">
        <v>13.761467889908257</v>
      </c>
    </row>
    <row r="14" spans="1:9" x14ac:dyDescent="0.25">
      <c r="A14" s="238" t="s">
        <v>117</v>
      </c>
      <c r="B14" s="246">
        <v>17.006802721088434</v>
      </c>
      <c r="C14" s="246">
        <v>74.149659863945573</v>
      </c>
      <c r="D14" s="246">
        <v>8.8435374149659864</v>
      </c>
      <c r="E14" s="245">
        <v>8.1632653061224474</v>
      </c>
      <c r="F14" s="246">
        <v>18.604651162790699</v>
      </c>
      <c r="G14" s="246">
        <v>68.604651162790702</v>
      </c>
      <c r="H14" s="246">
        <v>12.790697674418604</v>
      </c>
      <c r="I14" s="245">
        <v>5.8139534883720945</v>
      </c>
    </row>
    <row r="15" spans="1:9" x14ac:dyDescent="0.25">
      <c r="A15" s="238" t="s">
        <v>118</v>
      </c>
      <c r="B15" s="246">
        <v>15.833333333333334</v>
      </c>
      <c r="C15" s="246">
        <v>71.666666666666671</v>
      </c>
      <c r="D15" s="246">
        <v>12.5</v>
      </c>
      <c r="E15" s="245">
        <v>3.3333333333333339</v>
      </c>
      <c r="F15" s="246">
        <v>17.482517482517483</v>
      </c>
      <c r="G15" s="246">
        <v>72.027972027972027</v>
      </c>
      <c r="H15" s="246">
        <v>10.48951048951049</v>
      </c>
      <c r="I15" s="245">
        <v>6.9930069930069934</v>
      </c>
    </row>
    <row r="16" spans="1:9" x14ac:dyDescent="0.25">
      <c r="A16" s="238" t="s">
        <v>103</v>
      </c>
      <c r="B16" s="246">
        <v>17</v>
      </c>
      <c r="C16" s="246">
        <v>68</v>
      </c>
      <c r="D16" s="246">
        <v>15</v>
      </c>
      <c r="E16" s="245">
        <v>2</v>
      </c>
      <c r="F16" s="246">
        <v>16.949152542372882</v>
      </c>
      <c r="G16" s="246">
        <v>73.728813559322035</v>
      </c>
      <c r="H16" s="246">
        <v>9.3220338983050848</v>
      </c>
      <c r="I16" s="245">
        <v>7.6271186440677976</v>
      </c>
    </row>
    <row r="17" spans="1:9" x14ac:dyDescent="0.25">
      <c r="A17" s="238" t="s">
        <v>106</v>
      </c>
      <c r="B17" s="246">
        <v>12.396694214876034</v>
      </c>
      <c r="C17" s="246">
        <v>75.206611570247929</v>
      </c>
      <c r="D17" s="246">
        <v>12.396694214876034</v>
      </c>
      <c r="E17" s="245">
        <v>0</v>
      </c>
      <c r="F17" s="246">
        <v>14.285714285714286</v>
      </c>
      <c r="G17" s="246">
        <v>72.448979591836732</v>
      </c>
      <c r="H17" s="246">
        <v>13.26530612244898</v>
      </c>
      <c r="I17" s="245">
        <v>1.0204081632653068</v>
      </c>
    </row>
    <row r="18" spans="1:9" x14ac:dyDescent="0.25">
      <c r="A18" s="238" t="s">
        <v>109</v>
      </c>
      <c r="B18" s="246">
        <v>12.878787878787879</v>
      </c>
      <c r="C18" s="246">
        <v>75</v>
      </c>
      <c r="D18" s="246">
        <v>12.121212121212121</v>
      </c>
      <c r="E18" s="245">
        <v>0.75757575757575779</v>
      </c>
      <c r="F18" s="246">
        <v>18.032786885245901</v>
      </c>
      <c r="G18" s="246">
        <v>69.672131147540981</v>
      </c>
      <c r="H18" s="246">
        <v>12.295081967213115</v>
      </c>
      <c r="I18" s="245">
        <v>5.7377049180327866</v>
      </c>
    </row>
    <row r="19" spans="1:9" x14ac:dyDescent="0.25">
      <c r="A19" s="238" t="s">
        <v>173</v>
      </c>
      <c r="B19" s="246">
        <v>28.9</v>
      </c>
      <c r="C19" s="246">
        <v>60.5</v>
      </c>
      <c r="D19" s="246">
        <v>10.5</v>
      </c>
      <c r="E19" s="245">
        <v>18.399999999999999</v>
      </c>
      <c r="F19" s="246">
        <v>16.793893129770993</v>
      </c>
      <c r="G19" s="246">
        <v>73.282442748091597</v>
      </c>
      <c r="H19" s="246">
        <v>9.9236641221374047</v>
      </c>
      <c r="I19" s="245">
        <v>6.8702290076335881</v>
      </c>
    </row>
    <row r="20" spans="1:9" x14ac:dyDescent="0.25">
      <c r="A20" s="238" t="s">
        <v>205</v>
      </c>
      <c r="B20" s="247"/>
      <c r="C20" s="247"/>
      <c r="D20" s="247"/>
      <c r="E20" s="248"/>
      <c r="F20" s="246">
        <v>33.799999999999997</v>
      </c>
      <c r="G20" s="246">
        <v>59.2</v>
      </c>
      <c r="H20" s="246">
        <v>7</v>
      </c>
      <c r="I20" s="245">
        <v>26.8</v>
      </c>
    </row>
    <row r="21" spans="1:9" x14ac:dyDescent="0.25">
      <c r="A21" s="288" t="s">
        <v>171</v>
      </c>
      <c r="B21" s="289"/>
      <c r="C21" s="289"/>
      <c r="D21" s="289"/>
      <c r="E21" s="289"/>
      <c r="F21" s="289"/>
      <c r="G21" s="289"/>
      <c r="H21" s="289"/>
      <c r="I21" s="289"/>
    </row>
  </sheetData>
  <mergeCells count="5">
    <mergeCell ref="A1:A4"/>
    <mergeCell ref="B1:I1"/>
    <mergeCell ref="B2:E2"/>
    <mergeCell ref="F2:I2"/>
    <mergeCell ref="A21:I21"/>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J20" sqref="J20"/>
    </sheetView>
  </sheetViews>
  <sheetFormatPr defaultRowHeight="15" x14ac:dyDescent="0.25"/>
  <cols>
    <col min="1" max="16384" width="9.140625" style="235"/>
  </cols>
  <sheetData>
    <row r="1" spans="1:9" ht="15" customHeight="1" x14ac:dyDescent="0.25">
      <c r="A1" s="286" t="s">
        <v>1</v>
      </c>
      <c r="B1" s="286" t="s">
        <v>185</v>
      </c>
      <c r="C1" s="286"/>
      <c r="D1" s="286"/>
      <c r="E1" s="286"/>
      <c r="F1" s="286"/>
      <c r="G1" s="286"/>
      <c r="H1" s="286"/>
      <c r="I1" s="286"/>
    </row>
    <row r="2" spans="1:9" x14ac:dyDescent="0.25">
      <c r="A2" s="286"/>
      <c r="B2" s="287" t="s">
        <v>174</v>
      </c>
      <c r="C2" s="287"/>
      <c r="D2" s="287"/>
      <c r="E2" s="287"/>
      <c r="F2" s="287" t="s">
        <v>175</v>
      </c>
      <c r="G2" s="287"/>
      <c r="H2" s="287"/>
      <c r="I2" s="287"/>
    </row>
    <row r="3" spans="1:9" ht="30" x14ac:dyDescent="0.25">
      <c r="A3" s="286"/>
      <c r="B3" s="236" t="s">
        <v>22</v>
      </c>
      <c r="C3" s="236" t="s">
        <v>19</v>
      </c>
      <c r="D3" s="236" t="s">
        <v>23</v>
      </c>
      <c r="E3" s="236" t="s">
        <v>21</v>
      </c>
      <c r="F3" s="236" t="s">
        <v>22</v>
      </c>
      <c r="G3" s="236" t="s">
        <v>19</v>
      </c>
      <c r="H3" s="236" t="s">
        <v>23</v>
      </c>
      <c r="I3" s="236" t="s">
        <v>21</v>
      </c>
    </row>
    <row r="4" spans="1:9" x14ac:dyDescent="0.25">
      <c r="A4" s="286"/>
      <c r="B4" s="237"/>
      <c r="C4" s="237"/>
      <c r="D4" s="237"/>
      <c r="E4" s="237"/>
      <c r="F4" s="237"/>
      <c r="G4" s="237"/>
      <c r="H4" s="237"/>
      <c r="I4" s="237"/>
    </row>
    <row r="5" spans="1:9" x14ac:dyDescent="0.25">
      <c r="A5" s="238" t="s">
        <v>70</v>
      </c>
      <c r="B5" s="242">
        <v>17.721518987</v>
      </c>
      <c r="C5" s="242">
        <v>75.949367089000006</v>
      </c>
      <c r="D5" s="242">
        <v>6.3291139240999996</v>
      </c>
      <c r="E5" s="241">
        <v>11.3924050629</v>
      </c>
    </row>
    <row r="6" spans="1:9" x14ac:dyDescent="0.25">
      <c r="A6" s="238" t="s">
        <v>73</v>
      </c>
      <c r="B6" s="243">
        <v>11.475409836065573</v>
      </c>
      <c r="C6" s="243">
        <v>86.885245901639351</v>
      </c>
      <c r="D6" s="243">
        <v>1.639344262295082</v>
      </c>
      <c r="E6" s="241">
        <v>9.8360655737704903</v>
      </c>
      <c r="F6" s="242">
        <v>10.126582278000001</v>
      </c>
      <c r="G6" s="242">
        <v>87.341772152000004</v>
      </c>
      <c r="H6" s="242">
        <v>2.5316455696000002</v>
      </c>
      <c r="I6" s="241">
        <v>7.5949367084000006</v>
      </c>
    </row>
    <row r="7" spans="1:9" x14ac:dyDescent="0.25">
      <c r="A7" s="238" t="s">
        <v>76</v>
      </c>
      <c r="B7" s="246">
        <v>18.75</v>
      </c>
      <c r="C7" s="246">
        <v>80.208333333333329</v>
      </c>
      <c r="D7" s="246">
        <v>1.0416666666666667</v>
      </c>
      <c r="E7" s="245">
        <v>17.708333333333332</v>
      </c>
      <c r="F7" s="243">
        <v>11.475409836065573</v>
      </c>
      <c r="G7" s="243">
        <v>86.885245901639351</v>
      </c>
      <c r="H7" s="243">
        <v>1.639344262295082</v>
      </c>
      <c r="I7" s="241">
        <v>9.8360655737704903</v>
      </c>
    </row>
    <row r="8" spans="1:9" x14ac:dyDescent="0.25">
      <c r="A8" s="238" t="s">
        <v>79</v>
      </c>
      <c r="B8" s="246">
        <v>20.338983050847457</v>
      </c>
      <c r="C8" s="246">
        <v>79.66101694915254</v>
      </c>
      <c r="D8" s="246">
        <v>0</v>
      </c>
      <c r="E8" s="245">
        <v>20.338983050847457</v>
      </c>
      <c r="F8" s="246">
        <v>18.27956989247312</v>
      </c>
      <c r="G8" s="246">
        <v>81.72043010752688</v>
      </c>
      <c r="H8" s="246">
        <v>0</v>
      </c>
      <c r="I8" s="245">
        <v>18.27956989247312</v>
      </c>
    </row>
    <row r="9" spans="1:9" x14ac:dyDescent="0.25">
      <c r="A9" s="238" t="s">
        <v>82</v>
      </c>
      <c r="B9" s="246">
        <v>15.09433962264151</v>
      </c>
      <c r="C9" s="246">
        <v>83.962264150943398</v>
      </c>
      <c r="D9" s="246">
        <v>0.94339622641509435</v>
      </c>
      <c r="E9" s="245">
        <v>14.150943396226415</v>
      </c>
      <c r="F9" s="246">
        <v>18.64406779661017</v>
      </c>
      <c r="G9" s="246">
        <v>81.355932203389827</v>
      </c>
      <c r="H9" s="246">
        <v>0</v>
      </c>
      <c r="I9" s="245">
        <v>18.64406779661017</v>
      </c>
    </row>
    <row r="10" spans="1:9" x14ac:dyDescent="0.25">
      <c r="A10" s="238" t="s">
        <v>85</v>
      </c>
      <c r="B10" s="246">
        <v>22.929936305732483</v>
      </c>
      <c r="C10" s="246">
        <v>74.522292993630572</v>
      </c>
      <c r="D10" s="246">
        <v>2.5477707006369426</v>
      </c>
      <c r="E10" s="245">
        <v>20.38216560509554</v>
      </c>
      <c r="F10" s="246">
        <v>17.924528301886792</v>
      </c>
      <c r="G10" s="246">
        <v>82.075471698113205</v>
      </c>
      <c r="H10" s="246">
        <v>0</v>
      </c>
      <c r="I10" s="245">
        <v>17.924528301886792</v>
      </c>
    </row>
    <row r="11" spans="1:9" x14ac:dyDescent="0.25">
      <c r="A11" s="238" t="s">
        <v>88</v>
      </c>
      <c r="B11" s="246">
        <v>24.22360248447205</v>
      </c>
      <c r="C11" s="246">
        <v>72.670807453416145</v>
      </c>
      <c r="D11" s="246">
        <v>3.1055900621118013</v>
      </c>
      <c r="E11" s="245">
        <v>21.118012422360248</v>
      </c>
      <c r="F11" s="246">
        <v>22.14765100671141</v>
      </c>
      <c r="G11" s="246">
        <v>73.825503355704697</v>
      </c>
      <c r="H11" s="246">
        <v>4.026845637583893</v>
      </c>
      <c r="I11" s="245">
        <v>18.120805369127517</v>
      </c>
    </row>
    <row r="12" spans="1:9" x14ac:dyDescent="0.25">
      <c r="A12" s="238" t="s">
        <v>91</v>
      </c>
      <c r="B12" s="246">
        <v>18.811881188118811</v>
      </c>
      <c r="C12" s="246">
        <v>78.21782178217822</v>
      </c>
      <c r="D12" s="246">
        <v>2.9702970297029703</v>
      </c>
      <c r="E12" s="245">
        <v>15.841584158415841</v>
      </c>
      <c r="F12" s="246">
        <v>22.929936305732483</v>
      </c>
      <c r="G12" s="246">
        <v>73.885350318471339</v>
      </c>
      <c r="H12" s="246">
        <v>3.1847133757961785</v>
      </c>
      <c r="I12" s="245">
        <v>19.745222929936304</v>
      </c>
    </row>
    <row r="13" spans="1:9" x14ac:dyDescent="0.25">
      <c r="A13" s="238" t="s">
        <v>94</v>
      </c>
      <c r="B13" s="246">
        <v>14.864864864864865</v>
      </c>
      <c r="C13" s="246">
        <v>78.378378378378372</v>
      </c>
      <c r="D13" s="246">
        <v>6.756756756756757</v>
      </c>
      <c r="E13" s="245">
        <v>8.1081081081081088</v>
      </c>
      <c r="F13" s="246">
        <v>15.306122448979592</v>
      </c>
      <c r="G13" s="246">
        <v>81.632653061224488</v>
      </c>
      <c r="H13" s="246">
        <v>3.0612244897959182</v>
      </c>
      <c r="I13" s="245">
        <v>12.244897959183673</v>
      </c>
    </row>
    <row r="14" spans="1:9" x14ac:dyDescent="0.25">
      <c r="A14" s="238" t="s">
        <v>117</v>
      </c>
      <c r="B14" s="246">
        <v>17.96875</v>
      </c>
      <c r="C14" s="246">
        <v>78.125</v>
      </c>
      <c r="D14" s="246">
        <v>3.90625</v>
      </c>
      <c r="E14" s="245">
        <v>14.0625</v>
      </c>
      <c r="F14" s="246">
        <v>20.27027027027027</v>
      </c>
      <c r="G14" s="246">
        <v>77.027027027027032</v>
      </c>
      <c r="H14" s="246">
        <v>2.7027027027027026</v>
      </c>
      <c r="I14" s="245">
        <v>17.567567567567568</v>
      </c>
    </row>
    <row r="15" spans="1:9" x14ac:dyDescent="0.25">
      <c r="A15" s="238" t="s">
        <v>118</v>
      </c>
      <c r="B15" s="246">
        <v>14.018691588785046</v>
      </c>
      <c r="C15" s="246">
        <v>82.242990654205613</v>
      </c>
      <c r="D15" s="246">
        <v>3.7383177570093458</v>
      </c>
      <c r="E15" s="245">
        <v>10.2803738317757</v>
      </c>
      <c r="F15" s="246">
        <v>16.666666666666668</v>
      </c>
      <c r="G15" s="246">
        <v>80.158730158730165</v>
      </c>
      <c r="H15" s="246">
        <v>3.1746031746031744</v>
      </c>
      <c r="I15" s="245">
        <v>13.492063492063494</v>
      </c>
    </row>
    <row r="16" spans="1:9" x14ac:dyDescent="0.25">
      <c r="A16" s="238" t="s">
        <v>103</v>
      </c>
      <c r="B16" s="246">
        <v>4.395604395604396</v>
      </c>
      <c r="C16" s="246">
        <v>79.120879120879124</v>
      </c>
      <c r="D16" s="246">
        <v>16.483516483516482</v>
      </c>
      <c r="E16" s="245">
        <v>-12.087912087912086</v>
      </c>
      <c r="F16" s="246">
        <v>14.678899082568808</v>
      </c>
      <c r="G16" s="246">
        <v>82.568807339449535</v>
      </c>
      <c r="H16" s="246">
        <v>2.7522935779816513</v>
      </c>
      <c r="I16" s="245">
        <v>11.926605504587156</v>
      </c>
    </row>
    <row r="17" spans="1:9" x14ac:dyDescent="0.25">
      <c r="A17" s="238" t="s">
        <v>106</v>
      </c>
      <c r="B17" s="246">
        <v>5.5555555555555554</v>
      </c>
      <c r="C17" s="246">
        <v>85.18518518518519</v>
      </c>
      <c r="D17" s="246">
        <v>9.2592592592592595</v>
      </c>
      <c r="E17" s="245">
        <v>-3.7037037037037042</v>
      </c>
      <c r="F17" s="246">
        <v>8.791208791208792</v>
      </c>
      <c r="G17" s="246">
        <v>80.219780219780219</v>
      </c>
      <c r="H17" s="246">
        <v>10.989010989010989</v>
      </c>
      <c r="I17" s="245">
        <v>-2.1978021978021971</v>
      </c>
    </row>
    <row r="18" spans="1:9" x14ac:dyDescent="0.25">
      <c r="A18" s="238" t="s">
        <v>109</v>
      </c>
      <c r="B18" s="246">
        <v>9.1666666666666661</v>
      </c>
      <c r="C18" s="246">
        <v>83.333333333333329</v>
      </c>
      <c r="D18" s="246">
        <v>7.5</v>
      </c>
      <c r="E18" s="245">
        <v>1.6666666666666661</v>
      </c>
      <c r="F18" s="246">
        <v>9.5238095238095237</v>
      </c>
      <c r="G18" s="246">
        <v>82.857142857142861</v>
      </c>
      <c r="H18" s="246">
        <v>7.6190476190476186</v>
      </c>
      <c r="I18" s="245">
        <v>1.9047619047619051</v>
      </c>
    </row>
    <row r="19" spans="1:9" x14ac:dyDescent="0.25">
      <c r="A19" s="238" t="s">
        <v>173</v>
      </c>
      <c r="B19" s="246">
        <v>20.6</v>
      </c>
      <c r="C19" s="246">
        <v>69.8</v>
      </c>
      <c r="D19" s="246">
        <v>9.5</v>
      </c>
      <c r="E19" s="245">
        <v>11.1</v>
      </c>
      <c r="F19" s="246">
        <v>10</v>
      </c>
      <c r="G19" s="246">
        <v>85</v>
      </c>
      <c r="H19" s="246">
        <v>5</v>
      </c>
      <c r="I19" s="245">
        <v>5</v>
      </c>
    </row>
    <row r="20" spans="1:9" x14ac:dyDescent="0.25">
      <c r="A20" s="238" t="s">
        <v>205</v>
      </c>
      <c r="B20" s="247"/>
      <c r="C20" s="247"/>
      <c r="D20" s="247"/>
      <c r="E20" s="248"/>
      <c r="F20" s="246">
        <v>28.6</v>
      </c>
      <c r="G20" s="246">
        <v>64.3</v>
      </c>
      <c r="H20" s="246">
        <v>7.1</v>
      </c>
      <c r="I20" s="245">
        <v>21.4</v>
      </c>
    </row>
    <row r="21" spans="1:9" ht="15" customHeight="1" x14ac:dyDescent="0.25">
      <c r="A21" s="288" t="s">
        <v>171</v>
      </c>
      <c r="B21" s="289"/>
      <c r="C21" s="289"/>
      <c r="D21" s="289"/>
      <c r="E21" s="289"/>
      <c r="F21" s="289"/>
      <c r="G21" s="289"/>
      <c r="H21" s="289"/>
      <c r="I21" s="289"/>
    </row>
  </sheetData>
  <mergeCells count="5">
    <mergeCell ref="A1:A4"/>
    <mergeCell ref="B1:I1"/>
    <mergeCell ref="B2:E2"/>
    <mergeCell ref="F2:I2"/>
    <mergeCell ref="A21:I21"/>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workbookViewId="0">
      <selection activeCell="G28" sqref="G28"/>
    </sheetView>
  </sheetViews>
  <sheetFormatPr defaultRowHeight="15" x14ac:dyDescent="0.25"/>
  <cols>
    <col min="1" max="16384" width="9.140625" style="235"/>
  </cols>
  <sheetData>
    <row r="1" spans="1:9" ht="15" customHeight="1" x14ac:dyDescent="0.25">
      <c r="A1" s="286" t="s">
        <v>1</v>
      </c>
      <c r="B1" s="286" t="s">
        <v>184</v>
      </c>
      <c r="C1" s="286"/>
      <c r="D1" s="286"/>
      <c r="E1" s="286"/>
      <c r="F1" s="286"/>
      <c r="G1" s="286"/>
      <c r="H1" s="286"/>
      <c r="I1" s="286"/>
    </row>
    <row r="2" spans="1:9" x14ac:dyDescent="0.25">
      <c r="A2" s="286"/>
      <c r="B2" s="287" t="s">
        <v>174</v>
      </c>
      <c r="C2" s="287"/>
      <c r="D2" s="287"/>
      <c r="E2" s="287"/>
      <c r="F2" s="287" t="s">
        <v>175</v>
      </c>
      <c r="G2" s="287"/>
      <c r="H2" s="287"/>
      <c r="I2" s="287"/>
    </row>
    <row r="3" spans="1:9" ht="30" x14ac:dyDescent="0.25">
      <c r="A3" s="286"/>
      <c r="B3" s="236" t="s">
        <v>22</v>
      </c>
      <c r="C3" s="236" t="s">
        <v>19</v>
      </c>
      <c r="D3" s="236" t="s">
        <v>23</v>
      </c>
      <c r="E3" s="236" t="s">
        <v>21</v>
      </c>
      <c r="F3" s="236" t="s">
        <v>22</v>
      </c>
      <c r="G3" s="236" t="s">
        <v>19</v>
      </c>
      <c r="H3" s="236" t="s">
        <v>23</v>
      </c>
      <c r="I3" s="236" t="s">
        <v>21</v>
      </c>
    </row>
    <row r="4" spans="1:9" x14ac:dyDescent="0.25">
      <c r="A4" s="286"/>
      <c r="B4" s="237"/>
      <c r="C4" s="237"/>
      <c r="D4" s="237"/>
      <c r="E4" s="237"/>
      <c r="F4" s="237"/>
      <c r="G4" s="237"/>
      <c r="H4" s="237"/>
      <c r="I4" s="237"/>
    </row>
    <row r="5" spans="1:9" x14ac:dyDescent="0.25">
      <c r="A5" s="238" t="s">
        <v>70</v>
      </c>
      <c r="B5" s="242">
        <v>21.052631579</v>
      </c>
      <c r="C5" s="242">
        <v>76.315789473999999</v>
      </c>
      <c r="D5" s="242">
        <v>2.6315789474</v>
      </c>
      <c r="E5" s="241">
        <v>18.421052631599999</v>
      </c>
    </row>
    <row r="6" spans="1:9" x14ac:dyDescent="0.25">
      <c r="A6" s="238" t="s">
        <v>73</v>
      </c>
      <c r="B6" s="243">
        <v>17.910447761194028</v>
      </c>
      <c r="C6" s="243">
        <v>74.626865671641795</v>
      </c>
      <c r="D6" s="243">
        <v>7.4626865671641793</v>
      </c>
      <c r="E6" s="241">
        <v>10.447761194029848</v>
      </c>
      <c r="F6" s="242">
        <v>24.324324323999999</v>
      </c>
      <c r="G6" s="242">
        <v>74.324324324000003</v>
      </c>
      <c r="H6" s="242">
        <v>1.3513513514</v>
      </c>
      <c r="I6" s="241">
        <v>22.972972972599997</v>
      </c>
    </row>
    <row r="7" spans="1:9" x14ac:dyDescent="0.25">
      <c r="A7" s="238" t="s">
        <v>76</v>
      </c>
      <c r="B7" s="246">
        <v>15.957446808510639</v>
      </c>
      <c r="C7" s="246">
        <v>78.723404255319153</v>
      </c>
      <c r="D7" s="246">
        <v>5.3191489361702127</v>
      </c>
      <c r="E7" s="245">
        <v>10.638297872340427</v>
      </c>
      <c r="F7" s="243">
        <v>23.076923076923077</v>
      </c>
      <c r="G7" s="243">
        <v>70.769230769230774</v>
      </c>
      <c r="H7" s="243">
        <v>6.1538461538461542</v>
      </c>
      <c r="I7" s="241">
        <v>16.923076923076923</v>
      </c>
    </row>
    <row r="8" spans="1:9" x14ac:dyDescent="0.25">
      <c r="A8" s="238" t="s">
        <v>79</v>
      </c>
      <c r="B8" s="246">
        <v>20.168067226890756</v>
      </c>
      <c r="C8" s="246">
        <v>78.991596638655466</v>
      </c>
      <c r="D8" s="246">
        <v>0.84033613445378152</v>
      </c>
      <c r="E8" s="245">
        <v>19.327731092436974</v>
      </c>
      <c r="F8" s="246">
        <v>22.471910112359552</v>
      </c>
      <c r="G8" s="246">
        <v>73.033707865168537</v>
      </c>
      <c r="H8" s="246">
        <v>4.4943820224719104</v>
      </c>
      <c r="I8" s="245">
        <v>17.977528089887642</v>
      </c>
    </row>
    <row r="9" spans="1:9" x14ac:dyDescent="0.25">
      <c r="A9" s="238" t="s">
        <v>82</v>
      </c>
      <c r="B9" s="246">
        <v>20</v>
      </c>
      <c r="C9" s="246">
        <v>76.36363636363636</v>
      </c>
      <c r="D9" s="246">
        <v>3.6363636363636362</v>
      </c>
      <c r="E9" s="245">
        <v>16.363636363636363</v>
      </c>
      <c r="F9" s="246">
        <v>24.576271186440678</v>
      </c>
      <c r="G9" s="246">
        <v>75.423728813559322</v>
      </c>
      <c r="H9" s="246">
        <v>0</v>
      </c>
      <c r="I9" s="245">
        <v>24.576271186440678</v>
      </c>
    </row>
    <row r="10" spans="1:9" x14ac:dyDescent="0.25">
      <c r="A10" s="238" t="s">
        <v>85</v>
      </c>
      <c r="B10" s="246">
        <v>27.439024390243901</v>
      </c>
      <c r="C10" s="246">
        <v>69.512195121951223</v>
      </c>
      <c r="D10" s="246">
        <v>3.0487804878048781</v>
      </c>
      <c r="E10" s="245">
        <v>24.390243902439025</v>
      </c>
      <c r="F10" s="246">
        <v>19.811320754716981</v>
      </c>
      <c r="G10" s="246">
        <v>79.245283018867923</v>
      </c>
      <c r="H10" s="246">
        <v>0.94339622641509435</v>
      </c>
      <c r="I10" s="245">
        <v>18.867924528301888</v>
      </c>
    </row>
    <row r="11" spans="1:9" x14ac:dyDescent="0.25">
      <c r="A11" s="238" t="s">
        <v>88</v>
      </c>
      <c r="B11" s="246">
        <v>25.477707006369428</v>
      </c>
      <c r="C11" s="246">
        <v>70.063694267515928</v>
      </c>
      <c r="D11" s="246">
        <v>4.4585987261146496</v>
      </c>
      <c r="E11" s="245">
        <v>21.019108280254777</v>
      </c>
      <c r="F11" s="246">
        <v>24.516129032258064</v>
      </c>
      <c r="G11" s="246">
        <v>72.258064516129039</v>
      </c>
      <c r="H11" s="246">
        <v>3.225806451612903</v>
      </c>
      <c r="I11" s="245">
        <v>21.29032258064516</v>
      </c>
    </row>
    <row r="12" spans="1:9" x14ac:dyDescent="0.25">
      <c r="A12" s="238" t="s">
        <v>91</v>
      </c>
      <c r="B12" s="246">
        <v>26.470588235294116</v>
      </c>
      <c r="C12" s="246">
        <v>70.588235294117652</v>
      </c>
      <c r="D12" s="246">
        <v>2.9411764705882355</v>
      </c>
      <c r="E12" s="245">
        <v>23.52941176470588</v>
      </c>
      <c r="F12" s="246">
        <v>26.114649681528661</v>
      </c>
      <c r="G12" s="246">
        <v>69.426751592356695</v>
      </c>
      <c r="H12" s="246">
        <v>4.4585987261146496</v>
      </c>
      <c r="I12" s="245">
        <v>21.65605095541401</v>
      </c>
    </row>
    <row r="13" spans="1:9" x14ac:dyDescent="0.25">
      <c r="A13" s="238" t="s">
        <v>94</v>
      </c>
      <c r="B13" s="246">
        <v>16</v>
      </c>
      <c r="C13" s="246">
        <v>76</v>
      </c>
      <c r="D13" s="246">
        <v>8</v>
      </c>
      <c r="E13" s="245">
        <v>8</v>
      </c>
      <c r="F13" s="246">
        <v>21.782178217821784</v>
      </c>
      <c r="G13" s="246">
        <v>75.247524752475243</v>
      </c>
      <c r="H13" s="246">
        <v>2.9702970297029703</v>
      </c>
      <c r="I13" s="245">
        <v>18.811881188118814</v>
      </c>
    </row>
    <row r="14" spans="1:9" x14ac:dyDescent="0.25">
      <c r="A14" s="238" t="s">
        <v>117</v>
      </c>
      <c r="B14" s="246">
        <v>18.897637795275589</v>
      </c>
      <c r="C14" s="246">
        <v>75.590551181102356</v>
      </c>
      <c r="D14" s="246">
        <v>5.5118110236220472</v>
      </c>
      <c r="E14" s="245">
        <v>13.385826771653541</v>
      </c>
      <c r="F14" s="246">
        <v>25.333333333333332</v>
      </c>
      <c r="G14" s="246">
        <v>66.666666666666671</v>
      </c>
      <c r="H14" s="246">
        <v>8</v>
      </c>
      <c r="I14" s="245">
        <v>17.333333333333332</v>
      </c>
    </row>
    <row r="15" spans="1:9" x14ac:dyDescent="0.25">
      <c r="A15" s="238" t="s">
        <v>118</v>
      </c>
      <c r="B15" s="246">
        <v>16.822429906542055</v>
      </c>
      <c r="C15" s="246">
        <v>79.439252336448604</v>
      </c>
      <c r="D15" s="246">
        <v>3.7383177570093458</v>
      </c>
      <c r="E15" s="245">
        <v>13.084112149532709</v>
      </c>
      <c r="F15" s="246">
        <v>21.13821138211382</v>
      </c>
      <c r="G15" s="246">
        <v>73.983739837398375</v>
      </c>
      <c r="H15" s="246">
        <v>4.8780487804878048</v>
      </c>
      <c r="I15" s="245">
        <v>16.260162601626014</v>
      </c>
    </row>
    <row r="16" spans="1:9" x14ac:dyDescent="0.25">
      <c r="A16" s="238" t="s">
        <v>103</v>
      </c>
      <c r="B16" s="246">
        <v>6.7415730337078648</v>
      </c>
      <c r="C16" s="246">
        <v>71.910112359550567</v>
      </c>
      <c r="D16" s="246">
        <v>21.348314606741575</v>
      </c>
      <c r="E16" s="245">
        <v>-14.606741573033709</v>
      </c>
      <c r="F16" s="246">
        <v>20.192307692307693</v>
      </c>
      <c r="G16" s="246">
        <v>76.92307692307692</v>
      </c>
      <c r="H16" s="246">
        <v>2.8846153846153846</v>
      </c>
      <c r="I16" s="245">
        <v>17.30769230769231</v>
      </c>
    </row>
    <row r="17" spans="1:9" x14ac:dyDescent="0.25">
      <c r="A17" s="238" t="s">
        <v>106</v>
      </c>
      <c r="B17" s="246">
        <v>10.679611650485437</v>
      </c>
      <c r="C17" s="246">
        <v>75.728155339805824</v>
      </c>
      <c r="D17" s="246">
        <v>13.592233009708737</v>
      </c>
      <c r="E17" s="245">
        <v>-2.9126213592232997</v>
      </c>
      <c r="F17" s="246">
        <v>9.0909090909090917</v>
      </c>
      <c r="G17" s="246">
        <v>72.727272727272734</v>
      </c>
      <c r="H17" s="246">
        <v>18.181818181818183</v>
      </c>
      <c r="I17" s="245">
        <v>-9.0909090909090917</v>
      </c>
    </row>
    <row r="18" spans="1:9" x14ac:dyDescent="0.25">
      <c r="A18" s="238" t="s">
        <v>109</v>
      </c>
      <c r="B18" s="246">
        <v>9.4017094017094021</v>
      </c>
      <c r="C18" s="246">
        <v>82.051282051282058</v>
      </c>
      <c r="D18" s="246">
        <v>8.5470085470085468</v>
      </c>
      <c r="E18" s="245">
        <v>0.85470085470085522</v>
      </c>
      <c r="F18" s="246">
        <v>17.647058823529413</v>
      </c>
      <c r="G18" s="246">
        <v>72.549019607843135</v>
      </c>
      <c r="H18" s="246">
        <v>9.8039215686274517</v>
      </c>
      <c r="I18" s="245">
        <v>7.8431372549019613</v>
      </c>
    </row>
    <row r="19" spans="1:9" x14ac:dyDescent="0.25">
      <c r="A19" s="238" t="s">
        <v>173</v>
      </c>
      <c r="B19" s="246">
        <v>14.3</v>
      </c>
      <c r="C19" s="246">
        <v>79.400000000000006</v>
      </c>
      <c r="D19" s="246">
        <v>6.3</v>
      </c>
      <c r="E19" s="245">
        <v>7.9</v>
      </c>
      <c r="F19" s="246">
        <v>14.782608695652174</v>
      </c>
      <c r="G19" s="246">
        <v>77.391304347826093</v>
      </c>
      <c r="H19" s="246">
        <v>7.8260869565217392</v>
      </c>
      <c r="I19" s="245">
        <v>6.9565217391304346</v>
      </c>
    </row>
    <row r="20" spans="1:9" x14ac:dyDescent="0.25">
      <c r="A20" s="238" t="s">
        <v>205</v>
      </c>
      <c r="B20" s="247"/>
      <c r="C20" s="247"/>
      <c r="D20" s="247"/>
      <c r="E20" s="248"/>
      <c r="F20" s="246">
        <v>29</v>
      </c>
      <c r="G20" s="246">
        <v>66.099999999999994</v>
      </c>
      <c r="H20" s="246">
        <v>4.8</v>
      </c>
      <c r="I20" s="245">
        <v>24.2</v>
      </c>
    </row>
    <row r="21" spans="1:9" ht="15" customHeight="1" x14ac:dyDescent="0.25">
      <c r="A21" s="288" t="s">
        <v>171</v>
      </c>
      <c r="B21" s="289"/>
      <c r="C21" s="289"/>
      <c r="D21" s="289"/>
      <c r="E21" s="289"/>
      <c r="F21" s="289"/>
      <c r="G21" s="289"/>
      <c r="H21" s="289"/>
      <c r="I21" s="289"/>
    </row>
  </sheetData>
  <mergeCells count="5">
    <mergeCell ref="A1:A4"/>
    <mergeCell ref="B1:I1"/>
    <mergeCell ref="B2:E2"/>
    <mergeCell ref="F2:I2"/>
    <mergeCell ref="A21:I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C33" sqref="C33"/>
    </sheetView>
  </sheetViews>
  <sheetFormatPr defaultRowHeight="15" x14ac:dyDescent="0.25"/>
  <cols>
    <col min="1" max="1" width="13.28515625" bestFit="1" customWidth="1"/>
    <col min="2" max="2" width="12.85546875" bestFit="1" customWidth="1"/>
    <col min="3" max="3" width="7.85546875" bestFit="1" customWidth="1"/>
    <col min="4" max="4" width="12" bestFit="1" customWidth="1"/>
  </cols>
  <sheetData>
    <row r="1" spans="1:4" s="211" customFormat="1" x14ac:dyDescent="0.25">
      <c r="A1" s="282" t="s">
        <v>121</v>
      </c>
      <c r="B1" s="282"/>
      <c r="C1" s="282"/>
      <c r="D1" s="282"/>
    </row>
    <row r="2" spans="1:4" x14ac:dyDescent="0.25">
      <c r="A2" s="281" t="s">
        <v>122</v>
      </c>
      <c r="B2" s="281" t="s">
        <v>1</v>
      </c>
      <c r="C2" s="281" t="s">
        <v>28</v>
      </c>
      <c r="D2" s="281" t="s">
        <v>29</v>
      </c>
    </row>
    <row r="3" spans="1:4" x14ac:dyDescent="0.25">
      <c r="A3" s="281"/>
      <c r="B3" s="281"/>
      <c r="C3" s="281"/>
      <c r="D3" s="281"/>
    </row>
    <row r="4" spans="1:4" x14ac:dyDescent="0.25">
      <c r="A4" s="281"/>
      <c r="B4" s="281"/>
      <c r="C4" s="281"/>
      <c r="D4" s="281"/>
    </row>
    <row r="5" spans="1:4" x14ac:dyDescent="0.25">
      <c r="A5" s="281"/>
      <c r="B5" s="281"/>
      <c r="C5" s="281"/>
      <c r="D5" s="281"/>
    </row>
    <row r="6" spans="1:4" x14ac:dyDescent="0.25">
      <c r="A6" s="231" t="s">
        <v>191</v>
      </c>
      <c r="B6" s="38" t="s">
        <v>120</v>
      </c>
      <c r="C6" s="219">
        <v>146</v>
      </c>
      <c r="D6" s="219">
        <v>66</v>
      </c>
    </row>
    <row r="7" spans="1:4" x14ac:dyDescent="0.25">
      <c r="A7" s="231" t="s">
        <v>192</v>
      </c>
      <c r="B7" s="38" t="s">
        <v>32</v>
      </c>
      <c r="C7" s="219">
        <v>155</v>
      </c>
      <c r="D7" s="219">
        <v>64</v>
      </c>
    </row>
    <row r="8" spans="1:4" x14ac:dyDescent="0.25">
      <c r="A8" s="231" t="s">
        <v>193</v>
      </c>
      <c r="B8" s="38" t="s">
        <v>35</v>
      </c>
      <c r="C8" s="221">
        <v>322</v>
      </c>
      <c r="D8" s="221">
        <v>136</v>
      </c>
    </row>
    <row r="9" spans="1:4" x14ac:dyDescent="0.25">
      <c r="A9" s="231" t="s">
        <v>194</v>
      </c>
      <c r="B9" s="38" t="s">
        <v>119</v>
      </c>
      <c r="C9" s="222">
        <v>363</v>
      </c>
      <c r="D9" s="222">
        <v>133</v>
      </c>
    </row>
    <row r="10" spans="1:4" x14ac:dyDescent="0.25">
      <c r="A10" s="231" t="s">
        <v>195</v>
      </c>
      <c r="B10" s="38" t="s">
        <v>41</v>
      </c>
      <c r="C10" s="222">
        <v>327</v>
      </c>
      <c r="D10" s="222">
        <v>104</v>
      </c>
    </row>
    <row r="11" spans="1:4" x14ac:dyDescent="0.25">
      <c r="A11" s="231" t="s">
        <v>196</v>
      </c>
      <c r="B11" s="38" t="s">
        <v>45</v>
      </c>
      <c r="C11" s="224">
        <v>261</v>
      </c>
      <c r="D11" s="224">
        <v>99</v>
      </c>
    </row>
    <row r="12" spans="1:4" x14ac:dyDescent="0.25">
      <c r="A12" s="231" t="s">
        <v>197</v>
      </c>
      <c r="B12" s="38" t="s">
        <v>48</v>
      </c>
      <c r="C12" s="225">
        <v>203</v>
      </c>
      <c r="D12" s="225">
        <v>64</v>
      </c>
    </row>
    <row r="13" spans="1:4" x14ac:dyDescent="0.25">
      <c r="A13" s="231" t="s">
        <v>198</v>
      </c>
      <c r="B13" s="38" t="s">
        <v>51</v>
      </c>
      <c r="C13" s="224">
        <v>270</v>
      </c>
      <c r="D13" s="224">
        <v>82</v>
      </c>
    </row>
    <row r="14" spans="1:4" x14ac:dyDescent="0.25">
      <c r="A14" s="231" t="s">
        <v>199</v>
      </c>
      <c r="B14" s="38" t="s">
        <v>54</v>
      </c>
      <c r="C14" s="224">
        <v>335</v>
      </c>
      <c r="D14" s="224">
        <v>120</v>
      </c>
    </row>
    <row r="15" spans="1:4" x14ac:dyDescent="0.25">
      <c r="A15" s="231" t="s">
        <v>200</v>
      </c>
      <c r="B15" s="38" t="s">
        <v>57</v>
      </c>
      <c r="C15" s="224">
        <v>328</v>
      </c>
      <c r="D15" s="224">
        <v>124</v>
      </c>
    </row>
    <row r="16" spans="1:4" x14ac:dyDescent="0.25">
      <c r="A16" s="231" t="s">
        <v>201</v>
      </c>
      <c r="B16" s="38" t="s">
        <v>61</v>
      </c>
      <c r="C16" s="224">
        <v>289</v>
      </c>
      <c r="D16" s="224">
        <v>115</v>
      </c>
    </row>
    <row r="17" spans="1:4" x14ac:dyDescent="0.25">
      <c r="A17" s="231" t="s">
        <v>202</v>
      </c>
      <c r="B17" s="38" t="s">
        <v>64</v>
      </c>
      <c r="C17" s="224">
        <v>347</v>
      </c>
      <c r="D17" s="224">
        <v>111</v>
      </c>
    </row>
    <row r="18" spans="1:4" x14ac:dyDescent="0.25">
      <c r="A18" s="231" t="s">
        <v>203</v>
      </c>
      <c r="B18" s="38" t="s">
        <v>67</v>
      </c>
      <c r="C18" s="224">
        <v>330</v>
      </c>
      <c r="D18" s="224">
        <v>103</v>
      </c>
    </row>
    <row r="19" spans="1:4" x14ac:dyDescent="0.25">
      <c r="A19" s="231" t="s">
        <v>68</v>
      </c>
      <c r="B19" s="38" t="s">
        <v>70</v>
      </c>
      <c r="C19" s="224">
        <v>329</v>
      </c>
      <c r="D19" s="224">
        <v>96</v>
      </c>
    </row>
    <row r="20" spans="1:4" x14ac:dyDescent="0.25">
      <c r="A20" s="231" t="s">
        <v>71</v>
      </c>
      <c r="B20" s="38" t="s">
        <v>73</v>
      </c>
      <c r="C20" s="225">
        <v>237</v>
      </c>
      <c r="D20" s="225">
        <v>89</v>
      </c>
    </row>
    <row r="21" spans="1:4" x14ac:dyDescent="0.25">
      <c r="A21" s="231" t="s">
        <v>74</v>
      </c>
      <c r="B21" s="38" t="s">
        <v>76</v>
      </c>
      <c r="C21" s="222">
        <v>304</v>
      </c>
      <c r="D21" s="222">
        <v>121</v>
      </c>
    </row>
    <row r="22" spans="1:4" x14ac:dyDescent="0.25">
      <c r="A22" s="231" t="s">
        <v>77</v>
      </c>
      <c r="B22" s="38" t="s">
        <v>79</v>
      </c>
      <c r="C22" s="222">
        <v>366</v>
      </c>
      <c r="D22" s="222">
        <v>145</v>
      </c>
    </row>
    <row r="23" spans="1:4" x14ac:dyDescent="0.25">
      <c r="A23" s="231" t="s">
        <v>80</v>
      </c>
      <c r="B23" s="38" t="s">
        <v>82</v>
      </c>
      <c r="C23" s="222">
        <v>350</v>
      </c>
      <c r="D23" s="222">
        <v>133</v>
      </c>
    </row>
    <row r="24" spans="1:4" x14ac:dyDescent="0.25">
      <c r="A24" s="231" t="s">
        <v>83</v>
      </c>
      <c r="B24" s="38" t="s">
        <v>85</v>
      </c>
      <c r="C24" s="222">
        <v>379</v>
      </c>
      <c r="D24" s="222">
        <v>188</v>
      </c>
    </row>
    <row r="25" spans="1:4" x14ac:dyDescent="0.25">
      <c r="A25" s="231" t="s">
        <v>86</v>
      </c>
      <c r="B25" s="38" t="s">
        <v>88</v>
      </c>
      <c r="C25" s="222">
        <v>423</v>
      </c>
      <c r="D25" s="222">
        <v>191</v>
      </c>
    </row>
    <row r="26" spans="1:4" x14ac:dyDescent="0.25">
      <c r="A26" s="231" t="s">
        <v>89</v>
      </c>
      <c r="B26" s="38" t="s">
        <v>91</v>
      </c>
      <c r="C26" s="222">
        <v>386</v>
      </c>
      <c r="D26" s="222">
        <v>125</v>
      </c>
    </row>
    <row r="27" spans="1:4" x14ac:dyDescent="0.25">
      <c r="A27" s="231" t="s">
        <v>92</v>
      </c>
      <c r="B27" s="38" t="s">
        <v>94</v>
      </c>
      <c r="C27" s="222">
        <v>307</v>
      </c>
      <c r="D27" s="222">
        <v>96</v>
      </c>
    </row>
    <row r="28" spans="1:4" x14ac:dyDescent="0.25">
      <c r="A28" s="231" t="s">
        <v>95</v>
      </c>
      <c r="B28" s="38" t="s">
        <v>117</v>
      </c>
      <c r="C28" s="222">
        <v>415</v>
      </c>
      <c r="D28" s="222">
        <v>158</v>
      </c>
    </row>
    <row r="29" spans="1:4" x14ac:dyDescent="0.25">
      <c r="A29" s="231" t="s">
        <v>98</v>
      </c>
      <c r="B29" s="38" t="s">
        <v>118</v>
      </c>
      <c r="C29" s="222">
        <v>330</v>
      </c>
      <c r="D29" s="222">
        <v>131</v>
      </c>
    </row>
    <row r="30" spans="1:4" x14ac:dyDescent="0.25">
      <c r="A30" s="231" t="s">
        <v>101</v>
      </c>
      <c r="B30" s="38" t="s">
        <v>103</v>
      </c>
      <c r="C30" s="222">
        <v>328</v>
      </c>
      <c r="D30" s="222">
        <v>107</v>
      </c>
    </row>
    <row r="31" spans="1:4" x14ac:dyDescent="0.25">
      <c r="A31" s="231" t="s">
        <v>104</v>
      </c>
      <c r="B31" s="38" t="s">
        <v>106</v>
      </c>
      <c r="C31" s="222">
        <v>367</v>
      </c>
      <c r="D31" s="222">
        <v>132</v>
      </c>
    </row>
    <row r="32" spans="1:4" x14ac:dyDescent="0.25">
      <c r="A32" s="231" t="s">
        <v>107</v>
      </c>
      <c r="B32" s="38" t="s">
        <v>109</v>
      </c>
      <c r="C32" s="222">
        <v>382</v>
      </c>
      <c r="D32" s="222">
        <v>144</v>
      </c>
    </row>
    <row r="33" spans="1:4" x14ac:dyDescent="0.25">
      <c r="A33" s="231" t="s">
        <v>206</v>
      </c>
      <c r="B33" s="38" t="s">
        <v>173</v>
      </c>
      <c r="C33" s="222">
        <v>349</v>
      </c>
      <c r="D33" s="222">
        <v>88</v>
      </c>
    </row>
  </sheetData>
  <mergeCells count="5">
    <mergeCell ref="B2:B5"/>
    <mergeCell ref="C2:C5"/>
    <mergeCell ref="D2:D5"/>
    <mergeCell ref="A2:A5"/>
    <mergeCell ref="A1:D1"/>
  </mergeCells>
  <pageMargins left="0.7" right="0.7" top="0.75" bottom="0.75" header="0.3" footer="0.3"/>
  <pageSetup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CB1" workbookViewId="0">
      <selection activeCell="CW1" sqref="CW1:DD31"/>
    </sheetView>
  </sheetViews>
  <sheetFormatPr defaultRowHeight="15" x14ac:dyDescent="0.25"/>
  <cols>
    <col min="1" max="1" width="18" bestFit="1" customWidth="1"/>
  </cols>
  <sheetData>
    <row r="1" spans="1:108" x14ac:dyDescent="0.25">
      <c r="A1" s="281" t="s">
        <v>0</v>
      </c>
      <c r="B1" s="281" t="s">
        <v>1</v>
      </c>
      <c r="C1" s="281" t="s">
        <v>1</v>
      </c>
      <c r="D1" s="281" t="s">
        <v>2</v>
      </c>
      <c r="E1" s="281" t="s">
        <v>3</v>
      </c>
      <c r="F1" s="281"/>
      <c r="G1" s="281"/>
      <c r="H1" s="281"/>
      <c r="I1" s="281"/>
      <c r="J1" s="281"/>
      <c r="K1" s="281"/>
      <c r="L1" s="281"/>
      <c r="M1" s="281" t="s">
        <v>4</v>
      </c>
      <c r="N1" s="281"/>
      <c r="O1" s="281"/>
      <c r="P1" s="281"/>
      <c r="Q1" s="281"/>
      <c r="R1" s="281"/>
      <c r="S1" s="281"/>
      <c r="T1" s="281"/>
      <c r="U1" s="281" t="s">
        <v>5</v>
      </c>
      <c r="V1" s="281"/>
      <c r="W1" s="281"/>
      <c r="X1" s="281"/>
      <c r="Y1" s="281"/>
      <c r="Z1" s="281"/>
      <c r="AA1" s="281"/>
      <c r="AB1" s="281"/>
      <c r="AC1" s="281" t="s">
        <v>6</v>
      </c>
      <c r="AD1" s="281"/>
      <c r="AE1" s="281"/>
      <c r="AF1" s="281"/>
      <c r="AG1" s="281"/>
      <c r="AH1" s="281"/>
      <c r="AI1" s="281"/>
      <c r="AJ1" s="281"/>
      <c r="AK1" s="281" t="s">
        <v>7</v>
      </c>
      <c r="AL1" s="281"/>
      <c r="AM1" s="281"/>
      <c r="AN1" s="281"/>
      <c r="AO1" s="281"/>
      <c r="AP1" s="281"/>
      <c r="AQ1" s="281"/>
      <c r="AR1" s="281"/>
      <c r="AS1" s="281" t="s">
        <v>8</v>
      </c>
      <c r="AT1" s="281"/>
      <c r="AU1" s="281"/>
      <c r="AV1" s="281"/>
      <c r="AW1" s="281"/>
      <c r="AX1" s="281"/>
      <c r="AY1" s="281"/>
      <c r="AZ1" s="281"/>
      <c r="BA1" s="281" t="s">
        <v>9</v>
      </c>
      <c r="BB1" s="281"/>
      <c r="BC1" s="281"/>
      <c r="BD1" s="281"/>
      <c r="BE1" s="281"/>
      <c r="BF1" s="281"/>
      <c r="BG1" s="281"/>
      <c r="BH1" s="281"/>
      <c r="BI1" s="281" t="s">
        <v>10</v>
      </c>
      <c r="BJ1" s="281"/>
      <c r="BK1" s="281"/>
      <c r="BL1" s="281"/>
      <c r="BM1" s="281"/>
      <c r="BN1" s="281"/>
      <c r="BO1" s="281"/>
      <c r="BP1" s="281"/>
      <c r="BQ1" s="281" t="s">
        <v>11</v>
      </c>
      <c r="BR1" s="281"/>
      <c r="BS1" s="281"/>
      <c r="BT1" s="281"/>
      <c r="BU1" s="281"/>
      <c r="BV1" s="281"/>
      <c r="BW1" s="281"/>
      <c r="BX1" s="281"/>
      <c r="BY1" s="281" t="s">
        <v>12</v>
      </c>
      <c r="BZ1" s="281"/>
      <c r="CA1" s="281"/>
      <c r="CB1" s="281"/>
      <c r="CC1" s="281"/>
      <c r="CD1" s="281"/>
      <c r="CE1" s="281"/>
      <c r="CF1" s="281"/>
      <c r="CG1" s="281" t="s">
        <v>13</v>
      </c>
      <c r="CH1" s="281"/>
      <c r="CI1" s="281"/>
      <c r="CJ1" s="281"/>
      <c r="CK1" s="281"/>
      <c r="CL1" s="281"/>
      <c r="CM1" s="281"/>
      <c r="CN1" s="281"/>
      <c r="CO1" s="281" t="s">
        <v>14</v>
      </c>
      <c r="CP1" s="281"/>
      <c r="CQ1" s="281"/>
      <c r="CR1" s="281"/>
      <c r="CS1" s="281"/>
      <c r="CT1" s="281"/>
      <c r="CU1" s="281"/>
      <c r="CV1" s="281"/>
      <c r="CW1" s="281" t="s">
        <v>15</v>
      </c>
      <c r="CX1" s="281"/>
      <c r="CY1" s="281"/>
      <c r="CZ1" s="281"/>
      <c r="DA1" s="281"/>
      <c r="DB1" s="281"/>
      <c r="DC1" s="281"/>
      <c r="DD1" s="281"/>
    </row>
    <row r="2" spans="1:108" x14ac:dyDescent="0.25">
      <c r="A2" s="281"/>
      <c r="B2" s="281"/>
      <c r="C2" s="281"/>
      <c r="D2" s="281"/>
      <c r="E2" s="283" t="s">
        <v>16</v>
      </c>
      <c r="F2" s="283"/>
      <c r="G2" s="283"/>
      <c r="H2" s="283"/>
      <c r="I2" s="283" t="s">
        <v>17</v>
      </c>
      <c r="J2" s="283"/>
      <c r="K2" s="283"/>
      <c r="L2" s="283"/>
      <c r="M2" s="283" t="s">
        <v>16</v>
      </c>
      <c r="N2" s="283"/>
      <c r="O2" s="283"/>
      <c r="P2" s="283"/>
      <c r="Q2" s="283" t="s">
        <v>17</v>
      </c>
      <c r="R2" s="283"/>
      <c r="S2" s="283"/>
      <c r="T2" s="283"/>
      <c r="U2" s="283" t="s">
        <v>16</v>
      </c>
      <c r="V2" s="283"/>
      <c r="W2" s="283"/>
      <c r="X2" s="283"/>
      <c r="Y2" s="283" t="s">
        <v>17</v>
      </c>
      <c r="Z2" s="283"/>
      <c r="AA2" s="283"/>
      <c r="AB2" s="283"/>
      <c r="AC2" s="283" t="s">
        <v>16</v>
      </c>
      <c r="AD2" s="283"/>
      <c r="AE2" s="283"/>
      <c r="AF2" s="283"/>
      <c r="AG2" s="283" t="s">
        <v>17</v>
      </c>
      <c r="AH2" s="283"/>
      <c r="AI2" s="283"/>
      <c r="AJ2" s="283"/>
      <c r="AK2" s="283" t="s">
        <v>16</v>
      </c>
      <c r="AL2" s="283"/>
      <c r="AM2" s="283"/>
      <c r="AN2" s="283"/>
      <c r="AO2" s="283" t="s">
        <v>17</v>
      </c>
      <c r="AP2" s="283"/>
      <c r="AQ2" s="283"/>
      <c r="AR2" s="283"/>
      <c r="AS2" s="283" t="s">
        <v>16</v>
      </c>
      <c r="AT2" s="283"/>
      <c r="AU2" s="283"/>
      <c r="AV2" s="283"/>
      <c r="AW2" s="283" t="s">
        <v>17</v>
      </c>
      <c r="AX2" s="283"/>
      <c r="AY2" s="283"/>
      <c r="AZ2" s="283"/>
      <c r="BA2" s="283" t="s">
        <v>16</v>
      </c>
      <c r="BB2" s="283"/>
      <c r="BC2" s="283"/>
      <c r="BD2" s="283"/>
      <c r="BE2" s="283" t="s">
        <v>17</v>
      </c>
      <c r="BF2" s="283"/>
      <c r="BG2" s="283"/>
      <c r="BH2" s="283"/>
      <c r="BI2" s="283" t="s">
        <v>16</v>
      </c>
      <c r="BJ2" s="283"/>
      <c r="BK2" s="283"/>
      <c r="BL2" s="283"/>
      <c r="BM2" s="283" t="s">
        <v>17</v>
      </c>
      <c r="BN2" s="283"/>
      <c r="BO2" s="283"/>
      <c r="BP2" s="283"/>
      <c r="BQ2" s="283" t="s">
        <v>16</v>
      </c>
      <c r="BR2" s="283"/>
      <c r="BS2" s="283"/>
      <c r="BT2" s="283"/>
      <c r="BU2" s="283" t="s">
        <v>17</v>
      </c>
      <c r="BV2" s="283"/>
      <c r="BW2" s="283"/>
      <c r="BX2" s="283"/>
      <c r="BY2" s="283" t="s">
        <v>16</v>
      </c>
      <c r="BZ2" s="283"/>
      <c r="CA2" s="283"/>
      <c r="CB2" s="283"/>
      <c r="CC2" s="283" t="s">
        <v>17</v>
      </c>
      <c r="CD2" s="283"/>
      <c r="CE2" s="283"/>
      <c r="CF2" s="283"/>
      <c r="CG2" s="283" t="s">
        <v>16</v>
      </c>
      <c r="CH2" s="283"/>
      <c r="CI2" s="283"/>
      <c r="CJ2" s="283"/>
      <c r="CK2" s="283" t="s">
        <v>17</v>
      </c>
      <c r="CL2" s="283"/>
      <c r="CM2" s="283"/>
      <c r="CN2" s="283"/>
      <c r="CO2" s="283" t="s">
        <v>16</v>
      </c>
      <c r="CP2" s="283"/>
      <c r="CQ2" s="283"/>
      <c r="CR2" s="283"/>
      <c r="CS2" s="283" t="s">
        <v>17</v>
      </c>
      <c r="CT2" s="283"/>
      <c r="CU2" s="283"/>
      <c r="CV2" s="283"/>
      <c r="CW2" s="283" t="s">
        <v>16</v>
      </c>
      <c r="CX2" s="283"/>
      <c r="CY2" s="283"/>
      <c r="CZ2" s="283"/>
      <c r="DA2" s="283" t="s">
        <v>17</v>
      </c>
      <c r="DB2" s="283"/>
      <c r="DC2" s="283"/>
      <c r="DD2" s="283"/>
    </row>
    <row r="3" spans="1:108" x14ac:dyDescent="0.25">
      <c r="A3" s="281"/>
      <c r="B3" s="281"/>
      <c r="C3" s="281"/>
      <c r="D3" s="281"/>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81"/>
      <c r="B4" s="281"/>
      <c r="C4" s="281"/>
      <c r="D4" s="281"/>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29</v>
      </c>
      <c r="B5" s="38" t="s">
        <v>26</v>
      </c>
      <c r="C5" s="38" t="s">
        <v>120</v>
      </c>
      <c r="D5" s="219">
        <v>66</v>
      </c>
      <c r="E5" s="41">
        <v>28.8</v>
      </c>
      <c r="F5" s="41">
        <v>60.6</v>
      </c>
      <c r="G5" s="41">
        <v>10.6</v>
      </c>
      <c r="H5" s="220">
        <v>18.200000000000003</v>
      </c>
      <c r="I5" s="41">
        <v>54</v>
      </c>
      <c r="J5" s="41">
        <v>39.700000000000003</v>
      </c>
      <c r="K5" s="41">
        <v>6.3</v>
      </c>
      <c r="L5" s="220">
        <v>47.7</v>
      </c>
      <c r="M5" s="41">
        <v>36.4</v>
      </c>
      <c r="N5" s="41">
        <v>43.9</v>
      </c>
      <c r="O5" s="41">
        <v>19.7</v>
      </c>
      <c r="P5" s="220">
        <v>16.7</v>
      </c>
      <c r="Q5" s="41">
        <v>46</v>
      </c>
      <c r="R5" s="41">
        <v>33.299999999999997</v>
      </c>
      <c r="S5" s="41">
        <v>20.6</v>
      </c>
      <c r="T5" s="220">
        <v>25.4</v>
      </c>
      <c r="U5" s="41"/>
      <c r="V5" s="41"/>
      <c r="W5" s="41"/>
      <c r="X5" s="220"/>
      <c r="Y5" s="41"/>
      <c r="Z5" s="41"/>
      <c r="AA5" s="41"/>
      <c r="AB5" s="220"/>
      <c r="AC5" s="41">
        <v>5.0999999999999996</v>
      </c>
      <c r="AD5" s="41">
        <v>78</v>
      </c>
      <c r="AE5" s="41">
        <v>16.899999999999999</v>
      </c>
      <c r="AF5" s="220">
        <v>-11.799999999999999</v>
      </c>
      <c r="AG5" s="41">
        <v>8.9</v>
      </c>
      <c r="AH5" s="41">
        <v>83.9</v>
      </c>
      <c r="AI5" s="41">
        <v>7.1</v>
      </c>
      <c r="AJ5" s="220">
        <v>1.8000000000000007</v>
      </c>
      <c r="AK5" s="41"/>
      <c r="AL5" s="41"/>
      <c r="AM5" s="41"/>
      <c r="AN5" s="220"/>
      <c r="AO5" s="41"/>
      <c r="AP5" s="41"/>
      <c r="AQ5" s="41"/>
      <c r="AR5" s="220"/>
      <c r="AS5" s="41">
        <v>30.3</v>
      </c>
      <c r="AT5" s="41">
        <v>62.1</v>
      </c>
      <c r="AU5" s="41">
        <v>7.6</v>
      </c>
      <c r="AV5" s="220">
        <v>-22.700000000000003</v>
      </c>
      <c r="AW5" s="41">
        <v>16.100000000000001</v>
      </c>
      <c r="AX5" s="41">
        <v>64.5</v>
      </c>
      <c r="AY5" s="41">
        <v>19.399999999999999</v>
      </c>
      <c r="AZ5" s="220">
        <v>3.2999999999999972</v>
      </c>
      <c r="BA5" s="41">
        <v>15.4</v>
      </c>
      <c r="BB5" s="41">
        <v>69.2</v>
      </c>
      <c r="BC5" s="41">
        <v>15.4</v>
      </c>
      <c r="BD5" s="220">
        <v>0</v>
      </c>
      <c r="BE5" s="41">
        <v>28.3</v>
      </c>
      <c r="BF5" s="41">
        <v>68.3</v>
      </c>
      <c r="BG5" s="41">
        <v>3.3</v>
      </c>
      <c r="BH5" s="220">
        <v>25</v>
      </c>
      <c r="BI5" s="41"/>
      <c r="BJ5" s="41"/>
      <c r="BK5" s="41"/>
      <c r="BL5" s="220"/>
      <c r="BM5" s="41"/>
      <c r="BN5" s="41"/>
      <c r="BO5" s="41"/>
      <c r="BP5" s="220"/>
      <c r="BQ5" s="41">
        <v>64.599999999999994</v>
      </c>
      <c r="BR5" s="41">
        <v>29.2</v>
      </c>
      <c r="BS5" s="41">
        <v>6.2</v>
      </c>
      <c r="BT5" s="220">
        <v>-58.399999999999991</v>
      </c>
      <c r="BU5" s="41">
        <v>60.7</v>
      </c>
      <c r="BV5" s="41">
        <v>34.4</v>
      </c>
      <c r="BW5" s="41">
        <v>4.9000000000000004</v>
      </c>
      <c r="BX5" s="220">
        <v>-55.800000000000004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16.7</v>
      </c>
      <c r="CX5" s="41">
        <v>40.9</v>
      </c>
      <c r="CY5" s="41">
        <v>42.4</v>
      </c>
      <c r="CZ5" s="220">
        <v>-25.7</v>
      </c>
      <c r="DA5" s="41">
        <v>21</v>
      </c>
      <c r="DB5" s="41">
        <v>37.1</v>
      </c>
      <c r="DC5" s="41">
        <v>41.9</v>
      </c>
      <c r="DD5" s="220">
        <v>-20.9</v>
      </c>
    </row>
    <row r="6" spans="1:108" x14ac:dyDescent="0.25">
      <c r="A6" s="37" t="s">
        <v>29</v>
      </c>
      <c r="B6" s="38" t="s">
        <v>31</v>
      </c>
      <c r="C6" s="38" t="s">
        <v>32</v>
      </c>
      <c r="D6" s="219">
        <v>64</v>
      </c>
      <c r="E6" s="41">
        <v>28.6</v>
      </c>
      <c r="F6" s="41">
        <v>65.099999999999994</v>
      </c>
      <c r="G6" s="41">
        <v>6.3</v>
      </c>
      <c r="H6" s="220">
        <v>22.3</v>
      </c>
      <c r="I6" s="41">
        <v>59.3</v>
      </c>
      <c r="J6" s="41">
        <v>40.700000000000003</v>
      </c>
      <c r="K6" s="41">
        <v>0</v>
      </c>
      <c r="L6" s="220">
        <v>59.3</v>
      </c>
      <c r="M6" s="41">
        <v>33.299999999999997</v>
      </c>
      <c r="N6" s="41">
        <v>46</v>
      </c>
      <c r="O6" s="41">
        <v>20.6</v>
      </c>
      <c r="P6" s="220">
        <v>12.699999999999996</v>
      </c>
      <c r="Q6" s="41">
        <v>69</v>
      </c>
      <c r="R6" s="41">
        <v>24.1</v>
      </c>
      <c r="S6" s="41">
        <v>6.9</v>
      </c>
      <c r="T6" s="220">
        <v>62.1</v>
      </c>
      <c r="U6" s="41"/>
      <c r="V6" s="41"/>
      <c r="W6" s="41"/>
      <c r="X6" s="220"/>
      <c r="Y6" s="41"/>
      <c r="Z6" s="41"/>
      <c r="AA6" s="41"/>
      <c r="AB6" s="220"/>
      <c r="AC6" s="41">
        <v>10.199999999999999</v>
      </c>
      <c r="AD6" s="41">
        <v>76.3</v>
      </c>
      <c r="AE6" s="41">
        <v>13.6</v>
      </c>
      <c r="AF6" s="220">
        <v>-3.4000000000000004</v>
      </c>
      <c r="AG6" s="41">
        <v>11.1</v>
      </c>
      <c r="AH6" s="41">
        <v>85.2</v>
      </c>
      <c r="AI6" s="41">
        <v>3.7</v>
      </c>
      <c r="AJ6" s="220">
        <v>7.3999999999999995</v>
      </c>
      <c r="AK6" s="41"/>
      <c r="AL6" s="41"/>
      <c r="AM6" s="41"/>
      <c r="AN6" s="220"/>
      <c r="AO6" s="41"/>
      <c r="AP6" s="41"/>
      <c r="AQ6" s="41"/>
      <c r="AR6" s="220"/>
      <c r="AS6" s="41">
        <v>37.1</v>
      </c>
      <c r="AT6" s="41">
        <v>58.1</v>
      </c>
      <c r="AU6" s="41">
        <v>4.8</v>
      </c>
      <c r="AV6" s="220">
        <v>-32.300000000000004</v>
      </c>
      <c r="AW6" s="41">
        <v>29.8</v>
      </c>
      <c r="AX6" s="41">
        <v>56.1</v>
      </c>
      <c r="AY6" s="41">
        <v>14</v>
      </c>
      <c r="AZ6" s="220">
        <v>-15.8</v>
      </c>
      <c r="BA6" s="41">
        <v>18.3</v>
      </c>
      <c r="BB6" s="41">
        <v>70</v>
      </c>
      <c r="BC6" s="41">
        <v>11.7</v>
      </c>
      <c r="BD6" s="220">
        <v>6.6000000000000014</v>
      </c>
      <c r="BE6" s="41">
        <v>28.1</v>
      </c>
      <c r="BF6" s="41">
        <v>66.7</v>
      </c>
      <c r="BG6" s="41">
        <v>5.3</v>
      </c>
      <c r="BH6" s="220">
        <v>22.8</v>
      </c>
      <c r="BI6" s="41"/>
      <c r="BJ6" s="41"/>
      <c r="BK6" s="41"/>
      <c r="BL6" s="220"/>
      <c r="BM6" s="41"/>
      <c r="BN6" s="41"/>
      <c r="BO6" s="41"/>
      <c r="BP6" s="220"/>
      <c r="BQ6" s="41">
        <v>62.9</v>
      </c>
      <c r="BR6" s="41">
        <v>35.5</v>
      </c>
      <c r="BS6" s="41">
        <v>1.6</v>
      </c>
      <c r="BT6" s="220">
        <v>-61.3</v>
      </c>
      <c r="BU6" s="41">
        <v>60.3</v>
      </c>
      <c r="BV6" s="41">
        <v>36.200000000000003</v>
      </c>
      <c r="BW6" s="41">
        <v>3.4</v>
      </c>
      <c r="BX6" s="220">
        <v>-56.9</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17.5</v>
      </c>
      <c r="CX6" s="41">
        <v>39.700000000000003</v>
      </c>
      <c r="CY6" s="41">
        <v>42.9</v>
      </c>
      <c r="CZ6" s="220">
        <v>-25.4</v>
      </c>
      <c r="DA6" s="41">
        <v>27.6</v>
      </c>
      <c r="DB6" s="41">
        <v>41.4</v>
      </c>
      <c r="DC6" s="41">
        <v>31</v>
      </c>
      <c r="DD6" s="220">
        <v>-3.3999999999999986</v>
      </c>
    </row>
    <row r="7" spans="1:108" x14ac:dyDescent="0.25">
      <c r="A7" s="37" t="s">
        <v>29</v>
      </c>
      <c r="B7" s="38" t="s">
        <v>34</v>
      </c>
      <c r="C7" s="38" t="s">
        <v>35</v>
      </c>
      <c r="D7" s="221">
        <v>136</v>
      </c>
      <c r="E7" s="41">
        <v>37.5</v>
      </c>
      <c r="F7" s="41">
        <v>52.2</v>
      </c>
      <c r="G7" s="41">
        <v>10.3</v>
      </c>
      <c r="H7" s="220">
        <v>27.2</v>
      </c>
      <c r="I7" s="41">
        <v>63.8</v>
      </c>
      <c r="J7" s="41">
        <v>32.299999999999997</v>
      </c>
      <c r="K7" s="41">
        <v>3.8</v>
      </c>
      <c r="L7" s="220">
        <v>60</v>
      </c>
      <c r="M7" s="41">
        <v>40</v>
      </c>
      <c r="N7" s="41">
        <v>41.5</v>
      </c>
      <c r="O7" s="41">
        <v>18.5</v>
      </c>
      <c r="P7" s="220">
        <v>21.5</v>
      </c>
      <c r="Q7" s="41">
        <v>60</v>
      </c>
      <c r="R7" s="41">
        <v>35.4</v>
      </c>
      <c r="S7" s="41">
        <v>4.5999999999999996</v>
      </c>
      <c r="T7" s="220">
        <v>55.4</v>
      </c>
      <c r="U7" s="41"/>
      <c r="V7" s="41"/>
      <c r="W7" s="41"/>
      <c r="X7" s="220"/>
      <c r="Y7" s="41"/>
      <c r="Z7" s="41"/>
      <c r="AA7" s="41"/>
      <c r="AB7" s="220"/>
      <c r="AC7" s="41">
        <v>3.2</v>
      </c>
      <c r="AD7" s="41">
        <v>86.3</v>
      </c>
      <c r="AE7" s="41">
        <v>10.5</v>
      </c>
      <c r="AF7" s="220">
        <v>-7.3</v>
      </c>
      <c r="AG7" s="41">
        <v>7.5</v>
      </c>
      <c r="AH7" s="41">
        <v>86.7</v>
      </c>
      <c r="AI7" s="41">
        <v>5.8</v>
      </c>
      <c r="AJ7" s="220">
        <v>1.7000000000000002</v>
      </c>
      <c r="AK7" s="41"/>
      <c r="AL7" s="41"/>
      <c r="AM7" s="41"/>
      <c r="AN7" s="220"/>
      <c r="AO7" s="41"/>
      <c r="AP7" s="41"/>
      <c r="AQ7" s="41"/>
      <c r="AR7" s="220"/>
      <c r="AS7" s="41">
        <v>31.8</v>
      </c>
      <c r="AT7" s="41">
        <v>59.8</v>
      </c>
      <c r="AU7" s="41">
        <v>8.3000000000000007</v>
      </c>
      <c r="AV7" s="220">
        <v>-23.5</v>
      </c>
      <c r="AW7" s="41">
        <v>26</v>
      </c>
      <c r="AX7" s="41">
        <v>56.7</v>
      </c>
      <c r="AY7" s="41">
        <v>17.3</v>
      </c>
      <c r="AZ7" s="220">
        <v>-8.6999999999999993</v>
      </c>
      <c r="BA7" s="41">
        <v>18.899999999999999</v>
      </c>
      <c r="BB7" s="41">
        <v>68.900000000000006</v>
      </c>
      <c r="BC7" s="41">
        <v>12.1</v>
      </c>
      <c r="BD7" s="220">
        <v>6.7999999999999989</v>
      </c>
      <c r="BE7" s="41">
        <v>35.200000000000003</v>
      </c>
      <c r="BF7" s="41">
        <v>60.9</v>
      </c>
      <c r="BG7" s="41">
        <v>3.9</v>
      </c>
      <c r="BH7" s="220">
        <v>31.300000000000004</v>
      </c>
      <c r="BI7" s="41"/>
      <c r="BJ7" s="41"/>
      <c r="BK7" s="41"/>
      <c r="BL7" s="220"/>
      <c r="BM7" s="41"/>
      <c r="BN7" s="41"/>
      <c r="BO7" s="41"/>
      <c r="BP7" s="220"/>
      <c r="BQ7" s="41">
        <v>40.9</v>
      </c>
      <c r="BR7" s="41">
        <v>47.7</v>
      </c>
      <c r="BS7" s="41">
        <v>11.4</v>
      </c>
      <c r="BT7" s="220">
        <v>-29.5</v>
      </c>
      <c r="BU7" s="41">
        <v>42.9</v>
      </c>
      <c r="BV7" s="41">
        <v>46.8</v>
      </c>
      <c r="BW7" s="41">
        <v>10.3</v>
      </c>
      <c r="BX7" s="220">
        <v>-32.599999999999994</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15.6</v>
      </c>
      <c r="CX7" s="41">
        <v>57.8</v>
      </c>
      <c r="CY7" s="41">
        <v>26.7</v>
      </c>
      <c r="CZ7" s="220">
        <v>-11.1</v>
      </c>
      <c r="DA7" s="41">
        <v>27.1</v>
      </c>
      <c r="DB7" s="41">
        <v>54.3</v>
      </c>
      <c r="DC7" s="41">
        <v>18.600000000000001</v>
      </c>
      <c r="DD7" s="220">
        <v>8.5</v>
      </c>
    </row>
    <row r="8" spans="1:108" x14ac:dyDescent="0.25">
      <c r="A8" s="37" t="s">
        <v>29</v>
      </c>
      <c r="B8" s="38" t="s">
        <v>37</v>
      </c>
      <c r="C8" s="38" t="s">
        <v>119</v>
      </c>
      <c r="D8" s="222">
        <v>133</v>
      </c>
      <c r="E8" s="41">
        <v>36.200000000000003</v>
      </c>
      <c r="F8" s="41">
        <v>55.1</v>
      </c>
      <c r="G8" s="41">
        <v>8.6999999999999993</v>
      </c>
      <c r="H8" s="220">
        <v>27.500000000000004</v>
      </c>
      <c r="I8" s="41">
        <v>64.2</v>
      </c>
      <c r="J8" s="41">
        <v>32.5</v>
      </c>
      <c r="K8" s="41">
        <v>3.3</v>
      </c>
      <c r="L8" s="220">
        <v>60.900000000000006</v>
      </c>
      <c r="M8" s="41">
        <v>36.5</v>
      </c>
      <c r="N8" s="41">
        <v>44.4</v>
      </c>
      <c r="O8" s="41">
        <v>19</v>
      </c>
      <c r="P8" s="220">
        <v>17.5</v>
      </c>
      <c r="Q8" s="41">
        <v>47.2</v>
      </c>
      <c r="R8" s="41">
        <v>41.5</v>
      </c>
      <c r="S8" s="41">
        <v>11.4</v>
      </c>
      <c r="T8" s="220">
        <v>35.800000000000004</v>
      </c>
      <c r="U8" s="41"/>
      <c r="V8" s="41"/>
      <c r="W8" s="41"/>
      <c r="X8" s="220"/>
      <c r="Y8" s="41"/>
      <c r="Z8" s="41"/>
      <c r="AA8" s="41"/>
      <c r="AB8" s="220"/>
      <c r="AC8" s="41">
        <v>4.2</v>
      </c>
      <c r="AD8" s="41">
        <v>82.4</v>
      </c>
      <c r="AE8" s="41">
        <v>13.4</v>
      </c>
      <c r="AF8" s="220">
        <v>-9.1999999999999993</v>
      </c>
      <c r="AG8" s="41">
        <v>7.8</v>
      </c>
      <c r="AH8" s="41">
        <v>81.7</v>
      </c>
      <c r="AI8" s="41">
        <v>10.4</v>
      </c>
      <c r="AJ8" s="220">
        <v>-2.6000000000000005</v>
      </c>
      <c r="AK8" s="41"/>
      <c r="AL8" s="41"/>
      <c r="AM8" s="41"/>
      <c r="AN8" s="220"/>
      <c r="AO8" s="41"/>
      <c r="AP8" s="41"/>
      <c r="AQ8" s="41"/>
      <c r="AR8" s="220"/>
      <c r="AS8" s="41">
        <v>28</v>
      </c>
      <c r="AT8" s="41">
        <v>60</v>
      </c>
      <c r="AU8" s="41">
        <v>12</v>
      </c>
      <c r="AV8" s="220">
        <v>-16</v>
      </c>
      <c r="AW8" s="41">
        <v>20.7</v>
      </c>
      <c r="AX8" s="41">
        <v>58.7</v>
      </c>
      <c r="AY8" s="41">
        <v>20.7</v>
      </c>
      <c r="AZ8" s="220">
        <v>0</v>
      </c>
      <c r="BA8" s="41">
        <v>20</v>
      </c>
      <c r="BB8" s="41">
        <v>61.6</v>
      </c>
      <c r="BC8" s="41">
        <v>18.399999999999999</v>
      </c>
      <c r="BD8" s="220">
        <v>1.6000000000000014</v>
      </c>
      <c r="BE8" s="41">
        <v>30.3</v>
      </c>
      <c r="BF8" s="41">
        <v>59.8</v>
      </c>
      <c r="BG8" s="41">
        <v>9.8000000000000007</v>
      </c>
      <c r="BH8" s="220">
        <v>20.5</v>
      </c>
      <c r="BI8" s="41"/>
      <c r="BJ8" s="41"/>
      <c r="BK8" s="41"/>
      <c r="BL8" s="220"/>
      <c r="BM8" s="41"/>
      <c r="BN8" s="41"/>
      <c r="BO8" s="41"/>
      <c r="BP8" s="220"/>
      <c r="BQ8" s="41">
        <v>40.200000000000003</v>
      </c>
      <c r="BR8" s="41">
        <v>49.6</v>
      </c>
      <c r="BS8" s="41">
        <v>10.199999999999999</v>
      </c>
      <c r="BT8" s="220">
        <v>-30.000000000000004</v>
      </c>
      <c r="BU8" s="41">
        <v>37.9</v>
      </c>
      <c r="BV8" s="41">
        <v>55.6</v>
      </c>
      <c r="BW8" s="41">
        <v>6.5</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22.4</v>
      </c>
      <c r="CX8" s="41">
        <v>44.8</v>
      </c>
      <c r="CY8" s="41">
        <v>32.799999999999997</v>
      </c>
      <c r="CZ8" s="220">
        <v>-10.399999999999999</v>
      </c>
      <c r="DA8" s="41">
        <v>27.4</v>
      </c>
      <c r="DB8" s="41">
        <v>46.8</v>
      </c>
      <c r="DC8" s="41">
        <v>25.8</v>
      </c>
      <c r="DD8" s="220">
        <v>1.5999999999999979</v>
      </c>
    </row>
    <row r="9" spans="1:108" x14ac:dyDescent="0.25">
      <c r="A9" s="37" t="s">
        <v>29</v>
      </c>
      <c r="B9" s="38" t="s">
        <v>40</v>
      </c>
      <c r="C9" s="38" t="s">
        <v>41</v>
      </c>
      <c r="D9" s="222">
        <v>104</v>
      </c>
      <c r="E9" s="41">
        <v>31.3</v>
      </c>
      <c r="F9" s="41">
        <v>58.3</v>
      </c>
      <c r="G9" s="41">
        <v>10.4</v>
      </c>
      <c r="H9" s="223">
        <v>20.9</v>
      </c>
      <c r="I9" s="41">
        <v>55.3</v>
      </c>
      <c r="J9" s="41">
        <v>38.299999999999997</v>
      </c>
      <c r="K9" s="41">
        <v>6.4</v>
      </c>
      <c r="L9" s="223">
        <v>48.9</v>
      </c>
      <c r="M9" s="41">
        <v>27.6</v>
      </c>
      <c r="N9" s="41">
        <v>50</v>
      </c>
      <c r="O9" s="41">
        <v>22.4</v>
      </c>
      <c r="P9" s="223">
        <v>5.2000000000000028</v>
      </c>
      <c r="Q9" s="41">
        <v>42.1</v>
      </c>
      <c r="R9" s="41">
        <v>45.3</v>
      </c>
      <c r="S9" s="41">
        <v>12.6</v>
      </c>
      <c r="T9" s="223">
        <v>29.5</v>
      </c>
      <c r="U9" s="41"/>
      <c r="V9" s="41"/>
      <c r="W9" s="41"/>
      <c r="X9" s="220"/>
      <c r="Y9" s="41"/>
      <c r="Z9" s="41"/>
      <c r="AA9" s="41"/>
      <c r="AB9" s="220"/>
      <c r="AC9" s="41">
        <v>4.3</v>
      </c>
      <c r="AD9" s="41">
        <v>81.5</v>
      </c>
      <c r="AE9" s="41">
        <v>14.1</v>
      </c>
      <c r="AF9" s="223">
        <v>-9.8000000000000007</v>
      </c>
      <c r="AG9" s="41">
        <v>4.5</v>
      </c>
      <c r="AH9" s="41">
        <v>85.2</v>
      </c>
      <c r="AI9" s="41">
        <v>10.199999999999999</v>
      </c>
      <c r="AJ9" s="223">
        <v>-5.6999999999999993</v>
      </c>
      <c r="AK9" s="41"/>
      <c r="AL9" s="41"/>
      <c r="AM9" s="41"/>
      <c r="AN9" s="220"/>
      <c r="AO9" s="41"/>
      <c r="AP9" s="41"/>
      <c r="AQ9" s="41"/>
      <c r="AR9" s="220"/>
      <c r="AS9" s="41">
        <v>30.9</v>
      </c>
      <c r="AT9" s="41">
        <v>57.4</v>
      </c>
      <c r="AU9" s="41">
        <v>11.7</v>
      </c>
      <c r="AV9" s="223">
        <v>-19.2</v>
      </c>
      <c r="AW9" s="41">
        <v>26.7</v>
      </c>
      <c r="AX9" s="41">
        <v>53.3</v>
      </c>
      <c r="AY9" s="41">
        <v>20</v>
      </c>
      <c r="AZ9" s="223">
        <v>-6.6999999999999993</v>
      </c>
      <c r="BA9" s="41">
        <v>17.7</v>
      </c>
      <c r="BB9" s="41">
        <v>65.599999999999994</v>
      </c>
      <c r="BC9" s="41">
        <v>16.7</v>
      </c>
      <c r="BD9" s="223">
        <v>1</v>
      </c>
      <c r="BE9" s="41">
        <v>29.3</v>
      </c>
      <c r="BF9" s="41">
        <v>60.9</v>
      </c>
      <c r="BG9" s="41">
        <v>9.8000000000000007</v>
      </c>
      <c r="BH9" s="223">
        <v>19.5</v>
      </c>
      <c r="BI9" s="41"/>
      <c r="BJ9" s="41"/>
      <c r="BK9" s="41"/>
      <c r="BL9" s="220"/>
      <c r="BM9" s="41"/>
      <c r="BN9" s="41"/>
      <c r="BO9" s="41"/>
      <c r="BP9" s="220"/>
      <c r="BQ9" s="41">
        <v>42.3</v>
      </c>
      <c r="BR9" s="41">
        <v>54.6</v>
      </c>
      <c r="BS9" s="41">
        <v>3.1</v>
      </c>
      <c r="BT9" s="223">
        <v>-39.199999999999996</v>
      </c>
      <c r="BU9" s="41">
        <v>44.1</v>
      </c>
      <c r="BV9" s="41">
        <v>55.9</v>
      </c>
      <c r="BW9" s="41">
        <v>0</v>
      </c>
      <c r="BX9" s="223">
        <v>-44.1</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14.3</v>
      </c>
      <c r="CX9" s="41">
        <v>50</v>
      </c>
      <c r="CY9" s="41">
        <v>35.700000000000003</v>
      </c>
      <c r="CZ9" s="223">
        <v>-21.400000000000002</v>
      </c>
      <c r="DA9" s="41">
        <v>18.100000000000001</v>
      </c>
      <c r="DB9" s="41">
        <v>53.2</v>
      </c>
      <c r="DC9" s="41">
        <v>28.7</v>
      </c>
      <c r="DD9" s="223">
        <v>-10.599999999999998</v>
      </c>
    </row>
    <row r="10" spans="1:108" x14ac:dyDescent="0.25">
      <c r="A10" s="37" t="s">
        <v>29</v>
      </c>
      <c r="B10" s="38" t="s">
        <v>44</v>
      </c>
      <c r="C10" s="38" t="s">
        <v>45</v>
      </c>
      <c r="D10" s="224">
        <v>99</v>
      </c>
      <c r="E10" s="103">
        <v>23.2</v>
      </c>
      <c r="F10" s="103">
        <v>65.900000000000006</v>
      </c>
      <c r="G10" s="103">
        <v>11</v>
      </c>
      <c r="H10" s="223">
        <v>12.2</v>
      </c>
      <c r="I10" s="103">
        <v>42.7</v>
      </c>
      <c r="J10" s="103">
        <v>52.4</v>
      </c>
      <c r="K10" s="103">
        <v>4.9000000000000004</v>
      </c>
      <c r="L10" s="223">
        <v>37.800000000000004</v>
      </c>
      <c r="M10" s="103">
        <v>26.8</v>
      </c>
      <c r="N10" s="103">
        <v>57.3</v>
      </c>
      <c r="O10" s="103">
        <v>15.9</v>
      </c>
      <c r="P10" s="223">
        <v>10.9</v>
      </c>
      <c r="Q10" s="103">
        <v>39</v>
      </c>
      <c r="R10" s="103">
        <v>48.8</v>
      </c>
      <c r="S10" s="103">
        <v>12.2</v>
      </c>
      <c r="T10" s="223">
        <v>26.8</v>
      </c>
      <c r="U10" s="103"/>
      <c r="V10" s="103"/>
      <c r="W10" s="103"/>
      <c r="X10" s="223"/>
      <c r="Y10" s="103"/>
      <c r="Z10" s="103"/>
      <c r="AA10" s="103"/>
      <c r="AB10" s="223"/>
      <c r="AC10" s="103">
        <v>3.7</v>
      </c>
      <c r="AD10" s="103">
        <v>87.8</v>
      </c>
      <c r="AE10" s="103">
        <v>8.5</v>
      </c>
      <c r="AF10" s="223">
        <v>-4.8</v>
      </c>
      <c r="AG10" s="103">
        <v>6.1</v>
      </c>
      <c r="AH10" s="103">
        <v>86.6</v>
      </c>
      <c r="AI10" s="103">
        <v>7.3</v>
      </c>
      <c r="AJ10" s="223">
        <v>-1.2000000000000002</v>
      </c>
      <c r="AK10" s="103"/>
      <c r="AL10" s="103"/>
      <c r="AM10" s="103"/>
      <c r="AN10" s="223"/>
      <c r="AO10" s="103"/>
      <c r="AP10" s="103"/>
      <c r="AQ10" s="103"/>
      <c r="AR10" s="223"/>
      <c r="AS10" s="103">
        <v>24.4</v>
      </c>
      <c r="AT10" s="103">
        <v>64.599999999999994</v>
      </c>
      <c r="AU10" s="103">
        <v>11</v>
      </c>
      <c r="AV10" s="223">
        <v>-13.399999999999999</v>
      </c>
      <c r="AW10" s="103">
        <v>23.2</v>
      </c>
      <c r="AX10" s="103">
        <v>58.5</v>
      </c>
      <c r="AY10" s="103">
        <v>18.3</v>
      </c>
      <c r="AZ10" s="223">
        <v>-4.8999999999999986</v>
      </c>
      <c r="BA10" s="103">
        <v>12.2</v>
      </c>
      <c r="BB10" s="103">
        <v>76.8</v>
      </c>
      <c r="BC10" s="103">
        <v>11</v>
      </c>
      <c r="BD10" s="223">
        <v>1.1999999999999993</v>
      </c>
      <c r="BE10" s="103">
        <v>24.4</v>
      </c>
      <c r="BF10" s="103">
        <v>65.900000000000006</v>
      </c>
      <c r="BG10" s="103">
        <v>9.8000000000000007</v>
      </c>
      <c r="BH10" s="223">
        <v>14.599999999999998</v>
      </c>
      <c r="BI10" s="103"/>
      <c r="BJ10" s="103"/>
      <c r="BK10" s="103"/>
      <c r="BL10" s="223"/>
      <c r="BM10" s="103"/>
      <c r="BN10" s="103"/>
      <c r="BO10" s="103"/>
      <c r="BP10" s="223"/>
      <c r="BQ10" s="103">
        <v>42.7</v>
      </c>
      <c r="BR10" s="103">
        <v>51.2</v>
      </c>
      <c r="BS10" s="103">
        <v>6.1</v>
      </c>
      <c r="BT10" s="223">
        <v>-36.6</v>
      </c>
      <c r="BU10" s="103">
        <v>34.1</v>
      </c>
      <c r="BV10" s="103">
        <v>56.1</v>
      </c>
      <c r="BW10" s="103">
        <v>9.8000000000000007</v>
      </c>
      <c r="BX10" s="223">
        <v>-24.3</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9.8000000000000007</v>
      </c>
      <c r="CX10" s="103">
        <v>48.8</v>
      </c>
      <c r="CY10" s="103">
        <v>41.5</v>
      </c>
      <c r="CZ10" s="223">
        <v>-31.7</v>
      </c>
      <c r="DA10" s="103">
        <v>20.7</v>
      </c>
      <c r="DB10" s="103">
        <v>56.1</v>
      </c>
      <c r="DC10" s="103">
        <v>23.2</v>
      </c>
      <c r="DD10" s="223">
        <v>-2.5</v>
      </c>
    </row>
    <row r="11" spans="1:108" x14ac:dyDescent="0.25">
      <c r="A11" s="37" t="s">
        <v>29</v>
      </c>
      <c r="B11" s="38" t="s">
        <v>47</v>
      </c>
      <c r="C11" s="38" t="s">
        <v>48</v>
      </c>
      <c r="D11" s="225">
        <v>64</v>
      </c>
      <c r="E11" s="130">
        <v>31.1</v>
      </c>
      <c r="F11" s="130">
        <v>65.599999999999994</v>
      </c>
      <c r="G11" s="130">
        <v>3.3</v>
      </c>
      <c r="H11" s="223">
        <v>27.8</v>
      </c>
      <c r="I11" s="130">
        <v>45.8</v>
      </c>
      <c r="J11" s="130">
        <v>54.2</v>
      </c>
      <c r="K11" s="130">
        <v>0</v>
      </c>
      <c r="L11" s="223">
        <v>45.8</v>
      </c>
      <c r="M11" s="130">
        <v>25.8</v>
      </c>
      <c r="N11" s="130">
        <v>62.9</v>
      </c>
      <c r="O11" s="130">
        <v>11.3</v>
      </c>
      <c r="P11" s="223">
        <v>14.5</v>
      </c>
      <c r="Q11" s="130">
        <v>44.1</v>
      </c>
      <c r="R11" s="130">
        <v>50.8</v>
      </c>
      <c r="S11" s="130">
        <v>5.0999999999999996</v>
      </c>
      <c r="T11" s="223">
        <v>39</v>
      </c>
      <c r="U11" s="130"/>
      <c r="V11" s="130"/>
      <c r="W11" s="130"/>
      <c r="X11" s="220"/>
      <c r="Y11" s="130"/>
      <c r="Z11" s="130"/>
      <c r="AA11" s="130"/>
      <c r="AB11" s="220"/>
      <c r="AC11" s="130">
        <v>4.8</v>
      </c>
      <c r="AD11" s="130">
        <v>87.1</v>
      </c>
      <c r="AE11" s="130">
        <v>8.1</v>
      </c>
      <c r="AF11" s="223">
        <v>-3.3</v>
      </c>
      <c r="AG11" s="130">
        <v>6.8</v>
      </c>
      <c r="AH11" s="130">
        <v>86.4</v>
      </c>
      <c r="AI11" s="130">
        <v>6.8</v>
      </c>
      <c r="AJ11" s="223">
        <v>0</v>
      </c>
      <c r="AK11" s="130"/>
      <c r="AL11" s="130"/>
      <c r="AM11" s="130"/>
      <c r="AN11" s="220"/>
      <c r="AO11" s="130"/>
      <c r="AP11" s="130"/>
      <c r="AQ11" s="130"/>
      <c r="AR11" s="220"/>
      <c r="AS11" s="130">
        <v>18</v>
      </c>
      <c r="AT11" s="130">
        <v>65.599999999999994</v>
      </c>
      <c r="AU11" s="130">
        <v>16.399999999999999</v>
      </c>
      <c r="AV11" s="223">
        <v>-1.6000000000000014</v>
      </c>
      <c r="AW11" s="130">
        <v>19.600000000000001</v>
      </c>
      <c r="AX11" s="130">
        <v>66.099999999999994</v>
      </c>
      <c r="AY11" s="130">
        <v>14.3</v>
      </c>
      <c r="AZ11" s="223">
        <v>-5.3000000000000007</v>
      </c>
      <c r="BA11" s="130">
        <v>16.399999999999999</v>
      </c>
      <c r="BB11" s="130">
        <v>73.8</v>
      </c>
      <c r="BC11" s="130">
        <v>9.8000000000000007</v>
      </c>
      <c r="BD11" s="223">
        <v>6.5999999999999979</v>
      </c>
      <c r="BE11" s="130">
        <v>29.8</v>
      </c>
      <c r="BF11" s="130">
        <v>64.900000000000006</v>
      </c>
      <c r="BG11" s="130">
        <v>5.3</v>
      </c>
      <c r="BH11" s="223">
        <v>24.5</v>
      </c>
      <c r="BI11" s="130"/>
      <c r="BJ11" s="130"/>
      <c r="BK11" s="130"/>
      <c r="BL11" s="220"/>
      <c r="BM11" s="130"/>
      <c r="BN11" s="130"/>
      <c r="BO11" s="130"/>
      <c r="BP11" s="220"/>
      <c r="BQ11" s="130">
        <v>30.6</v>
      </c>
      <c r="BR11" s="130">
        <v>61.3</v>
      </c>
      <c r="BS11" s="130">
        <v>8.1</v>
      </c>
      <c r="BT11" s="223">
        <v>-22.5</v>
      </c>
      <c r="BU11" s="130">
        <v>28.8</v>
      </c>
      <c r="BV11" s="130">
        <v>62.7</v>
      </c>
      <c r="BW11" s="130">
        <v>8.5</v>
      </c>
      <c r="BX11" s="223">
        <v>-20.3</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11.3</v>
      </c>
      <c r="CX11" s="130">
        <v>61.3</v>
      </c>
      <c r="CY11" s="130">
        <v>27.4</v>
      </c>
      <c r="CZ11" s="223">
        <v>-16.099999999999998</v>
      </c>
      <c r="DA11" s="130">
        <v>20.3</v>
      </c>
      <c r="DB11" s="130">
        <v>55.9</v>
      </c>
      <c r="DC11" s="130">
        <v>23.7</v>
      </c>
      <c r="DD11" s="223">
        <v>-3.3999999999999986</v>
      </c>
    </row>
    <row r="12" spans="1:108" x14ac:dyDescent="0.25">
      <c r="A12" s="37" t="s">
        <v>29</v>
      </c>
      <c r="B12" s="38" t="s">
        <v>50</v>
      </c>
      <c r="C12" s="38" t="s">
        <v>51</v>
      </c>
      <c r="D12" s="224">
        <v>82</v>
      </c>
      <c r="E12" s="103">
        <v>27</v>
      </c>
      <c r="F12" s="103">
        <v>59.5</v>
      </c>
      <c r="G12" s="103">
        <v>13.5</v>
      </c>
      <c r="H12" s="223">
        <v>13.5</v>
      </c>
      <c r="I12" s="103">
        <v>50</v>
      </c>
      <c r="J12" s="103">
        <v>44.6</v>
      </c>
      <c r="K12" s="103">
        <v>5.4</v>
      </c>
      <c r="L12" s="223">
        <v>44.6</v>
      </c>
      <c r="M12" s="103">
        <v>28.4</v>
      </c>
      <c r="N12" s="103">
        <v>47.3</v>
      </c>
      <c r="O12" s="103">
        <v>24.3</v>
      </c>
      <c r="P12" s="223">
        <v>4.0999999999999979</v>
      </c>
      <c r="Q12" s="103">
        <v>43.2</v>
      </c>
      <c r="R12" s="103">
        <v>45.9</v>
      </c>
      <c r="S12" s="103">
        <v>10.8</v>
      </c>
      <c r="T12" s="223">
        <v>32.400000000000006</v>
      </c>
      <c r="U12" s="103"/>
      <c r="V12" s="103"/>
      <c r="W12" s="103"/>
      <c r="X12" s="223"/>
      <c r="Y12" s="103"/>
      <c r="Z12" s="103"/>
      <c r="AA12" s="103"/>
      <c r="AB12" s="223"/>
      <c r="AC12" s="103">
        <v>6.8</v>
      </c>
      <c r="AD12" s="103">
        <v>77</v>
      </c>
      <c r="AE12" s="103">
        <v>16.2</v>
      </c>
      <c r="AF12" s="223">
        <v>-9.3999999999999986</v>
      </c>
      <c r="AG12" s="103">
        <v>14.9</v>
      </c>
      <c r="AH12" s="103">
        <v>71.599999999999994</v>
      </c>
      <c r="AI12" s="103">
        <v>13.5</v>
      </c>
      <c r="AJ12" s="223">
        <v>1.4000000000000004</v>
      </c>
      <c r="AK12" s="103"/>
      <c r="AL12" s="103"/>
      <c r="AM12" s="103"/>
      <c r="AN12" s="223"/>
      <c r="AO12" s="103"/>
      <c r="AP12" s="103"/>
      <c r="AQ12" s="103"/>
      <c r="AR12" s="223"/>
      <c r="AS12" s="103">
        <v>27</v>
      </c>
      <c r="AT12" s="103">
        <v>52.7</v>
      </c>
      <c r="AU12" s="103">
        <v>20.3</v>
      </c>
      <c r="AV12" s="223">
        <v>-6.6999999999999993</v>
      </c>
      <c r="AW12" s="103">
        <v>27</v>
      </c>
      <c r="AX12" s="103">
        <v>45.9</v>
      </c>
      <c r="AY12" s="103">
        <v>27</v>
      </c>
      <c r="AZ12" s="223">
        <v>0</v>
      </c>
      <c r="BA12" s="103">
        <v>12.2</v>
      </c>
      <c r="BB12" s="103">
        <v>67.599999999999994</v>
      </c>
      <c r="BC12" s="103">
        <v>20.3</v>
      </c>
      <c r="BD12" s="223">
        <v>-8.1000000000000014</v>
      </c>
      <c r="BE12" s="103">
        <v>28.4</v>
      </c>
      <c r="BF12" s="103">
        <v>60.8</v>
      </c>
      <c r="BG12" s="103">
        <v>10.8</v>
      </c>
      <c r="BH12" s="223">
        <v>17.599999999999998</v>
      </c>
      <c r="BI12" s="103"/>
      <c r="BJ12" s="103"/>
      <c r="BK12" s="103"/>
      <c r="BL12" s="223"/>
      <c r="BM12" s="103"/>
      <c r="BN12" s="103"/>
      <c r="BO12" s="103"/>
      <c r="BP12" s="223"/>
      <c r="BQ12" s="103">
        <v>40.5</v>
      </c>
      <c r="BR12" s="103">
        <v>44.6</v>
      </c>
      <c r="BS12" s="103">
        <v>14.9</v>
      </c>
      <c r="BT12" s="223">
        <v>-25.6</v>
      </c>
      <c r="BU12" s="103">
        <v>40.5</v>
      </c>
      <c r="BV12" s="103">
        <v>48.6</v>
      </c>
      <c r="BW12" s="103">
        <v>10.8</v>
      </c>
      <c r="BX12" s="223">
        <v>-29.7</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14.9</v>
      </c>
      <c r="CX12" s="103">
        <v>44.6</v>
      </c>
      <c r="CY12" s="103">
        <v>40.5</v>
      </c>
      <c r="CZ12" s="223">
        <v>-25.6</v>
      </c>
      <c r="DA12" s="103">
        <v>24.3</v>
      </c>
      <c r="DB12" s="103">
        <v>43.2</v>
      </c>
      <c r="DC12" s="103">
        <v>32.4</v>
      </c>
      <c r="DD12" s="223">
        <v>-8.0999999999999979</v>
      </c>
    </row>
    <row r="13" spans="1:108" x14ac:dyDescent="0.25">
      <c r="A13" s="37" t="s">
        <v>29</v>
      </c>
      <c r="B13" s="38" t="s">
        <v>53</v>
      </c>
      <c r="C13" s="38" t="s">
        <v>54</v>
      </c>
      <c r="D13" s="224">
        <v>120</v>
      </c>
      <c r="E13" s="103">
        <v>23.3</v>
      </c>
      <c r="F13" s="103">
        <v>64.2</v>
      </c>
      <c r="G13" s="103">
        <v>12.5</v>
      </c>
      <c r="H13" s="223">
        <v>10.8</v>
      </c>
      <c r="I13" s="103">
        <v>40.9</v>
      </c>
      <c r="J13" s="103">
        <v>48.7</v>
      </c>
      <c r="K13" s="103">
        <v>10.4</v>
      </c>
      <c r="L13" s="223">
        <v>30.5</v>
      </c>
      <c r="M13" s="103">
        <v>31.7</v>
      </c>
      <c r="N13" s="103">
        <v>49.2</v>
      </c>
      <c r="O13" s="103">
        <v>19.2</v>
      </c>
      <c r="P13" s="223">
        <v>12.5</v>
      </c>
      <c r="Q13" s="103">
        <v>40</v>
      </c>
      <c r="R13" s="103">
        <v>47.8</v>
      </c>
      <c r="S13" s="103">
        <v>12.2</v>
      </c>
      <c r="T13" s="223">
        <v>27.8</v>
      </c>
      <c r="U13" s="103"/>
      <c r="V13" s="103"/>
      <c r="W13" s="103"/>
      <c r="X13" s="223"/>
      <c r="Y13" s="103"/>
      <c r="Z13" s="103"/>
      <c r="AA13" s="103"/>
      <c r="AB13" s="223"/>
      <c r="AC13" s="103">
        <v>3.4</v>
      </c>
      <c r="AD13" s="103">
        <v>89.7</v>
      </c>
      <c r="AE13" s="103">
        <v>6.9</v>
      </c>
      <c r="AF13" s="223">
        <v>-3.5000000000000004</v>
      </c>
      <c r="AG13" s="103">
        <v>8</v>
      </c>
      <c r="AH13" s="103">
        <v>88.4</v>
      </c>
      <c r="AI13" s="103">
        <v>3.6</v>
      </c>
      <c r="AJ13" s="223">
        <v>4.4000000000000004</v>
      </c>
      <c r="AK13" s="103"/>
      <c r="AL13" s="103"/>
      <c r="AM13" s="103"/>
      <c r="AN13" s="223"/>
      <c r="AO13" s="103"/>
      <c r="AP13" s="103"/>
      <c r="AQ13" s="103"/>
      <c r="AR13" s="223"/>
      <c r="AS13" s="103">
        <v>15.3</v>
      </c>
      <c r="AT13" s="103">
        <v>63.6</v>
      </c>
      <c r="AU13" s="103">
        <v>21.2</v>
      </c>
      <c r="AV13" s="223">
        <v>5.8999999999999986</v>
      </c>
      <c r="AW13" s="103">
        <v>19.3</v>
      </c>
      <c r="AX13" s="103">
        <v>57.9</v>
      </c>
      <c r="AY13" s="103">
        <v>22.8</v>
      </c>
      <c r="AZ13" s="223">
        <v>3.5</v>
      </c>
      <c r="BA13" s="103">
        <v>14.4</v>
      </c>
      <c r="BB13" s="103">
        <v>66.900000000000006</v>
      </c>
      <c r="BC13" s="103">
        <v>18.600000000000001</v>
      </c>
      <c r="BD13" s="223">
        <v>-4.2000000000000011</v>
      </c>
      <c r="BE13" s="103">
        <v>22.6</v>
      </c>
      <c r="BF13" s="103">
        <v>68.7</v>
      </c>
      <c r="BG13" s="103">
        <v>8.6999999999999993</v>
      </c>
      <c r="BH13" s="223">
        <v>13.900000000000002</v>
      </c>
      <c r="BI13" s="103"/>
      <c r="BJ13" s="103"/>
      <c r="BK13" s="103"/>
      <c r="BL13" s="223"/>
      <c r="BM13" s="103"/>
      <c r="BN13" s="103"/>
      <c r="BO13" s="103"/>
      <c r="BP13" s="223"/>
      <c r="BQ13" s="103">
        <v>40.299999999999997</v>
      </c>
      <c r="BR13" s="103">
        <v>51.3</v>
      </c>
      <c r="BS13" s="103">
        <v>8.4</v>
      </c>
      <c r="BT13" s="223">
        <v>-31.9</v>
      </c>
      <c r="BU13" s="103">
        <v>38.299999999999997</v>
      </c>
      <c r="BV13" s="103">
        <v>53.9</v>
      </c>
      <c r="BW13" s="103">
        <v>7.8</v>
      </c>
      <c r="BX13" s="223">
        <v>-30.499999999999996</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10</v>
      </c>
      <c r="CX13" s="103">
        <v>49.2</v>
      </c>
      <c r="CY13" s="103">
        <v>40.799999999999997</v>
      </c>
      <c r="CZ13" s="223">
        <v>-30.799999999999997</v>
      </c>
      <c r="DA13" s="103">
        <v>19</v>
      </c>
      <c r="DB13" s="103">
        <v>52.6</v>
      </c>
      <c r="DC13" s="103">
        <v>28.4</v>
      </c>
      <c r="DD13" s="223">
        <v>-9.3999999999999986</v>
      </c>
    </row>
    <row r="14" spans="1:108" x14ac:dyDescent="0.25">
      <c r="A14" s="37" t="s">
        <v>29</v>
      </c>
      <c r="B14" s="38" t="s">
        <v>56</v>
      </c>
      <c r="C14" s="38" t="s">
        <v>57</v>
      </c>
      <c r="D14" s="224">
        <v>124</v>
      </c>
      <c r="E14" s="103">
        <v>33.9</v>
      </c>
      <c r="F14" s="103">
        <v>56.8</v>
      </c>
      <c r="G14" s="103">
        <v>9.3000000000000007</v>
      </c>
      <c r="H14" s="223">
        <v>24.599999999999998</v>
      </c>
      <c r="I14" s="103">
        <v>50.9</v>
      </c>
      <c r="J14" s="103">
        <v>46.5</v>
      </c>
      <c r="K14" s="103">
        <v>2.6</v>
      </c>
      <c r="L14" s="223">
        <v>48.3</v>
      </c>
      <c r="M14" s="103">
        <v>35.6</v>
      </c>
      <c r="N14" s="103">
        <v>51.7</v>
      </c>
      <c r="O14" s="103">
        <v>12.7</v>
      </c>
      <c r="P14" s="223">
        <v>22.900000000000002</v>
      </c>
      <c r="Q14" s="103">
        <v>49.6</v>
      </c>
      <c r="R14" s="103">
        <v>47.8</v>
      </c>
      <c r="S14" s="103">
        <v>2.7</v>
      </c>
      <c r="T14" s="223">
        <v>46.9</v>
      </c>
      <c r="U14" s="103"/>
      <c r="V14" s="103"/>
      <c r="W14" s="103"/>
      <c r="X14" s="223"/>
      <c r="Y14" s="103"/>
      <c r="Z14" s="103"/>
      <c r="AA14" s="103"/>
      <c r="AB14" s="223"/>
      <c r="AC14" s="103">
        <v>5.3</v>
      </c>
      <c r="AD14" s="103">
        <v>88.6</v>
      </c>
      <c r="AE14" s="103">
        <v>6.1</v>
      </c>
      <c r="AF14" s="223">
        <v>-0.79999999999999982</v>
      </c>
      <c r="AG14" s="103">
        <v>4.5999999999999996</v>
      </c>
      <c r="AH14" s="103">
        <v>90.7</v>
      </c>
      <c r="AI14" s="103">
        <v>4.5999999999999996</v>
      </c>
      <c r="AJ14" s="223">
        <v>0</v>
      </c>
      <c r="AK14" s="103"/>
      <c r="AL14" s="103"/>
      <c r="AM14" s="103"/>
      <c r="AN14" s="223"/>
      <c r="AO14" s="103"/>
      <c r="AP14" s="103"/>
      <c r="AQ14" s="103"/>
      <c r="AR14" s="223"/>
      <c r="AS14" s="103">
        <v>14.5</v>
      </c>
      <c r="AT14" s="103">
        <v>68.400000000000006</v>
      </c>
      <c r="AU14" s="103">
        <v>17.100000000000001</v>
      </c>
      <c r="AV14" s="223">
        <v>2.6000000000000014</v>
      </c>
      <c r="AW14" s="103">
        <v>15.3</v>
      </c>
      <c r="AX14" s="103">
        <v>65.8</v>
      </c>
      <c r="AY14" s="103">
        <v>18.899999999999999</v>
      </c>
      <c r="AZ14" s="223">
        <v>3.5999999999999979</v>
      </c>
      <c r="BA14" s="103">
        <v>15.1</v>
      </c>
      <c r="BB14" s="103">
        <v>77.3</v>
      </c>
      <c r="BC14" s="103">
        <v>7.6</v>
      </c>
      <c r="BD14" s="223">
        <v>7.5</v>
      </c>
      <c r="BE14" s="103">
        <v>23.2</v>
      </c>
      <c r="BF14" s="103">
        <v>72.3</v>
      </c>
      <c r="BG14" s="103">
        <v>4.5</v>
      </c>
      <c r="BH14" s="223">
        <v>18.7</v>
      </c>
      <c r="BI14" s="103"/>
      <c r="BJ14" s="103"/>
      <c r="BK14" s="103"/>
      <c r="BL14" s="223"/>
      <c r="BM14" s="103"/>
      <c r="BN14" s="103"/>
      <c r="BO14" s="103"/>
      <c r="BP14" s="223"/>
      <c r="BQ14" s="103">
        <v>47</v>
      </c>
      <c r="BR14" s="103">
        <v>47</v>
      </c>
      <c r="BS14" s="103">
        <v>6</v>
      </c>
      <c r="BT14" s="223">
        <v>-41</v>
      </c>
      <c r="BU14" s="103">
        <v>34.799999999999997</v>
      </c>
      <c r="BV14" s="103">
        <v>58.9</v>
      </c>
      <c r="BW14" s="103">
        <v>6.3</v>
      </c>
      <c r="BX14" s="223">
        <v>-28.499999999999996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12.7</v>
      </c>
      <c r="CX14" s="103">
        <v>46.6</v>
      </c>
      <c r="CY14" s="103">
        <v>40.700000000000003</v>
      </c>
      <c r="CZ14" s="223">
        <v>-28.000000000000004</v>
      </c>
      <c r="DA14" s="103">
        <v>26.5</v>
      </c>
      <c r="DB14" s="103">
        <v>52.2</v>
      </c>
      <c r="DC14" s="103">
        <v>21.2</v>
      </c>
      <c r="DD14" s="223">
        <v>5.3000000000000007</v>
      </c>
    </row>
    <row r="15" spans="1:108" x14ac:dyDescent="0.25">
      <c r="A15" s="37" t="s">
        <v>29</v>
      </c>
      <c r="B15" s="38" t="s">
        <v>60</v>
      </c>
      <c r="C15" s="38" t="s">
        <v>61</v>
      </c>
      <c r="D15" s="224">
        <v>115</v>
      </c>
      <c r="E15" s="103">
        <v>24.8</v>
      </c>
      <c r="F15" s="103">
        <v>61.5</v>
      </c>
      <c r="G15" s="103">
        <v>13.8</v>
      </c>
      <c r="H15" s="223">
        <v>11</v>
      </c>
      <c r="I15" s="103">
        <v>39.799999999999997</v>
      </c>
      <c r="J15" s="103">
        <v>47.2</v>
      </c>
      <c r="K15" s="103">
        <v>13</v>
      </c>
      <c r="L15" s="223">
        <v>26.799999999999997</v>
      </c>
      <c r="M15" s="103">
        <v>31.5</v>
      </c>
      <c r="N15" s="103">
        <v>50</v>
      </c>
      <c r="O15" s="103">
        <v>18.5</v>
      </c>
      <c r="P15" s="223">
        <v>13</v>
      </c>
      <c r="Q15" s="103">
        <v>43</v>
      </c>
      <c r="R15" s="103">
        <v>43.9</v>
      </c>
      <c r="S15" s="103">
        <v>13.1</v>
      </c>
      <c r="T15" s="223">
        <v>29.9</v>
      </c>
      <c r="U15" s="103"/>
      <c r="V15" s="103"/>
      <c r="W15" s="103"/>
      <c r="X15" s="223"/>
      <c r="Y15" s="103"/>
      <c r="Z15" s="103"/>
      <c r="AA15" s="103"/>
      <c r="AB15" s="223"/>
      <c r="AC15" s="103">
        <v>1.9</v>
      </c>
      <c r="AD15" s="103">
        <v>89.5</v>
      </c>
      <c r="AE15" s="103">
        <v>8.6</v>
      </c>
      <c r="AF15" s="223">
        <v>-6.6999999999999993</v>
      </c>
      <c r="AG15" s="103">
        <v>6.7</v>
      </c>
      <c r="AH15" s="103">
        <v>87.5</v>
      </c>
      <c r="AI15" s="103">
        <v>5.8</v>
      </c>
      <c r="AJ15" s="223">
        <v>0.90000000000000036</v>
      </c>
      <c r="AK15" s="103"/>
      <c r="AL15" s="103"/>
      <c r="AM15" s="103"/>
      <c r="AN15" s="223"/>
      <c r="AO15" s="103"/>
      <c r="AP15" s="103"/>
      <c r="AQ15" s="103"/>
      <c r="AR15" s="223"/>
      <c r="AS15" s="103">
        <v>12.8</v>
      </c>
      <c r="AT15" s="103">
        <v>66.099999999999994</v>
      </c>
      <c r="AU15" s="103">
        <v>21.1</v>
      </c>
      <c r="AV15" s="223">
        <v>8.3000000000000007</v>
      </c>
      <c r="AW15" s="103">
        <v>16.7</v>
      </c>
      <c r="AX15" s="103">
        <v>58.3</v>
      </c>
      <c r="AY15" s="103">
        <v>25</v>
      </c>
      <c r="AZ15" s="223">
        <v>8.3000000000000007</v>
      </c>
      <c r="BA15" s="103">
        <v>16.5</v>
      </c>
      <c r="BB15" s="103">
        <v>72.5</v>
      </c>
      <c r="BC15" s="103">
        <v>11</v>
      </c>
      <c r="BD15" s="223">
        <v>5.5</v>
      </c>
      <c r="BE15" s="103">
        <v>27.8</v>
      </c>
      <c r="BF15" s="103">
        <v>66.7</v>
      </c>
      <c r="BG15" s="103">
        <v>5.6</v>
      </c>
      <c r="BH15" s="223">
        <v>22.200000000000003</v>
      </c>
      <c r="BI15" s="103"/>
      <c r="BJ15" s="103"/>
      <c r="BK15" s="103"/>
      <c r="BL15" s="223"/>
      <c r="BM15" s="103"/>
      <c r="BN15" s="103"/>
      <c r="BO15" s="103"/>
      <c r="BP15" s="223"/>
      <c r="BQ15" s="103">
        <v>41.3</v>
      </c>
      <c r="BR15" s="103">
        <v>53.2</v>
      </c>
      <c r="BS15" s="103">
        <v>5.5</v>
      </c>
      <c r="BT15" s="223">
        <v>-35.799999999999997</v>
      </c>
      <c r="BU15" s="103">
        <v>42.1</v>
      </c>
      <c r="BV15" s="103">
        <v>53.3</v>
      </c>
      <c r="BW15" s="103">
        <v>4.7</v>
      </c>
      <c r="BX15" s="223">
        <v>-37.4</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14.8</v>
      </c>
      <c r="CX15" s="103">
        <v>52.8</v>
      </c>
      <c r="CY15" s="103">
        <v>32.4</v>
      </c>
      <c r="CZ15" s="223">
        <v>-17.599999999999998</v>
      </c>
      <c r="DA15" s="103">
        <v>25</v>
      </c>
      <c r="DB15" s="103">
        <v>49.1</v>
      </c>
      <c r="DC15" s="103">
        <v>25.9</v>
      </c>
      <c r="DD15" s="223">
        <v>-0.89999999999999858</v>
      </c>
    </row>
    <row r="16" spans="1:108" x14ac:dyDescent="0.25">
      <c r="A16" s="37" t="s">
        <v>29</v>
      </c>
      <c r="B16" s="38" t="s">
        <v>63</v>
      </c>
      <c r="C16" s="38" t="s">
        <v>64</v>
      </c>
      <c r="D16" s="224">
        <v>111</v>
      </c>
      <c r="E16" s="103">
        <v>33.6</v>
      </c>
      <c r="F16" s="103">
        <v>50</v>
      </c>
      <c r="G16" s="103">
        <v>16.399999999999999</v>
      </c>
      <c r="H16" s="223">
        <v>17.200000000000003</v>
      </c>
      <c r="I16" s="103">
        <v>47.7</v>
      </c>
      <c r="J16" s="103">
        <v>42.2</v>
      </c>
      <c r="K16" s="103">
        <v>10.1</v>
      </c>
      <c r="L16" s="223">
        <v>37.6</v>
      </c>
      <c r="M16" s="103">
        <v>36.1</v>
      </c>
      <c r="N16" s="103">
        <v>42.6</v>
      </c>
      <c r="O16" s="103">
        <v>21.3</v>
      </c>
      <c r="P16" s="223">
        <v>14.8</v>
      </c>
      <c r="Q16" s="103">
        <v>47.2</v>
      </c>
      <c r="R16" s="103">
        <v>42.6</v>
      </c>
      <c r="S16" s="103">
        <v>10.199999999999999</v>
      </c>
      <c r="T16" s="223">
        <v>37</v>
      </c>
      <c r="U16" s="103"/>
      <c r="V16" s="103"/>
      <c r="W16" s="103"/>
      <c r="X16" s="223"/>
      <c r="Y16" s="103"/>
      <c r="Z16" s="103"/>
      <c r="AA16" s="103"/>
      <c r="AB16" s="223"/>
      <c r="AC16" s="103">
        <v>3.7</v>
      </c>
      <c r="AD16" s="103">
        <v>82.4</v>
      </c>
      <c r="AE16" s="103">
        <v>13.9</v>
      </c>
      <c r="AF16" s="223">
        <v>-10.199999999999999</v>
      </c>
      <c r="AG16" s="103">
        <v>6.6</v>
      </c>
      <c r="AH16" s="103">
        <v>84.9</v>
      </c>
      <c r="AI16" s="103">
        <v>8.5</v>
      </c>
      <c r="AJ16" s="223">
        <v>-1.9000000000000004</v>
      </c>
      <c r="AK16" s="103"/>
      <c r="AL16" s="103"/>
      <c r="AM16" s="103"/>
      <c r="AN16" s="223"/>
      <c r="AO16" s="103"/>
      <c r="AP16" s="103"/>
      <c r="AQ16" s="103"/>
      <c r="AR16" s="223"/>
      <c r="AS16" s="103">
        <v>16.8</v>
      </c>
      <c r="AT16" s="103">
        <v>55.1</v>
      </c>
      <c r="AU16" s="103">
        <v>28</v>
      </c>
      <c r="AV16" s="223">
        <v>11.2</v>
      </c>
      <c r="AW16" s="103">
        <v>18.899999999999999</v>
      </c>
      <c r="AX16" s="103">
        <v>50.9</v>
      </c>
      <c r="AY16" s="103">
        <v>30.2</v>
      </c>
      <c r="AZ16" s="223">
        <v>11.3</v>
      </c>
      <c r="BA16" s="103">
        <v>24.8</v>
      </c>
      <c r="BB16" s="103">
        <v>62.4</v>
      </c>
      <c r="BC16" s="103">
        <v>12.8</v>
      </c>
      <c r="BD16" s="223">
        <v>12</v>
      </c>
      <c r="BE16" s="103">
        <v>38</v>
      </c>
      <c r="BF16" s="103">
        <v>58.3</v>
      </c>
      <c r="BG16" s="103">
        <v>3.7</v>
      </c>
      <c r="BH16" s="223">
        <v>34.299999999999997</v>
      </c>
      <c r="BI16" s="103"/>
      <c r="BJ16" s="103"/>
      <c r="BK16" s="103"/>
      <c r="BL16" s="223"/>
      <c r="BM16" s="103"/>
      <c r="BN16" s="103"/>
      <c r="BO16" s="103"/>
      <c r="BP16" s="223"/>
      <c r="BQ16" s="103">
        <v>44.5</v>
      </c>
      <c r="BR16" s="103">
        <v>50.9</v>
      </c>
      <c r="BS16" s="103">
        <v>4.5</v>
      </c>
      <c r="BT16" s="223">
        <v>-40</v>
      </c>
      <c r="BU16" s="103">
        <v>41.1</v>
      </c>
      <c r="BV16" s="103">
        <v>53.3</v>
      </c>
      <c r="BW16" s="103">
        <v>5.6</v>
      </c>
      <c r="BX16" s="223">
        <v>-35.5</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16.5</v>
      </c>
      <c r="CX16" s="103">
        <v>45</v>
      </c>
      <c r="CY16" s="103">
        <v>38.5</v>
      </c>
      <c r="CZ16" s="223">
        <v>-22</v>
      </c>
      <c r="DA16" s="103">
        <v>27.1</v>
      </c>
      <c r="DB16" s="103">
        <v>45.8</v>
      </c>
      <c r="DC16" s="103">
        <v>27.1</v>
      </c>
      <c r="DD16" s="223">
        <v>0</v>
      </c>
    </row>
    <row r="17" spans="1:108" x14ac:dyDescent="0.25">
      <c r="A17" s="37" t="s">
        <v>29</v>
      </c>
      <c r="B17" s="38" t="s">
        <v>66</v>
      </c>
      <c r="C17" s="38" t="s">
        <v>67</v>
      </c>
      <c r="D17" s="224">
        <v>103</v>
      </c>
      <c r="E17" s="103">
        <v>35.1</v>
      </c>
      <c r="F17" s="103">
        <v>54.6</v>
      </c>
      <c r="G17" s="103">
        <v>10.3</v>
      </c>
      <c r="H17" s="223">
        <v>24.8</v>
      </c>
      <c r="I17" s="103">
        <v>46.3</v>
      </c>
      <c r="J17" s="103">
        <v>43.2</v>
      </c>
      <c r="K17" s="103">
        <v>10.5</v>
      </c>
      <c r="L17" s="223">
        <v>35.799999999999997</v>
      </c>
      <c r="M17" s="103">
        <v>35.1</v>
      </c>
      <c r="N17" s="103">
        <v>45.4</v>
      </c>
      <c r="O17" s="103">
        <v>19.600000000000001</v>
      </c>
      <c r="P17" s="223">
        <v>15.5</v>
      </c>
      <c r="Q17" s="103">
        <v>53.7</v>
      </c>
      <c r="R17" s="103">
        <v>38.9</v>
      </c>
      <c r="S17" s="103">
        <v>7.4</v>
      </c>
      <c r="T17" s="223">
        <v>46.300000000000004</v>
      </c>
      <c r="U17" s="103"/>
      <c r="V17" s="103"/>
      <c r="W17" s="103"/>
      <c r="X17" s="223"/>
      <c r="Y17" s="103"/>
      <c r="Z17" s="103"/>
      <c r="AA17" s="103"/>
      <c r="AB17" s="223"/>
      <c r="AC17" s="103">
        <v>6.5</v>
      </c>
      <c r="AD17" s="103">
        <v>83.9</v>
      </c>
      <c r="AE17" s="103">
        <v>9.6999999999999993</v>
      </c>
      <c r="AF17" s="223">
        <v>-3.1999999999999993</v>
      </c>
      <c r="AG17" s="103">
        <v>9.8000000000000007</v>
      </c>
      <c r="AH17" s="103">
        <v>84.8</v>
      </c>
      <c r="AI17" s="103">
        <v>5.4</v>
      </c>
      <c r="AJ17" s="223">
        <v>4.4000000000000004</v>
      </c>
      <c r="AK17" s="103"/>
      <c r="AL17" s="103"/>
      <c r="AM17" s="103"/>
      <c r="AN17" s="223"/>
      <c r="AO17" s="103"/>
      <c r="AP17" s="103"/>
      <c r="AQ17" s="103"/>
      <c r="AR17" s="223"/>
      <c r="AS17" s="103">
        <v>10.5</v>
      </c>
      <c r="AT17" s="103">
        <v>66.3</v>
      </c>
      <c r="AU17" s="103">
        <v>23.2</v>
      </c>
      <c r="AV17" s="223">
        <v>12.7</v>
      </c>
      <c r="AW17" s="103">
        <v>11</v>
      </c>
      <c r="AX17" s="103">
        <v>63.7</v>
      </c>
      <c r="AY17" s="103">
        <v>25.3</v>
      </c>
      <c r="AZ17" s="223">
        <v>14.3</v>
      </c>
      <c r="BA17" s="103">
        <v>27.8</v>
      </c>
      <c r="BB17" s="103">
        <v>63.9</v>
      </c>
      <c r="BC17" s="103">
        <v>8.1999999999999993</v>
      </c>
      <c r="BD17" s="223">
        <v>19.600000000000001</v>
      </c>
      <c r="BE17" s="103">
        <v>29.5</v>
      </c>
      <c r="BF17" s="103">
        <v>66.3</v>
      </c>
      <c r="BG17" s="103">
        <v>4.2</v>
      </c>
      <c r="BH17" s="223">
        <v>25.3</v>
      </c>
      <c r="BI17" s="103"/>
      <c r="BJ17" s="103"/>
      <c r="BK17" s="103"/>
      <c r="BL17" s="223"/>
      <c r="BM17" s="103"/>
      <c r="BN17" s="103"/>
      <c r="BO17" s="103"/>
      <c r="BP17" s="223"/>
      <c r="BQ17" s="103">
        <v>38.5</v>
      </c>
      <c r="BR17" s="103">
        <v>53.1</v>
      </c>
      <c r="BS17" s="103">
        <v>8.3000000000000007</v>
      </c>
      <c r="BT17" s="223">
        <v>-30.2</v>
      </c>
      <c r="BU17" s="103">
        <v>33</v>
      </c>
      <c r="BV17" s="103">
        <v>55.3</v>
      </c>
      <c r="BW17" s="103">
        <v>11.7</v>
      </c>
      <c r="BX17" s="223">
        <v>-21.3</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14.7</v>
      </c>
      <c r="CX17" s="103">
        <v>61.1</v>
      </c>
      <c r="CY17" s="103">
        <v>24.2</v>
      </c>
      <c r="CZ17" s="223">
        <v>-9.5</v>
      </c>
      <c r="DA17" s="103">
        <v>31.6</v>
      </c>
      <c r="DB17" s="103">
        <v>53.7</v>
      </c>
      <c r="DC17" s="103">
        <v>14.7</v>
      </c>
      <c r="DD17" s="223">
        <v>16.900000000000002</v>
      </c>
    </row>
    <row r="18" spans="1:108" x14ac:dyDescent="0.25">
      <c r="A18" s="37" t="s">
        <v>29</v>
      </c>
      <c r="B18" s="38" t="s">
        <v>69</v>
      </c>
      <c r="C18" s="38" t="s">
        <v>70</v>
      </c>
      <c r="D18" s="224">
        <v>96</v>
      </c>
      <c r="E18" s="103">
        <v>28.9</v>
      </c>
      <c r="F18" s="103">
        <v>61.1</v>
      </c>
      <c r="G18" s="103">
        <v>10</v>
      </c>
      <c r="H18" s="223">
        <v>18.899999999999999</v>
      </c>
      <c r="I18" s="103">
        <v>41.1</v>
      </c>
      <c r="J18" s="103">
        <v>52.2</v>
      </c>
      <c r="K18" s="103">
        <v>6.7</v>
      </c>
      <c r="L18" s="223">
        <v>34.4</v>
      </c>
      <c r="M18" s="103">
        <v>32.200000000000003</v>
      </c>
      <c r="N18" s="103">
        <v>43.3</v>
      </c>
      <c r="O18" s="103">
        <v>24.4</v>
      </c>
      <c r="P18" s="223">
        <v>7.8000000000000043</v>
      </c>
      <c r="Q18" s="103">
        <v>42.2</v>
      </c>
      <c r="R18" s="103">
        <v>50</v>
      </c>
      <c r="S18" s="103">
        <v>7.8</v>
      </c>
      <c r="T18" s="223">
        <v>34.400000000000006</v>
      </c>
      <c r="U18" s="103">
        <v>14.444444444</v>
      </c>
      <c r="V18" s="103">
        <v>67.777777778000001</v>
      </c>
      <c r="W18" s="103">
        <v>17.777777778000001</v>
      </c>
      <c r="X18" s="223">
        <v>-3.3333333340000006</v>
      </c>
      <c r="Y18" s="103">
        <v>15.730337079</v>
      </c>
      <c r="Z18" s="103">
        <v>76.404494381999996</v>
      </c>
      <c r="AA18" s="103">
        <v>7.8651685392999999</v>
      </c>
      <c r="AB18" s="223">
        <v>7.8651685397</v>
      </c>
      <c r="AC18" s="103">
        <v>7.9</v>
      </c>
      <c r="AD18" s="103">
        <v>82</v>
      </c>
      <c r="AE18" s="103">
        <v>10.1</v>
      </c>
      <c r="AF18" s="223">
        <v>-2.1999999999999993</v>
      </c>
      <c r="AG18" s="103">
        <v>7.9</v>
      </c>
      <c r="AH18" s="103">
        <v>84.3</v>
      </c>
      <c r="AI18" s="103">
        <v>7.9</v>
      </c>
      <c r="AJ18" s="223">
        <v>0</v>
      </c>
      <c r="AK18" s="103">
        <v>17.441860465000001</v>
      </c>
      <c r="AL18" s="103">
        <v>73.255813953000001</v>
      </c>
      <c r="AM18" s="103">
        <v>9.3023255813999999</v>
      </c>
      <c r="AN18" s="223">
        <v>8.1395348836000014</v>
      </c>
      <c r="AO18" s="103">
        <v>19.767441860000002</v>
      </c>
      <c r="AP18" s="103">
        <v>70.930232558</v>
      </c>
      <c r="AQ18" s="103">
        <v>9.3023255813999999</v>
      </c>
      <c r="AR18" s="223">
        <v>10.465116278600002</v>
      </c>
      <c r="AS18" s="103">
        <v>18</v>
      </c>
      <c r="AT18" s="103">
        <v>59.6</v>
      </c>
      <c r="AU18" s="103">
        <v>22.5</v>
      </c>
      <c r="AV18" s="223">
        <v>4.5</v>
      </c>
      <c r="AW18" s="103">
        <v>14.6</v>
      </c>
      <c r="AX18" s="103">
        <v>61.8</v>
      </c>
      <c r="AY18" s="103">
        <v>23.6</v>
      </c>
      <c r="AZ18" s="223">
        <v>9.0000000000000018</v>
      </c>
      <c r="BA18" s="103">
        <v>15.7</v>
      </c>
      <c r="BB18" s="103">
        <v>69.7</v>
      </c>
      <c r="BC18" s="103">
        <v>14.6</v>
      </c>
      <c r="BD18" s="223">
        <v>1.0999999999999996</v>
      </c>
      <c r="BE18" s="103">
        <v>25.8</v>
      </c>
      <c r="BF18" s="103">
        <v>68.5</v>
      </c>
      <c r="BG18" s="103">
        <v>5.6</v>
      </c>
      <c r="BH18" s="223">
        <v>20.200000000000003</v>
      </c>
      <c r="BI18" s="103">
        <v>29.545454544999998</v>
      </c>
      <c r="BJ18" s="103">
        <v>63.636363635999999</v>
      </c>
      <c r="BK18" s="103">
        <v>6.8181818182000002</v>
      </c>
      <c r="BL18" s="223">
        <v>22.727272726799999</v>
      </c>
      <c r="BM18" s="103">
        <v>26.744186046999999</v>
      </c>
      <c r="BN18" s="103">
        <v>68.604651163</v>
      </c>
      <c r="BO18" s="103">
        <v>4.6511627906999999</v>
      </c>
      <c r="BP18" s="223">
        <v>22.0930232563</v>
      </c>
      <c r="BQ18" s="103">
        <v>40.200000000000003</v>
      </c>
      <c r="BR18" s="103">
        <v>51.7</v>
      </c>
      <c r="BS18" s="103">
        <v>8</v>
      </c>
      <c r="BT18" s="223">
        <v>-32.200000000000003</v>
      </c>
      <c r="BU18" s="103">
        <v>36.4</v>
      </c>
      <c r="BV18" s="103">
        <v>56.8</v>
      </c>
      <c r="BW18" s="103">
        <v>6.8</v>
      </c>
      <c r="BX18" s="223">
        <v>-29.599999999999998</v>
      </c>
      <c r="BY18" s="103">
        <v>10.38961039</v>
      </c>
      <c r="BZ18" s="103">
        <v>75.324675325000001</v>
      </c>
      <c r="CA18" s="103">
        <v>14.285714285999999</v>
      </c>
      <c r="CB18" s="223">
        <v>-3.8961038959999996</v>
      </c>
      <c r="CC18" s="103">
        <v>6.4102564102999997</v>
      </c>
      <c r="CD18" s="103">
        <v>83.333333332999999</v>
      </c>
      <c r="CE18" s="103">
        <v>10.256410256000001</v>
      </c>
      <c r="CF18" s="223">
        <v>-3.8461538457000009</v>
      </c>
      <c r="CG18" s="103">
        <v>17.721518987</v>
      </c>
      <c r="CH18" s="103">
        <v>75.949367089000006</v>
      </c>
      <c r="CI18" s="103">
        <v>6.3291139240999996</v>
      </c>
      <c r="CJ18" s="223">
        <v>11.3924050629</v>
      </c>
      <c r="CK18" s="103">
        <v>10.126582278000001</v>
      </c>
      <c r="CL18" s="103">
        <v>87.341772152000004</v>
      </c>
      <c r="CM18" s="103">
        <v>2.5316455696000002</v>
      </c>
      <c r="CN18" s="223">
        <v>7.5949367084000006</v>
      </c>
      <c r="CO18" s="103">
        <v>21.052631579</v>
      </c>
      <c r="CP18" s="103">
        <v>76.315789473999999</v>
      </c>
      <c r="CQ18" s="103">
        <v>2.6315789474</v>
      </c>
      <c r="CR18" s="223">
        <v>18.421052631599999</v>
      </c>
      <c r="CS18" s="103">
        <v>24.324324323999999</v>
      </c>
      <c r="CT18" s="103">
        <v>74.324324324000003</v>
      </c>
      <c r="CU18" s="103">
        <v>1.3513513514</v>
      </c>
      <c r="CV18" s="223">
        <v>22.972972972599997</v>
      </c>
      <c r="CW18" s="103">
        <v>8.4</v>
      </c>
      <c r="CX18" s="103">
        <v>55.4</v>
      </c>
      <c r="CY18" s="103">
        <v>36.1</v>
      </c>
      <c r="CZ18" s="223">
        <v>-27.700000000000003</v>
      </c>
      <c r="DA18" s="103">
        <v>24.4</v>
      </c>
      <c r="DB18" s="103">
        <v>59.3</v>
      </c>
      <c r="DC18" s="103">
        <v>16.3</v>
      </c>
      <c r="DD18" s="223">
        <v>8.0999999999999979</v>
      </c>
    </row>
    <row r="19" spans="1:108" x14ac:dyDescent="0.25">
      <c r="A19" s="37" t="s">
        <v>29</v>
      </c>
      <c r="B19" s="38" t="s">
        <v>72</v>
      </c>
      <c r="C19" s="38" t="s">
        <v>73</v>
      </c>
      <c r="D19" s="225">
        <v>89</v>
      </c>
      <c r="E19" s="130">
        <v>31.645569620253166</v>
      </c>
      <c r="F19" s="130">
        <v>55.696202531645568</v>
      </c>
      <c r="G19" s="130">
        <v>12.658227848101266</v>
      </c>
      <c r="H19" s="223">
        <v>18.9873417721519</v>
      </c>
      <c r="I19" s="130">
        <v>53.246753246753244</v>
      </c>
      <c r="J19" s="130">
        <v>36.363636363636367</v>
      </c>
      <c r="K19" s="130">
        <v>10.38961038961039</v>
      </c>
      <c r="L19" s="223">
        <v>42.857142857142854</v>
      </c>
      <c r="M19" s="130">
        <v>30.379746835443036</v>
      </c>
      <c r="N19" s="130">
        <v>49.367088607594937</v>
      </c>
      <c r="O19" s="130">
        <v>20.253164556962027</v>
      </c>
      <c r="P19" s="223">
        <v>10.12658227848101</v>
      </c>
      <c r="Q19" s="130">
        <v>55.844155844155843</v>
      </c>
      <c r="R19" s="130">
        <v>32.467532467532465</v>
      </c>
      <c r="S19" s="130">
        <v>11.688311688311689</v>
      </c>
      <c r="T19" s="223">
        <v>44.15584415584415</v>
      </c>
      <c r="U19" s="130">
        <v>23.076923076923077</v>
      </c>
      <c r="V19" s="130">
        <v>58.974358974358971</v>
      </c>
      <c r="W19" s="130">
        <v>17.948717948717949</v>
      </c>
      <c r="X19" s="223">
        <v>5.1282051282051277</v>
      </c>
      <c r="Y19" s="130">
        <v>25.974025974025974</v>
      </c>
      <c r="Z19" s="130">
        <v>63.636363636363633</v>
      </c>
      <c r="AA19" s="130">
        <v>10.38961038961039</v>
      </c>
      <c r="AB19" s="223">
        <v>15.584415584415584</v>
      </c>
      <c r="AC19" s="130">
        <v>12.987012987012987</v>
      </c>
      <c r="AD19" s="130">
        <v>72.727272727272734</v>
      </c>
      <c r="AE19" s="130">
        <v>14.285714285714286</v>
      </c>
      <c r="AF19" s="223">
        <v>-1.2987012987012996</v>
      </c>
      <c r="AG19" s="130">
        <v>16</v>
      </c>
      <c r="AH19" s="130">
        <v>73.333333333333329</v>
      </c>
      <c r="AI19" s="130">
        <v>10.666666666666666</v>
      </c>
      <c r="AJ19" s="223">
        <v>5.3333333333333339</v>
      </c>
      <c r="AK19" s="130">
        <v>23.611111111111111</v>
      </c>
      <c r="AL19" s="130">
        <v>65.277777777777771</v>
      </c>
      <c r="AM19" s="130">
        <v>11.111111111111111</v>
      </c>
      <c r="AN19" s="223">
        <v>12.5</v>
      </c>
      <c r="AO19" s="130">
        <v>29.166666666666668</v>
      </c>
      <c r="AP19" s="130">
        <v>55.555555555555557</v>
      </c>
      <c r="AQ19" s="130">
        <v>15.277777777777779</v>
      </c>
      <c r="AR19" s="223">
        <v>13.888888888888889</v>
      </c>
      <c r="AS19" s="130">
        <v>14.285714285714286</v>
      </c>
      <c r="AT19" s="130">
        <v>68.831168831168824</v>
      </c>
      <c r="AU19" s="130">
        <v>16.883116883116884</v>
      </c>
      <c r="AV19" s="223">
        <v>2.5974025974025974</v>
      </c>
      <c r="AW19" s="130">
        <v>17.105263157894736</v>
      </c>
      <c r="AX19" s="130">
        <v>65.78947368421052</v>
      </c>
      <c r="AY19" s="130">
        <v>17.105263157894736</v>
      </c>
      <c r="AZ19" s="223">
        <v>0</v>
      </c>
      <c r="BA19" s="130">
        <v>28.571428571428573</v>
      </c>
      <c r="BB19" s="130">
        <v>59.740259740259738</v>
      </c>
      <c r="BC19" s="130">
        <v>11.688311688311689</v>
      </c>
      <c r="BD19" s="223">
        <v>16.883116883116884</v>
      </c>
      <c r="BE19" s="130">
        <v>37.837837837837839</v>
      </c>
      <c r="BF19" s="130">
        <v>52.702702702702702</v>
      </c>
      <c r="BG19" s="130">
        <v>9.4594594594594597</v>
      </c>
      <c r="BH19" s="223">
        <v>28.378378378378379</v>
      </c>
      <c r="BI19" s="130">
        <v>29.11392405063291</v>
      </c>
      <c r="BJ19" s="130">
        <v>62.025316455696199</v>
      </c>
      <c r="BK19" s="130">
        <v>8.8607594936708853</v>
      </c>
      <c r="BL19" s="223">
        <v>20.253164556962027</v>
      </c>
      <c r="BM19" s="130">
        <v>33.766233766233768</v>
      </c>
      <c r="BN19" s="130">
        <v>59.740259740259738</v>
      </c>
      <c r="BO19" s="130">
        <v>6.4935064935064934</v>
      </c>
      <c r="BP19" s="223">
        <v>27.272727272727273</v>
      </c>
      <c r="BQ19" s="130">
        <v>51.315789473684212</v>
      </c>
      <c r="BR19" s="130">
        <v>42.10526315789474</v>
      </c>
      <c r="BS19" s="130">
        <v>6.5789473684210522</v>
      </c>
      <c r="BT19" s="223">
        <v>-44.736842105263158</v>
      </c>
      <c r="BU19" s="130">
        <v>50</v>
      </c>
      <c r="BV19" s="130">
        <v>39.189189189189186</v>
      </c>
      <c r="BW19" s="130">
        <v>10.810810810810811</v>
      </c>
      <c r="BX19" s="223">
        <v>-39.189189189189193</v>
      </c>
      <c r="BY19" s="130">
        <v>9.8591549295774641</v>
      </c>
      <c r="BZ19" s="130">
        <v>81.690140845070417</v>
      </c>
      <c r="CA19" s="130">
        <v>8.4507042253521121</v>
      </c>
      <c r="CB19" s="223">
        <v>1.408450704225352</v>
      </c>
      <c r="CC19" s="130">
        <v>14.285714285714286</v>
      </c>
      <c r="CD19" s="130">
        <v>75.714285714285708</v>
      </c>
      <c r="CE19" s="130">
        <v>10</v>
      </c>
      <c r="CF19" s="223">
        <v>4.2857142857142865</v>
      </c>
      <c r="CG19" s="130">
        <v>11.475409836065573</v>
      </c>
      <c r="CH19" s="130">
        <v>86.885245901639351</v>
      </c>
      <c r="CI19" s="130">
        <v>1.639344262295082</v>
      </c>
      <c r="CJ19" s="223">
        <v>9.8360655737704903</v>
      </c>
      <c r="CK19" s="130">
        <v>11.475409836065573</v>
      </c>
      <c r="CL19" s="130">
        <v>86.885245901639351</v>
      </c>
      <c r="CM19" s="130">
        <v>1.639344262295082</v>
      </c>
      <c r="CN19" s="223">
        <v>9.8360655737704903</v>
      </c>
      <c r="CO19" s="130">
        <v>17.910447761194028</v>
      </c>
      <c r="CP19" s="130">
        <v>74.626865671641795</v>
      </c>
      <c r="CQ19" s="130">
        <v>7.4626865671641793</v>
      </c>
      <c r="CR19" s="223">
        <v>10.447761194029848</v>
      </c>
      <c r="CS19" s="130">
        <v>23.076923076923077</v>
      </c>
      <c r="CT19" s="130">
        <v>70.769230769230774</v>
      </c>
      <c r="CU19" s="130">
        <v>6.1538461538461542</v>
      </c>
      <c r="CV19" s="223">
        <v>16.923076923076923</v>
      </c>
      <c r="CW19" s="130">
        <v>10.810810810810811</v>
      </c>
      <c r="CX19" s="130">
        <v>56.756756756756758</v>
      </c>
      <c r="CY19" s="130">
        <v>32.432432432432435</v>
      </c>
      <c r="CZ19" s="223">
        <v>-21.621621621621625</v>
      </c>
      <c r="DA19" s="130">
        <v>27.631578947368421</v>
      </c>
      <c r="DB19" s="130">
        <v>46.05263157894737</v>
      </c>
      <c r="DC19" s="130">
        <v>26.315789473684209</v>
      </c>
      <c r="DD19" s="223">
        <v>1.3157894736842124</v>
      </c>
    </row>
    <row r="20" spans="1:108" x14ac:dyDescent="0.25">
      <c r="A20" s="37" t="s">
        <v>29</v>
      </c>
      <c r="B20" s="38" t="s">
        <v>75</v>
      </c>
      <c r="C20" s="38" t="s">
        <v>76</v>
      </c>
      <c r="D20" s="222">
        <v>121</v>
      </c>
      <c r="E20" s="226">
        <v>34.188034188034187</v>
      </c>
      <c r="F20" s="226">
        <v>53.846153846153847</v>
      </c>
      <c r="G20" s="226">
        <v>11.965811965811966</v>
      </c>
      <c r="H20" s="227">
        <v>22.222222222222221</v>
      </c>
      <c r="I20" s="226">
        <v>52.586206896551722</v>
      </c>
      <c r="J20" s="226">
        <v>41.379310344827587</v>
      </c>
      <c r="K20" s="226">
        <v>6.0344827586206895</v>
      </c>
      <c r="L20" s="227">
        <v>46.551724137931032</v>
      </c>
      <c r="M20" s="226">
        <v>39.473684210526315</v>
      </c>
      <c r="N20" s="226">
        <v>43.859649122807021</v>
      </c>
      <c r="O20" s="226">
        <v>16.666666666666668</v>
      </c>
      <c r="P20" s="227">
        <v>22.807017543859647</v>
      </c>
      <c r="Q20" s="228">
        <v>47.368421052631582</v>
      </c>
      <c r="R20" s="228">
        <v>44.736842105263158</v>
      </c>
      <c r="S20" s="228">
        <v>7.8947368421052628</v>
      </c>
      <c r="T20" s="227">
        <v>39.473684210526322</v>
      </c>
      <c r="U20" s="228">
        <v>18.421052631578949</v>
      </c>
      <c r="V20" s="228">
        <v>66.666666666666671</v>
      </c>
      <c r="W20" s="228">
        <v>14.912280701754385</v>
      </c>
      <c r="X20" s="227">
        <v>3.5087719298245634</v>
      </c>
      <c r="Y20" s="228">
        <v>26.548672566371682</v>
      </c>
      <c r="Z20" s="228">
        <v>61.061946902654867</v>
      </c>
      <c r="AA20" s="228">
        <v>12.389380530973451</v>
      </c>
      <c r="AB20" s="227">
        <v>14.159292035398231</v>
      </c>
      <c r="AC20" s="228">
        <v>13.513513513513514</v>
      </c>
      <c r="AD20" s="228">
        <v>77.477477477477478</v>
      </c>
      <c r="AE20" s="228">
        <v>9.0090090090090094</v>
      </c>
      <c r="AF20" s="227">
        <v>4.5045045045045047</v>
      </c>
      <c r="AG20" s="228">
        <v>15.178571428571429</v>
      </c>
      <c r="AH20" s="228">
        <v>75</v>
      </c>
      <c r="AI20" s="228">
        <v>9.8214285714285712</v>
      </c>
      <c r="AJ20" s="227">
        <v>5.3571428571428577</v>
      </c>
      <c r="AK20" s="228">
        <v>22.222222222222221</v>
      </c>
      <c r="AL20" s="228">
        <v>67.592592592592595</v>
      </c>
      <c r="AM20" s="228">
        <v>10.185185185185185</v>
      </c>
      <c r="AN20" s="227">
        <v>12.037037037037036</v>
      </c>
      <c r="AO20" s="228">
        <v>27.102803738317757</v>
      </c>
      <c r="AP20" s="228">
        <v>64.485981308411212</v>
      </c>
      <c r="AQ20" s="228">
        <v>8.4112149532710276</v>
      </c>
      <c r="AR20" s="227">
        <v>18.691588785046729</v>
      </c>
      <c r="AS20" s="228">
        <v>26.548672566371682</v>
      </c>
      <c r="AT20" s="228">
        <v>65.486725663716811</v>
      </c>
      <c r="AU20" s="228">
        <v>7.9646017699115044</v>
      </c>
      <c r="AV20" s="227">
        <v>-18.584070796460178</v>
      </c>
      <c r="AW20" s="228">
        <v>25.663716814159294</v>
      </c>
      <c r="AX20" s="228">
        <v>62.831858407079643</v>
      </c>
      <c r="AY20" s="228">
        <v>11.504424778761061</v>
      </c>
      <c r="AZ20" s="227">
        <v>-14.159292035398233</v>
      </c>
      <c r="BA20" s="228">
        <v>20.869565217391305</v>
      </c>
      <c r="BB20" s="228">
        <v>62.608695652173914</v>
      </c>
      <c r="BC20" s="228">
        <v>16.521739130434781</v>
      </c>
      <c r="BD20" s="227">
        <v>4.3478260869565233</v>
      </c>
      <c r="BE20" s="228">
        <v>22.123893805309734</v>
      </c>
      <c r="BF20" s="228">
        <v>64.601769911504419</v>
      </c>
      <c r="BG20" s="228">
        <v>13.274336283185841</v>
      </c>
      <c r="BH20" s="227">
        <v>8.8495575221238933</v>
      </c>
      <c r="BI20" s="228">
        <v>31.578947368421051</v>
      </c>
      <c r="BJ20" s="228">
        <v>61.403508771929822</v>
      </c>
      <c r="BK20" s="228">
        <v>7.0175438596491224</v>
      </c>
      <c r="BL20" s="227">
        <v>24.561403508771928</v>
      </c>
      <c r="BM20" s="228">
        <v>38.738738738738739</v>
      </c>
      <c r="BN20" s="228">
        <v>54.054054054054056</v>
      </c>
      <c r="BO20" s="228">
        <v>7.2072072072072073</v>
      </c>
      <c r="BP20" s="227">
        <v>31.531531531531531</v>
      </c>
      <c r="BQ20" s="228">
        <v>48.245614035087719</v>
      </c>
      <c r="BR20" s="228">
        <v>50</v>
      </c>
      <c r="BS20" s="228">
        <v>1.7543859649122806</v>
      </c>
      <c r="BT20" s="227">
        <v>-46.491228070175438</v>
      </c>
      <c r="BU20" s="228">
        <v>47.747747747747745</v>
      </c>
      <c r="BV20" s="228">
        <v>47.747747747747745</v>
      </c>
      <c r="BW20" s="228">
        <v>4.5045045045045047</v>
      </c>
      <c r="BX20" s="227">
        <v>-43.243243243243242</v>
      </c>
      <c r="BY20" s="228">
        <v>11.111111111111111</v>
      </c>
      <c r="BZ20" s="228">
        <v>73.737373737373744</v>
      </c>
      <c r="CA20" s="228">
        <v>15.151515151515152</v>
      </c>
      <c r="CB20" s="227">
        <v>-4.0404040404040416</v>
      </c>
      <c r="CC20" s="228">
        <v>16.326530612244898</v>
      </c>
      <c r="CD20" s="228">
        <v>71.428571428571431</v>
      </c>
      <c r="CE20" s="228">
        <v>12.244897959183673</v>
      </c>
      <c r="CF20" s="227">
        <v>4.0816326530612255</v>
      </c>
      <c r="CG20" s="228">
        <v>18.75</v>
      </c>
      <c r="CH20" s="228">
        <v>80.208333333333329</v>
      </c>
      <c r="CI20" s="228">
        <v>1.0416666666666667</v>
      </c>
      <c r="CJ20" s="227">
        <v>17.708333333333332</v>
      </c>
      <c r="CK20" s="228">
        <v>18.27956989247312</v>
      </c>
      <c r="CL20" s="228">
        <v>81.72043010752688</v>
      </c>
      <c r="CM20" s="228">
        <v>0</v>
      </c>
      <c r="CN20" s="227">
        <v>18.27956989247312</v>
      </c>
      <c r="CO20" s="228">
        <v>15.957446808510639</v>
      </c>
      <c r="CP20" s="228">
        <v>78.723404255319153</v>
      </c>
      <c r="CQ20" s="228">
        <v>5.3191489361702127</v>
      </c>
      <c r="CR20" s="227">
        <v>10.638297872340427</v>
      </c>
      <c r="CS20" s="228">
        <v>22.471910112359552</v>
      </c>
      <c r="CT20" s="228">
        <v>73.033707865168537</v>
      </c>
      <c r="CU20" s="228">
        <v>4.4943820224719104</v>
      </c>
      <c r="CV20" s="227">
        <v>17.977528089887642</v>
      </c>
      <c r="CW20" s="228">
        <v>19.130434782608695</v>
      </c>
      <c r="CX20" s="228">
        <v>53.913043478260867</v>
      </c>
      <c r="CY20" s="228">
        <v>26.956521739130434</v>
      </c>
      <c r="CZ20" s="227">
        <v>-7.8260869565217384</v>
      </c>
      <c r="DA20" s="228">
        <v>26.785714285714285</v>
      </c>
      <c r="DB20" s="228">
        <v>50.892857142857146</v>
      </c>
      <c r="DC20" s="228">
        <v>22.321428571428573</v>
      </c>
      <c r="DD20" s="227">
        <v>4.4642857142857117</v>
      </c>
    </row>
    <row r="21" spans="1:108" x14ac:dyDescent="0.25">
      <c r="A21" s="37" t="s">
        <v>29</v>
      </c>
      <c r="B21" s="38" t="s">
        <v>78</v>
      </c>
      <c r="C21" s="38" t="s">
        <v>79</v>
      </c>
      <c r="D21" s="222">
        <v>145</v>
      </c>
      <c r="E21" s="226">
        <v>37.142857142857146</v>
      </c>
      <c r="F21" s="226">
        <v>53.571428571428569</v>
      </c>
      <c r="G21" s="226">
        <v>9.2857142857142865</v>
      </c>
      <c r="H21" s="227">
        <v>27.857142857142861</v>
      </c>
      <c r="I21" s="226">
        <v>50.359712230215827</v>
      </c>
      <c r="J21" s="226">
        <v>42.446043165467628</v>
      </c>
      <c r="K21" s="226">
        <v>7.1942446043165464</v>
      </c>
      <c r="L21" s="227">
        <v>43.165467625899282</v>
      </c>
      <c r="M21" s="226">
        <v>34.306569343065696</v>
      </c>
      <c r="N21" s="226">
        <v>49.635036496350367</v>
      </c>
      <c r="O21" s="226">
        <v>16.058394160583941</v>
      </c>
      <c r="P21" s="227">
        <v>18.248175182481756</v>
      </c>
      <c r="Q21" s="228">
        <v>51.470588235294116</v>
      </c>
      <c r="R21" s="228">
        <v>41.176470588235297</v>
      </c>
      <c r="S21" s="228">
        <v>7.3529411764705879</v>
      </c>
      <c r="T21" s="227">
        <v>44.117647058823529</v>
      </c>
      <c r="U21" s="228">
        <v>24.817518248175183</v>
      </c>
      <c r="V21" s="228">
        <v>60.583941605839414</v>
      </c>
      <c r="W21" s="228">
        <v>14.598540145985401</v>
      </c>
      <c r="X21" s="227">
        <v>10.218978102189782</v>
      </c>
      <c r="Y21" s="228">
        <v>23.30827067669173</v>
      </c>
      <c r="Z21" s="228">
        <v>71.428571428571431</v>
      </c>
      <c r="AA21" s="228">
        <v>5.2631578947368425</v>
      </c>
      <c r="AB21" s="227">
        <v>18.045112781954888</v>
      </c>
      <c r="AC21" s="228">
        <v>14.17910447761194</v>
      </c>
      <c r="AD21" s="228">
        <v>77.611940298507463</v>
      </c>
      <c r="AE21" s="228">
        <v>8.2089552238805972</v>
      </c>
      <c r="AF21" s="227">
        <v>5.9701492537313428</v>
      </c>
      <c r="AG21" s="228">
        <v>16.296296296296298</v>
      </c>
      <c r="AH21" s="228">
        <v>80</v>
      </c>
      <c r="AI21" s="228">
        <v>3.7037037037037037</v>
      </c>
      <c r="AJ21" s="227">
        <v>12.592592592592593</v>
      </c>
      <c r="AK21" s="228">
        <v>25.190839694656489</v>
      </c>
      <c r="AL21" s="228">
        <v>59.541984732824424</v>
      </c>
      <c r="AM21" s="228">
        <v>15.267175572519085</v>
      </c>
      <c r="AN21" s="227">
        <v>9.9236641221374047</v>
      </c>
      <c r="AO21" s="228">
        <v>30</v>
      </c>
      <c r="AP21" s="228">
        <v>63.07692307692308</v>
      </c>
      <c r="AQ21" s="228">
        <v>6.9230769230769234</v>
      </c>
      <c r="AR21" s="227">
        <v>23.076923076923077</v>
      </c>
      <c r="AS21" s="228">
        <v>27.272727272727273</v>
      </c>
      <c r="AT21" s="228">
        <v>64.393939393939391</v>
      </c>
      <c r="AU21" s="228">
        <v>8.3333333333333339</v>
      </c>
      <c r="AV21" s="227">
        <v>-18.939393939393938</v>
      </c>
      <c r="AW21" s="228">
        <v>27.480916030534353</v>
      </c>
      <c r="AX21" s="228">
        <v>63.358778625954201</v>
      </c>
      <c r="AY21" s="228">
        <v>9.1603053435114496</v>
      </c>
      <c r="AZ21" s="227">
        <v>-18.320610687022903</v>
      </c>
      <c r="BA21" s="228">
        <v>21.481481481481481</v>
      </c>
      <c r="BB21" s="228">
        <v>67.407407407407405</v>
      </c>
      <c r="BC21" s="228">
        <v>11.111111111111111</v>
      </c>
      <c r="BD21" s="227">
        <v>10.37037037037037</v>
      </c>
      <c r="BE21" s="228">
        <v>29.323308270676691</v>
      </c>
      <c r="BF21" s="228">
        <v>63.157894736842103</v>
      </c>
      <c r="BG21" s="228">
        <v>7.518796992481203</v>
      </c>
      <c r="BH21" s="227">
        <v>21.804511278195488</v>
      </c>
      <c r="BI21" s="228">
        <v>37.5</v>
      </c>
      <c r="BJ21" s="228">
        <v>57.352941176470587</v>
      </c>
      <c r="BK21" s="228">
        <v>5.1470588235294121</v>
      </c>
      <c r="BL21" s="227">
        <v>32.352941176470587</v>
      </c>
      <c r="BM21" s="228">
        <v>33.834586466165412</v>
      </c>
      <c r="BN21" s="228">
        <v>63.157894736842103</v>
      </c>
      <c r="BO21" s="228">
        <v>3.007518796992481</v>
      </c>
      <c r="BP21" s="227">
        <v>30.82706766917293</v>
      </c>
      <c r="BQ21" s="228">
        <v>43.18181818181818</v>
      </c>
      <c r="BR21" s="228">
        <v>51.515151515151516</v>
      </c>
      <c r="BS21" s="228">
        <v>5.3030303030303028</v>
      </c>
      <c r="BT21" s="227">
        <v>-37.878787878787875</v>
      </c>
      <c r="BU21" s="228">
        <v>43.609022556390975</v>
      </c>
      <c r="BV21" s="228">
        <v>51.879699248120303</v>
      </c>
      <c r="BW21" s="228">
        <v>4.511278195488722</v>
      </c>
      <c r="BX21" s="227">
        <v>-39.097744360902254</v>
      </c>
      <c r="BY21" s="228">
        <v>8.4033613445378155</v>
      </c>
      <c r="BZ21" s="228">
        <v>81.512605042016801</v>
      </c>
      <c r="CA21" s="228">
        <v>10.084033613445378</v>
      </c>
      <c r="CB21" s="227">
        <v>-1.6806722689075624</v>
      </c>
      <c r="CC21" s="228">
        <v>16.528925619834709</v>
      </c>
      <c r="CD21" s="228">
        <v>72.727272727272734</v>
      </c>
      <c r="CE21" s="228">
        <v>10.743801652892563</v>
      </c>
      <c r="CF21" s="227">
        <v>5.7851239669421464</v>
      </c>
      <c r="CG21" s="228">
        <v>20.338983050847457</v>
      </c>
      <c r="CH21" s="228">
        <v>79.66101694915254</v>
      </c>
      <c r="CI21" s="228">
        <v>0</v>
      </c>
      <c r="CJ21" s="227">
        <v>20.338983050847457</v>
      </c>
      <c r="CK21" s="228">
        <v>18.64406779661017</v>
      </c>
      <c r="CL21" s="228">
        <v>81.355932203389827</v>
      </c>
      <c r="CM21" s="228">
        <v>0</v>
      </c>
      <c r="CN21" s="227">
        <v>18.64406779661017</v>
      </c>
      <c r="CO21" s="228">
        <v>20.168067226890756</v>
      </c>
      <c r="CP21" s="228">
        <v>78.991596638655466</v>
      </c>
      <c r="CQ21" s="228">
        <v>0.84033613445378152</v>
      </c>
      <c r="CR21" s="227">
        <v>19.327731092436974</v>
      </c>
      <c r="CS21" s="228">
        <v>24.576271186440678</v>
      </c>
      <c r="CT21" s="228">
        <v>75.423728813559322</v>
      </c>
      <c r="CU21" s="228">
        <v>0</v>
      </c>
      <c r="CV21" s="227">
        <v>24.576271186440678</v>
      </c>
      <c r="CW21" s="228">
        <v>15.441176470588236</v>
      </c>
      <c r="CX21" s="228">
        <v>54.411764705882355</v>
      </c>
      <c r="CY21" s="228">
        <v>30.147058823529413</v>
      </c>
      <c r="CZ21" s="227">
        <v>-14.705882352941178</v>
      </c>
      <c r="DA21" s="228">
        <v>27.941176470588236</v>
      </c>
      <c r="DB21" s="228">
        <v>50.735294117647058</v>
      </c>
      <c r="DC21" s="228">
        <v>21.323529411764707</v>
      </c>
      <c r="DD21" s="227">
        <v>6.617647058823529</v>
      </c>
    </row>
    <row r="22" spans="1:108" x14ac:dyDescent="0.25">
      <c r="A22" s="37" t="s">
        <v>29</v>
      </c>
      <c r="B22" s="38" t="s">
        <v>81</v>
      </c>
      <c r="C22" s="38" t="s">
        <v>82</v>
      </c>
      <c r="D22" s="222">
        <v>133</v>
      </c>
      <c r="E22" s="226">
        <v>38.46153846153846</v>
      </c>
      <c r="F22" s="226">
        <v>53.07692307692308</v>
      </c>
      <c r="G22" s="226">
        <v>8.4615384615384617</v>
      </c>
      <c r="H22" s="227">
        <v>30</v>
      </c>
      <c r="I22" s="226">
        <v>48.837209302325583</v>
      </c>
      <c r="J22" s="226">
        <v>43.410852713178294</v>
      </c>
      <c r="K22" s="226">
        <v>7.7519379844961236</v>
      </c>
      <c r="L22" s="227">
        <v>41.085271317829459</v>
      </c>
      <c r="M22" s="226">
        <v>35.15625</v>
      </c>
      <c r="N22" s="226">
        <v>53.90625</v>
      </c>
      <c r="O22" s="226">
        <v>10.9375</v>
      </c>
      <c r="P22" s="227">
        <v>24.21875</v>
      </c>
      <c r="Q22" s="228">
        <v>44.53125</v>
      </c>
      <c r="R22" s="228">
        <v>48.4375</v>
      </c>
      <c r="S22" s="228">
        <v>7.03125</v>
      </c>
      <c r="T22" s="227">
        <v>37.5</v>
      </c>
      <c r="U22" s="228">
        <v>23.622047244094489</v>
      </c>
      <c r="V22" s="228">
        <v>61.417322834645667</v>
      </c>
      <c r="W22" s="228">
        <v>14.960629921259843</v>
      </c>
      <c r="X22" s="227">
        <v>8.6614173228346463</v>
      </c>
      <c r="Y22" s="228">
        <v>20.8</v>
      </c>
      <c r="Z22" s="228">
        <v>71.2</v>
      </c>
      <c r="AA22" s="228">
        <v>8</v>
      </c>
      <c r="AB22" s="227">
        <v>12.8</v>
      </c>
      <c r="AC22" s="228">
        <v>12</v>
      </c>
      <c r="AD22" s="228">
        <v>81.599999999999994</v>
      </c>
      <c r="AE22" s="228">
        <v>6.4</v>
      </c>
      <c r="AF22" s="227">
        <v>5.6</v>
      </c>
      <c r="AG22" s="228">
        <v>9.8360655737704921</v>
      </c>
      <c r="AH22" s="228">
        <v>85.245901639344268</v>
      </c>
      <c r="AI22" s="228">
        <v>4.918032786885246</v>
      </c>
      <c r="AJ22" s="227">
        <v>4.918032786885246</v>
      </c>
      <c r="AK22" s="228">
        <v>19.658119658119659</v>
      </c>
      <c r="AL22" s="228">
        <v>70.940170940170944</v>
      </c>
      <c r="AM22" s="228">
        <v>9.4017094017094021</v>
      </c>
      <c r="AN22" s="227">
        <v>10.256410256410257</v>
      </c>
      <c r="AO22" s="228">
        <v>25.217391304347824</v>
      </c>
      <c r="AP22" s="228">
        <v>67.826086956521735</v>
      </c>
      <c r="AQ22" s="228">
        <v>6.9565217391304346</v>
      </c>
      <c r="AR22" s="227">
        <v>18.260869565217391</v>
      </c>
      <c r="AS22" s="228">
        <v>36.29032258064516</v>
      </c>
      <c r="AT22" s="228">
        <v>54.032258064516128</v>
      </c>
      <c r="AU22" s="228">
        <v>9.67741935483871</v>
      </c>
      <c r="AV22" s="227">
        <v>-26.612903225806448</v>
      </c>
      <c r="AW22" s="228">
        <v>33.057851239669418</v>
      </c>
      <c r="AX22" s="228">
        <v>56.198347107438018</v>
      </c>
      <c r="AY22" s="228">
        <v>10.743801652892563</v>
      </c>
      <c r="AZ22" s="227">
        <v>-22.314049586776854</v>
      </c>
      <c r="BA22" s="228">
        <v>21.13821138211382</v>
      </c>
      <c r="BB22" s="228">
        <v>63.414634146341463</v>
      </c>
      <c r="BC22" s="228">
        <v>15.447154471544716</v>
      </c>
      <c r="BD22" s="227">
        <v>5.6910569105691042</v>
      </c>
      <c r="BE22" s="228">
        <v>22.5</v>
      </c>
      <c r="BF22" s="228">
        <v>62.5</v>
      </c>
      <c r="BG22" s="228">
        <v>15</v>
      </c>
      <c r="BH22" s="227">
        <v>7.5</v>
      </c>
      <c r="BI22" s="228">
        <v>31.746031746031747</v>
      </c>
      <c r="BJ22" s="228">
        <v>64.285714285714292</v>
      </c>
      <c r="BK22" s="228">
        <v>3.9682539682539684</v>
      </c>
      <c r="BL22" s="227">
        <v>27.777777777777779</v>
      </c>
      <c r="BM22" s="228">
        <v>27.642276422764226</v>
      </c>
      <c r="BN22" s="228">
        <v>70.731707317073173</v>
      </c>
      <c r="BO22" s="228">
        <v>1.6260162601626016</v>
      </c>
      <c r="BP22" s="227">
        <v>26.016260162601625</v>
      </c>
      <c r="BQ22" s="228">
        <v>53.333333333333336</v>
      </c>
      <c r="BR22" s="228">
        <v>40.833333333333336</v>
      </c>
      <c r="BS22" s="228">
        <v>5.833333333333333</v>
      </c>
      <c r="BT22" s="227">
        <v>-47.5</v>
      </c>
      <c r="BU22" s="228">
        <v>44.444444444444443</v>
      </c>
      <c r="BV22" s="228">
        <v>50.427350427350426</v>
      </c>
      <c r="BW22" s="228">
        <v>5.1282051282051286</v>
      </c>
      <c r="BX22" s="227">
        <v>-39.316239316239312</v>
      </c>
      <c r="BY22" s="228">
        <v>13.888888888888889</v>
      </c>
      <c r="BZ22" s="228">
        <v>76.851851851851848</v>
      </c>
      <c r="CA22" s="228">
        <v>9.2592592592592595</v>
      </c>
      <c r="CB22" s="227">
        <v>4.6296296296296298</v>
      </c>
      <c r="CC22" s="228">
        <v>19.047619047619047</v>
      </c>
      <c r="CD22" s="228">
        <v>71.428571428571431</v>
      </c>
      <c r="CE22" s="228">
        <v>9.5238095238095237</v>
      </c>
      <c r="CF22" s="227">
        <v>9.5238095238095237</v>
      </c>
      <c r="CG22" s="228">
        <v>15.09433962264151</v>
      </c>
      <c r="CH22" s="228">
        <v>83.962264150943398</v>
      </c>
      <c r="CI22" s="228">
        <v>0.94339622641509435</v>
      </c>
      <c r="CJ22" s="227">
        <v>14.150943396226415</v>
      </c>
      <c r="CK22" s="228">
        <v>17.924528301886792</v>
      </c>
      <c r="CL22" s="228">
        <v>82.075471698113205</v>
      </c>
      <c r="CM22" s="228">
        <v>0</v>
      </c>
      <c r="CN22" s="227">
        <v>17.924528301886792</v>
      </c>
      <c r="CO22" s="228">
        <v>20</v>
      </c>
      <c r="CP22" s="228">
        <v>76.36363636363636</v>
      </c>
      <c r="CQ22" s="228">
        <v>3.6363636363636362</v>
      </c>
      <c r="CR22" s="227">
        <v>16.363636363636363</v>
      </c>
      <c r="CS22" s="228">
        <v>19.811320754716981</v>
      </c>
      <c r="CT22" s="228">
        <v>79.245283018867923</v>
      </c>
      <c r="CU22" s="228">
        <v>0.94339622641509435</v>
      </c>
      <c r="CV22" s="227">
        <v>18.867924528301888</v>
      </c>
      <c r="CW22" s="228">
        <v>13.953488372093023</v>
      </c>
      <c r="CX22" s="228">
        <v>54.263565891472865</v>
      </c>
      <c r="CY22" s="228">
        <v>31.782945736434108</v>
      </c>
      <c r="CZ22" s="227">
        <v>-17.829457364341085</v>
      </c>
      <c r="DA22" s="228">
        <v>20.967741935483872</v>
      </c>
      <c r="DB22" s="228">
        <v>57.258064516129032</v>
      </c>
      <c r="DC22" s="228">
        <v>21.774193548387096</v>
      </c>
      <c r="DD22" s="227">
        <v>-0.8064516129032242</v>
      </c>
    </row>
    <row r="23" spans="1:108" x14ac:dyDescent="0.25">
      <c r="A23" s="37" t="s">
        <v>29</v>
      </c>
      <c r="B23" s="38" t="s">
        <v>84</v>
      </c>
      <c r="C23" s="38" t="s">
        <v>85</v>
      </c>
      <c r="D23" s="222">
        <v>188</v>
      </c>
      <c r="E23" s="226">
        <v>33.333333333333336</v>
      </c>
      <c r="F23" s="226">
        <v>57.377049180327866</v>
      </c>
      <c r="G23" s="226">
        <v>9.2896174863387984</v>
      </c>
      <c r="H23" s="227">
        <v>24.043715846994537</v>
      </c>
      <c r="I23" s="226">
        <v>44.505494505494504</v>
      </c>
      <c r="J23" s="226">
        <v>45.604395604395606</v>
      </c>
      <c r="K23" s="226">
        <v>9.8901098901098905</v>
      </c>
      <c r="L23" s="227">
        <v>34.615384615384613</v>
      </c>
      <c r="M23" s="226">
        <v>41.530054644808743</v>
      </c>
      <c r="N23" s="226">
        <v>40.983606557377051</v>
      </c>
      <c r="O23" s="226">
        <v>17.486338797814209</v>
      </c>
      <c r="P23" s="227">
        <v>24.043715846994534</v>
      </c>
      <c r="Q23" s="228">
        <v>44.134078212290504</v>
      </c>
      <c r="R23" s="228">
        <v>44.134078212290504</v>
      </c>
      <c r="S23" s="228">
        <v>11.731843575418994</v>
      </c>
      <c r="T23" s="227">
        <v>32.402234636871512</v>
      </c>
      <c r="U23" s="228">
        <v>27.777777777777779</v>
      </c>
      <c r="V23" s="228">
        <v>61.111111111111114</v>
      </c>
      <c r="W23" s="228">
        <v>11.111111111111111</v>
      </c>
      <c r="X23" s="227">
        <v>16.666666666666668</v>
      </c>
      <c r="Y23" s="228">
        <v>21.714285714285715</v>
      </c>
      <c r="Z23" s="228">
        <v>70.857142857142861</v>
      </c>
      <c r="AA23" s="228">
        <v>7.4285714285714288</v>
      </c>
      <c r="AB23" s="227">
        <v>14.285714285714286</v>
      </c>
      <c r="AC23" s="228">
        <v>17.318435754189945</v>
      </c>
      <c r="AD23" s="228">
        <v>77.653631284916202</v>
      </c>
      <c r="AE23" s="228">
        <v>5.027932960893855</v>
      </c>
      <c r="AF23" s="227">
        <v>12.29050279329609</v>
      </c>
      <c r="AG23" s="228">
        <v>16</v>
      </c>
      <c r="AH23" s="228">
        <v>76</v>
      </c>
      <c r="AI23" s="228">
        <v>8</v>
      </c>
      <c r="AJ23" s="227">
        <v>8</v>
      </c>
      <c r="AK23" s="228">
        <v>23.699421965317921</v>
      </c>
      <c r="AL23" s="228">
        <v>63.583815028901732</v>
      </c>
      <c r="AM23" s="228">
        <v>12.716763005780347</v>
      </c>
      <c r="AN23" s="227">
        <v>10.982658959537574</v>
      </c>
      <c r="AO23" s="228">
        <v>25.443786982248522</v>
      </c>
      <c r="AP23" s="228">
        <v>65.680473372781066</v>
      </c>
      <c r="AQ23" s="228">
        <v>8.8757396449704142</v>
      </c>
      <c r="AR23" s="227">
        <v>16.568047337278109</v>
      </c>
      <c r="AS23" s="228">
        <v>36.72316384180791</v>
      </c>
      <c r="AT23" s="228">
        <v>55.932203389830505</v>
      </c>
      <c r="AU23" s="228">
        <v>7.3446327683615822</v>
      </c>
      <c r="AV23" s="227">
        <v>-29.378531073446329</v>
      </c>
      <c r="AW23" s="228">
        <v>33.333333333333336</v>
      </c>
      <c r="AX23" s="228">
        <v>55.747126436781606</v>
      </c>
      <c r="AY23" s="228">
        <v>10.919540229885058</v>
      </c>
      <c r="AZ23" s="227">
        <v>-22.413793103448278</v>
      </c>
      <c r="BA23" s="228">
        <v>19.101123595505619</v>
      </c>
      <c r="BB23" s="228">
        <v>58.988764044943821</v>
      </c>
      <c r="BC23" s="228">
        <v>21.910112359550563</v>
      </c>
      <c r="BD23" s="227">
        <v>-2.808988764044944</v>
      </c>
      <c r="BE23" s="228">
        <v>26.857142857142858</v>
      </c>
      <c r="BF23" s="228">
        <v>56.571428571428569</v>
      </c>
      <c r="BG23" s="228">
        <v>16.571428571428573</v>
      </c>
      <c r="BH23" s="227">
        <v>10.285714285714285</v>
      </c>
      <c r="BI23" s="228">
        <v>34.444444444444443</v>
      </c>
      <c r="BJ23" s="228">
        <v>62.222222222222221</v>
      </c>
      <c r="BK23" s="228">
        <v>3.3333333333333335</v>
      </c>
      <c r="BL23" s="227">
        <v>31.111111111111111</v>
      </c>
      <c r="BM23" s="228">
        <v>30.459770114942529</v>
      </c>
      <c r="BN23" s="228">
        <v>62.068965517241381</v>
      </c>
      <c r="BO23" s="228">
        <v>7.4712643678160919</v>
      </c>
      <c r="BP23" s="227">
        <v>22.988505747126439</v>
      </c>
      <c r="BQ23" s="228">
        <v>48.554913294797686</v>
      </c>
      <c r="BR23" s="228">
        <v>46.24277456647399</v>
      </c>
      <c r="BS23" s="228">
        <v>5.202312138728324</v>
      </c>
      <c r="BT23" s="227">
        <v>-43.352601156069362</v>
      </c>
      <c r="BU23" s="228">
        <v>36.746987951807228</v>
      </c>
      <c r="BV23" s="228">
        <v>56.024096385542165</v>
      </c>
      <c r="BW23" s="228">
        <v>7.2289156626506026</v>
      </c>
      <c r="BX23" s="227">
        <v>-29.518072289156624</v>
      </c>
      <c r="BY23" s="228">
        <v>11.242603550295858</v>
      </c>
      <c r="BZ23" s="228">
        <v>78.10650887573965</v>
      </c>
      <c r="CA23" s="228">
        <v>10.650887573964496</v>
      </c>
      <c r="CB23" s="227">
        <v>0.5917159763313613</v>
      </c>
      <c r="CC23" s="228">
        <v>12.422360248447205</v>
      </c>
      <c r="CD23" s="228">
        <v>75.776397515527947</v>
      </c>
      <c r="CE23" s="228">
        <v>11.801242236024844</v>
      </c>
      <c r="CF23" s="227">
        <v>0.62111801242236098</v>
      </c>
      <c r="CG23" s="228">
        <v>22.929936305732483</v>
      </c>
      <c r="CH23" s="228">
        <v>74.522292993630572</v>
      </c>
      <c r="CI23" s="228">
        <v>2.5477707006369426</v>
      </c>
      <c r="CJ23" s="227">
        <v>20.38216560509554</v>
      </c>
      <c r="CK23" s="228">
        <v>22.14765100671141</v>
      </c>
      <c r="CL23" s="228">
        <v>73.825503355704697</v>
      </c>
      <c r="CM23" s="228">
        <v>4.026845637583893</v>
      </c>
      <c r="CN23" s="227">
        <v>18.120805369127517</v>
      </c>
      <c r="CO23" s="228">
        <v>27.439024390243901</v>
      </c>
      <c r="CP23" s="228">
        <v>69.512195121951223</v>
      </c>
      <c r="CQ23" s="228">
        <v>3.0487804878048781</v>
      </c>
      <c r="CR23" s="227">
        <v>24.390243902439025</v>
      </c>
      <c r="CS23" s="228">
        <v>24.516129032258064</v>
      </c>
      <c r="CT23" s="228">
        <v>72.258064516129039</v>
      </c>
      <c r="CU23" s="228">
        <v>3.225806451612903</v>
      </c>
      <c r="CV23" s="227">
        <v>21.29032258064516</v>
      </c>
      <c r="CW23" s="228">
        <v>18.333333333333332</v>
      </c>
      <c r="CX23" s="228">
        <v>54.444444444444443</v>
      </c>
      <c r="CY23" s="228">
        <v>27.222222222222221</v>
      </c>
      <c r="CZ23" s="227">
        <v>-8.8888888888888893</v>
      </c>
      <c r="DA23" s="228">
        <v>20.118343195266274</v>
      </c>
      <c r="DB23" s="228">
        <v>59.763313609467453</v>
      </c>
      <c r="DC23" s="228">
        <v>20.118343195266274</v>
      </c>
      <c r="DD23" s="227">
        <v>0</v>
      </c>
    </row>
    <row r="24" spans="1:108" x14ac:dyDescent="0.25">
      <c r="A24" s="37" t="s">
        <v>29</v>
      </c>
      <c r="B24" s="38" t="s">
        <v>87</v>
      </c>
      <c r="C24" s="38" t="s">
        <v>88</v>
      </c>
      <c r="D24" s="222">
        <v>191</v>
      </c>
      <c r="E24" s="226">
        <v>37.297297297297298</v>
      </c>
      <c r="F24" s="226">
        <v>49.189189189189186</v>
      </c>
      <c r="G24" s="226">
        <v>13.513513513513514</v>
      </c>
      <c r="H24" s="227">
        <v>23.783783783783782</v>
      </c>
      <c r="I24" s="226">
        <v>50.549450549450547</v>
      </c>
      <c r="J24" s="226">
        <v>41.208791208791212</v>
      </c>
      <c r="K24" s="226">
        <v>8.2417582417582409</v>
      </c>
      <c r="L24" s="227">
        <v>42.307692307692307</v>
      </c>
      <c r="M24" s="226">
        <v>39.344262295081968</v>
      </c>
      <c r="N24" s="226">
        <v>37.158469945355193</v>
      </c>
      <c r="O24" s="226">
        <v>23.497267759562842</v>
      </c>
      <c r="P24" s="227">
        <v>15.846994535519126</v>
      </c>
      <c r="Q24" s="228">
        <v>46.927374301675975</v>
      </c>
      <c r="R24" s="228">
        <v>40.22346368715084</v>
      </c>
      <c r="S24" s="228">
        <v>12.849162011173185</v>
      </c>
      <c r="T24" s="227">
        <v>34.07821229050279</v>
      </c>
      <c r="U24" s="228">
        <v>26.923076923076923</v>
      </c>
      <c r="V24" s="228">
        <v>60.989010989010985</v>
      </c>
      <c r="W24" s="228">
        <v>12.087912087912088</v>
      </c>
      <c r="X24" s="227">
        <v>14.835164835164836</v>
      </c>
      <c r="Y24" s="228">
        <v>24.855491329479769</v>
      </c>
      <c r="Z24" s="228">
        <v>66.473988439306353</v>
      </c>
      <c r="AA24" s="228">
        <v>8.6705202312138727</v>
      </c>
      <c r="AB24" s="227">
        <v>16.184971098265898</v>
      </c>
      <c r="AC24" s="228">
        <v>16.111111111111111</v>
      </c>
      <c r="AD24" s="228">
        <v>76.666666666666671</v>
      </c>
      <c r="AE24" s="228">
        <v>7.2222222222222223</v>
      </c>
      <c r="AF24" s="227">
        <v>8.8888888888888893</v>
      </c>
      <c r="AG24" s="228">
        <v>15.819209039548022</v>
      </c>
      <c r="AH24" s="228">
        <v>76.836158192090394</v>
      </c>
      <c r="AI24" s="228">
        <v>7.3446327683615822</v>
      </c>
      <c r="AJ24" s="227">
        <v>8.4745762711864394</v>
      </c>
      <c r="AK24" s="228">
        <v>24.404761904761905</v>
      </c>
      <c r="AL24" s="228">
        <v>66.071428571428569</v>
      </c>
      <c r="AM24" s="228">
        <v>9.5238095238095237</v>
      </c>
      <c r="AN24" s="227">
        <v>14.880952380952381</v>
      </c>
      <c r="AO24" s="228">
        <v>21.951219512195124</v>
      </c>
      <c r="AP24" s="228">
        <v>66.463414634146346</v>
      </c>
      <c r="AQ24" s="228">
        <v>11.585365853658537</v>
      </c>
      <c r="AR24" s="227">
        <v>10.365853658536587</v>
      </c>
      <c r="AS24" s="228">
        <v>35.393258426966291</v>
      </c>
      <c r="AT24" s="228">
        <v>55.056179775280896</v>
      </c>
      <c r="AU24" s="228">
        <v>9.5505617977528097</v>
      </c>
      <c r="AV24" s="227">
        <v>-25.842696629213481</v>
      </c>
      <c r="AW24" s="228">
        <v>28</v>
      </c>
      <c r="AX24" s="228">
        <v>58.857142857142854</v>
      </c>
      <c r="AY24" s="228">
        <v>13.142857142857142</v>
      </c>
      <c r="AZ24" s="227">
        <v>-14.857142857142858</v>
      </c>
      <c r="BA24" s="228">
        <v>17.777777777777779</v>
      </c>
      <c r="BB24" s="228">
        <v>60</v>
      </c>
      <c r="BC24" s="228">
        <v>22.222222222222221</v>
      </c>
      <c r="BD24" s="227">
        <v>-4.4444444444444429</v>
      </c>
      <c r="BE24" s="228">
        <v>25.988700564971751</v>
      </c>
      <c r="BF24" s="228">
        <v>61.016949152542374</v>
      </c>
      <c r="BG24" s="228">
        <v>12.994350282485875</v>
      </c>
      <c r="BH24" s="227">
        <v>12.994350282485875</v>
      </c>
      <c r="BI24" s="228">
        <v>34.444444444444443</v>
      </c>
      <c r="BJ24" s="228">
        <v>60</v>
      </c>
      <c r="BK24" s="228">
        <v>5.5555555555555554</v>
      </c>
      <c r="BL24" s="227">
        <v>28.888888888888886</v>
      </c>
      <c r="BM24" s="228">
        <v>38.857142857142854</v>
      </c>
      <c r="BN24" s="228">
        <v>57.714285714285715</v>
      </c>
      <c r="BO24" s="228">
        <v>3.4285714285714284</v>
      </c>
      <c r="BP24" s="227">
        <v>35.428571428571423</v>
      </c>
      <c r="BQ24" s="228">
        <v>44.767441860465119</v>
      </c>
      <c r="BR24" s="228">
        <v>48.837209302325583</v>
      </c>
      <c r="BS24" s="228">
        <v>6.3953488372093021</v>
      </c>
      <c r="BT24" s="227">
        <v>-38.372093023255815</v>
      </c>
      <c r="BU24" s="228">
        <v>34.705882352941174</v>
      </c>
      <c r="BV24" s="228">
        <v>59.411764705882355</v>
      </c>
      <c r="BW24" s="228">
        <v>5.882352941176471</v>
      </c>
      <c r="BX24" s="227">
        <v>-28.823529411764703</v>
      </c>
      <c r="BY24" s="228">
        <v>12.658227848101266</v>
      </c>
      <c r="BZ24" s="228">
        <v>76.582278481012665</v>
      </c>
      <c r="CA24" s="228">
        <v>10.759493670886076</v>
      </c>
      <c r="CB24" s="227">
        <v>1.8987341772151893</v>
      </c>
      <c r="CC24" s="228">
        <v>16.774193548387096</v>
      </c>
      <c r="CD24" s="228">
        <v>71.612903225806448</v>
      </c>
      <c r="CE24" s="228">
        <v>11.612903225806452</v>
      </c>
      <c r="CF24" s="227">
        <v>5.1612903225806441</v>
      </c>
      <c r="CG24" s="228">
        <v>24.22360248447205</v>
      </c>
      <c r="CH24" s="228">
        <v>72.670807453416145</v>
      </c>
      <c r="CI24" s="228">
        <v>3.1055900621118013</v>
      </c>
      <c r="CJ24" s="227">
        <v>21.118012422360248</v>
      </c>
      <c r="CK24" s="228">
        <v>22.929936305732483</v>
      </c>
      <c r="CL24" s="228">
        <v>73.885350318471339</v>
      </c>
      <c r="CM24" s="228">
        <v>3.1847133757961785</v>
      </c>
      <c r="CN24" s="227">
        <v>19.745222929936304</v>
      </c>
      <c r="CO24" s="228">
        <v>25.477707006369428</v>
      </c>
      <c r="CP24" s="228">
        <v>70.063694267515928</v>
      </c>
      <c r="CQ24" s="228">
        <v>4.4585987261146496</v>
      </c>
      <c r="CR24" s="227">
        <v>21.019108280254777</v>
      </c>
      <c r="CS24" s="228">
        <v>26.114649681528661</v>
      </c>
      <c r="CT24" s="228">
        <v>69.426751592356695</v>
      </c>
      <c r="CU24" s="228">
        <v>4.4585987261146496</v>
      </c>
      <c r="CV24" s="227">
        <v>21.65605095541401</v>
      </c>
      <c r="CW24" s="228">
        <v>18.435754189944134</v>
      </c>
      <c r="CX24" s="228">
        <v>53.072625698324025</v>
      </c>
      <c r="CY24" s="228">
        <v>28.491620111731844</v>
      </c>
      <c r="CZ24" s="227">
        <v>-10.05586592178771</v>
      </c>
      <c r="DA24" s="228">
        <v>23.563218390804597</v>
      </c>
      <c r="DB24" s="228">
        <v>56.321839080459768</v>
      </c>
      <c r="DC24" s="228">
        <v>20.114942528735632</v>
      </c>
      <c r="DD24" s="227">
        <v>3.4482758620689644</v>
      </c>
    </row>
    <row r="25" spans="1:108" x14ac:dyDescent="0.25">
      <c r="A25" s="37" t="s">
        <v>29</v>
      </c>
      <c r="B25" s="38" t="s">
        <v>90</v>
      </c>
      <c r="C25" s="38" t="s">
        <v>91</v>
      </c>
      <c r="D25" s="222">
        <v>125</v>
      </c>
      <c r="E25" s="226">
        <v>35</v>
      </c>
      <c r="F25" s="226">
        <v>50</v>
      </c>
      <c r="G25" s="226">
        <v>15</v>
      </c>
      <c r="H25" s="227">
        <v>20</v>
      </c>
      <c r="I25" s="226">
        <v>45.762711864406782</v>
      </c>
      <c r="J25" s="226">
        <v>44.067796610169495</v>
      </c>
      <c r="K25" s="226">
        <v>10.169491525423728</v>
      </c>
      <c r="L25" s="227">
        <v>35.593220338983052</v>
      </c>
      <c r="M25" s="226">
        <v>39.495798319327733</v>
      </c>
      <c r="N25" s="226">
        <v>36.974789915966383</v>
      </c>
      <c r="O25" s="226">
        <v>23.529411764705884</v>
      </c>
      <c r="P25" s="227">
        <v>15.966386554621849</v>
      </c>
      <c r="Q25" s="228">
        <v>44.444444444444443</v>
      </c>
      <c r="R25" s="228">
        <v>42.735042735042732</v>
      </c>
      <c r="S25" s="228">
        <v>12.820512820512821</v>
      </c>
      <c r="T25" s="227">
        <v>31.623931623931622</v>
      </c>
      <c r="U25" s="228">
        <v>24.576271186440678</v>
      </c>
      <c r="V25" s="228">
        <v>62.711864406779661</v>
      </c>
      <c r="W25" s="228">
        <v>12.711864406779661</v>
      </c>
      <c r="X25" s="227">
        <v>11.864406779661017</v>
      </c>
      <c r="Y25" s="228">
        <v>15.652173913043478</v>
      </c>
      <c r="Z25" s="228">
        <v>76.521739130434781</v>
      </c>
      <c r="AA25" s="228">
        <v>7.8260869565217392</v>
      </c>
      <c r="AB25" s="227">
        <v>7.8260869565217392</v>
      </c>
      <c r="AC25" s="228">
        <v>17.948717948717949</v>
      </c>
      <c r="AD25" s="228">
        <v>76.068376068376068</v>
      </c>
      <c r="AE25" s="228">
        <v>5.982905982905983</v>
      </c>
      <c r="AF25" s="227">
        <v>11.965811965811966</v>
      </c>
      <c r="AG25" s="228">
        <v>19.130434782608695</v>
      </c>
      <c r="AH25" s="228">
        <v>75.652173913043484</v>
      </c>
      <c r="AI25" s="228">
        <v>5.2173913043478262</v>
      </c>
      <c r="AJ25" s="227">
        <v>13.913043478260869</v>
      </c>
      <c r="AK25" s="228">
        <v>25.688073394495412</v>
      </c>
      <c r="AL25" s="228">
        <v>61.467889908256879</v>
      </c>
      <c r="AM25" s="228">
        <v>12.844036697247706</v>
      </c>
      <c r="AN25" s="227">
        <v>12.844036697247706</v>
      </c>
      <c r="AO25" s="228">
        <v>23.853211009174313</v>
      </c>
      <c r="AP25" s="228">
        <v>66.055045871559628</v>
      </c>
      <c r="AQ25" s="228">
        <v>10.091743119266056</v>
      </c>
      <c r="AR25" s="227">
        <v>13.761467889908257</v>
      </c>
      <c r="AS25" s="228">
        <v>42.608695652173914</v>
      </c>
      <c r="AT25" s="228">
        <v>49.565217391304351</v>
      </c>
      <c r="AU25" s="228">
        <v>7.8260869565217392</v>
      </c>
      <c r="AV25" s="227">
        <v>-34.782608695652172</v>
      </c>
      <c r="AW25" s="228">
        <v>40.707964601769909</v>
      </c>
      <c r="AX25" s="228">
        <v>51.327433628318587</v>
      </c>
      <c r="AY25" s="228">
        <v>7.9646017699115044</v>
      </c>
      <c r="AZ25" s="227">
        <v>-32.743362831858406</v>
      </c>
      <c r="BA25" s="228">
        <v>15.517241379310345</v>
      </c>
      <c r="BB25" s="228">
        <v>56.03448275862069</v>
      </c>
      <c r="BC25" s="228">
        <v>28.448275862068964</v>
      </c>
      <c r="BD25" s="227">
        <v>-12.931034482758619</v>
      </c>
      <c r="BE25" s="228">
        <v>26.956521739130434</v>
      </c>
      <c r="BF25" s="228">
        <v>53.913043478260867</v>
      </c>
      <c r="BG25" s="228">
        <v>19.130434782608695</v>
      </c>
      <c r="BH25" s="227">
        <v>7.8260869565217384</v>
      </c>
      <c r="BI25" s="228">
        <v>38.135593220338983</v>
      </c>
      <c r="BJ25" s="228">
        <v>56.779661016949156</v>
      </c>
      <c r="BK25" s="228">
        <v>5.0847457627118642</v>
      </c>
      <c r="BL25" s="227">
        <v>33.050847457627121</v>
      </c>
      <c r="BM25" s="228">
        <v>38.793103448275865</v>
      </c>
      <c r="BN25" s="228">
        <v>58.620689655172413</v>
      </c>
      <c r="BO25" s="228">
        <v>2.5862068965517242</v>
      </c>
      <c r="BP25" s="227">
        <v>36.206896551724142</v>
      </c>
      <c r="BQ25" s="228">
        <v>48.672566371681413</v>
      </c>
      <c r="BR25" s="228">
        <v>49.557522123893804</v>
      </c>
      <c r="BS25" s="228">
        <v>1.7699115044247788</v>
      </c>
      <c r="BT25" s="227">
        <v>-46.902654867256636</v>
      </c>
      <c r="BU25" s="228">
        <v>37.837837837837839</v>
      </c>
      <c r="BV25" s="228">
        <v>55.855855855855857</v>
      </c>
      <c r="BW25" s="228">
        <v>6.3063063063063067</v>
      </c>
      <c r="BX25" s="227">
        <v>-31.531531531531531</v>
      </c>
      <c r="BY25" s="228">
        <v>18.518518518518519</v>
      </c>
      <c r="BZ25" s="228">
        <v>68.518518518518519</v>
      </c>
      <c r="CA25" s="228">
        <v>12.962962962962964</v>
      </c>
      <c r="CB25" s="227">
        <v>5.5555555555555554</v>
      </c>
      <c r="CC25" s="228">
        <v>19.626168224299064</v>
      </c>
      <c r="CD25" s="228">
        <v>70.09345794392523</v>
      </c>
      <c r="CE25" s="228">
        <v>10.280373831775702</v>
      </c>
      <c r="CF25" s="227">
        <v>9.3457943925233629</v>
      </c>
      <c r="CG25" s="228">
        <v>18.811881188118811</v>
      </c>
      <c r="CH25" s="228">
        <v>78.21782178217822</v>
      </c>
      <c r="CI25" s="228">
        <v>2.9702970297029703</v>
      </c>
      <c r="CJ25" s="227">
        <v>15.841584158415841</v>
      </c>
      <c r="CK25" s="228">
        <v>15.306122448979592</v>
      </c>
      <c r="CL25" s="228">
        <v>81.632653061224488</v>
      </c>
      <c r="CM25" s="228">
        <v>3.0612244897959182</v>
      </c>
      <c r="CN25" s="227">
        <v>12.244897959183673</v>
      </c>
      <c r="CO25" s="228">
        <v>26.470588235294116</v>
      </c>
      <c r="CP25" s="228">
        <v>70.588235294117652</v>
      </c>
      <c r="CQ25" s="228">
        <v>2.9411764705882355</v>
      </c>
      <c r="CR25" s="227">
        <v>23.52941176470588</v>
      </c>
      <c r="CS25" s="228">
        <v>21.782178217821784</v>
      </c>
      <c r="CT25" s="228">
        <v>75.247524752475243</v>
      </c>
      <c r="CU25" s="228">
        <v>2.9702970297029703</v>
      </c>
      <c r="CV25" s="227">
        <v>18.811881188118814</v>
      </c>
      <c r="CW25" s="228">
        <v>18.803418803418804</v>
      </c>
      <c r="CX25" s="228">
        <v>53.846153846153847</v>
      </c>
      <c r="CY25" s="228">
        <v>27.350427350427349</v>
      </c>
      <c r="CZ25" s="227">
        <v>-8.5470085470085451</v>
      </c>
      <c r="DA25" s="228">
        <v>26.548672566371682</v>
      </c>
      <c r="DB25" s="228">
        <v>52.212389380530972</v>
      </c>
      <c r="DC25" s="228">
        <v>21.238938053097346</v>
      </c>
      <c r="DD25" s="227">
        <v>5.3097345132743357</v>
      </c>
    </row>
    <row r="26" spans="1:108" x14ac:dyDescent="0.25">
      <c r="A26" s="37" t="s">
        <v>29</v>
      </c>
      <c r="B26" s="38" t="s">
        <v>93</v>
      </c>
      <c r="C26" s="38" t="s">
        <v>94</v>
      </c>
      <c r="D26" s="222">
        <v>96</v>
      </c>
      <c r="E26" s="226">
        <v>20.833333333333332</v>
      </c>
      <c r="F26" s="226">
        <v>55.208333333333336</v>
      </c>
      <c r="G26" s="226">
        <v>23.958333333333332</v>
      </c>
      <c r="H26" s="227">
        <v>-3.125</v>
      </c>
      <c r="I26" s="226">
        <v>42.10526315789474</v>
      </c>
      <c r="J26" s="226">
        <v>43.157894736842103</v>
      </c>
      <c r="K26" s="226">
        <v>14.736842105263158</v>
      </c>
      <c r="L26" s="227">
        <v>27.368421052631582</v>
      </c>
      <c r="M26" s="226">
        <v>28.421052631578949</v>
      </c>
      <c r="N26" s="226">
        <v>43.157894736842103</v>
      </c>
      <c r="O26" s="226">
        <v>28.421052631578949</v>
      </c>
      <c r="P26" s="227">
        <v>0</v>
      </c>
      <c r="Q26" s="228">
        <v>47.311827956989248</v>
      </c>
      <c r="R26" s="228">
        <v>37.634408602150536</v>
      </c>
      <c r="S26" s="228">
        <v>15.053763440860216</v>
      </c>
      <c r="T26" s="227">
        <v>32.258064516129032</v>
      </c>
      <c r="U26" s="228">
        <v>17.708333333333332</v>
      </c>
      <c r="V26" s="228">
        <v>64.583333333333329</v>
      </c>
      <c r="W26" s="228">
        <v>17.708333333333332</v>
      </c>
      <c r="X26" s="227">
        <v>0</v>
      </c>
      <c r="Y26" s="228">
        <v>24.210526315789473</v>
      </c>
      <c r="Z26" s="228">
        <v>65.263157894736835</v>
      </c>
      <c r="AA26" s="228">
        <v>10.526315789473685</v>
      </c>
      <c r="AB26" s="227">
        <v>13.684210526315788</v>
      </c>
      <c r="AC26" s="228">
        <v>10.75268817204301</v>
      </c>
      <c r="AD26" s="228">
        <v>76.344086021505376</v>
      </c>
      <c r="AE26" s="228">
        <v>12.903225806451612</v>
      </c>
      <c r="AF26" s="227">
        <v>-2.150537634408602</v>
      </c>
      <c r="AG26" s="228">
        <v>16.129032258064516</v>
      </c>
      <c r="AH26" s="228">
        <v>70.967741935483872</v>
      </c>
      <c r="AI26" s="228">
        <v>12.903225806451612</v>
      </c>
      <c r="AJ26" s="227">
        <v>3.2258064516129039</v>
      </c>
      <c r="AK26" s="228">
        <v>16.091954022988507</v>
      </c>
      <c r="AL26" s="228">
        <v>77.011494252873561</v>
      </c>
      <c r="AM26" s="228">
        <v>6.8965517241379306</v>
      </c>
      <c r="AN26" s="227">
        <v>9.1954022988505759</v>
      </c>
      <c r="AO26" s="228">
        <v>18.604651162790699</v>
      </c>
      <c r="AP26" s="228">
        <v>68.604651162790702</v>
      </c>
      <c r="AQ26" s="228">
        <v>12.790697674418604</v>
      </c>
      <c r="AR26" s="227">
        <v>5.8139534883720945</v>
      </c>
      <c r="AS26" s="228">
        <v>35.869565217391305</v>
      </c>
      <c r="AT26" s="228">
        <v>52.173913043478258</v>
      </c>
      <c r="AU26" s="228">
        <v>11.956521739130435</v>
      </c>
      <c r="AV26" s="227">
        <v>-23.913043478260867</v>
      </c>
      <c r="AW26" s="228">
        <v>23.076923076923077</v>
      </c>
      <c r="AX26" s="228">
        <v>58.241758241758241</v>
      </c>
      <c r="AY26" s="228">
        <v>18.681318681318682</v>
      </c>
      <c r="AZ26" s="227">
        <v>-4.3956043956043942</v>
      </c>
      <c r="BA26" s="228">
        <v>16.304347826086957</v>
      </c>
      <c r="BB26" s="228">
        <v>59.782608695652172</v>
      </c>
      <c r="BC26" s="228">
        <v>23.913043478260871</v>
      </c>
      <c r="BD26" s="227">
        <v>-7.608695652173914</v>
      </c>
      <c r="BE26" s="228">
        <v>25</v>
      </c>
      <c r="BF26" s="228">
        <v>56.521739130434781</v>
      </c>
      <c r="BG26" s="228">
        <v>18.478260869565219</v>
      </c>
      <c r="BH26" s="227">
        <v>6.5217391304347814</v>
      </c>
      <c r="BI26" s="228">
        <v>33.333333333333336</v>
      </c>
      <c r="BJ26" s="228">
        <v>56.98924731182796</v>
      </c>
      <c r="BK26" s="228">
        <v>9.67741935483871</v>
      </c>
      <c r="BL26" s="227">
        <v>23.655913978494624</v>
      </c>
      <c r="BM26" s="228">
        <v>30.434782608695652</v>
      </c>
      <c r="BN26" s="228">
        <v>63.043478260869563</v>
      </c>
      <c r="BO26" s="228">
        <v>6.5217391304347823</v>
      </c>
      <c r="BP26" s="227">
        <v>23.913043478260871</v>
      </c>
      <c r="BQ26" s="228">
        <v>40.449438202247194</v>
      </c>
      <c r="BR26" s="228">
        <v>53.932584269662918</v>
      </c>
      <c r="BS26" s="228">
        <v>5.617977528089888</v>
      </c>
      <c r="BT26" s="227">
        <v>-34.831460674157306</v>
      </c>
      <c r="BU26" s="228">
        <v>35.227272727272727</v>
      </c>
      <c r="BV26" s="228">
        <v>60.227272727272727</v>
      </c>
      <c r="BW26" s="228">
        <v>4.5454545454545459</v>
      </c>
      <c r="BX26" s="227">
        <v>-30.68181818181818</v>
      </c>
      <c r="BY26" s="228">
        <v>8.75</v>
      </c>
      <c r="BZ26" s="228">
        <v>68.75</v>
      </c>
      <c r="CA26" s="228">
        <v>22.5</v>
      </c>
      <c r="CB26" s="227">
        <v>-13.75</v>
      </c>
      <c r="CC26" s="228">
        <v>19.736842105263158</v>
      </c>
      <c r="CD26" s="228">
        <v>65.78947368421052</v>
      </c>
      <c r="CE26" s="228">
        <v>14.473684210526315</v>
      </c>
      <c r="CF26" s="227">
        <v>5.2631578947368425</v>
      </c>
      <c r="CG26" s="228">
        <v>14.864864864864865</v>
      </c>
      <c r="CH26" s="228">
        <v>78.378378378378372</v>
      </c>
      <c r="CI26" s="228">
        <v>6.756756756756757</v>
      </c>
      <c r="CJ26" s="227">
        <v>8.1081081081081088</v>
      </c>
      <c r="CK26" s="228">
        <v>20.27027027027027</v>
      </c>
      <c r="CL26" s="228">
        <v>77.027027027027032</v>
      </c>
      <c r="CM26" s="228">
        <v>2.7027027027027026</v>
      </c>
      <c r="CN26" s="227">
        <v>17.567567567567568</v>
      </c>
      <c r="CO26" s="228">
        <v>16</v>
      </c>
      <c r="CP26" s="228">
        <v>76</v>
      </c>
      <c r="CQ26" s="228">
        <v>8</v>
      </c>
      <c r="CR26" s="227">
        <v>8</v>
      </c>
      <c r="CS26" s="228">
        <v>25.333333333333332</v>
      </c>
      <c r="CT26" s="228">
        <v>66.666666666666671</v>
      </c>
      <c r="CU26" s="228">
        <v>8</v>
      </c>
      <c r="CV26" s="227">
        <v>17.333333333333332</v>
      </c>
      <c r="CW26" s="228">
        <v>8.6021505376344081</v>
      </c>
      <c r="CX26" s="228">
        <v>53.763440860215056</v>
      </c>
      <c r="CY26" s="228">
        <v>37.634408602150536</v>
      </c>
      <c r="CZ26" s="227">
        <v>-29.032258064516128</v>
      </c>
      <c r="DA26" s="228">
        <v>18.888888888888889</v>
      </c>
      <c r="DB26" s="228">
        <v>55.555555555555557</v>
      </c>
      <c r="DC26" s="228">
        <v>25.555555555555557</v>
      </c>
      <c r="DD26" s="227">
        <v>-6.6666666666666679</v>
      </c>
    </row>
    <row r="27" spans="1:108" x14ac:dyDescent="0.25">
      <c r="A27" s="37" t="s">
        <v>29</v>
      </c>
      <c r="B27" s="38" t="s">
        <v>96</v>
      </c>
      <c r="C27" s="38" t="s">
        <v>117</v>
      </c>
      <c r="D27" s="222">
        <v>158</v>
      </c>
      <c r="E27" s="226">
        <v>33.121019108280258</v>
      </c>
      <c r="F27" s="226">
        <v>50.318471337579616</v>
      </c>
      <c r="G27" s="226">
        <v>16.560509554140129</v>
      </c>
      <c r="H27" s="227">
        <v>16.560509554140129</v>
      </c>
      <c r="I27" s="226">
        <v>49.673202614379086</v>
      </c>
      <c r="J27" s="226">
        <v>39.869281045751634</v>
      </c>
      <c r="K27" s="226">
        <v>10.457516339869281</v>
      </c>
      <c r="L27" s="227">
        <v>39.215686274509807</v>
      </c>
      <c r="M27" s="226">
        <v>36.305732484076437</v>
      </c>
      <c r="N27" s="226">
        <v>40.764331210191081</v>
      </c>
      <c r="O27" s="226">
        <v>22.929936305732483</v>
      </c>
      <c r="P27" s="227">
        <v>13.375796178343954</v>
      </c>
      <c r="Q27" s="228">
        <v>45.454545454545453</v>
      </c>
      <c r="R27" s="228">
        <v>42.20779220779221</v>
      </c>
      <c r="S27" s="228">
        <v>12.337662337662337</v>
      </c>
      <c r="T27" s="227">
        <v>33.116883116883116</v>
      </c>
      <c r="U27" s="228">
        <v>14.102564102564102</v>
      </c>
      <c r="V27" s="228">
        <v>67.307692307692307</v>
      </c>
      <c r="W27" s="228">
        <v>18.589743589743591</v>
      </c>
      <c r="X27" s="227">
        <v>-4.487179487179489</v>
      </c>
      <c r="Y27" s="228">
        <v>16.44736842105263</v>
      </c>
      <c r="Z27" s="228">
        <v>73.684210526315795</v>
      </c>
      <c r="AA27" s="228">
        <v>9.8684210526315788</v>
      </c>
      <c r="AB27" s="227">
        <v>6.5789473684210513</v>
      </c>
      <c r="AC27" s="228">
        <v>8.6092715231788084</v>
      </c>
      <c r="AD27" s="228">
        <v>82.78145695364239</v>
      </c>
      <c r="AE27" s="228">
        <v>8.6092715231788084</v>
      </c>
      <c r="AF27" s="227">
        <v>0</v>
      </c>
      <c r="AG27" s="228">
        <v>10.738255033557047</v>
      </c>
      <c r="AH27" s="228">
        <v>80.536912751677846</v>
      </c>
      <c r="AI27" s="228">
        <v>8.724832214765101</v>
      </c>
      <c r="AJ27" s="227">
        <v>2.0134228187919465</v>
      </c>
      <c r="AK27" s="228">
        <v>17.006802721088434</v>
      </c>
      <c r="AL27" s="228">
        <v>74.149659863945573</v>
      </c>
      <c r="AM27" s="228">
        <v>8.8435374149659864</v>
      </c>
      <c r="AN27" s="227">
        <v>8.1632653061224474</v>
      </c>
      <c r="AO27" s="228">
        <v>17.482517482517483</v>
      </c>
      <c r="AP27" s="228">
        <v>72.027972027972027</v>
      </c>
      <c r="AQ27" s="228">
        <v>10.48951048951049</v>
      </c>
      <c r="AR27" s="227">
        <v>6.9930069930069934</v>
      </c>
      <c r="AS27" s="228">
        <v>33.116883116883116</v>
      </c>
      <c r="AT27" s="228">
        <v>57.79220779220779</v>
      </c>
      <c r="AU27" s="228">
        <v>9.0909090909090917</v>
      </c>
      <c r="AV27" s="227">
        <v>-24.025974025974023</v>
      </c>
      <c r="AW27" s="228">
        <v>24.324324324324323</v>
      </c>
      <c r="AX27" s="228">
        <v>66.21621621621621</v>
      </c>
      <c r="AY27" s="228">
        <v>9.4594594594594597</v>
      </c>
      <c r="AZ27" s="227">
        <v>-14.864864864864863</v>
      </c>
      <c r="BA27" s="228">
        <v>14.935064935064934</v>
      </c>
      <c r="BB27" s="228">
        <v>66.233766233766232</v>
      </c>
      <c r="BC27" s="228">
        <v>18.831168831168831</v>
      </c>
      <c r="BD27" s="227">
        <v>-3.896103896103897</v>
      </c>
      <c r="BE27" s="228">
        <v>22.368421052631579</v>
      </c>
      <c r="BF27" s="228">
        <v>68.421052631578945</v>
      </c>
      <c r="BG27" s="228">
        <v>9.2105263157894743</v>
      </c>
      <c r="BH27" s="227">
        <v>13.157894736842104</v>
      </c>
      <c r="BI27" s="228">
        <v>28.387096774193548</v>
      </c>
      <c r="BJ27" s="228">
        <v>62.58064516129032</v>
      </c>
      <c r="BK27" s="228">
        <v>9.0322580645161299</v>
      </c>
      <c r="BL27" s="227">
        <v>19.354838709677416</v>
      </c>
      <c r="BM27" s="228">
        <v>28.289473684210527</v>
      </c>
      <c r="BN27" s="228">
        <v>67.763157894736835</v>
      </c>
      <c r="BO27" s="228">
        <v>3.9473684210526314</v>
      </c>
      <c r="BP27" s="227">
        <v>24.342105263157897</v>
      </c>
      <c r="BQ27" s="228">
        <v>38.926174496644293</v>
      </c>
      <c r="BR27" s="228">
        <v>58.38926174496644</v>
      </c>
      <c r="BS27" s="228">
        <v>2.6845637583892619</v>
      </c>
      <c r="BT27" s="227">
        <v>-36.241610738255034</v>
      </c>
      <c r="BU27" s="228">
        <v>37.06293706293706</v>
      </c>
      <c r="BV27" s="228">
        <v>58.74125874125874</v>
      </c>
      <c r="BW27" s="228">
        <v>4.1958041958041958</v>
      </c>
      <c r="BX27" s="227">
        <v>-32.867132867132867</v>
      </c>
      <c r="BY27" s="228">
        <v>7.5757575757575761</v>
      </c>
      <c r="BZ27" s="228">
        <v>78.030303030303031</v>
      </c>
      <c r="CA27" s="228">
        <v>14.393939393939394</v>
      </c>
      <c r="CB27" s="227">
        <v>-6.8181818181818183</v>
      </c>
      <c r="CC27" s="228">
        <v>12.5</v>
      </c>
      <c r="CD27" s="228">
        <v>78.90625</v>
      </c>
      <c r="CE27" s="228">
        <v>8.59375</v>
      </c>
      <c r="CF27" s="227">
        <v>3.90625</v>
      </c>
      <c r="CG27" s="228">
        <v>17.96875</v>
      </c>
      <c r="CH27" s="228">
        <v>78.125</v>
      </c>
      <c r="CI27" s="228">
        <v>3.90625</v>
      </c>
      <c r="CJ27" s="227">
        <v>14.0625</v>
      </c>
      <c r="CK27" s="228">
        <v>16.666666666666668</v>
      </c>
      <c r="CL27" s="228">
        <v>80.158730158730165</v>
      </c>
      <c r="CM27" s="228">
        <v>3.1746031746031744</v>
      </c>
      <c r="CN27" s="227">
        <v>13.492063492063494</v>
      </c>
      <c r="CO27" s="228">
        <v>18.897637795275589</v>
      </c>
      <c r="CP27" s="228">
        <v>75.590551181102356</v>
      </c>
      <c r="CQ27" s="228">
        <v>5.5118110236220472</v>
      </c>
      <c r="CR27" s="227">
        <v>13.385826771653541</v>
      </c>
      <c r="CS27" s="228">
        <v>21.13821138211382</v>
      </c>
      <c r="CT27" s="228">
        <v>73.983739837398375</v>
      </c>
      <c r="CU27" s="228">
        <v>4.8780487804878048</v>
      </c>
      <c r="CV27" s="227">
        <v>16.260162601626014</v>
      </c>
      <c r="CW27" s="228">
        <v>11.333333333333334</v>
      </c>
      <c r="CX27" s="228">
        <v>60.666666666666664</v>
      </c>
      <c r="CY27" s="228">
        <v>28</v>
      </c>
      <c r="CZ27" s="227">
        <v>-16.666666666666664</v>
      </c>
      <c r="DA27" s="228">
        <v>17.361111111111111</v>
      </c>
      <c r="DB27" s="228">
        <v>59.027777777777779</v>
      </c>
      <c r="DC27" s="228">
        <v>23.611111111111111</v>
      </c>
      <c r="DD27" s="227">
        <v>-6.25</v>
      </c>
    </row>
    <row r="28" spans="1:108" x14ac:dyDescent="0.25">
      <c r="A28" s="37" t="s">
        <v>29</v>
      </c>
      <c r="B28" s="38" t="s">
        <v>99</v>
      </c>
      <c r="C28" s="38" t="s">
        <v>118</v>
      </c>
      <c r="D28" s="222">
        <v>131</v>
      </c>
      <c r="E28" s="226">
        <v>34.615384615384613</v>
      </c>
      <c r="F28" s="226">
        <v>47.692307692307693</v>
      </c>
      <c r="G28" s="226">
        <v>17.692307692307693</v>
      </c>
      <c r="H28" s="227">
        <v>16.92307692307692</v>
      </c>
      <c r="I28" s="226">
        <v>50.769230769230766</v>
      </c>
      <c r="J28" s="226">
        <v>40</v>
      </c>
      <c r="K28" s="226">
        <v>9.2307692307692299</v>
      </c>
      <c r="L28" s="227">
        <v>41.538461538461533</v>
      </c>
      <c r="M28" s="226">
        <v>34.375</v>
      </c>
      <c r="N28" s="226">
        <v>45.3125</v>
      </c>
      <c r="O28" s="226">
        <v>20.3125</v>
      </c>
      <c r="P28" s="227">
        <v>14.0625</v>
      </c>
      <c r="Q28" s="228">
        <v>42.1875</v>
      </c>
      <c r="R28" s="228">
        <v>47.65625</v>
      </c>
      <c r="S28" s="228">
        <v>10.15625</v>
      </c>
      <c r="T28" s="227">
        <v>32.03125</v>
      </c>
      <c r="U28" s="228">
        <v>16.153846153846153</v>
      </c>
      <c r="V28" s="228">
        <v>68.461538461538467</v>
      </c>
      <c r="W28" s="228">
        <v>15.384615384615385</v>
      </c>
      <c r="X28" s="227">
        <v>0.76923076923076827</v>
      </c>
      <c r="Y28" s="228">
        <v>20.472440944881889</v>
      </c>
      <c r="Z28" s="228">
        <v>70.078740157480311</v>
      </c>
      <c r="AA28" s="228">
        <v>9.4488188976377945</v>
      </c>
      <c r="AB28" s="227">
        <v>11.023622047244094</v>
      </c>
      <c r="AC28" s="228">
        <v>5.5118110236220472</v>
      </c>
      <c r="AD28" s="228">
        <v>85.039370078740163</v>
      </c>
      <c r="AE28" s="228">
        <v>9.4488188976377945</v>
      </c>
      <c r="AF28" s="227">
        <v>-3.9370078740157473</v>
      </c>
      <c r="AG28" s="228">
        <v>10.15625</v>
      </c>
      <c r="AH28" s="228">
        <v>81.25</v>
      </c>
      <c r="AI28" s="228">
        <v>8.59375</v>
      </c>
      <c r="AJ28" s="227">
        <v>1.5625</v>
      </c>
      <c r="AK28" s="228">
        <v>15.833333333333334</v>
      </c>
      <c r="AL28" s="228">
        <v>71.666666666666671</v>
      </c>
      <c r="AM28" s="228">
        <v>12.5</v>
      </c>
      <c r="AN28" s="227">
        <v>3.3333333333333339</v>
      </c>
      <c r="AO28" s="228">
        <v>16.949152542372882</v>
      </c>
      <c r="AP28" s="228">
        <v>73.728813559322035</v>
      </c>
      <c r="AQ28" s="228">
        <v>9.3220338983050848</v>
      </c>
      <c r="AR28" s="227">
        <v>7.6271186440677976</v>
      </c>
      <c r="AS28" s="228">
        <v>27.419354838709676</v>
      </c>
      <c r="AT28" s="228">
        <v>63.70967741935484</v>
      </c>
      <c r="AU28" s="228">
        <v>8.870967741935484</v>
      </c>
      <c r="AV28" s="227">
        <v>-18.548387096774192</v>
      </c>
      <c r="AW28" s="228">
        <v>23.2</v>
      </c>
      <c r="AX28" s="228">
        <v>66.400000000000006</v>
      </c>
      <c r="AY28" s="228">
        <v>10.4</v>
      </c>
      <c r="AZ28" s="227">
        <v>-12.799999999999999</v>
      </c>
      <c r="BA28" s="228">
        <v>14.516129032258064</v>
      </c>
      <c r="BB28" s="228">
        <v>69.354838709677423</v>
      </c>
      <c r="BC28" s="228">
        <v>16.129032258064516</v>
      </c>
      <c r="BD28" s="227">
        <v>-1.612903225806452</v>
      </c>
      <c r="BE28" s="228">
        <v>25.203252032520325</v>
      </c>
      <c r="BF28" s="228">
        <v>64.22764227642277</v>
      </c>
      <c r="BG28" s="228">
        <v>10.56910569105691</v>
      </c>
      <c r="BH28" s="227">
        <v>14.634146341463415</v>
      </c>
      <c r="BI28" s="228">
        <v>25</v>
      </c>
      <c r="BJ28" s="228">
        <v>67.1875</v>
      </c>
      <c r="BK28" s="228">
        <v>7.8125</v>
      </c>
      <c r="BL28" s="227">
        <v>17.1875</v>
      </c>
      <c r="BM28" s="228">
        <v>37.5</v>
      </c>
      <c r="BN28" s="228">
        <v>61.71875</v>
      </c>
      <c r="BO28" s="228">
        <v>0.78125</v>
      </c>
      <c r="BP28" s="227">
        <v>36.71875</v>
      </c>
      <c r="BQ28" s="228">
        <v>39.344262295081968</v>
      </c>
      <c r="BR28" s="228">
        <v>55.73770491803279</v>
      </c>
      <c r="BS28" s="228">
        <v>4.918032786885246</v>
      </c>
      <c r="BT28" s="227">
        <v>-34.42622950819672</v>
      </c>
      <c r="BU28" s="228">
        <v>36.134453781512605</v>
      </c>
      <c r="BV28" s="228">
        <v>58.823529411764703</v>
      </c>
      <c r="BW28" s="228">
        <v>5.0420168067226889</v>
      </c>
      <c r="BX28" s="227">
        <v>-31.092436974789916</v>
      </c>
      <c r="BY28" s="228">
        <v>7.9646017699115044</v>
      </c>
      <c r="BZ28" s="228">
        <v>74.336283185840713</v>
      </c>
      <c r="CA28" s="228">
        <v>17.699115044247787</v>
      </c>
      <c r="CB28" s="227">
        <v>-9.7345132743362832</v>
      </c>
      <c r="CC28" s="228">
        <v>10.810810810810811</v>
      </c>
      <c r="CD28" s="228">
        <v>74.77477477477477</v>
      </c>
      <c r="CE28" s="228">
        <v>14.414414414414415</v>
      </c>
      <c r="CF28" s="227">
        <v>-3.6036036036036041</v>
      </c>
      <c r="CG28" s="228">
        <v>14.018691588785046</v>
      </c>
      <c r="CH28" s="228">
        <v>82.242990654205613</v>
      </c>
      <c r="CI28" s="228">
        <v>3.7383177570093458</v>
      </c>
      <c r="CJ28" s="227">
        <v>10.2803738317757</v>
      </c>
      <c r="CK28" s="228">
        <v>14.678899082568808</v>
      </c>
      <c r="CL28" s="228">
        <v>82.568807339449535</v>
      </c>
      <c r="CM28" s="228">
        <v>2.7522935779816513</v>
      </c>
      <c r="CN28" s="227">
        <v>11.926605504587156</v>
      </c>
      <c r="CO28" s="228">
        <v>16.822429906542055</v>
      </c>
      <c r="CP28" s="228">
        <v>79.439252336448604</v>
      </c>
      <c r="CQ28" s="228">
        <v>3.7383177570093458</v>
      </c>
      <c r="CR28" s="227">
        <v>13.084112149532709</v>
      </c>
      <c r="CS28" s="228">
        <v>20.192307692307693</v>
      </c>
      <c r="CT28" s="228">
        <v>76.92307692307692</v>
      </c>
      <c r="CU28" s="228">
        <v>2.8846153846153846</v>
      </c>
      <c r="CV28" s="227">
        <v>17.30769230769231</v>
      </c>
      <c r="CW28" s="228">
        <v>11.570247933884298</v>
      </c>
      <c r="CX28" s="228">
        <v>56.198347107438018</v>
      </c>
      <c r="CY28" s="228">
        <v>32.231404958677686</v>
      </c>
      <c r="CZ28" s="227">
        <v>-20.66115702479339</v>
      </c>
      <c r="DA28" s="228">
        <v>18.64406779661017</v>
      </c>
      <c r="DB28" s="228">
        <v>58.474576271186443</v>
      </c>
      <c r="DC28" s="228">
        <v>22.881355932203391</v>
      </c>
      <c r="DD28" s="227">
        <v>-4.2372881355932215</v>
      </c>
    </row>
    <row r="29" spans="1:108" x14ac:dyDescent="0.25">
      <c r="A29" s="37" t="s">
        <v>29</v>
      </c>
      <c r="B29" s="38" t="s">
        <v>102</v>
      </c>
      <c r="C29" s="38" t="s">
        <v>103</v>
      </c>
      <c r="D29" s="222">
        <v>107</v>
      </c>
      <c r="E29" s="226">
        <v>13.333333333333334</v>
      </c>
      <c r="F29" s="226">
        <v>28.571428571428573</v>
      </c>
      <c r="G29" s="226">
        <v>58.095238095238095</v>
      </c>
      <c r="H29" s="227">
        <v>-44.761904761904759</v>
      </c>
      <c r="I29" s="226">
        <v>29.523809523809526</v>
      </c>
      <c r="J29" s="226">
        <v>46.666666666666664</v>
      </c>
      <c r="K29" s="226">
        <v>23.80952380952381</v>
      </c>
      <c r="L29" s="227">
        <v>5.7142857142857153</v>
      </c>
      <c r="M29" s="226">
        <v>9.7087378640776691</v>
      </c>
      <c r="N29" s="226">
        <v>29.126213592233011</v>
      </c>
      <c r="O29" s="226">
        <v>61.165048543689323</v>
      </c>
      <c r="P29" s="227">
        <v>-51.456310679611654</v>
      </c>
      <c r="Q29" s="228">
        <v>24.509803921568629</v>
      </c>
      <c r="R29" s="228">
        <v>45.098039215686278</v>
      </c>
      <c r="S29" s="228">
        <v>30.392156862745097</v>
      </c>
      <c r="T29" s="227">
        <v>-5.8823529411764675</v>
      </c>
      <c r="U29" s="228">
        <v>4.8076923076923075</v>
      </c>
      <c r="V29" s="228">
        <v>68.269230769230774</v>
      </c>
      <c r="W29" s="228">
        <v>26.923076923076923</v>
      </c>
      <c r="X29" s="227">
        <v>-22.115384615384617</v>
      </c>
      <c r="Y29" s="228">
        <v>7.6923076923076925</v>
      </c>
      <c r="Z29" s="228">
        <v>70.192307692307693</v>
      </c>
      <c r="AA29" s="228">
        <v>22.115384615384617</v>
      </c>
      <c r="AB29" s="227">
        <v>-14.423076923076923</v>
      </c>
      <c r="AC29" s="228">
        <v>3.883495145631068</v>
      </c>
      <c r="AD29" s="228">
        <v>63.106796116504853</v>
      </c>
      <c r="AE29" s="228">
        <v>33.009708737864081</v>
      </c>
      <c r="AF29" s="227">
        <v>-29.126213592233015</v>
      </c>
      <c r="AG29" s="228">
        <v>9.8039215686274517</v>
      </c>
      <c r="AH29" s="228">
        <v>71.568627450980387</v>
      </c>
      <c r="AI29" s="228">
        <v>18.627450980392158</v>
      </c>
      <c r="AJ29" s="227">
        <v>-8.8235294117647065</v>
      </c>
      <c r="AK29" s="228">
        <v>17</v>
      </c>
      <c r="AL29" s="228">
        <v>68</v>
      </c>
      <c r="AM29" s="228">
        <v>15</v>
      </c>
      <c r="AN29" s="227">
        <v>2</v>
      </c>
      <c r="AO29" s="228">
        <v>14.285714285714286</v>
      </c>
      <c r="AP29" s="228">
        <v>72.448979591836732</v>
      </c>
      <c r="AQ29" s="228">
        <v>13.26530612244898</v>
      </c>
      <c r="AR29" s="227">
        <v>1.0204081632653068</v>
      </c>
      <c r="AS29" s="228">
        <v>29.126213592233011</v>
      </c>
      <c r="AT29" s="228">
        <v>56.310679611650485</v>
      </c>
      <c r="AU29" s="228">
        <v>14.563106796116505</v>
      </c>
      <c r="AV29" s="227">
        <v>-14.563106796116505</v>
      </c>
      <c r="AW29" s="228">
        <v>28.712871287128714</v>
      </c>
      <c r="AX29" s="228">
        <v>59.405940594059409</v>
      </c>
      <c r="AY29" s="228">
        <v>11.881188118811881</v>
      </c>
      <c r="AZ29" s="227">
        <v>-16.831683168316832</v>
      </c>
      <c r="BA29" s="228">
        <v>7</v>
      </c>
      <c r="BB29" s="228">
        <v>64</v>
      </c>
      <c r="BC29" s="228">
        <v>29</v>
      </c>
      <c r="BD29" s="227">
        <v>-22</v>
      </c>
      <c r="BE29" s="228">
        <v>14.705882352941176</v>
      </c>
      <c r="BF29" s="228">
        <v>66.666666666666671</v>
      </c>
      <c r="BG29" s="228">
        <v>18.627450980392158</v>
      </c>
      <c r="BH29" s="227">
        <v>-3.9215686274509824</v>
      </c>
      <c r="BI29" s="228">
        <v>18.627450980392158</v>
      </c>
      <c r="BJ29" s="228">
        <v>59.803921568627452</v>
      </c>
      <c r="BK29" s="228">
        <v>21.568627450980394</v>
      </c>
      <c r="BL29" s="227">
        <v>-2.9411764705882355</v>
      </c>
      <c r="BM29" s="228">
        <v>21.782178217821784</v>
      </c>
      <c r="BN29" s="228">
        <v>60.396039603960396</v>
      </c>
      <c r="BO29" s="228">
        <v>17.821782178217823</v>
      </c>
      <c r="BP29" s="227">
        <v>3.9603960396039604</v>
      </c>
      <c r="BQ29" s="228">
        <v>31.632653061224488</v>
      </c>
      <c r="BR29" s="228">
        <v>58.163265306122447</v>
      </c>
      <c r="BS29" s="228">
        <v>10.204081632653061</v>
      </c>
      <c r="BT29" s="227">
        <v>-21.428571428571427</v>
      </c>
      <c r="BU29" s="228">
        <v>31.632653061224488</v>
      </c>
      <c r="BV29" s="228">
        <v>62.244897959183675</v>
      </c>
      <c r="BW29" s="228">
        <v>6.1224489795918364</v>
      </c>
      <c r="BX29" s="227">
        <v>-25.510204081632651</v>
      </c>
      <c r="BY29" s="228">
        <v>7.4468085106382977</v>
      </c>
      <c r="BZ29" s="228">
        <v>65.957446808510639</v>
      </c>
      <c r="CA29" s="228">
        <v>26.595744680851062</v>
      </c>
      <c r="CB29" s="227">
        <v>-19.148936170212764</v>
      </c>
      <c r="CC29" s="228">
        <v>7.5268817204301079</v>
      </c>
      <c r="CD29" s="228">
        <v>68.817204301075265</v>
      </c>
      <c r="CE29" s="228">
        <v>23.655913978494624</v>
      </c>
      <c r="CF29" s="227">
        <v>-16.129032258064516</v>
      </c>
      <c r="CG29" s="228">
        <v>4.395604395604396</v>
      </c>
      <c r="CH29" s="228">
        <v>79.120879120879124</v>
      </c>
      <c r="CI29" s="228">
        <v>16.483516483516482</v>
      </c>
      <c r="CJ29" s="227">
        <v>-12.087912087912086</v>
      </c>
      <c r="CK29" s="228">
        <v>8.791208791208792</v>
      </c>
      <c r="CL29" s="228">
        <v>80.219780219780219</v>
      </c>
      <c r="CM29" s="228">
        <v>10.989010989010989</v>
      </c>
      <c r="CN29" s="227">
        <v>-2.1978021978021971</v>
      </c>
      <c r="CO29" s="228">
        <v>6.7415730337078648</v>
      </c>
      <c r="CP29" s="228">
        <v>71.910112359550567</v>
      </c>
      <c r="CQ29" s="228">
        <v>21.348314606741575</v>
      </c>
      <c r="CR29" s="227">
        <v>-14.606741573033709</v>
      </c>
      <c r="CS29" s="228">
        <v>9.0909090909090917</v>
      </c>
      <c r="CT29" s="228">
        <v>72.727272727272734</v>
      </c>
      <c r="CU29" s="228">
        <v>18.181818181818183</v>
      </c>
      <c r="CV29" s="227">
        <v>-9.0909090909090917</v>
      </c>
      <c r="CW29" s="228">
        <v>2.912621359223301</v>
      </c>
      <c r="CX29" s="228">
        <v>33.009708737864081</v>
      </c>
      <c r="CY29" s="228">
        <v>64.077669902912618</v>
      </c>
      <c r="CZ29" s="227">
        <v>-61.165048543689316</v>
      </c>
      <c r="DA29" s="228">
        <v>11.881188118811881</v>
      </c>
      <c r="DB29" s="228">
        <v>44.554455445544555</v>
      </c>
      <c r="DC29" s="228">
        <v>43.564356435643568</v>
      </c>
      <c r="DD29" s="227">
        <v>-31.683168316831686</v>
      </c>
    </row>
    <row r="30" spans="1:108" x14ac:dyDescent="0.25">
      <c r="A30" s="37" t="s">
        <v>29</v>
      </c>
      <c r="B30" s="38" t="s">
        <v>105</v>
      </c>
      <c r="C30" s="38" t="s">
        <v>106</v>
      </c>
      <c r="D30" s="222">
        <v>132</v>
      </c>
      <c r="E30" s="226">
        <v>25.196850393700789</v>
      </c>
      <c r="F30" s="226">
        <v>38.582677165354333</v>
      </c>
      <c r="G30" s="226">
        <v>36.220472440944881</v>
      </c>
      <c r="H30" s="227">
        <v>-11.023622047244093</v>
      </c>
      <c r="I30" s="226">
        <v>34.375</v>
      </c>
      <c r="J30" s="226">
        <v>46.09375</v>
      </c>
      <c r="K30" s="226">
        <v>19.53125</v>
      </c>
      <c r="L30" s="227">
        <v>14.84375</v>
      </c>
      <c r="M30" s="226">
        <v>23.4375</v>
      </c>
      <c r="N30" s="226">
        <v>35.9375</v>
      </c>
      <c r="O30" s="226">
        <v>40.625</v>
      </c>
      <c r="P30" s="227">
        <v>-17.1875</v>
      </c>
      <c r="Q30" s="228">
        <v>38.095238095238095</v>
      </c>
      <c r="R30" s="228">
        <v>41.269841269841272</v>
      </c>
      <c r="S30" s="228">
        <v>20.634920634920636</v>
      </c>
      <c r="T30" s="227">
        <v>17.460317460317459</v>
      </c>
      <c r="U30" s="228">
        <v>3.9370078740157481</v>
      </c>
      <c r="V30" s="228">
        <v>66.141732283464563</v>
      </c>
      <c r="W30" s="228">
        <v>29.921259842519685</v>
      </c>
      <c r="X30" s="227">
        <v>-25.984251968503937</v>
      </c>
      <c r="Y30" s="228">
        <v>8.8000000000000007</v>
      </c>
      <c r="Z30" s="228">
        <v>74.400000000000006</v>
      </c>
      <c r="AA30" s="228">
        <v>16.8</v>
      </c>
      <c r="AB30" s="227">
        <v>-8</v>
      </c>
      <c r="AC30" s="228">
        <v>5.6</v>
      </c>
      <c r="AD30" s="228">
        <v>69.599999999999994</v>
      </c>
      <c r="AE30" s="228">
        <v>24.8</v>
      </c>
      <c r="AF30" s="227">
        <v>-19.200000000000003</v>
      </c>
      <c r="AG30" s="228">
        <v>10.56910569105691</v>
      </c>
      <c r="AH30" s="228">
        <v>76.422764227642276</v>
      </c>
      <c r="AI30" s="228">
        <v>13.008130081300813</v>
      </c>
      <c r="AJ30" s="227">
        <v>-2.4390243902439028</v>
      </c>
      <c r="AK30" s="228">
        <v>12.396694214876034</v>
      </c>
      <c r="AL30" s="228">
        <v>75.206611570247929</v>
      </c>
      <c r="AM30" s="228">
        <v>12.396694214876034</v>
      </c>
      <c r="AN30" s="227">
        <v>0</v>
      </c>
      <c r="AO30" s="228">
        <v>18.032786885245901</v>
      </c>
      <c r="AP30" s="228">
        <v>69.672131147540981</v>
      </c>
      <c r="AQ30" s="228">
        <v>12.295081967213115</v>
      </c>
      <c r="AR30" s="227">
        <v>5.7377049180327866</v>
      </c>
      <c r="AS30" s="228">
        <v>24.390243902439025</v>
      </c>
      <c r="AT30" s="228">
        <v>63.414634146341463</v>
      </c>
      <c r="AU30" s="228">
        <v>12.195121951219512</v>
      </c>
      <c r="AV30" s="227">
        <v>-12.195121951219512</v>
      </c>
      <c r="AW30" s="228">
        <v>27.642276422764226</v>
      </c>
      <c r="AX30" s="228">
        <v>65.853658536585371</v>
      </c>
      <c r="AY30" s="228">
        <v>6.5040650406504064</v>
      </c>
      <c r="AZ30" s="227">
        <v>-21.13821138211382</v>
      </c>
      <c r="BA30" s="228">
        <v>14.4</v>
      </c>
      <c r="BB30" s="228">
        <v>60.8</v>
      </c>
      <c r="BC30" s="228">
        <v>24.8</v>
      </c>
      <c r="BD30" s="227">
        <v>-10.4</v>
      </c>
      <c r="BE30" s="228">
        <v>21.774193548387096</v>
      </c>
      <c r="BF30" s="228">
        <v>58.064516129032256</v>
      </c>
      <c r="BG30" s="228">
        <v>20.161290322580644</v>
      </c>
      <c r="BH30" s="227">
        <v>1.612903225806452</v>
      </c>
      <c r="BI30" s="228">
        <v>12</v>
      </c>
      <c r="BJ30" s="228">
        <v>64.8</v>
      </c>
      <c r="BK30" s="228">
        <v>23.2</v>
      </c>
      <c r="BL30" s="227">
        <v>-11.2</v>
      </c>
      <c r="BM30" s="228">
        <v>23.387096774193548</v>
      </c>
      <c r="BN30" s="228">
        <v>70.967741935483872</v>
      </c>
      <c r="BO30" s="228">
        <v>5.645161290322581</v>
      </c>
      <c r="BP30" s="227">
        <v>17.741935483870968</v>
      </c>
      <c r="BQ30" s="228">
        <v>36.134453781512605</v>
      </c>
      <c r="BR30" s="228">
        <v>59.663865546218489</v>
      </c>
      <c r="BS30" s="228">
        <v>4.2016806722689077</v>
      </c>
      <c r="BT30" s="227">
        <v>-31.932773109243698</v>
      </c>
      <c r="BU30" s="228">
        <v>44.444444444444443</v>
      </c>
      <c r="BV30" s="228">
        <v>53.846153846153847</v>
      </c>
      <c r="BW30" s="228">
        <v>1.7094017094017093</v>
      </c>
      <c r="BX30" s="227">
        <v>-42.735042735042732</v>
      </c>
      <c r="BY30" s="228">
        <v>8.9285714285714288</v>
      </c>
      <c r="BZ30" s="228">
        <v>63.392857142857146</v>
      </c>
      <c r="CA30" s="228">
        <v>27.678571428571427</v>
      </c>
      <c r="CB30" s="227">
        <v>-18.75</v>
      </c>
      <c r="CC30" s="228">
        <v>10.909090909090908</v>
      </c>
      <c r="CD30" s="228">
        <v>68.181818181818187</v>
      </c>
      <c r="CE30" s="228">
        <v>20.90909090909091</v>
      </c>
      <c r="CF30" s="227">
        <v>-10.000000000000002</v>
      </c>
      <c r="CG30" s="228">
        <v>5.5555555555555554</v>
      </c>
      <c r="CH30" s="228">
        <v>85.18518518518519</v>
      </c>
      <c r="CI30" s="228">
        <v>9.2592592592592595</v>
      </c>
      <c r="CJ30" s="227">
        <v>-3.7037037037037042</v>
      </c>
      <c r="CK30" s="228">
        <v>9.5238095238095237</v>
      </c>
      <c r="CL30" s="228">
        <v>82.857142857142861</v>
      </c>
      <c r="CM30" s="228">
        <v>7.6190476190476186</v>
      </c>
      <c r="CN30" s="227">
        <v>1.9047619047619051</v>
      </c>
      <c r="CO30" s="228">
        <v>10.679611650485437</v>
      </c>
      <c r="CP30" s="228">
        <v>75.728155339805824</v>
      </c>
      <c r="CQ30" s="228">
        <v>13.592233009708737</v>
      </c>
      <c r="CR30" s="227">
        <v>-2.9126213592232997</v>
      </c>
      <c r="CS30" s="228">
        <v>17.647058823529413</v>
      </c>
      <c r="CT30" s="228">
        <v>72.549019607843135</v>
      </c>
      <c r="CU30" s="228">
        <v>9.8039215686274517</v>
      </c>
      <c r="CV30" s="227">
        <v>7.8431372549019613</v>
      </c>
      <c r="CW30" s="228">
        <v>7.258064516129032</v>
      </c>
      <c r="CX30" s="228">
        <v>43.548387096774192</v>
      </c>
      <c r="CY30" s="228">
        <v>49.193548387096776</v>
      </c>
      <c r="CZ30" s="227">
        <v>-41.935483870967744</v>
      </c>
      <c r="DA30" s="228">
        <v>17.355371900826448</v>
      </c>
      <c r="DB30" s="228">
        <v>47.933884297520663</v>
      </c>
      <c r="DC30" s="228">
        <v>34.710743801652896</v>
      </c>
      <c r="DD30" s="227">
        <v>-17.355371900826448</v>
      </c>
    </row>
    <row r="31" spans="1:108" x14ac:dyDescent="0.25">
      <c r="A31" s="37" t="s">
        <v>29</v>
      </c>
      <c r="B31" s="38" t="s">
        <v>108</v>
      </c>
      <c r="C31" s="38" t="s">
        <v>109</v>
      </c>
      <c r="D31" s="222">
        <v>144</v>
      </c>
      <c r="E31" s="226">
        <v>35.2112676056338</v>
      </c>
      <c r="F31" s="226">
        <v>45.774647887323944</v>
      </c>
      <c r="G31" s="226">
        <v>19.014084507042252</v>
      </c>
      <c r="H31" s="227">
        <v>16.197183098591548</v>
      </c>
      <c r="I31" s="226">
        <v>47.10144927536232</v>
      </c>
      <c r="J31" s="226">
        <v>43.478260869565219</v>
      </c>
      <c r="K31" s="226">
        <v>9.420289855072463</v>
      </c>
      <c r="L31" s="227">
        <v>37.681159420289859</v>
      </c>
      <c r="M31" s="226">
        <v>29.787234042553191</v>
      </c>
      <c r="N31" s="226">
        <v>43.971631205673759</v>
      </c>
      <c r="O31" s="226">
        <v>26.24113475177305</v>
      </c>
      <c r="P31" s="227">
        <v>3.5460992907801412</v>
      </c>
      <c r="Q31" s="228">
        <v>41.843971631205676</v>
      </c>
      <c r="R31" s="228">
        <v>48.226950354609926</v>
      </c>
      <c r="S31" s="228">
        <v>9.9290780141843964</v>
      </c>
      <c r="T31" s="227">
        <v>31.914893617021278</v>
      </c>
      <c r="U31" s="228">
        <v>7.0921985815602833</v>
      </c>
      <c r="V31" s="228">
        <v>71.63120567375887</v>
      </c>
      <c r="W31" s="228">
        <v>21.276595744680851</v>
      </c>
      <c r="X31" s="227">
        <v>-14.184397163120568</v>
      </c>
      <c r="Y31" s="228">
        <v>14.285714285714286</v>
      </c>
      <c r="Z31" s="228">
        <v>74.285714285714292</v>
      </c>
      <c r="AA31" s="228">
        <v>11.428571428571429</v>
      </c>
      <c r="AB31" s="227">
        <v>2.8571428571428577</v>
      </c>
      <c r="AC31" s="228">
        <v>8.695652173913043</v>
      </c>
      <c r="AD31" s="228">
        <v>76.811594202898547</v>
      </c>
      <c r="AE31" s="228">
        <v>14.492753623188406</v>
      </c>
      <c r="AF31" s="227">
        <v>-5.7971014492753632</v>
      </c>
      <c r="AG31" s="228">
        <v>12.592592592592593</v>
      </c>
      <c r="AH31" s="228">
        <v>77.777777777777771</v>
      </c>
      <c r="AI31" s="228">
        <v>9.6296296296296298</v>
      </c>
      <c r="AJ31" s="227">
        <v>2.9629629629629637</v>
      </c>
      <c r="AK31" s="228">
        <v>12.878787878787879</v>
      </c>
      <c r="AL31" s="228">
        <v>75</v>
      </c>
      <c r="AM31" s="228">
        <v>12.121212121212121</v>
      </c>
      <c r="AN31" s="227">
        <v>0.75757575757575779</v>
      </c>
      <c r="AO31" s="228">
        <v>16.793893129770993</v>
      </c>
      <c r="AP31" s="228">
        <v>73.282442748091597</v>
      </c>
      <c r="AQ31" s="228">
        <v>9.9236641221374047</v>
      </c>
      <c r="AR31" s="227">
        <v>6.8702290076335881</v>
      </c>
      <c r="AS31" s="228">
        <v>20.289855072463769</v>
      </c>
      <c r="AT31" s="228">
        <v>73.188405797101453</v>
      </c>
      <c r="AU31" s="228">
        <v>6.5217391304347823</v>
      </c>
      <c r="AV31" s="227">
        <v>-13.768115942028988</v>
      </c>
      <c r="AW31" s="228">
        <v>24.637681159420289</v>
      </c>
      <c r="AX31" s="228">
        <v>68.115942028985501</v>
      </c>
      <c r="AY31" s="228">
        <v>7.2463768115942031</v>
      </c>
      <c r="AZ31" s="227">
        <v>-17.391304347826086</v>
      </c>
      <c r="BA31" s="228">
        <v>18.571428571428573</v>
      </c>
      <c r="BB31" s="228">
        <v>62.142857142857146</v>
      </c>
      <c r="BC31" s="228">
        <v>19.285714285714285</v>
      </c>
      <c r="BD31" s="227">
        <v>-0.71428571428571175</v>
      </c>
      <c r="BE31" s="228">
        <v>23.021582733812949</v>
      </c>
      <c r="BF31" s="228">
        <v>64.02877697841727</v>
      </c>
      <c r="BG31" s="228">
        <v>12.949640287769784</v>
      </c>
      <c r="BH31" s="227">
        <v>10.071942446043165</v>
      </c>
      <c r="BI31" s="228">
        <v>19.285714285714285</v>
      </c>
      <c r="BJ31" s="228">
        <v>70</v>
      </c>
      <c r="BK31" s="228">
        <v>10.714285714285714</v>
      </c>
      <c r="BL31" s="227">
        <v>8.5714285714285712</v>
      </c>
      <c r="BM31" s="228">
        <v>22.463768115942027</v>
      </c>
      <c r="BN31" s="228">
        <v>71.739130434782609</v>
      </c>
      <c r="BO31" s="228">
        <v>5.7971014492753623</v>
      </c>
      <c r="BP31" s="227">
        <v>16.666666666666664</v>
      </c>
      <c r="BQ31" s="228">
        <v>38.235294117647058</v>
      </c>
      <c r="BR31" s="228">
        <v>56.617647058823529</v>
      </c>
      <c r="BS31" s="228">
        <v>5.1470588235294121</v>
      </c>
      <c r="BT31" s="227">
        <v>-33.088235294117645</v>
      </c>
      <c r="BU31" s="228">
        <v>42.222222222222221</v>
      </c>
      <c r="BV31" s="228">
        <v>56.296296296296298</v>
      </c>
      <c r="BW31" s="228">
        <v>1.4814814814814814</v>
      </c>
      <c r="BX31" s="227">
        <v>-40.74074074074074</v>
      </c>
      <c r="BY31" s="228">
        <v>8.7301587301587293</v>
      </c>
      <c r="BZ31" s="228">
        <v>75.396825396825392</v>
      </c>
      <c r="CA31" s="228">
        <v>15.873015873015873</v>
      </c>
      <c r="CB31" s="227">
        <v>-7.1428571428571441</v>
      </c>
      <c r="CC31" s="228">
        <v>15.2</v>
      </c>
      <c r="CD31" s="228">
        <v>72.8</v>
      </c>
      <c r="CE31" s="228">
        <v>12</v>
      </c>
      <c r="CF31" s="227">
        <v>3.1999999999999993</v>
      </c>
      <c r="CG31" s="228">
        <v>9.1666666666666661</v>
      </c>
      <c r="CH31" s="228">
        <v>83.333333333333329</v>
      </c>
      <c r="CI31" s="228">
        <v>7.5</v>
      </c>
      <c r="CJ31" s="227">
        <v>1.6666666666666661</v>
      </c>
      <c r="CK31" s="228">
        <v>10</v>
      </c>
      <c r="CL31" s="228">
        <v>85</v>
      </c>
      <c r="CM31" s="228">
        <v>5</v>
      </c>
      <c r="CN31" s="227">
        <v>5</v>
      </c>
      <c r="CO31" s="228">
        <v>9.4017094017094021</v>
      </c>
      <c r="CP31" s="228">
        <v>82.051282051282058</v>
      </c>
      <c r="CQ31" s="228">
        <v>8.5470085470085468</v>
      </c>
      <c r="CR31" s="227">
        <v>0.85470085470085522</v>
      </c>
      <c r="CS31" s="228">
        <v>14.782608695652174</v>
      </c>
      <c r="CT31" s="228">
        <v>77.391304347826093</v>
      </c>
      <c r="CU31" s="228">
        <v>7.8260869565217392</v>
      </c>
      <c r="CV31" s="227">
        <v>6.9565217391304346</v>
      </c>
      <c r="CW31" s="228">
        <v>11.347517730496454</v>
      </c>
      <c r="CX31" s="228">
        <v>53.900709219858157</v>
      </c>
      <c r="CY31" s="228">
        <v>34.751773049645394</v>
      </c>
      <c r="CZ31" s="227">
        <v>-23.404255319148938</v>
      </c>
      <c r="DA31" s="228">
        <v>21.014492753623188</v>
      </c>
      <c r="DB31" s="228">
        <v>54.347826086956523</v>
      </c>
      <c r="DC31" s="228">
        <v>24.637681159420289</v>
      </c>
      <c r="DD31" s="227">
        <v>-3.6231884057971016</v>
      </c>
    </row>
  </sheetData>
  <mergeCells count="43">
    <mergeCell ref="AC1:AJ1"/>
    <mergeCell ref="CK2:CN2"/>
    <mergeCell ref="CO2:CR2"/>
    <mergeCell ref="AK1:AR1"/>
    <mergeCell ref="AS1:AZ1"/>
    <mergeCell ref="A1:A4"/>
    <mergeCell ref="B1:B4"/>
    <mergeCell ref="C1:C4"/>
    <mergeCell ref="D1:D4"/>
    <mergeCell ref="E1:L1"/>
    <mergeCell ref="E2:H2"/>
    <mergeCell ref="I2:L2"/>
    <mergeCell ref="U2:X2"/>
    <mergeCell ref="M2:P2"/>
    <mergeCell ref="Q2:T2"/>
    <mergeCell ref="M1:T1"/>
    <mergeCell ref="U1:AB1"/>
    <mergeCell ref="AS2:AV2"/>
    <mergeCell ref="AW2:AZ2"/>
    <mergeCell ref="BA2:BD2"/>
    <mergeCell ref="BE2:BH2"/>
    <mergeCell ref="BI2:BL2"/>
    <mergeCell ref="Y2:AB2"/>
    <mergeCell ref="AC2:AF2"/>
    <mergeCell ref="AG2:AJ2"/>
    <mergeCell ref="AK2:AN2"/>
    <mergeCell ref="AO2:AR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D1" workbookViewId="0">
      <selection activeCell="CW1" sqref="CW1:DD31"/>
    </sheetView>
  </sheetViews>
  <sheetFormatPr defaultRowHeight="15" x14ac:dyDescent="0.25"/>
  <cols>
    <col min="5" max="92" width="0" hidden="1" customWidth="1"/>
  </cols>
  <sheetData>
    <row r="1" spans="1:108" x14ac:dyDescent="0.25">
      <c r="A1" s="281" t="s">
        <v>0</v>
      </c>
      <c r="B1" s="281" t="s">
        <v>1</v>
      </c>
      <c r="C1" s="281" t="s">
        <v>1</v>
      </c>
      <c r="D1" s="281" t="s">
        <v>2</v>
      </c>
      <c r="E1" s="281" t="s">
        <v>3</v>
      </c>
      <c r="F1" s="281"/>
      <c r="G1" s="281"/>
      <c r="H1" s="281"/>
      <c r="I1" s="281"/>
      <c r="J1" s="281"/>
      <c r="K1" s="281"/>
      <c r="L1" s="281"/>
      <c r="M1" s="281" t="s">
        <v>4</v>
      </c>
      <c r="N1" s="281"/>
      <c r="O1" s="281"/>
      <c r="P1" s="281"/>
      <c r="Q1" s="281"/>
      <c r="R1" s="281"/>
      <c r="S1" s="281"/>
      <c r="T1" s="281"/>
      <c r="U1" s="281" t="s">
        <v>5</v>
      </c>
      <c r="V1" s="281"/>
      <c r="W1" s="281"/>
      <c r="X1" s="281"/>
      <c r="Y1" s="281"/>
      <c r="Z1" s="281"/>
      <c r="AA1" s="281"/>
      <c r="AB1" s="281"/>
      <c r="AC1" s="281" t="s">
        <v>6</v>
      </c>
      <c r="AD1" s="281"/>
      <c r="AE1" s="281"/>
      <c r="AF1" s="281"/>
      <c r="AG1" s="281"/>
      <c r="AH1" s="281"/>
      <c r="AI1" s="281"/>
      <c r="AJ1" s="281"/>
      <c r="AK1" s="281" t="s">
        <v>7</v>
      </c>
      <c r="AL1" s="281"/>
      <c r="AM1" s="281"/>
      <c r="AN1" s="281"/>
      <c r="AO1" s="281"/>
      <c r="AP1" s="281"/>
      <c r="AQ1" s="281"/>
      <c r="AR1" s="281"/>
      <c r="AS1" s="281" t="s">
        <v>8</v>
      </c>
      <c r="AT1" s="281"/>
      <c r="AU1" s="281"/>
      <c r="AV1" s="281"/>
      <c r="AW1" s="281"/>
      <c r="AX1" s="281"/>
      <c r="AY1" s="281"/>
      <c r="AZ1" s="281"/>
      <c r="BA1" s="281" t="s">
        <v>9</v>
      </c>
      <c r="BB1" s="281"/>
      <c r="BC1" s="281"/>
      <c r="BD1" s="281"/>
      <c r="BE1" s="281"/>
      <c r="BF1" s="281"/>
      <c r="BG1" s="281"/>
      <c r="BH1" s="281"/>
      <c r="BI1" s="281" t="s">
        <v>10</v>
      </c>
      <c r="BJ1" s="281"/>
      <c r="BK1" s="281"/>
      <c r="BL1" s="281"/>
      <c r="BM1" s="281"/>
      <c r="BN1" s="281"/>
      <c r="BO1" s="281"/>
      <c r="BP1" s="281"/>
      <c r="BQ1" s="281" t="s">
        <v>11</v>
      </c>
      <c r="BR1" s="281"/>
      <c r="BS1" s="281"/>
      <c r="BT1" s="281"/>
      <c r="BU1" s="281"/>
      <c r="BV1" s="281"/>
      <c r="BW1" s="281"/>
      <c r="BX1" s="281"/>
      <c r="BY1" s="281" t="s">
        <v>12</v>
      </c>
      <c r="BZ1" s="281"/>
      <c r="CA1" s="281"/>
      <c r="CB1" s="281"/>
      <c r="CC1" s="281"/>
      <c r="CD1" s="281"/>
      <c r="CE1" s="281"/>
      <c r="CF1" s="281"/>
      <c r="CG1" s="281" t="s">
        <v>13</v>
      </c>
      <c r="CH1" s="281"/>
      <c r="CI1" s="281"/>
      <c r="CJ1" s="281"/>
      <c r="CK1" s="281"/>
      <c r="CL1" s="281"/>
      <c r="CM1" s="281"/>
      <c r="CN1" s="281"/>
      <c r="CO1" s="281" t="s">
        <v>14</v>
      </c>
      <c r="CP1" s="281"/>
      <c r="CQ1" s="281"/>
      <c r="CR1" s="281"/>
      <c r="CS1" s="281"/>
      <c r="CT1" s="281"/>
      <c r="CU1" s="281"/>
      <c r="CV1" s="281"/>
      <c r="CW1" s="281" t="s">
        <v>15</v>
      </c>
      <c r="CX1" s="281"/>
      <c r="CY1" s="281"/>
      <c r="CZ1" s="281"/>
      <c r="DA1" s="281"/>
      <c r="DB1" s="281"/>
      <c r="DC1" s="281"/>
      <c r="DD1" s="281"/>
    </row>
    <row r="2" spans="1:108" x14ac:dyDescent="0.25">
      <c r="A2" s="281"/>
      <c r="B2" s="281"/>
      <c r="C2" s="281"/>
      <c r="D2" s="281"/>
      <c r="E2" s="283" t="s">
        <v>16</v>
      </c>
      <c r="F2" s="283"/>
      <c r="G2" s="283"/>
      <c r="H2" s="283"/>
      <c r="I2" s="283" t="s">
        <v>17</v>
      </c>
      <c r="J2" s="283"/>
      <c r="K2" s="283"/>
      <c r="L2" s="283"/>
      <c r="M2" s="283" t="s">
        <v>16</v>
      </c>
      <c r="N2" s="283"/>
      <c r="O2" s="283"/>
      <c r="P2" s="283"/>
      <c r="Q2" s="283" t="s">
        <v>17</v>
      </c>
      <c r="R2" s="283"/>
      <c r="S2" s="283"/>
      <c r="T2" s="283"/>
      <c r="U2" s="283" t="s">
        <v>16</v>
      </c>
      <c r="V2" s="283"/>
      <c r="W2" s="283"/>
      <c r="X2" s="283"/>
      <c r="Y2" s="283" t="s">
        <v>17</v>
      </c>
      <c r="Z2" s="283"/>
      <c r="AA2" s="283"/>
      <c r="AB2" s="283"/>
      <c r="AC2" s="283" t="s">
        <v>16</v>
      </c>
      <c r="AD2" s="283"/>
      <c r="AE2" s="283"/>
      <c r="AF2" s="283"/>
      <c r="AG2" s="283" t="s">
        <v>17</v>
      </c>
      <c r="AH2" s="283"/>
      <c r="AI2" s="283"/>
      <c r="AJ2" s="283"/>
      <c r="AK2" s="283" t="s">
        <v>16</v>
      </c>
      <c r="AL2" s="283"/>
      <c r="AM2" s="283"/>
      <c r="AN2" s="283"/>
      <c r="AO2" s="283" t="s">
        <v>17</v>
      </c>
      <c r="AP2" s="283"/>
      <c r="AQ2" s="283"/>
      <c r="AR2" s="283"/>
      <c r="AS2" s="283" t="s">
        <v>16</v>
      </c>
      <c r="AT2" s="283"/>
      <c r="AU2" s="283"/>
      <c r="AV2" s="283"/>
      <c r="AW2" s="283" t="s">
        <v>17</v>
      </c>
      <c r="AX2" s="283"/>
      <c r="AY2" s="283"/>
      <c r="AZ2" s="283"/>
      <c r="BA2" s="283" t="s">
        <v>16</v>
      </c>
      <c r="BB2" s="283"/>
      <c r="BC2" s="283"/>
      <c r="BD2" s="283"/>
      <c r="BE2" s="283" t="s">
        <v>17</v>
      </c>
      <c r="BF2" s="283"/>
      <c r="BG2" s="283"/>
      <c r="BH2" s="283"/>
      <c r="BI2" s="283" t="s">
        <v>16</v>
      </c>
      <c r="BJ2" s="283"/>
      <c r="BK2" s="283"/>
      <c r="BL2" s="283"/>
      <c r="BM2" s="283" t="s">
        <v>17</v>
      </c>
      <c r="BN2" s="283"/>
      <c r="BO2" s="283"/>
      <c r="BP2" s="283"/>
      <c r="BQ2" s="283" t="s">
        <v>16</v>
      </c>
      <c r="BR2" s="283"/>
      <c r="BS2" s="283"/>
      <c r="BT2" s="283"/>
      <c r="BU2" s="283" t="s">
        <v>17</v>
      </c>
      <c r="BV2" s="283"/>
      <c r="BW2" s="283"/>
      <c r="BX2" s="283"/>
      <c r="BY2" s="283" t="s">
        <v>16</v>
      </c>
      <c r="BZ2" s="283"/>
      <c r="CA2" s="283"/>
      <c r="CB2" s="283"/>
      <c r="CC2" s="283" t="s">
        <v>17</v>
      </c>
      <c r="CD2" s="283"/>
      <c r="CE2" s="283"/>
      <c r="CF2" s="283"/>
      <c r="CG2" s="283" t="s">
        <v>16</v>
      </c>
      <c r="CH2" s="283"/>
      <c r="CI2" s="283"/>
      <c r="CJ2" s="283"/>
      <c r="CK2" s="283" t="s">
        <v>17</v>
      </c>
      <c r="CL2" s="283"/>
      <c r="CM2" s="283"/>
      <c r="CN2" s="283"/>
      <c r="CO2" s="283" t="s">
        <v>16</v>
      </c>
      <c r="CP2" s="283"/>
      <c r="CQ2" s="283"/>
      <c r="CR2" s="283"/>
      <c r="CS2" s="283" t="s">
        <v>17</v>
      </c>
      <c r="CT2" s="283"/>
      <c r="CU2" s="283"/>
      <c r="CV2" s="283"/>
      <c r="CW2" s="283" t="s">
        <v>16</v>
      </c>
      <c r="CX2" s="283"/>
      <c r="CY2" s="283"/>
      <c r="CZ2" s="283"/>
      <c r="DA2" s="283" t="s">
        <v>17</v>
      </c>
      <c r="DB2" s="283"/>
      <c r="DC2" s="283"/>
      <c r="DD2" s="283"/>
    </row>
    <row r="3" spans="1:108" x14ac:dyDescent="0.25">
      <c r="A3" s="281"/>
      <c r="B3" s="281"/>
      <c r="C3" s="281"/>
      <c r="D3" s="281"/>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81"/>
      <c r="B4" s="281"/>
      <c r="C4" s="281"/>
      <c r="D4" s="281"/>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28</v>
      </c>
      <c r="B5" s="38" t="s">
        <v>26</v>
      </c>
      <c r="C5" s="38" t="s">
        <v>120</v>
      </c>
      <c r="D5" s="219">
        <v>146</v>
      </c>
      <c r="E5" s="41">
        <v>41.1</v>
      </c>
      <c r="F5" s="41">
        <v>45.9</v>
      </c>
      <c r="G5" s="41">
        <v>13</v>
      </c>
      <c r="H5" s="220">
        <v>28.1</v>
      </c>
      <c r="I5" s="41">
        <v>69.400000000000006</v>
      </c>
      <c r="J5" s="41">
        <v>27.8</v>
      </c>
      <c r="K5" s="41">
        <v>2.8</v>
      </c>
      <c r="L5" s="220">
        <v>66.600000000000009</v>
      </c>
      <c r="M5" s="41">
        <v>41.4</v>
      </c>
      <c r="N5" s="41">
        <v>34.5</v>
      </c>
      <c r="O5" s="41">
        <v>24.1</v>
      </c>
      <c r="P5" s="220">
        <v>17.299999999999997</v>
      </c>
      <c r="Q5" s="41">
        <v>63.4</v>
      </c>
      <c r="R5" s="41">
        <v>31</v>
      </c>
      <c r="S5" s="41">
        <v>5.6</v>
      </c>
      <c r="T5" s="220">
        <v>57.8</v>
      </c>
      <c r="U5" s="41"/>
      <c r="V5" s="41"/>
      <c r="W5" s="41"/>
      <c r="X5" s="220"/>
      <c r="Y5" s="41"/>
      <c r="Z5" s="41"/>
      <c r="AA5" s="41"/>
      <c r="AB5" s="220"/>
      <c r="AC5" s="41">
        <v>8.3000000000000007</v>
      </c>
      <c r="AD5" s="41">
        <v>78.8</v>
      </c>
      <c r="AE5" s="41">
        <v>12.9</v>
      </c>
      <c r="AF5" s="220">
        <v>-4.5999999999999996</v>
      </c>
      <c r="AG5" s="41">
        <v>16</v>
      </c>
      <c r="AH5" s="41">
        <v>76.3</v>
      </c>
      <c r="AI5" s="41">
        <v>7.6</v>
      </c>
      <c r="AJ5" s="220">
        <v>8.4</v>
      </c>
      <c r="AK5" s="41"/>
      <c r="AL5" s="41"/>
      <c r="AM5" s="41"/>
      <c r="AN5" s="220"/>
      <c r="AO5" s="41"/>
      <c r="AP5" s="41"/>
      <c r="AQ5" s="41"/>
      <c r="AR5" s="220"/>
      <c r="AS5" s="41">
        <v>23.7</v>
      </c>
      <c r="AT5" s="41">
        <v>65.5</v>
      </c>
      <c r="AU5" s="41">
        <v>10.8</v>
      </c>
      <c r="AV5" s="220">
        <v>-12.899999999999999</v>
      </c>
      <c r="AW5" s="41">
        <v>19.600000000000001</v>
      </c>
      <c r="AX5" s="41">
        <v>59.4</v>
      </c>
      <c r="AY5" s="41">
        <v>21</v>
      </c>
      <c r="AZ5" s="220">
        <v>1.3999999999999986</v>
      </c>
      <c r="BA5" s="41">
        <v>20.6</v>
      </c>
      <c r="BB5" s="41">
        <v>61.7</v>
      </c>
      <c r="BC5" s="41">
        <v>17.7</v>
      </c>
      <c r="BD5" s="220">
        <v>2.9000000000000021</v>
      </c>
      <c r="BE5" s="41">
        <v>39.6</v>
      </c>
      <c r="BF5" s="41">
        <v>54.7</v>
      </c>
      <c r="BG5" s="41">
        <v>5.8</v>
      </c>
      <c r="BH5" s="220">
        <v>33.800000000000004</v>
      </c>
      <c r="BI5" s="41"/>
      <c r="BJ5" s="41"/>
      <c r="BK5" s="41"/>
      <c r="BL5" s="220"/>
      <c r="BM5" s="41"/>
      <c r="BN5" s="41"/>
      <c r="BO5" s="41"/>
      <c r="BP5" s="220"/>
      <c r="BQ5" s="41">
        <v>64.599999999999994</v>
      </c>
      <c r="BR5" s="41">
        <v>31.9</v>
      </c>
      <c r="BS5" s="41">
        <v>3.5</v>
      </c>
      <c r="BT5" s="220">
        <v>-61.099999999999994</v>
      </c>
      <c r="BU5" s="41">
        <v>60.8</v>
      </c>
      <c r="BV5" s="41">
        <v>31.5</v>
      </c>
      <c r="BW5" s="41">
        <v>7.7</v>
      </c>
      <c r="BX5" s="220">
        <v>-53.099999999999994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27.4</v>
      </c>
      <c r="CX5" s="41">
        <v>32.200000000000003</v>
      </c>
      <c r="CY5" s="41">
        <v>40.4</v>
      </c>
      <c r="CZ5" s="220">
        <v>-13</v>
      </c>
      <c r="DA5" s="41">
        <v>40.299999999999997</v>
      </c>
      <c r="DB5" s="41">
        <v>40.299999999999997</v>
      </c>
      <c r="DC5" s="41">
        <v>19.399999999999999</v>
      </c>
      <c r="DD5" s="220">
        <v>20.9</v>
      </c>
    </row>
    <row r="6" spans="1:108" x14ac:dyDescent="0.25">
      <c r="A6" s="37" t="s">
        <v>28</v>
      </c>
      <c r="B6" s="38" t="s">
        <v>31</v>
      </c>
      <c r="C6" s="38" t="s">
        <v>32</v>
      </c>
      <c r="D6" s="219">
        <v>155</v>
      </c>
      <c r="E6" s="41">
        <v>49</v>
      </c>
      <c r="F6" s="41">
        <v>40.9</v>
      </c>
      <c r="G6" s="41">
        <v>10.1</v>
      </c>
      <c r="H6" s="220">
        <v>38.9</v>
      </c>
      <c r="I6" s="41">
        <v>67.3</v>
      </c>
      <c r="J6" s="41">
        <v>30.6</v>
      </c>
      <c r="K6" s="41">
        <v>2</v>
      </c>
      <c r="L6" s="220">
        <v>65.3</v>
      </c>
      <c r="M6" s="41">
        <v>46</v>
      </c>
      <c r="N6" s="41">
        <v>36</v>
      </c>
      <c r="O6" s="41">
        <v>18</v>
      </c>
      <c r="P6" s="220">
        <v>28</v>
      </c>
      <c r="Q6" s="41">
        <v>67.3</v>
      </c>
      <c r="R6" s="41">
        <v>25.9</v>
      </c>
      <c r="S6" s="41">
        <v>6.8</v>
      </c>
      <c r="T6" s="220">
        <v>60.5</v>
      </c>
      <c r="U6" s="41"/>
      <c r="V6" s="41"/>
      <c r="W6" s="41"/>
      <c r="X6" s="220"/>
      <c r="Y6" s="41"/>
      <c r="Z6" s="41"/>
      <c r="AA6" s="41"/>
      <c r="AB6" s="220"/>
      <c r="AC6" s="41">
        <v>8.1999999999999993</v>
      </c>
      <c r="AD6" s="41">
        <v>77.599999999999994</v>
      </c>
      <c r="AE6" s="41">
        <v>14.2</v>
      </c>
      <c r="AF6" s="220">
        <v>-6</v>
      </c>
      <c r="AG6" s="41">
        <v>12.7</v>
      </c>
      <c r="AH6" s="41">
        <v>80.599999999999994</v>
      </c>
      <c r="AI6" s="41">
        <v>6.7</v>
      </c>
      <c r="AJ6" s="220">
        <v>5.9999999999999991</v>
      </c>
      <c r="AK6" s="41"/>
      <c r="AL6" s="41"/>
      <c r="AM6" s="41"/>
      <c r="AN6" s="220"/>
      <c r="AO6" s="41"/>
      <c r="AP6" s="41"/>
      <c r="AQ6" s="41"/>
      <c r="AR6" s="220"/>
      <c r="AS6" s="41">
        <v>27.9</v>
      </c>
      <c r="AT6" s="41">
        <v>65.3</v>
      </c>
      <c r="AU6" s="41">
        <v>6.8</v>
      </c>
      <c r="AV6" s="220">
        <v>-21.099999999999998</v>
      </c>
      <c r="AW6" s="41">
        <v>19.3</v>
      </c>
      <c r="AX6" s="41">
        <v>66.2</v>
      </c>
      <c r="AY6" s="41">
        <v>14.5</v>
      </c>
      <c r="AZ6" s="220">
        <v>-4.8000000000000007</v>
      </c>
      <c r="BA6" s="41">
        <v>22.3</v>
      </c>
      <c r="BB6" s="41">
        <v>68.2</v>
      </c>
      <c r="BC6" s="41">
        <v>9.5</v>
      </c>
      <c r="BD6" s="220">
        <v>12.8</v>
      </c>
      <c r="BE6" s="41">
        <v>34.700000000000003</v>
      </c>
      <c r="BF6" s="41">
        <v>62.6</v>
      </c>
      <c r="BG6" s="41">
        <v>2.7</v>
      </c>
      <c r="BH6" s="220">
        <v>32</v>
      </c>
      <c r="BI6" s="41"/>
      <c r="BJ6" s="41"/>
      <c r="BK6" s="41"/>
      <c r="BL6" s="220"/>
      <c r="BM6" s="41"/>
      <c r="BN6" s="41"/>
      <c r="BO6" s="41"/>
      <c r="BP6" s="220"/>
      <c r="BQ6" s="41">
        <v>56.3</v>
      </c>
      <c r="BR6" s="41">
        <v>41.1</v>
      </c>
      <c r="BS6" s="41">
        <v>2.6</v>
      </c>
      <c r="BT6" s="220">
        <v>-53.699999999999996</v>
      </c>
      <c r="BU6" s="41">
        <v>47.3</v>
      </c>
      <c r="BV6" s="41">
        <v>50</v>
      </c>
      <c r="BW6" s="41">
        <v>2.7</v>
      </c>
      <c r="BX6" s="220">
        <v>-44.599999999999994</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23.2</v>
      </c>
      <c r="CX6" s="41">
        <v>40.4</v>
      </c>
      <c r="CY6" s="41">
        <v>36.4</v>
      </c>
      <c r="CZ6" s="220">
        <v>-13.2</v>
      </c>
      <c r="DA6" s="41">
        <v>37</v>
      </c>
      <c r="DB6" s="41">
        <v>40.4</v>
      </c>
      <c r="DC6" s="41">
        <v>22.6</v>
      </c>
      <c r="DD6" s="220">
        <v>14.399999999999999</v>
      </c>
    </row>
    <row r="7" spans="1:108" x14ac:dyDescent="0.25">
      <c r="A7" s="37" t="s">
        <v>28</v>
      </c>
      <c r="B7" s="74" t="s">
        <v>34</v>
      </c>
      <c r="C7" s="38" t="s">
        <v>35</v>
      </c>
      <c r="D7" s="221">
        <v>322</v>
      </c>
      <c r="E7" s="41">
        <v>41.7</v>
      </c>
      <c r="F7" s="41">
        <v>49</v>
      </c>
      <c r="G7" s="41">
        <v>9.3000000000000007</v>
      </c>
      <c r="H7" s="220">
        <v>32.400000000000006</v>
      </c>
      <c r="I7" s="41">
        <v>63.1</v>
      </c>
      <c r="J7" s="41">
        <v>31.5</v>
      </c>
      <c r="K7" s="41">
        <v>5.4</v>
      </c>
      <c r="L7" s="220">
        <v>57.7</v>
      </c>
      <c r="M7" s="41">
        <v>46.6</v>
      </c>
      <c r="N7" s="41">
        <v>38.799999999999997</v>
      </c>
      <c r="O7" s="41">
        <v>14.7</v>
      </c>
      <c r="P7" s="220">
        <v>31.900000000000002</v>
      </c>
      <c r="Q7" s="41">
        <v>58.6</v>
      </c>
      <c r="R7" s="41">
        <v>32.9</v>
      </c>
      <c r="S7" s="41">
        <v>8.5</v>
      </c>
      <c r="T7" s="220">
        <v>50.1</v>
      </c>
      <c r="U7" s="41"/>
      <c r="V7" s="41"/>
      <c r="W7" s="41"/>
      <c r="X7" s="220"/>
      <c r="Y7" s="41"/>
      <c r="Z7" s="41"/>
      <c r="AA7" s="41"/>
      <c r="AB7" s="220"/>
      <c r="AC7" s="41">
        <v>7.4</v>
      </c>
      <c r="AD7" s="41">
        <v>83.4</v>
      </c>
      <c r="AE7" s="41">
        <v>9.1999999999999993</v>
      </c>
      <c r="AF7" s="220">
        <v>-1.7999999999999989</v>
      </c>
      <c r="AG7" s="41">
        <v>13.1</v>
      </c>
      <c r="AH7" s="41">
        <v>81.400000000000006</v>
      </c>
      <c r="AI7" s="41">
        <v>5.5</v>
      </c>
      <c r="AJ7" s="220">
        <v>7.6</v>
      </c>
      <c r="AK7" s="41"/>
      <c r="AL7" s="41"/>
      <c r="AM7" s="41"/>
      <c r="AN7" s="220"/>
      <c r="AO7" s="41"/>
      <c r="AP7" s="41"/>
      <c r="AQ7" s="41"/>
      <c r="AR7" s="220"/>
      <c r="AS7" s="41">
        <v>23.8</v>
      </c>
      <c r="AT7" s="41">
        <v>69</v>
      </c>
      <c r="AU7" s="41">
        <v>7.3</v>
      </c>
      <c r="AV7" s="220">
        <v>-16.5</v>
      </c>
      <c r="AW7" s="41">
        <v>19.100000000000001</v>
      </c>
      <c r="AX7" s="41">
        <v>60.1</v>
      </c>
      <c r="AY7" s="41">
        <v>20.8</v>
      </c>
      <c r="AZ7" s="220">
        <v>1.6999999999999993</v>
      </c>
      <c r="BA7" s="41">
        <v>18.8</v>
      </c>
      <c r="BB7" s="41">
        <v>69.599999999999994</v>
      </c>
      <c r="BC7" s="41">
        <v>11.6</v>
      </c>
      <c r="BD7" s="220">
        <v>7.2000000000000011</v>
      </c>
      <c r="BE7" s="41">
        <v>30.7</v>
      </c>
      <c r="BF7" s="41">
        <v>62.5</v>
      </c>
      <c r="BG7" s="41">
        <v>6.8</v>
      </c>
      <c r="BH7" s="220">
        <v>23.9</v>
      </c>
      <c r="BI7" s="41"/>
      <c r="BJ7" s="41"/>
      <c r="BK7" s="41"/>
      <c r="BL7" s="220"/>
      <c r="BM7" s="41"/>
      <c r="BN7" s="41"/>
      <c r="BO7" s="41"/>
      <c r="BP7" s="220"/>
      <c r="BQ7" s="41">
        <v>45.4</v>
      </c>
      <c r="BR7" s="41">
        <v>48.4</v>
      </c>
      <c r="BS7" s="41">
        <v>6.2</v>
      </c>
      <c r="BT7" s="220">
        <v>-39.199999999999996</v>
      </c>
      <c r="BU7" s="41">
        <v>37.799999999999997</v>
      </c>
      <c r="BV7" s="41">
        <v>54.1</v>
      </c>
      <c r="BW7" s="41">
        <v>8.1</v>
      </c>
      <c r="BX7" s="220">
        <v>-29.699999999999996</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22.4</v>
      </c>
      <c r="CX7" s="41">
        <v>47.7</v>
      </c>
      <c r="CY7" s="41">
        <v>29.9</v>
      </c>
      <c r="CZ7" s="220">
        <v>-7.5</v>
      </c>
      <c r="DA7" s="41">
        <v>32.799999999999997</v>
      </c>
      <c r="DB7" s="41">
        <v>48.3</v>
      </c>
      <c r="DC7" s="41">
        <v>18.899999999999999</v>
      </c>
      <c r="DD7" s="220">
        <v>13.899999999999999</v>
      </c>
    </row>
    <row r="8" spans="1:108" x14ac:dyDescent="0.25">
      <c r="A8" s="37" t="s">
        <v>28</v>
      </c>
      <c r="B8" s="83" t="s">
        <v>37</v>
      </c>
      <c r="C8" s="38" t="s">
        <v>119</v>
      </c>
      <c r="D8" s="222">
        <v>363</v>
      </c>
      <c r="E8" s="41">
        <v>41.7</v>
      </c>
      <c r="F8" s="41">
        <v>47.4</v>
      </c>
      <c r="G8" s="41">
        <v>10.9</v>
      </c>
      <c r="H8" s="220">
        <v>30.800000000000004</v>
      </c>
      <c r="I8" s="41">
        <v>55.5</v>
      </c>
      <c r="J8" s="41">
        <v>37.9</v>
      </c>
      <c r="K8" s="41">
        <v>6.6</v>
      </c>
      <c r="L8" s="220">
        <v>48.9</v>
      </c>
      <c r="M8" s="41">
        <v>47.6</v>
      </c>
      <c r="N8" s="41">
        <v>37.200000000000003</v>
      </c>
      <c r="O8" s="41">
        <v>15.3</v>
      </c>
      <c r="P8" s="220">
        <v>32.299999999999997</v>
      </c>
      <c r="Q8" s="41">
        <v>57.5</v>
      </c>
      <c r="R8" s="41">
        <v>33.1</v>
      </c>
      <c r="S8" s="41">
        <v>9.3000000000000007</v>
      </c>
      <c r="T8" s="220">
        <v>48.2</v>
      </c>
      <c r="U8" s="41"/>
      <c r="V8" s="41"/>
      <c r="W8" s="41"/>
      <c r="X8" s="220"/>
      <c r="Y8" s="41"/>
      <c r="Z8" s="41"/>
      <c r="AA8" s="41"/>
      <c r="AB8" s="220"/>
      <c r="AC8" s="41">
        <v>6.8</v>
      </c>
      <c r="AD8" s="41">
        <v>83.2</v>
      </c>
      <c r="AE8" s="41">
        <v>9.9</v>
      </c>
      <c r="AF8" s="220">
        <v>-3.1000000000000005</v>
      </c>
      <c r="AG8" s="41">
        <v>11</v>
      </c>
      <c r="AH8" s="41">
        <v>80.900000000000006</v>
      </c>
      <c r="AI8" s="41">
        <v>8.1</v>
      </c>
      <c r="AJ8" s="220">
        <v>2.9000000000000004</v>
      </c>
      <c r="AK8" s="41"/>
      <c r="AL8" s="41"/>
      <c r="AM8" s="41"/>
      <c r="AN8" s="220"/>
      <c r="AO8" s="41"/>
      <c r="AP8" s="41"/>
      <c r="AQ8" s="41"/>
      <c r="AR8" s="220"/>
      <c r="AS8" s="41">
        <v>19.5</v>
      </c>
      <c r="AT8" s="41">
        <v>66.099999999999994</v>
      </c>
      <c r="AU8" s="41">
        <v>14.4</v>
      </c>
      <c r="AV8" s="220">
        <v>-5.0999999999999996</v>
      </c>
      <c r="AW8" s="41">
        <v>12.5</v>
      </c>
      <c r="AX8" s="41">
        <v>64.8</v>
      </c>
      <c r="AY8" s="41">
        <v>22.7</v>
      </c>
      <c r="AZ8" s="220">
        <v>10.199999999999999</v>
      </c>
      <c r="BA8" s="41">
        <v>19.2</v>
      </c>
      <c r="BB8" s="41">
        <v>71</v>
      </c>
      <c r="BC8" s="41">
        <v>9.9</v>
      </c>
      <c r="BD8" s="220">
        <v>9.2999999999999989</v>
      </c>
      <c r="BE8" s="41">
        <v>31.9</v>
      </c>
      <c r="BF8" s="41">
        <v>62.8</v>
      </c>
      <c r="BG8" s="41">
        <v>5.3</v>
      </c>
      <c r="BH8" s="220">
        <v>26.599999999999998</v>
      </c>
      <c r="BI8" s="41"/>
      <c r="BJ8" s="41"/>
      <c r="BK8" s="41"/>
      <c r="BL8" s="220"/>
      <c r="BM8" s="41"/>
      <c r="BN8" s="41"/>
      <c r="BO8" s="41"/>
      <c r="BP8" s="220"/>
      <c r="BQ8" s="41">
        <v>40.200000000000003</v>
      </c>
      <c r="BR8" s="41">
        <v>51.3</v>
      </c>
      <c r="BS8" s="41">
        <v>8.5</v>
      </c>
      <c r="BT8" s="220">
        <v>-31.700000000000003</v>
      </c>
      <c r="BU8" s="41">
        <v>39.299999999999997</v>
      </c>
      <c r="BV8" s="41">
        <v>52.9</v>
      </c>
      <c r="BW8" s="41">
        <v>7.9</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24.1</v>
      </c>
      <c r="CX8" s="41">
        <v>50.4</v>
      </c>
      <c r="CY8" s="41">
        <v>25.5</v>
      </c>
      <c r="CZ8" s="220">
        <v>-1.3999999999999986</v>
      </c>
      <c r="DA8" s="41">
        <v>32.700000000000003</v>
      </c>
      <c r="DB8" s="41">
        <v>51.4</v>
      </c>
      <c r="DC8" s="41">
        <v>15.9</v>
      </c>
      <c r="DD8" s="220">
        <v>16.800000000000004</v>
      </c>
    </row>
    <row r="9" spans="1:108" x14ac:dyDescent="0.25">
      <c r="A9" s="37" t="s">
        <v>28</v>
      </c>
      <c r="B9" s="83" t="s">
        <v>40</v>
      </c>
      <c r="C9" s="38" t="s">
        <v>41</v>
      </c>
      <c r="D9" s="222">
        <v>327</v>
      </c>
      <c r="E9" s="41">
        <v>40.200000000000003</v>
      </c>
      <c r="F9" s="41">
        <v>48.6</v>
      </c>
      <c r="G9" s="41">
        <v>11.2</v>
      </c>
      <c r="H9" s="223">
        <v>29.000000000000004</v>
      </c>
      <c r="I9" s="41">
        <v>55.6</v>
      </c>
      <c r="J9" s="41">
        <v>37.799999999999997</v>
      </c>
      <c r="K9" s="41">
        <v>6.6</v>
      </c>
      <c r="L9" s="223">
        <v>49</v>
      </c>
      <c r="M9" s="41">
        <v>42.5</v>
      </c>
      <c r="N9" s="41">
        <v>39.4</v>
      </c>
      <c r="O9" s="41">
        <v>18</v>
      </c>
      <c r="P9" s="223">
        <v>24.5</v>
      </c>
      <c r="Q9" s="41">
        <v>58.2</v>
      </c>
      <c r="R9" s="41">
        <v>34.5</v>
      </c>
      <c r="S9" s="41">
        <v>7.2</v>
      </c>
      <c r="T9" s="223">
        <v>51</v>
      </c>
      <c r="U9" s="41"/>
      <c r="V9" s="41"/>
      <c r="W9" s="41"/>
      <c r="X9" s="220"/>
      <c r="Y9" s="41"/>
      <c r="Z9" s="41"/>
      <c r="AA9" s="41"/>
      <c r="AB9" s="220"/>
      <c r="AC9" s="41">
        <v>4.2</v>
      </c>
      <c r="AD9" s="41">
        <v>82.8</v>
      </c>
      <c r="AE9" s="41">
        <v>12.9</v>
      </c>
      <c r="AF9" s="223">
        <v>-8.6999999999999993</v>
      </c>
      <c r="AG9" s="41">
        <v>8.6</v>
      </c>
      <c r="AH9" s="41">
        <v>84.6</v>
      </c>
      <c r="AI9" s="41">
        <v>6.8</v>
      </c>
      <c r="AJ9" s="223">
        <v>1.7999999999999998</v>
      </c>
      <c r="AK9" s="41"/>
      <c r="AL9" s="41"/>
      <c r="AM9" s="41"/>
      <c r="AN9" s="220"/>
      <c r="AO9" s="41"/>
      <c r="AP9" s="41"/>
      <c r="AQ9" s="41"/>
      <c r="AR9" s="220"/>
      <c r="AS9" s="41">
        <v>14.6</v>
      </c>
      <c r="AT9" s="41">
        <v>68.5</v>
      </c>
      <c r="AU9" s="41">
        <v>16.899999999999999</v>
      </c>
      <c r="AV9" s="223">
        <v>2.2999999999999989</v>
      </c>
      <c r="AW9" s="41">
        <v>12.8</v>
      </c>
      <c r="AX9" s="41">
        <v>67</v>
      </c>
      <c r="AY9" s="41">
        <v>20.2</v>
      </c>
      <c r="AZ9" s="223">
        <v>7.3999999999999986</v>
      </c>
      <c r="BA9" s="41">
        <v>19.7</v>
      </c>
      <c r="BB9" s="41">
        <v>72.400000000000006</v>
      </c>
      <c r="BC9" s="41">
        <v>7.9</v>
      </c>
      <c r="BD9" s="223">
        <v>11.799999999999999</v>
      </c>
      <c r="BE9" s="41">
        <v>27.1</v>
      </c>
      <c r="BF9" s="41">
        <v>67.900000000000006</v>
      </c>
      <c r="BG9" s="41">
        <v>5</v>
      </c>
      <c r="BH9" s="223">
        <v>22.1</v>
      </c>
      <c r="BI9" s="41"/>
      <c r="BJ9" s="41"/>
      <c r="BK9" s="41"/>
      <c r="BL9" s="220"/>
      <c r="BM9" s="41"/>
      <c r="BN9" s="41"/>
      <c r="BO9" s="41"/>
      <c r="BP9" s="220"/>
      <c r="BQ9" s="41">
        <v>45.9</v>
      </c>
      <c r="BR9" s="41">
        <v>50</v>
      </c>
      <c r="BS9" s="41">
        <v>4.0999999999999996</v>
      </c>
      <c r="BT9" s="223">
        <v>-41.8</v>
      </c>
      <c r="BU9" s="41">
        <v>43.7</v>
      </c>
      <c r="BV9" s="41">
        <v>51.3</v>
      </c>
      <c r="BW9" s="41">
        <v>5</v>
      </c>
      <c r="BX9" s="223">
        <v>-38.700000000000003</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20.2</v>
      </c>
      <c r="CX9" s="41">
        <v>53</v>
      </c>
      <c r="CY9" s="41">
        <v>26.8</v>
      </c>
      <c r="CZ9" s="223">
        <v>-6.6000000000000014</v>
      </c>
      <c r="DA9" s="41">
        <v>35</v>
      </c>
      <c r="DB9" s="41">
        <v>48.5</v>
      </c>
      <c r="DC9" s="41">
        <v>16.5</v>
      </c>
      <c r="DD9" s="223">
        <v>18.5</v>
      </c>
    </row>
    <row r="10" spans="1:108" x14ac:dyDescent="0.25">
      <c r="A10" s="37" t="s">
        <v>28</v>
      </c>
      <c r="B10" s="100" t="s">
        <v>44</v>
      </c>
      <c r="C10" s="38" t="s">
        <v>45</v>
      </c>
      <c r="D10" s="224">
        <v>261</v>
      </c>
      <c r="E10" s="103">
        <v>36.799999999999997</v>
      </c>
      <c r="F10" s="103">
        <v>47.6</v>
      </c>
      <c r="G10" s="103">
        <v>15.6</v>
      </c>
      <c r="H10" s="223">
        <v>21.199999999999996</v>
      </c>
      <c r="I10" s="103">
        <v>52.4</v>
      </c>
      <c r="J10" s="103">
        <v>40.6</v>
      </c>
      <c r="K10" s="103">
        <v>7.1</v>
      </c>
      <c r="L10" s="223">
        <v>45.3</v>
      </c>
      <c r="M10" s="103">
        <v>42</v>
      </c>
      <c r="N10" s="103">
        <v>40.1</v>
      </c>
      <c r="O10" s="103">
        <v>17.899999999999999</v>
      </c>
      <c r="P10" s="223">
        <v>24.1</v>
      </c>
      <c r="Q10" s="103">
        <v>59</v>
      </c>
      <c r="R10" s="103">
        <v>33.5</v>
      </c>
      <c r="S10" s="103">
        <v>7.5</v>
      </c>
      <c r="T10" s="223">
        <v>51.5</v>
      </c>
      <c r="U10" s="103"/>
      <c r="V10" s="103"/>
      <c r="W10" s="103"/>
      <c r="X10" s="223"/>
      <c r="Y10" s="103"/>
      <c r="Z10" s="103"/>
      <c r="AA10" s="103"/>
      <c r="AB10" s="223"/>
      <c r="AC10" s="103">
        <v>6.1</v>
      </c>
      <c r="AD10" s="103">
        <v>83</v>
      </c>
      <c r="AE10" s="103">
        <v>10.8</v>
      </c>
      <c r="AF10" s="223">
        <v>-4.7000000000000011</v>
      </c>
      <c r="AG10" s="103">
        <v>7.5</v>
      </c>
      <c r="AH10" s="103">
        <v>85.8</v>
      </c>
      <c r="AI10" s="103">
        <v>6.6</v>
      </c>
      <c r="AJ10" s="223">
        <v>0.90000000000000036</v>
      </c>
      <c r="AK10" s="103"/>
      <c r="AL10" s="103"/>
      <c r="AM10" s="103"/>
      <c r="AN10" s="223"/>
      <c r="AO10" s="103"/>
      <c r="AP10" s="103"/>
      <c r="AQ10" s="103"/>
      <c r="AR10" s="223"/>
      <c r="AS10" s="103">
        <v>16</v>
      </c>
      <c r="AT10" s="103">
        <v>70.8</v>
      </c>
      <c r="AU10" s="103">
        <v>13.2</v>
      </c>
      <c r="AV10" s="223">
        <v>-2.8000000000000007</v>
      </c>
      <c r="AW10" s="103">
        <v>14.2</v>
      </c>
      <c r="AX10" s="103">
        <v>67.5</v>
      </c>
      <c r="AY10" s="103">
        <v>18.399999999999999</v>
      </c>
      <c r="AZ10" s="223">
        <v>4.1999999999999993</v>
      </c>
      <c r="BA10" s="103">
        <v>21.2</v>
      </c>
      <c r="BB10" s="103">
        <v>69.8</v>
      </c>
      <c r="BC10" s="103">
        <v>9</v>
      </c>
      <c r="BD10" s="223">
        <v>12.2</v>
      </c>
      <c r="BE10" s="103">
        <v>22.2</v>
      </c>
      <c r="BF10" s="103">
        <v>72.2</v>
      </c>
      <c r="BG10" s="103">
        <v>5.7</v>
      </c>
      <c r="BH10" s="223">
        <v>16.5</v>
      </c>
      <c r="BI10" s="103"/>
      <c r="BJ10" s="103"/>
      <c r="BK10" s="103"/>
      <c r="BL10" s="223"/>
      <c r="BM10" s="103"/>
      <c r="BN10" s="103"/>
      <c r="BO10" s="103"/>
      <c r="BP10" s="223"/>
      <c r="BQ10" s="103">
        <v>38.700000000000003</v>
      </c>
      <c r="BR10" s="103">
        <v>55.7</v>
      </c>
      <c r="BS10" s="103">
        <v>5.7</v>
      </c>
      <c r="BT10" s="223">
        <v>-33</v>
      </c>
      <c r="BU10" s="103">
        <v>29.7</v>
      </c>
      <c r="BV10" s="103">
        <v>61.8</v>
      </c>
      <c r="BW10" s="103">
        <v>8.5</v>
      </c>
      <c r="BX10" s="223">
        <v>-21.2</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24.1</v>
      </c>
      <c r="CX10" s="103">
        <v>49.5</v>
      </c>
      <c r="CY10" s="103">
        <v>26.4</v>
      </c>
      <c r="CZ10" s="223">
        <v>-2.2999999999999972</v>
      </c>
      <c r="DA10" s="103">
        <v>34.4</v>
      </c>
      <c r="DB10" s="103">
        <v>49.1</v>
      </c>
      <c r="DC10" s="103">
        <v>16.5</v>
      </c>
      <c r="DD10" s="223">
        <v>17.899999999999999</v>
      </c>
    </row>
    <row r="11" spans="1:108" x14ac:dyDescent="0.25">
      <c r="A11" s="37" t="s">
        <v>28</v>
      </c>
      <c r="B11" s="83" t="s">
        <v>47</v>
      </c>
      <c r="C11" s="38" t="s">
        <v>48</v>
      </c>
      <c r="D11" s="225">
        <v>203</v>
      </c>
      <c r="E11" s="130">
        <v>35.9</v>
      </c>
      <c r="F11" s="130">
        <v>51.5</v>
      </c>
      <c r="G11" s="130">
        <v>12.6</v>
      </c>
      <c r="H11" s="223">
        <v>23.299999999999997</v>
      </c>
      <c r="I11" s="130">
        <v>50.8</v>
      </c>
      <c r="J11" s="130">
        <v>41.7</v>
      </c>
      <c r="K11" s="130">
        <v>7.5</v>
      </c>
      <c r="L11" s="223">
        <v>43.3</v>
      </c>
      <c r="M11" s="130">
        <v>42.8</v>
      </c>
      <c r="N11" s="130">
        <v>41.8</v>
      </c>
      <c r="O11" s="130">
        <v>15.5</v>
      </c>
      <c r="P11" s="223">
        <v>27.299999999999997</v>
      </c>
      <c r="Q11" s="130">
        <v>56</v>
      </c>
      <c r="R11" s="130">
        <v>32.6</v>
      </c>
      <c r="S11" s="130">
        <v>11.4</v>
      </c>
      <c r="T11" s="223">
        <v>44.6</v>
      </c>
      <c r="U11" s="130"/>
      <c r="V11" s="130"/>
      <c r="W11" s="130"/>
      <c r="X11" s="220"/>
      <c r="Y11" s="130"/>
      <c r="Z11" s="130"/>
      <c r="AA11" s="130"/>
      <c r="AB11" s="220"/>
      <c r="AC11" s="130">
        <v>6</v>
      </c>
      <c r="AD11" s="130">
        <v>85.2</v>
      </c>
      <c r="AE11" s="130">
        <v>8.8000000000000007</v>
      </c>
      <c r="AF11" s="223">
        <v>-2.8000000000000007</v>
      </c>
      <c r="AG11" s="130">
        <v>9.9</v>
      </c>
      <c r="AH11" s="130">
        <v>85.5</v>
      </c>
      <c r="AI11" s="130">
        <v>4.7</v>
      </c>
      <c r="AJ11" s="223">
        <v>5.2</v>
      </c>
      <c r="AK11" s="130"/>
      <c r="AL11" s="130"/>
      <c r="AM11" s="130"/>
      <c r="AN11" s="220"/>
      <c r="AO11" s="130"/>
      <c r="AP11" s="130"/>
      <c r="AQ11" s="130"/>
      <c r="AR11" s="220"/>
      <c r="AS11" s="130">
        <v>14.4</v>
      </c>
      <c r="AT11" s="130">
        <v>67.900000000000006</v>
      </c>
      <c r="AU11" s="130">
        <v>17.600000000000001</v>
      </c>
      <c r="AV11" s="223">
        <v>3.2000000000000011</v>
      </c>
      <c r="AW11" s="130">
        <v>14.9</v>
      </c>
      <c r="AX11" s="130">
        <v>68</v>
      </c>
      <c r="AY11" s="130">
        <v>17.100000000000001</v>
      </c>
      <c r="AZ11" s="223">
        <v>2.2000000000000011</v>
      </c>
      <c r="BA11" s="130">
        <v>18.2</v>
      </c>
      <c r="BB11" s="130">
        <v>77</v>
      </c>
      <c r="BC11" s="130">
        <v>4.8</v>
      </c>
      <c r="BD11" s="223">
        <v>13.399999999999999</v>
      </c>
      <c r="BE11" s="130">
        <v>26.3</v>
      </c>
      <c r="BF11" s="130">
        <v>71.5</v>
      </c>
      <c r="BG11" s="130">
        <v>2.2000000000000002</v>
      </c>
      <c r="BH11" s="223">
        <v>24.1</v>
      </c>
      <c r="BI11" s="130"/>
      <c r="BJ11" s="130"/>
      <c r="BK11" s="130"/>
      <c r="BL11" s="220"/>
      <c r="BM11" s="130"/>
      <c r="BN11" s="130"/>
      <c r="BO11" s="130"/>
      <c r="BP11" s="220"/>
      <c r="BQ11" s="130">
        <v>41.7</v>
      </c>
      <c r="BR11" s="130">
        <v>52.6</v>
      </c>
      <c r="BS11" s="130">
        <v>5.7</v>
      </c>
      <c r="BT11" s="223">
        <v>-36</v>
      </c>
      <c r="BU11" s="130">
        <v>32.200000000000003</v>
      </c>
      <c r="BV11" s="130">
        <v>63.9</v>
      </c>
      <c r="BW11" s="130">
        <v>3.9</v>
      </c>
      <c r="BX11" s="223">
        <v>-28.300000000000004</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20.399999999999999</v>
      </c>
      <c r="CX11" s="130">
        <v>52</v>
      </c>
      <c r="CY11" s="130">
        <v>27.6</v>
      </c>
      <c r="CZ11" s="223">
        <v>-7.2000000000000028</v>
      </c>
      <c r="DA11" s="130">
        <v>30.6</v>
      </c>
      <c r="DB11" s="130">
        <v>51.4</v>
      </c>
      <c r="DC11" s="130">
        <v>18</v>
      </c>
      <c r="DD11" s="223">
        <v>12.600000000000001</v>
      </c>
    </row>
    <row r="12" spans="1:108" x14ac:dyDescent="0.25">
      <c r="A12" s="37" t="s">
        <v>28</v>
      </c>
      <c r="B12" s="100" t="s">
        <v>50</v>
      </c>
      <c r="C12" s="38" t="s">
        <v>51</v>
      </c>
      <c r="D12" s="224">
        <v>270</v>
      </c>
      <c r="E12" s="103">
        <v>34.9</v>
      </c>
      <c r="F12" s="103">
        <v>51.5</v>
      </c>
      <c r="G12" s="103">
        <v>13.5</v>
      </c>
      <c r="H12" s="223">
        <v>21.4</v>
      </c>
      <c r="I12" s="103">
        <v>55</v>
      </c>
      <c r="J12" s="103">
        <v>39.299999999999997</v>
      </c>
      <c r="K12" s="103">
        <v>5.7</v>
      </c>
      <c r="L12" s="223">
        <v>49.3</v>
      </c>
      <c r="M12" s="103">
        <v>43.2</v>
      </c>
      <c r="N12" s="103">
        <v>33.200000000000003</v>
      </c>
      <c r="O12" s="103">
        <v>23.6</v>
      </c>
      <c r="P12" s="223">
        <v>19.600000000000001</v>
      </c>
      <c r="Q12" s="103">
        <v>62</v>
      </c>
      <c r="R12" s="103">
        <v>27.9</v>
      </c>
      <c r="S12" s="103">
        <v>10</v>
      </c>
      <c r="T12" s="223">
        <v>52</v>
      </c>
      <c r="U12" s="103"/>
      <c r="V12" s="103"/>
      <c r="W12" s="103"/>
      <c r="X12" s="223"/>
      <c r="Y12" s="103"/>
      <c r="Z12" s="103"/>
      <c r="AA12" s="103"/>
      <c r="AB12" s="223"/>
      <c r="AC12" s="103">
        <v>7</v>
      </c>
      <c r="AD12" s="103">
        <v>85.2</v>
      </c>
      <c r="AE12" s="103">
        <v>7.9</v>
      </c>
      <c r="AF12" s="223">
        <v>-0.90000000000000036</v>
      </c>
      <c r="AG12" s="103">
        <v>10.9</v>
      </c>
      <c r="AH12" s="103">
        <v>85.2</v>
      </c>
      <c r="AI12" s="103">
        <v>3.9</v>
      </c>
      <c r="AJ12" s="223">
        <v>7</v>
      </c>
      <c r="AK12" s="103"/>
      <c r="AL12" s="103"/>
      <c r="AM12" s="103"/>
      <c r="AN12" s="223"/>
      <c r="AO12" s="103"/>
      <c r="AP12" s="103"/>
      <c r="AQ12" s="103"/>
      <c r="AR12" s="223"/>
      <c r="AS12" s="103">
        <v>14.8</v>
      </c>
      <c r="AT12" s="103">
        <v>73.400000000000006</v>
      </c>
      <c r="AU12" s="103">
        <v>11.8</v>
      </c>
      <c r="AV12" s="223">
        <v>-3</v>
      </c>
      <c r="AW12" s="103">
        <v>17.5</v>
      </c>
      <c r="AX12" s="103">
        <v>65.5</v>
      </c>
      <c r="AY12" s="103">
        <v>17</v>
      </c>
      <c r="AZ12" s="223">
        <v>-0.5</v>
      </c>
      <c r="BA12" s="103">
        <v>17</v>
      </c>
      <c r="BB12" s="103">
        <v>76.900000000000006</v>
      </c>
      <c r="BC12" s="103">
        <v>6.1</v>
      </c>
      <c r="BD12" s="223">
        <v>10.9</v>
      </c>
      <c r="BE12" s="103">
        <v>25.8</v>
      </c>
      <c r="BF12" s="103">
        <v>69</v>
      </c>
      <c r="BG12" s="103">
        <v>5.2</v>
      </c>
      <c r="BH12" s="223">
        <v>20.6</v>
      </c>
      <c r="BI12" s="103"/>
      <c r="BJ12" s="103"/>
      <c r="BK12" s="103"/>
      <c r="BL12" s="223"/>
      <c r="BM12" s="103"/>
      <c r="BN12" s="103"/>
      <c r="BO12" s="103"/>
      <c r="BP12" s="223"/>
      <c r="BQ12" s="103">
        <v>44.5</v>
      </c>
      <c r="BR12" s="103">
        <v>48.5</v>
      </c>
      <c r="BS12" s="103">
        <v>7</v>
      </c>
      <c r="BT12" s="223">
        <v>-37.5</v>
      </c>
      <c r="BU12" s="103">
        <v>44.1</v>
      </c>
      <c r="BV12" s="103">
        <v>52</v>
      </c>
      <c r="BW12" s="103">
        <v>3.9</v>
      </c>
      <c r="BX12" s="223">
        <v>-40.200000000000003</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18.8</v>
      </c>
      <c r="CX12" s="103">
        <v>48</v>
      </c>
      <c r="CY12" s="103">
        <v>33.200000000000003</v>
      </c>
      <c r="CZ12" s="223">
        <v>-14.400000000000002</v>
      </c>
      <c r="DA12" s="103">
        <v>28.8</v>
      </c>
      <c r="DB12" s="103">
        <v>52</v>
      </c>
      <c r="DC12" s="103">
        <v>19.2</v>
      </c>
      <c r="DD12" s="223">
        <v>9.6000000000000014</v>
      </c>
    </row>
    <row r="13" spans="1:108" x14ac:dyDescent="0.25">
      <c r="A13" s="37" t="s">
        <v>28</v>
      </c>
      <c r="B13" s="100" t="s">
        <v>53</v>
      </c>
      <c r="C13" s="38" t="s">
        <v>54</v>
      </c>
      <c r="D13" s="224">
        <v>335</v>
      </c>
      <c r="E13" s="103">
        <v>39.6</v>
      </c>
      <c r="F13" s="103">
        <v>49.7</v>
      </c>
      <c r="G13" s="103">
        <v>10.7</v>
      </c>
      <c r="H13" s="223">
        <v>28.900000000000002</v>
      </c>
      <c r="I13" s="103">
        <v>56.8</v>
      </c>
      <c r="J13" s="103">
        <v>37.9</v>
      </c>
      <c r="K13" s="103">
        <v>5.4</v>
      </c>
      <c r="L13" s="223">
        <v>51.4</v>
      </c>
      <c r="M13" s="103">
        <v>46.6</v>
      </c>
      <c r="N13" s="103">
        <v>33.799999999999997</v>
      </c>
      <c r="O13" s="103">
        <v>19.5</v>
      </c>
      <c r="P13" s="223">
        <v>27.1</v>
      </c>
      <c r="Q13" s="103">
        <v>60.6</v>
      </c>
      <c r="R13" s="103">
        <v>31.6</v>
      </c>
      <c r="S13" s="103">
        <v>7.8</v>
      </c>
      <c r="T13" s="223">
        <v>52.800000000000004</v>
      </c>
      <c r="U13" s="103"/>
      <c r="V13" s="103"/>
      <c r="W13" s="103"/>
      <c r="X13" s="223"/>
      <c r="Y13" s="103"/>
      <c r="Z13" s="103"/>
      <c r="AA13" s="103"/>
      <c r="AB13" s="223"/>
      <c r="AC13" s="103">
        <v>9.1999999999999993</v>
      </c>
      <c r="AD13" s="103">
        <v>80.900000000000006</v>
      </c>
      <c r="AE13" s="103">
        <v>9.9</v>
      </c>
      <c r="AF13" s="223">
        <v>-0.70000000000000107</v>
      </c>
      <c r="AG13" s="103">
        <v>14.5</v>
      </c>
      <c r="AH13" s="103">
        <v>79.099999999999994</v>
      </c>
      <c r="AI13" s="103">
        <v>6.4</v>
      </c>
      <c r="AJ13" s="223">
        <v>8.1</v>
      </c>
      <c r="AK13" s="103"/>
      <c r="AL13" s="103"/>
      <c r="AM13" s="103"/>
      <c r="AN13" s="223"/>
      <c r="AO13" s="103"/>
      <c r="AP13" s="103"/>
      <c r="AQ13" s="103"/>
      <c r="AR13" s="223"/>
      <c r="AS13" s="103">
        <v>13.3</v>
      </c>
      <c r="AT13" s="103">
        <v>70.2</v>
      </c>
      <c r="AU13" s="103">
        <v>16.5</v>
      </c>
      <c r="AV13" s="223">
        <v>3.1999999999999993</v>
      </c>
      <c r="AW13" s="103">
        <v>14.1</v>
      </c>
      <c r="AX13" s="103">
        <v>70.5</v>
      </c>
      <c r="AY13" s="103">
        <v>15.4</v>
      </c>
      <c r="AZ13" s="223">
        <v>1.3000000000000007</v>
      </c>
      <c r="BA13" s="103">
        <v>18</v>
      </c>
      <c r="BB13" s="103">
        <v>74.400000000000006</v>
      </c>
      <c r="BC13" s="103">
        <v>7.6</v>
      </c>
      <c r="BD13" s="223">
        <v>10.4</v>
      </c>
      <c r="BE13" s="103">
        <v>25.4</v>
      </c>
      <c r="BF13" s="103">
        <v>71</v>
      </c>
      <c r="BG13" s="103">
        <v>3.6</v>
      </c>
      <c r="BH13" s="223">
        <v>21.799999999999997</v>
      </c>
      <c r="BI13" s="103"/>
      <c r="BJ13" s="103"/>
      <c r="BK13" s="103"/>
      <c r="BL13" s="223"/>
      <c r="BM13" s="103"/>
      <c r="BN13" s="103"/>
      <c r="BO13" s="103"/>
      <c r="BP13" s="223"/>
      <c r="BQ13" s="103">
        <v>45.5</v>
      </c>
      <c r="BR13" s="103">
        <v>49.4</v>
      </c>
      <c r="BS13" s="103">
        <v>5.0999999999999996</v>
      </c>
      <c r="BT13" s="223">
        <v>-40.4</v>
      </c>
      <c r="BU13" s="103">
        <v>36.700000000000003</v>
      </c>
      <c r="BV13" s="103">
        <v>58.4</v>
      </c>
      <c r="BW13" s="103">
        <v>4.9000000000000004</v>
      </c>
      <c r="BX13" s="223">
        <v>-31.800000000000004</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20.2</v>
      </c>
      <c r="CX13" s="103">
        <v>49.8</v>
      </c>
      <c r="CY13" s="103">
        <v>29.9</v>
      </c>
      <c r="CZ13" s="223">
        <v>-9.6999999999999993</v>
      </c>
      <c r="DA13" s="103">
        <v>30.8</v>
      </c>
      <c r="DB13" s="103">
        <v>52.9</v>
      </c>
      <c r="DC13" s="103">
        <v>16.3</v>
      </c>
      <c r="DD13" s="223">
        <v>14.5</v>
      </c>
    </row>
    <row r="14" spans="1:108" x14ac:dyDescent="0.25">
      <c r="A14" s="37" t="s">
        <v>28</v>
      </c>
      <c r="B14" s="100" t="s">
        <v>56</v>
      </c>
      <c r="C14" s="38" t="s">
        <v>57</v>
      </c>
      <c r="D14" s="224">
        <v>328</v>
      </c>
      <c r="E14" s="103">
        <v>41.8</v>
      </c>
      <c r="F14" s="103">
        <v>51.3</v>
      </c>
      <c r="G14" s="103">
        <v>7</v>
      </c>
      <c r="H14" s="223">
        <v>34.799999999999997</v>
      </c>
      <c r="I14" s="103">
        <v>56.1</v>
      </c>
      <c r="J14" s="103">
        <v>40.1</v>
      </c>
      <c r="K14" s="103">
        <v>3.8</v>
      </c>
      <c r="L14" s="223">
        <v>52.300000000000004</v>
      </c>
      <c r="M14" s="103">
        <v>49</v>
      </c>
      <c r="N14" s="103">
        <v>35.4</v>
      </c>
      <c r="O14" s="103">
        <v>15.6</v>
      </c>
      <c r="P14" s="223">
        <v>33.4</v>
      </c>
      <c r="Q14" s="103">
        <v>58.1</v>
      </c>
      <c r="R14" s="103">
        <v>34.1</v>
      </c>
      <c r="S14" s="103">
        <v>7.8</v>
      </c>
      <c r="T14" s="223">
        <v>50.300000000000004</v>
      </c>
      <c r="U14" s="103"/>
      <c r="V14" s="103"/>
      <c r="W14" s="103"/>
      <c r="X14" s="223"/>
      <c r="Y14" s="103"/>
      <c r="Z14" s="103"/>
      <c r="AA14" s="103"/>
      <c r="AB14" s="223"/>
      <c r="AC14" s="103">
        <v>10</v>
      </c>
      <c r="AD14" s="103">
        <v>83.8</v>
      </c>
      <c r="AE14" s="103">
        <v>6.2</v>
      </c>
      <c r="AF14" s="223">
        <v>3.8</v>
      </c>
      <c r="AG14" s="103">
        <v>15.5</v>
      </c>
      <c r="AH14" s="103">
        <v>78.3</v>
      </c>
      <c r="AI14" s="103">
        <v>6.2</v>
      </c>
      <c r="AJ14" s="223">
        <v>9.3000000000000007</v>
      </c>
      <c r="AK14" s="103"/>
      <c r="AL14" s="103"/>
      <c r="AM14" s="103"/>
      <c r="AN14" s="223"/>
      <c r="AO14" s="103"/>
      <c r="AP14" s="103"/>
      <c r="AQ14" s="103"/>
      <c r="AR14" s="223"/>
      <c r="AS14" s="103">
        <v>12.4</v>
      </c>
      <c r="AT14" s="103">
        <v>72.8</v>
      </c>
      <c r="AU14" s="103">
        <v>14.8</v>
      </c>
      <c r="AV14" s="223">
        <v>2.4000000000000004</v>
      </c>
      <c r="AW14" s="103">
        <v>13.5</v>
      </c>
      <c r="AX14" s="103">
        <v>74.400000000000006</v>
      </c>
      <c r="AY14" s="103">
        <v>12.1</v>
      </c>
      <c r="AZ14" s="223">
        <v>-1.4000000000000004</v>
      </c>
      <c r="BA14" s="103">
        <v>20.6</v>
      </c>
      <c r="BB14" s="103">
        <v>73.2</v>
      </c>
      <c r="BC14" s="103">
        <v>6.2</v>
      </c>
      <c r="BD14" s="223">
        <v>14.400000000000002</v>
      </c>
      <c r="BE14" s="103">
        <v>26.7</v>
      </c>
      <c r="BF14" s="103">
        <v>69.7</v>
      </c>
      <c r="BG14" s="103">
        <v>3.7</v>
      </c>
      <c r="BH14" s="223">
        <v>23</v>
      </c>
      <c r="BI14" s="103"/>
      <c r="BJ14" s="103"/>
      <c r="BK14" s="103"/>
      <c r="BL14" s="223"/>
      <c r="BM14" s="103"/>
      <c r="BN14" s="103"/>
      <c r="BO14" s="103"/>
      <c r="BP14" s="223"/>
      <c r="BQ14" s="103">
        <v>44.6</v>
      </c>
      <c r="BR14" s="103">
        <v>49.8</v>
      </c>
      <c r="BS14" s="103">
        <v>5.6</v>
      </c>
      <c r="BT14" s="223">
        <v>-39</v>
      </c>
      <c r="BU14" s="103">
        <v>40.299999999999997</v>
      </c>
      <c r="BV14" s="103">
        <v>55.4</v>
      </c>
      <c r="BW14" s="103">
        <v>4.3</v>
      </c>
      <c r="BX14" s="223">
        <v>-36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23</v>
      </c>
      <c r="CX14" s="103">
        <v>52.1</v>
      </c>
      <c r="CY14" s="103">
        <v>24.9</v>
      </c>
      <c r="CZ14" s="223">
        <v>-1.8999999999999986</v>
      </c>
      <c r="DA14" s="103">
        <v>34.700000000000003</v>
      </c>
      <c r="DB14" s="103">
        <v>48.2</v>
      </c>
      <c r="DC14" s="103">
        <v>17.2</v>
      </c>
      <c r="DD14" s="223">
        <v>17.500000000000004</v>
      </c>
    </row>
    <row r="15" spans="1:108" x14ac:dyDescent="0.25">
      <c r="A15" s="37" t="s">
        <v>28</v>
      </c>
      <c r="B15" s="100" t="s">
        <v>60</v>
      </c>
      <c r="C15" s="38" t="s">
        <v>61</v>
      </c>
      <c r="D15" s="224">
        <v>289</v>
      </c>
      <c r="E15" s="103">
        <v>40.4</v>
      </c>
      <c r="F15" s="103">
        <v>51.1</v>
      </c>
      <c r="G15" s="103">
        <v>8.6</v>
      </c>
      <c r="H15" s="223">
        <v>31.799999999999997</v>
      </c>
      <c r="I15" s="103">
        <v>57.2</v>
      </c>
      <c r="J15" s="103">
        <v>38.700000000000003</v>
      </c>
      <c r="K15" s="103">
        <v>4.0999999999999996</v>
      </c>
      <c r="L15" s="223">
        <v>53.1</v>
      </c>
      <c r="M15" s="103">
        <v>49.6</v>
      </c>
      <c r="N15" s="103">
        <v>36</v>
      </c>
      <c r="O15" s="103">
        <v>14.4</v>
      </c>
      <c r="P15" s="223">
        <v>35.200000000000003</v>
      </c>
      <c r="Q15" s="103">
        <v>59.1</v>
      </c>
      <c r="R15" s="103">
        <v>32.299999999999997</v>
      </c>
      <c r="S15" s="103">
        <v>8.6</v>
      </c>
      <c r="T15" s="223">
        <v>50.5</v>
      </c>
      <c r="U15" s="103"/>
      <c r="V15" s="103"/>
      <c r="W15" s="103"/>
      <c r="X15" s="223"/>
      <c r="Y15" s="103"/>
      <c r="Z15" s="103"/>
      <c r="AA15" s="103"/>
      <c r="AB15" s="223"/>
      <c r="AC15" s="103">
        <v>7.8</v>
      </c>
      <c r="AD15" s="103">
        <v>85.3</v>
      </c>
      <c r="AE15" s="103">
        <v>7</v>
      </c>
      <c r="AF15" s="223">
        <v>0.79999999999999982</v>
      </c>
      <c r="AG15" s="103">
        <v>11.1</v>
      </c>
      <c r="AH15" s="103">
        <v>83.3</v>
      </c>
      <c r="AI15" s="103">
        <v>5.6</v>
      </c>
      <c r="AJ15" s="223">
        <v>5.5</v>
      </c>
      <c r="AK15" s="103"/>
      <c r="AL15" s="103"/>
      <c r="AM15" s="103"/>
      <c r="AN15" s="223"/>
      <c r="AO15" s="103"/>
      <c r="AP15" s="103"/>
      <c r="AQ15" s="103"/>
      <c r="AR15" s="223"/>
      <c r="AS15" s="103">
        <v>14.8</v>
      </c>
      <c r="AT15" s="103">
        <v>69.7</v>
      </c>
      <c r="AU15" s="103">
        <v>15.5</v>
      </c>
      <c r="AV15" s="223">
        <v>0.69999999999999929</v>
      </c>
      <c r="AW15" s="103">
        <v>15.5</v>
      </c>
      <c r="AX15" s="103">
        <v>67.8</v>
      </c>
      <c r="AY15" s="103">
        <v>16.7</v>
      </c>
      <c r="AZ15" s="223">
        <v>1.1999999999999993</v>
      </c>
      <c r="BA15" s="103">
        <v>21.8</v>
      </c>
      <c r="BB15" s="103">
        <v>73.400000000000006</v>
      </c>
      <c r="BC15" s="103">
        <v>4.8</v>
      </c>
      <c r="BD15" s="223">
        <v>17</v>
      </c>
      <c r="BE15" s="103">
        <v>26.8</v>
      </c>
      <c r="BF15" s="103">
        <v>69</v>
      </c>
      <c r="BG15" s="103">
        <v>4.2</v>
      </c>
      <c r="BH15" s="223">
        <v>22.6</v>
      </c>
      <c r="BI15" s="103"/>
      <c r="BJ15" s="103"/>
      <c r="BK15" s="103"/>
      <c r="BL15" s="223"/>
      <c r="BM15" s="103"/>
      <c r="BN15" s="103"/>
      <c r="BO15" s="103"/>
      <c r="BP15" s="223"/>
      <c r="BQ15" s="103">
        <v>40.6</v>
      </c>
      <c r="BR15" s="103">
        <v>54.2</v>
      </c>
      <c r="BS15" s="103">
        <v>5.2</v>
      </c>
      <c r="BT15" s="223">
        <v>-35.4</v>
      </c>
      <c r="BU15" s="103">
        <v>35.299999999999997</v>
      </c>
      <c r="BV15" s="103">
        <v>59.7</v>
      </c>
      <c r="BW15" s="103">
        <v>5</v>
      </c>
      <c r="BX15" s="223">
        <v>-30.299999999999997</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26.6</v>
      </c>
      <c r="CX15" s="103">
        <v>50.4</v>
      </c>
      <c r="CY15" s="103">
        <v>23</v>
      </c>
      <c r="CZ15" s="223">
        <v>3.6000000000000014</v>
      </c>
      <c r="DA15" s="103">
        <v>37.1</v>
      </c>
      <c r="DB15" s="103">
        <v>50.9</v>
      </c>
      <c r="DC15" s="103">
        <v>12</v>
      </c>
      <c r="DD15" s="223">
        <v>25.1</v>
      </c>
    </row>
    <row r="16" spans="1:108" x14ac:dyDescent="0.25">
      <c r="A16" s="37" t="s">
        <v>28</v>
      </c>
      <c r="B16" s="100" t="s">
        <v>63</v>
      </c>
      <c r="C16" s="38" t="s">
        <v>64</v>
      </c>
      <c r="D16" s="224">
        <v>347</v>
      </c>
      <c r="E16" s="103">
        <v>37.9</v>
      </c>
      <c r="F16" s="103">
        <v>52.4</v>
      </c>
      <c r="G16" s="103">
        <v>9.8000000000000007</v>
      </c>
      <c r="H16" s="223">
        <v>28.099999999999998</v>
      </c>
      <c r="I16" s="103">
        <v>56.9</v>
      </c>
      <c r="J16" s="103">
        <v>41</v>
      </c>
      <c r="K16" s="103">
        <v>2.1</v>
      </c>
      <c r="L16" s="223">
        <v>54.8</v>
      </c>
      <c r="M16" s="103">
        <v>43.9</v>
      </c>
      <c r="N16" s="103">
        <v>36.799999999999997</v>
      </c>
      <c r="O16" s="103">
        <v>19.3</v>
      </c>
      <c r="P16" s="223">
        <v>24.599999999999998</v>
      </c>
      <c r="Q16" s="103">
        <v>61.3</v>
      </c>
      <c r="R16" s="103">
        <v>32.299999999999997</v>
      </c>
      <c r="S16" s="103">
        <v>6.4</v>
      </c>
      <c r="T16" s="223">
        <v>54.9</v>
      </c>
      <c r="U16" s="103"/>
      <c r="V16" s="103"/>
      <c r="W16" s="103"/>
      <c r="X16" s="223"/>
      <c r="Y16" s="103"/>
      <c r="Z16" s="103"/>
      <c r="AA16" s="103"/>
      <c r="AB16" s="223"/>
      <c r="AC16" s="103">
        <v>4.9000000000000004</v>
      </c>
      <c r="AD16" s="103">
        <v>84.5</v>
      </c>
      <c r="AE16" s="103">
        <v>10.5</v>
      </c>
      <c r="AF16" s="223">
        <v>-5.6</v>
      </c>
      <c r="AG16" s="103">
        <v>9.6</v>
      </c>
      <c r="AH16" s="103">
        <v>83.1</v>
      </c>
      <c r="AI16" s="103">
        <v>7.3</v>
      </c>
      <c r="AJ16" s="223">
        <v>2.2999999999999998</v>
      </c>
      <c r="AK16" s="103"/>
      <c r="AL16" s="103"/>
      <c r="AM16" s="103"/>
      <c r="AN16" s="223"/>
      <c r="AO16" s="103"/>
      <c r="AP16" s="103"/>
      <c r="AQ16" s="103"/>
      <c r="AR16" s="223"/>
      <c r="AS16" s="103">
        <v>10.199999999999999</v>
      </c>
      <c r="AT16" s="103">
        <v>66.7</v>
      </c>
      <c r="AU16" s="103">
        <v>23.2</v>
      </c>
      <c r="AV16" s="223">
        <v>13</v>
      </c>
      <c r="AW16" s="103">
        <v>10.199999999999999</v>
      </c>
      <c r="AX16" s="103">
        <v>71.7</v>
      </c>
      <c r="AY16" s="103">
        <v>18.100000000000001</v>
      </c>
      <c r="AZ16" s="223">
        <v>7.9000000000000021</v>
      </c>
      <c r="BA16" s="103">
        <v>23.4</v>
      </c>
      <c r="BB16" s="103">
        <v>70.8</v>
      </c>
      <c r="BC16" s="103">
        <v>5.8</v>
      </c>
      <c r="BD16" s="223">
        <v>17.599999999999998</v>
      </c>
      <c r="BE16" s="103">
        <v>32</v>
      </c>
      <c r="BF16" s="103">
        <v>65.5</v>
      </c>
      <c r="BG16" s="103">
        <v>2.5</v>
      </c>
      <c r="BH16" s="223">
        <v>29.5</v>
      </c>
      <c r="BI16" s="103"/>
      <c r="BJ16" s="103"/>
      <c r="BK16" s="103"/>
      <c r="BL16" s="223"/>
      <c r="BM16" s="103"/>
      <c r="BN16" s="103"/>
      <c r="BO16" s="103"/>
      <c r="BP16" s="223"/>
      <c r="BQ16" s="103">
        <v>35.700000000000003</v>
      </c>
      <c r="BR16" s="103">
        <v>59.2</v>
      </c>
      <c r="BS16" s="103">
        <v>5</v>
      </c>
      <c r="BT16" s="223">
        <v>-30.700000000000003</v>
      </c>
      <c r="BU16" s="103">
        <v>38.299999999999997</v>
      </c>
      <c r="BV16" s="103">
        <v>55.1</v>
      </c>
      <c r="BW16" s="103">
        <v>6.6</v>
      </c>
      <c r="BX16" s="223">
        <v>-31.699999999999996</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21.4</v>
      </c>
      <c r="CX16" s="103">
        <v>55.1</v>
      </c>
      <c r="CY16" s="103">
        <v>23.5</v>
      </c>
      <c r="CZ16" s="223">
        <v>-2.1000000000000014</v>
      </c>
      <c r="DA16" s="103">
        <v>36.1</v>
      </c>
      <c r="DB16" s="103">
        <v>50.9</v>
      </c>
      <c r="DC16" s="103">
        <v>13</v>
      </c>
      <c r="DD16" s="223">
        <v>23.1</v>
      </c>
    </row>
    <row r="17" spans="1:108" x14ac:dyDescent="0.25">
      <c r="A17" s="37" t="s">
        <v>28</v>
      </c>
      <c r="B17" s="100" t="s">
        <v>66</v>
      </c>
      <c r="C17" s="38" t="s">
        <v>67</v>
      </c>
      <c r="D17" s="224">
        <v>330</v>
      </c>
      <c r="E17" s="103">
        <v>39.299999999999997</v>
      </c>
      <c r="F17" s="103">
        <v>51.3</v>
      </c>
      <c r="G17" s="103">
        <v>9.4</v>
      </c>
      <c r="H17" s="223">
        <v>29.9</v>
      </c>
      <c r="I17" s="103">
        <v>55</v>
      </c>
      <c r="J17" s="103">
        <v>36.4</v>
      </c>
      <c r="K17" s="103">
        <v>8.6</v>
      </c>
      <c r="L17" s="223">
        <v>46.4</v>
      </c>
      <c r="M17" s="103">
        <v>42.9</v>
      </c>
      <c r="N17" s="103">
        <v>35.6</v>
      </c>
      <c r="O17" s="103">
        <v>21.6</v>
      </c>
      <c r="P17" s="223">
        <v>21.299999999999997</v>
      </c>
      <c r="Q17" s="103">
        <v>57.3</v>
      </c>
      <c r="R17" s="103">
        <v>31</v>
      </c>
      <c r="S17" s="103">
        <v>11.7</v>
      </c>
      <c r="T17" s="223">
        <v>45.599999999999994</v>
      </c>
      <c r="U17" s="103"/>
      <c r="V17" s="103"/>
      <c r="W17" s="103"/>
      <c r="X17" s="223"/>
      <c r="Y17" s="103"/>
      <c r="Z17" s="103"/>
      <c r="AA17" s="103"/>
      <c r="AB17" s="223"/>
      <c r="AC17" s="103">
        <v>4.5</v>
      </c>
      <c r="AD17" s="103">
        <v>86.8</v>
      </c>
      <c r="AE17" s="103">
        <v>8.6999999999999993</v>
      </c>
      <c r="AF17" s="223">
        <v>-4.1999999999999993</v>
      </c>
      <c r="AG17" s="103">
        <v>8</v>
      </c>
      <c r="AH17" s="103">
        <v>86.6</v>
      </c>
      <c r="AI17" s="103">
        <v>5.4</v>
      </c>
      <c r="AJ17" s="223">
        <v>2.5999999999999996</v>
      </c>
      <c r="AK17" s="103"/>
      <c r="AL17" s="103"/>
      <c r="AM17" s="103"/>
      <c r="AN17" s="223"/>
      <c r="AO17" s="103"/>
      <c r="AP17" s="103"/>
      <c r="AQ17" s="103"/>
      <c r="AR17" s="223"/>
      <c r="AS17" s="103">
        <v>7.3</v>
      </c>
      <c r="AT17" s="103">
        <v>77.7</v>
      </c>
      <c r="AU17" s="103">
        <v>15</v>
      </c>
      <c r="AV17" s="223">
        <v>7.7</v>
      </c>
      <c r="AW17" s="103">
        <v>12.2</v>
      </c>
      <c r="AX17" s="103">
        <v>75.7</v>
      </c>
      <c r="AY17" s="103">
        <v>12.2</v>
      </c>
      <c r="AZ17" s="223">
        <v>0</v>
      </c>
      <c r="BA17" s="103">
        <v>18.8</v>
      </c>
      <c r="BB17" s="103">
        <v>74.7</v>
      </c>
      <c r="BC17" s="103">
        <v>6.6</v>
      </c>
      <c r="BD17" s="223">
        <v>12.200000000000001</v>
      </c>
      <c r="BE17" s="103">
        <v>22.3</v>
      </c>
      <c r="BF17" s="103">
        <v>71.5</v>
      </c>
      <c r="BG17" s="103">
        <v>6.2</v>
      </c>
      <c r="BH17" s="223">
        <v>16.100000000000001</v>
      </c>
      <c r="BI17" s="103"/>
      <c r="BJ17" s="103"/>
      <c r="BK17" s="103"/>
      <c r="BL17" s="223"/>
      <c r="BM17" s="103"/>
      <c r="BN17" s="103"/>
      <c r="BO17" s="103"/>
      <c r="BP17" s="223"/>
      <c r="BQ17" s="103">
        <v>43.5</v>
      </c>
      <c r="BR17" s="103">
        <v>53.6</v>
      </c>
      <c r="BS17" s="103">
        <v>2.9</v>
      </c>
      <c r="BT17" s="223">
        <v>-40.6</v>
      </c>
      <c r="BU17" s="103">
        <v>42.3</v>
      </c>
      <c r="BV17" s="103">
        <v>52.9</v>
      </c>
      <c r="BW17" s="103">
        <v>4.8</v>
      </c>
      <c r="BX17" s="223">
        <v>-37.5</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20.6</v>
      </c>
      <c r="CX17" s="103">
        <v>51.4</v>
      </c>
      <c r="CY17" s="103">
        <v>28</v>
      </c>
      <c r="CZ17" s="223">
        <v>-7.3999999999999986</v>
      </c>
      <c r="DA17" s="103">
        <v>28.9</v>
      </c>
      <c r="DB17" s="103">
        <v>48.5</v>
      </c>
      <c r="DC17" s="103">
        <v>22.6</v>
      </c>
      <c r="DD17" s="223">
        <v>6.2999999999999972</v>
      </c>
    </row>
    <row r="18" spans="1:108" x14ac:dyDescent="0.25">
      <c r="A18" s="37" t="s">
        <v>28</v>
      </c>
      <c r="B18" s="100" t="s">
        <v>69</v>
      </c>
      <c r="C18" s="38" t="s">
        <v>70</v>
      </c>
      <c r="D18" s="224">
        <v>329</v>
      </c>
      <c r="E18" s="103">
        <v>34.9</v>
      </c>
      <c r="F18" s="103">
        <v>53</v>
      </c>
      <c r="G18" s="103">
        <v>12.1</v>
      </c>
      <c r="H18" s="223">
        <v>22.799999999999997</v>
      </c>
      <c r="I18" s="103">
        <v>52.3</v>
      </c>
      <c r="J18" s="103">
        <v>41.6</v>
      </c>
      <c r="K18" s="103">
        <v>6</v>
      </c>
      <c r="L18" s="223">
        <v>46.3</v>
      </c>
      <c r="M18" s="103">
        <v>42.2</v>
      </c>
      <c r="N18" s="103">
        <v>37.1</v>
      </c>
      <c r="O18" s="103">
        <v>20.6</v>
      </c>
      <c r="P18" s="223">
        <v>21.6</v>
      </c>
      <c r="Q18" s="103">
        <v>58.9</v>
      </c>
      <c r="R18" s="103">
        <v>32.200000000000003</v>
      </c>
      <c r="S18" s="103">
        <v>8.9</v>
      </c>
      <c r="T18" s="223">
        <v>50</v>
      </c>
      <c r="U18" s="103">
        <v>28.064516129000001</v>
      </c>
      <c r="V18" s="103">
        <v>54.838709676999997</v>
      </c>
      <c r="W18" s="103">
        <v>17.096774194000002</v>
      </c>
      <c r="X18" s="223">
        <v>10.967741934999999</v>
      </c>
      <c r="Y18" s="103">
        <v>29.209621992999999</v>
      </c>
      <c r="Z18" s="103">
        <v>63.573883162000001</v>
      </c>
      <c r="AA18" s="103">
        <v>7.2164948453999997</v>
      </c>
      <c r="AB18" s="223">
        <v>21.993127147599999</v>
      </c>
      <c r="AC18" s="103">
        <v>14.8</v>
      </c>
      <c r="AD18" s="103">
        <v>71.8</v>
      </c>
      <c r="AE18" s="103">
        <v>13.4</v>
      </c>
      <c r="AF18" s="223">
        <v>1.4000000000000004</v>
      </c>
      <c r="AG18" s="103">
        <v>15.3</v>
      </c>
      <c r="AH18" s="103">
        <v>78.900000000000006</v>
      </c>
      <c r="AI18" s="103">
        <v>5.8</v>
      </c>
      <c r="AJ18" s="223">
        <v>9.5</v>
      </c>
      <c r="AK18" s="103">
        <v>17.358490566</v>
      </c>
      <c r="AL18" s="103">
        <v>75.849056603999998</v>
      </c>
      <c r="AM18" s="103">
        <v>6.7924528302000002</v>
      </c>
      <c r="AN18" s="223">
        <v>10.5660377358</v>
      </c>
      <c r="AO18" s="103">
        <v>18.326693227</v>
      </c>
      <c r="AP18" s="103">
        <v>76.892430278999996</v>
      </c>
      <c r="AQ18" s="103">
        <v>4.7808764940000001</v>
      </c>
      <c r="AR18" s="223">
        <v>13.545816732999999</v>
      </c>
      <c r="AS18" s="103">
        <v>14.3</v>
      </c>
      <c r="AT18" s="103">
        <v>70.3</v>
      </c>
      <c r="AU18" s="103">
        <v>15.3</v>
      </c>
      <c r="AV18" s="223">
        <v>1</v>
      </c>
      <c r="AW18" s="103">
        <v>11</v>
      </c>
      <c r="AX18" s="103">
        <v>72.2</v>
      </c>
      <c r="AY18" s="103">
        <v>16.7</v>
      </c>
      <c r="AZ18" s="223">
        <v>5.6999999999999993</v>
      </c>
      <c r="BA18" s="103">
        <v>25.6</v>
      </c>
      <c r="BB18" s="103">
        <v>68.8</v>
      </c>
      <c r="BC18" s="103">
        <v>5.6</v>
      </c>
      <c r="BD18" s="223">
        <v>20</v>
      </c>
      <c r="BE18" s="103">
        <v>28.7</v>
      </c>
      <c r="BF18" s="103">
        <v>68.5</v>
      </c>
      <c r="BG18" s="103">
        <v>2.8</v>
      </c>
      <c r="BH18" s="223">
        <v>25.9</v>
      </c>
      <c r="BI18" s="103">
        <v>44.771241830000001</v>
      </c>
      <c r="BJ18" s="103">
        <v>49.346405228999998</v>
      </c>
      <c r="BK18" s="103">
        <v>5.8823529411999997</v>
      </c>
      <c r="BL18" s="223">
        <v>38.888888888800004</v>
      </c>
      <c r="BM18" s="103">
        <v>34.948096886000002</v>
      </c>
      <c r="BN18" s="103">
        <v>61.937716262999999</v>
      </c>
      <c r="BO18" s="103">
        <v>3.1141868511999999</v>
      </c>
      <c r="BP18" s="223">
        <v>31.833910034800002</v>
      </c>
      <c r="BQ18" s="103">
        <v>38.4</v>
      </c>
      <c r="BR18" s="103">
        <v>56.2</v>
      </c>
      <c r="BS18" s="103">
        <v>5.4</v>
      </c>
      <c r="BT18" s="223">
        <v>-33</v>
      </c>
      <c r="BU18" s="103">
        <v>30.5</v>
      </c>
      <c r="BV18" s="103">
        <v>64.2</v>
      </c>
      <c r="BW18" s="103">
        <v>5.3</v>
      </c>
      <c r="BX18" s="223">
        <v>-25.2</v>
      </c>
      <c r="BY18" s="103">
        <v>10.486891386</v>
      </c>
      <c r="BZ18" s="103">
        <v>76.779026216999995</v>
      </c>
      <c r="CA18" s="103">
        <v>12.734082397</v>
      </c>
      <c r="CB18" s="223">
        <v>-2.247191011</v>
      </c>
      <c r="CC18" s="103">
        <v>16.535433071</v>
      </c>
      <c r="CD18" s="103">
        <v>76.377952755999999</v>
      </c>
      <c r="CE18" s="103">
        <v>7.0866141732000001</v>
      </c>
      <c r="CF18" s="223">
        <v>9.448818897799999</v>
      </c>
      <c r="CG18" s="103">
        <v>17.226890756</v>
      </c>
      <c r="CH18" s="103">
        <v>80.252100839999997</v>
      </c>
      <c r="CI18" s="103">
        <v>2.5210084034000002</v>
      </c>
      <c r="CJ18" s="223">
        <v>14.7058823526</v>
      </c>
      <c r="CK18" s="103">
        <v>20.535714286000001</v>
      </c>
      <c r="CL18" s="103">
        <v>77.678571429000002</v>
      </c>
      <c r="CM18" s="103">
        <v>1.7857142856999999</v>
      </c>
      <c r="CN18" s="223">
        <v>18.750000000300002</v>
      </c>
      <c r="CO18" s="103">
        <v>15.481171548000001</v>
      </c>
      <c r="CP18" s="103">
        <v>82.426778243000001</v>
      </c>
      <c r="CQ18" s="103">
        <v>2.0920502092</v>
      </c>
      <c r="CR18" s="223">
        <v>13.389121338800001</v>
      </c>
      <c r="CS18" s="103">
        <v>20</v>
      </c>
      <c r="CT18" s="103">
        <v>79.111111111</v>
      </c>
      <c r="CU18" s="103">
        <v>0.88888888889999995</v>
      </c>
      <c r="CV18" s="223">
        <v>19.111111111100001</v>
      </c>
      <c r="CW18" s="103">
        <v>21.1</v>
      </c>
      <c r="CX18" s="103">
        <v>51</v>
      </c>
      <c r="CY18" s="103">
        <v>27.9</v>
      </c>
      <c r="CZ18" s="223">
        <v>-6.7999999999999972</v>
      </c>
      <c r="DA18" s="103">
        <v>30.6</v>
      </c>
      <c r="DB18" s="103">
        <v>56</v>
      </c>
      <c r="DC18" s="103">
        <v>13.4</v>
      </c>
      <c r="DD18" s="223">
        <v>17.200000000000003</v>
      </c>
    </row>
    <row r="19" spans="1:108" x14ac:dyDescent="0.25">
      <c r="A19" s="37" t="s">
        <v>28</v>
      </c>
      <c r="B19" s="83" t="s">
        <v>72</v>
      </c>
      <c r="C19" s="38" t="s">
        <v>73</v>
      </c>
      <c r="D19" s="225">
        <v>237</v>
      </c>
      <c r="E19" s="130">
        <v>38.679245283018865</v>
      </c>
      <c r="F19" s="130">
        <v>52.358490566037737</v>
      </c>
      <c r="G19" s="130">
        <v>8.9622641509433958</v>
      </c>
      <c r="H19" s="223">
        <v>29.716981132075468</v>
      </c>
      <c r="I19" s="130">
        <v>51.243781094527364</v>
      </c>
      <c r="J19" s="130">
        <v>44.776119402985074</v>
      </c>
      <c r="K19" s="130">
        <v>3.9800995024875623</v>
      </c>
      <c r="L19" s="223">
        <v>47.263681592039802</v>
      </c>
      <c r="M19" s="130">
        <v>45.070422535211264</v>
      </c>
      <c r="N19" s="130">
        <v>38.028169014084504</v>
      </c>
      <c r="O19" s="130">
        <v>16.901408450704224</v>
      </c>
      <c r="P19" s="223">
        <v>28.16901408450704</v>
      </c>
      <c r="Q19" s="130">
        <v>56.930693069306933</v>
      </c>
      <c r="R19" s="130">
        <v>38.118811881188115</v>
      </c>
      <c r="S19" s="130">
        <v>4.9504950495049505</v>
      </c>
      <c r="T19" s="223">
        <v>51.980198019801982</v>
      </c>
      <c r="U19" s="130">
        <v>27.962085308056871</v>
      </c>
      <c r="V19" s="130">
        <v>56.872037914691944</v>
      </c>
      <c r="W19" s="130">
        <v>15.165876777251185</v>
      </c>
      <c r="X19" s="223">
        <v>12.796208530805686</v>
      </c>
      <c r="Y19" s="130">
        <v>26.767676767676768</v>
      </c>
      <c r="Z19" s="130">
        <v>67.171717171717177</v>
      </c>
      <c r="AA19" s="130">
        <v>6.0606060606060606</v>
      </c>
      <c r="AB19" s="223">
        <v>20.707070707070706</v>
      </c>
      <c r="AC19" s="130">
        <v>12.626262626262626</v>
      </c>
      <c r="AD19" s="130">
        <v>75.757575757575751</v>
      </c>
      <c r="AE19" s="130">
        <v>11.616161616161616</v>
      </c>
      <c r="AF19" s="223">
        <v>1.0101010101010104</v>
      </c>
      <c r="AG19" s="130">
        <v>10.99476439790576</v>
      </c>
      <c r="AH19" s="130">
        <v>82.722513089005233</v>
      </c>
      <c r="AI19" s="130">
        <v>6.2827225130890056</v>
      </c>
      <c r="AJ19" s="223">
        <v>4.7120418848167542</v>
      </c>
      <c r="AK19" s="130">
        <v>24.456521739130434</v>
      </c>
      <c r="AL19" s="130">
        <v>71.195652173913047</v>
      </c>
      <c r="AM19" s="130">
        <v>4.3478260869565215</v>
      </c>
      <c r="AN19" s="223">
        <v>20.108695652173914</v>
      </c>
      <c r="AO19" s="130">
        <v>16.666666666666668</v>
      </c>
      <c r="AP19" s="130">
        <v>74.712643678160916</v>
      </c>
      <c r="AQ19" s="130">
        <v>8.6206896551724146</v>
      </c>
      <c r="AR19" s="223">
        <v>8.0459770114942533</v>
      </c>
      <c r="AS19" s="130">
        <v>14.146341463414634</v>
      </c>
      <c r="AT19" s="130">
        <v>76.58536585365853</v>
      </c>
      <c r="AU19" s="130">
        <v>9.2682926829268286</v>
      </c>
      <c r="AV19" s="223">
        <v>-4.8780487804878057</v>
      </c>
      <c r="AW19" s="130">
        <v>14.141414141414142</v>
      </c>
      <c r="AX19" s="130">
        <v>74.242424242424249</v>
      </c>
      <c r="AY19" s="130">
        <v>11.616161616161616</v>
      </c>
      <c r="AZ19" s="223">
        <v>-2.525252525252526</v>
      </c>
      <c r="BA19" s="130">
        <v>24.390243902439025</v>
      </c>
      <c r="BB19" s="130">
        <v>68.780487804878049</v>
      </c>
      <c r="BC19" s="130">
        <v>6.8292682926829267</v>
      </c>
      <c r="BD19" s="223">
        <v>17.560975609756099</v>
      </c>
      <c r="BE19" s="130">
        <v>30.456852791878173</v>
      </c>
      <c r="BF19" s="130">
        <v>66.497461928934015</v>
      </c>
      <c r="BG19" s="130">
        <v>3.0456852791878171</v>
      </c>
      <c r="BH19" s="223">
        <v>27.411167512690355</v>
      </c>
      <c r="BI19" s="130">
        <v>42.654028436018955</v>
      </c>
      <c r="BJ19" s="130">
        <v>52.132701421800945</v>
      </c>
      <c r="BK19" s="130">
        <v>5.2132701421800949</v>
      </c>
      <c r="BL19" s="223">
        <v>37.440758293838861</v>
      </c>
      <c r="BM19" s="130">
        <v>36.363636363636367</v>
      </c>
      <c r="BN19" s="130">
        <v>61.616161616161619</v>
      </c>
      <c r="BO19" s="130">
        <v>2.0202020202020203</v>
      </c>
      <c r="BP19" s="223">
        <v>34.343434343434346</v>
      </c>
      <c r="BQ19" s="130">
        <v>40.7035175879397</v>
      </c>
      <c r="BR19" s="130">
        <v>56.78391959798995</v>
      </c>
      <c r="BS19" s="130">
        <v>2.512562814070352</v>
      </c>
      <c r="BT19" s="223">
        <v>-38.19095477386935</v>
      </c>
      <c r="BU19" s="130">
        <v>33.673469387755105</v>
      </c>
      <c r="BV19" s="130">
        <v>62.755102040816325</v>
      </c>
      <c r="BW19" s="130">
        <v>3.5714285714285716</v>
      </c>
      <c r="BX19" s="223">
        <v>-30.102040816326532</v>
      </c>
      <c r="BY19" s="130">
        <v>13.636363636363637</v>
      </c>
      <c r="BZ19" s="130">
        <v>77.840909090909093</v>
      </c>
      <c r="CA19" s="130">
        <v>8.5227272727272734</v>
      </c>
      <c r="CB19" s="223">
        <v>5.1136363636363633</v>
      </c>
      <c r="CC19" s="130">
        <v>17.261904761904763</v>
      </c>
      <c r="CD19" s="130">
        <v>76.785714285714292</v>
      </c>
      <c r="CE19" s="130">
        <v>5.9523809523809526</v>
      </c>
      <c r="CF19" s="223">
        <v>11.30952380952381</v>
      </c>
      <c r="CG19" s="130">
        <v>18.518518518518519</v>
      </c>
      <c r="CH19" s="130">
        <v>79.629629629629633</v>
      </c>
      <c r="CI19" s="130">
        <v>1.8518518518518519</v>
      </c>
      <c r="CJ19" s="223">
        <v>16.666666666666668</v>
      </c>
      <c r="CK19" s="130">
        <v>22.727272727272727</v>
      </c>
      <c r="CL19" s="130">
        <v>75.324675324675326</v>
      </c>
      <c r="CM19" s="130">
        <v>1.948051948051948</v>
      </c>
      <c r="CN19" s="223">
        <v>20.779220779220779</v>
      </c>
      <c r="CO19" s="130">
        <v>16.770186335403725</v>
      </c>
      <c r="CP19" s="130">
        <v>81.366459627329192</v>
      </c>
      <c r="CQ19" s="130">
        <v>1.8633540372670807</v>
      </c>
      <c r="CR19" s="223">
        <v>14.906832298136644</v>
      </c>
      <c r="CS19" s="130">
        <v>17.763157894736842</v>
      </c>
      <c r="CT19" s="130">
        <v>82.236842105263165</v>
      </c>
      <c r="CU19" s="130">
        <v>0</v>
      </c>
      <c r="CV19" s="223">
        <v>17.763157894736842</v>
      </c>
      <c r="CW19" s="130">
        <v>23.03921568627451</v>
      </c>
      <c r="CX19" s="130">
        <v>57.352941176470587</v>
      </c>
      <c r="CY19" s="130">
        <v>19.607843137254903</v>
      </c>
      <c r="CZ19" s="223">
        <v>3.4313725490196063</v>
      </c>
      <c r="DA19" s="130">
        <v>31.122448979591837</v>
      </c>
      <c r="DB19" s="130">
        <v>58.163265306122447</v>
      </c>
      <c r="DC19" s="130">
        <v>10.714285714285714</v>
      </c>
      <c r="DD19" s="223">
        <v>20.408163265306122</v>
      </c>
    </row>
    <row r="20" spans="1:108" x14ac:dyDescent="0.25">
      <c r="A20" s="37" t="s">
        <v>28</v>
      </c>
      <c r="B20" s="83" t="s">
        <v>75</v>
      </c>
      <c r="C20" s="38" t="s">
        <v>76</v>
      </c>
      <c r="D20" s="222">
        <v>304</v>
      </c>
      <c r="E20" s="226">
        <v>42.08754208754209</v>
      </c>
      <c r="F20" s="226">
        <v>51.515151515151516</v>
      </c>
      <c r="G20" s="226">
        <v>6.3973063973063971</v>
      </c>
      <c r="H20" s="227">
        <v>35.690235690235696</v>
      </c>
      <c r="I20" s="226">
        <v>54.577464788732392</v>
      </c>
      <c r="J20" s="226">
        <v>39.7887323943662</v>
      </c>
      <c r="K20" s="226">
        <v>5.6338028169014081</v>
      </c>
      <c r="L20" s="227">
        <v>48.943661971830984</v>
      </c>
      <c r="M20" s="226">
        <v>49.152542372881356</v>
      </c>
      <c r="N20" s="226">
        <v>36.271186440677965</v>
      </c>
      <c r="O20" s="226">
        <v>14.576271186440678</v>
      </c>
      <c r="P20" s="227">
        <v>34.576271186440678</v>
      </c>
      <c r="Q20" s="228">
        <v>59.649122807017541</v>
      </c>
      <c r="R20" s="228">
        <v>31.578947368421051</v>
      </c>
      <c r="S20" s="228">
        <v>8.7719298245614041</v>
      </c>
      <c r="T20" s="227">
        <v>50.877192982456137</v>
      </c>
      <c r="U20" s="228">
        <v>30.272108843537413</v>
      </c>
      <c r="V20" s="228">
        <v>55.442176870748298</v>
      </c>
      <c r="W20" s="228">
        <v>14.285714285714286</v>
      </c>
      <c r="X20" s="227">
        <v>15.986394557823127</v>
      </c>
      <c r="Y20" s="228">
        <v>34.035087719298247</v>
      </c>
      <c r="Z20" s="228">
        <v>58.245614035087719</v>
      </c>
      <c r="AA20" s="228">
        <v>7.7192982456140351</v>
      </c>
      <c r="AB20" s="227">
        <v>26.315789473684212</v>
      </c>
      <c r="AC20" s="228">
        <v>20.212765957446809</v>
      </c>
      <c r="AD20" s="228">
        <v>66.666666666666671</v>
      </c>
      <c r="AE20" s="228">
        <v>13.120567375886525</v>
      </c>
      <c r="AF20" s="227">
        <v>7.0921985815602842</v>
      </c>
      <c r="AG20" s="228">
        <v>18.681318681318682</v>
      </c>
      <c r="AH20" s="228">
        <v>71.794871794871796</v>
      </c>
      <c r="AI20" s="228">
        <v>9.5238095238095237</v>
      </c>
      <c r="AJ20" s="227">
        <v>9.1575091575091587</v>
      </c>
      <c r="AK20" s="228">
        <v>18.702290076335878</v>
      </c>
      <c r="AL20" s="228">
        <v>74.809160305343511</v>
      </c>
      <c r="AM20" s="228">
        <v>6.4885496183206106</v>
      </c>
      <c r="AN20" s="227">
        <v>12.213740458015266</v>
      </c>
      <c r="AO20" s="228">
        <v>18.650793650793652</v>
      </c>
      <c r="AP20" s="228">
        <v>73.412698412698418</v>
      </c>
      <c r="AQ20" s="228">
        <v>7.9365079365079367</v>
      </c>
      <c r="AR20" s="227">
        <v>10.714285714285715</v>
      </c>
      <c r="AS20" s="228">
        <v>20.97902097902098</v>
      </c>
      <c r="AT20" s="228">
        <v>72.027972027972027</v>
      </c>
      <c r="AU20" s="228">
        <v>6.9930069930069934</v>
      </c>
      <c r="AV20" s="227">
        <v>-13.986013986013987</v>
      </c>
      <c r="AW20" s="228">
        <v>21.582733812949641</v>
      </c>
      <c r="AX20" s="228">
        <v>69.7841726618705</v>
      </c>
      <c r="AY20" s="228">
        <v>8.6330935251798557</v>
      </c>
      <c r="AZ20" s="227">
        <v>-12.949640287769785</v>
      </c>
      <c r="BA20" s="228">
        <v>21.724137931034484</v>
      </c>
      <c r="BB20" s="228">
        <v>67.58620689655173</v>
      </c>
      <c r="BC20" s="228">
        <v>10.689655172413794</v>
      </c>
      <c r="BD20" s="227">
        <v>11.03448275862069</v>
      </c>
      <c r="BE20" s="228">
        <v>28.469750889679716</v>
      </c>
      <c r="BF20" s="228">
        <v>64.412811387900362</v>
      </c>
      <c r="BG20" s="228">
        <v>7.117437722419929</v>
      </c>
      <c r="BH20" s="227">
        <v>21.352313167259787</v>
      </c>
      <c r="BI20" s="228">
        <v>43.243243243243242</v>
      </c>
      <c r="BJ20" s="228">
        <v>54.054054054054056</v>
      </c>
      <c r="BK20" s="228">
        <v>2.7027027027027026</v>
      </c>
      <c r="BL20" s="227">
        <v>40.54054054054054</v>
      </c>
      <c r="BM20" s="228">
        <v>49.3006993006993</v>
      </c>
      <c r="BN20" s="228">
        <v>49.3006993006993</v>
      </c>
      <c r="BO20" s="228">
        <v>1.3986013986013985</v>
      </c>
      <c r="BP20" s="227">
        <v>47.9020979020979</v>
      </c>
      <c r="BQ20" s="228">
        <v>41.218637992831539</v>
      </c>
      <c r="BR20" s="228">
        <v>52.329749103942653</v>
      </c>
      <c r="BS20" s="228">
        <v>6.4516129032258061</v>
      </c>
      <c r="BT20" s="227">
        <v>-34.767025089605731</v>
      </c>
      <c r="BU20" s="228">
        <v>42.962962962962962</v>
      </c>
      <c r="BV20" s="228">
        <v>51.481481481481481</v>
      </c>
      <c r="BW20" s="228">
        <v>5.5555555555555554</v>
      </c>
      <c r="BX20" s="227">
        <v>-37.407407407407405</v>
      </c>
      <c r="BY20" s="228">
        <v>14.285714285714286</v>
      </c>
      <c r="BZ20" s="228">
        <v>75.396825396825392</v>
      </c>
      <c r="CA20" s="228">
        <v>10.317460317460318</v>
      </c>
      <c r="CB20" s="227">
        <v>3.9682539682539684</v>
      </c>
      <c r="CC20" s="228">
        <v>20.416666666666668</v>
      </c>
      <c r="CD20" s="228">
        <v>70.416666666666671</v>
      </c>
      <c r="CE20" s="228">
        <v>9.1666666666666661</v>
      </c>
      <c r="CF20" s="227">
        <v>11.250000000000002</v>
      </c>
      <c r="CG20" s="228">
        <v>19.111111111111111</v>
      </c>
      <c r="CH20" s="228">
        <v>78.666666666666671</v>
      </c>
      <c r="CI20" s="228">
        <v>2.2222222222222223</v>
      </c>
      <c r="CJ20" s="227">
        <v>16.888888888888889</v>
      </c>
      <c r="CK20" s="228">
        <v>24.186046511627907</v>
      </c>
      <c r="CL20" s="228">
        <v>75.348837209302332</v>
      </c>
      <c r="CM20" s="228">
        <v>0.46511627906976744</v>
      </c>
      <c r="CN20" s="227">
        <v>23.720930232558139</v>
      </c>
      <c r="CO20" s="228">
        <v>18.303571428571427</v>
      </c>
      <c r="CP20" s="228">
        <v>79.464285714285708</v>
      </c>
      <c r="CQ20" s="228">
        <v>2.2321428571428572</v>
      </c>
      <c r="CR20" s="227">
        <v>16.071428571428569</v>
      </c>
      <c r="CS20" s="228">
        <v>21.962616822429908</v>
      </c>
      <c r="CT20" s="228">
        <v>76.168224299065415</v>
      </c>
      <c r="CU20" s="228">
        <v>1.8691588785046729</v>
      </c>
      <c r="CV20" s="227">
        <v>20.093457943925234</v>
      </c>
      <c r="CW20" s="228">
        <v>25.435540069686411</v>
      </c>
      <c r="CX20" s="228">
        <v>50.174216027874564</v>
      </c>
      <c r="CY20" s="228">
        <v>24.390243902439025</v>
      </c>
      <c r="CZ20" s="227">
        <v>1.0452961672473862</v>
      </c>
      <c r="DA20" s="228">
        <v>29.136690647482013</v>
      </c>
      <c r="DB20" s="228">
        <v>55.39568345323741</v>
      </c>
      <c r="DC20" s="228">
        <v>15.467625899280575</v>
      </c>
      <c r="DD20" s="227">
        <v>13.669064748201437</v>
      </c>
    </row>
    <row r="21" spans="1:108" x14ac:dyDescent="0.25">
      <c r="A21" s="37" t="s">
        <v>28</v>
      </c>
      <c r="B21" s="83" t="s">
        <v>78</v>
      </c>
      <c r="C21" s="38" t="s">
        <v>79</v>
      </c>
      <c r="D21" s="222">
        <v>366</v>
      </c>
      <c r="E21" s="226">
        <v>45.786516853932582</v>
      </c>
      <c r="F21" s="226">
        <v>48.033707865168537</v>
      </c>
      <c r="G21" s="226">
        <v>6.1797752808988768</v>
      </c>
      <c r="H21" s="227">
        <v>39.606741573033702</v>
      </c>
      <c r="I21" s="226">
        <v>54.838709677419352</v>
      </c>
      <c r="J21" s="226">
        <v>41.055718475073313</v>
      </c>
      <c r="K21" s="226">
        <v>4.1055718475073313</v>
      </c>
      <c r="L21" s="227">
        <v>50.733137829912025</v>
      </c>
      <c r="M21" s="226">
        <v>52.272727272727273</v>
      </c>
      <c r="N21" s="226">
        <v>31.818181818181817</v>
      </c>
      <c r="O21" s="226">
        <v>15.909090909090908</v>
      </c>
      <c r="P21" s="227">
        <v>36.363636363636367</v>
      </c>
      <c r="Q21" s="228">
        <v>59.530791788856305</v>
      </c>
      <c r="R21" s="228">
        <v>33.724340175953081</v>
      </c>
      <c r="S21" s="228">
        <v>6.7448680351906161</v>
      </c>
      <c r="T21" s="227">
        <v>52.785923753665692</v>
      </c>
      <c r="U21" s="228">
        <v>33.711048158640224</v>
      </c>
      <c r="V21" s="228">
        <v>49.291784702549577</v>
      </c>
      <c r="W21" s="228">
        <v>16.997167138810198</v>
      </c>
      <c r="X21" s="227">
        <v>16.713881019830026</v>
      </c>
      <c r="Y21" s="228">
        <v>34.705882352941174</v>
      </c>
      <c r="Z21" s="228">
        <v>56.470588235294116</v>
      </c>
      <c r="AA21" s="228">
        <v>8.8235294117647065</v>
      </c>
      <c r="AB21" s="227">
        <v>25.882352941176467</v>
      </c>
      <c r="AC21" s="228">
        <v>18.991097922848663</v>
      </c>
      <c r="AD21" s="228">
        <v>69.732937685459945</v>
      </c>
      <c r="AE21" s="228">
        <v>11.275964391691394</v>
      </c>
      <c r="AF21" s="227">
        <v>7.7151335311572691</v>
      </c>
      <c r="AG21" s="228">
        <v>17.62917933130699</v>
      </c>
      <c r="AH21" s="228">
        <v>74.468085106382972</v>
      </c>
      <c r="AI21" s="228">
        <v>7.9027355623100304</v>
      </c>
      <c r="AJ21" s="227">
        <v>9.7264437689969583</v>
      </c>
      <c r="AK21" s="228">
        <v>15.974440894568691</v>
      </c>
      <c r="AL21" s="228">
        <v>73.482428115015978</v>
      </c>
      <c r="AM21" s="228">
        <v>10.543130990415335</v>
      </c>
      <c r="AN21" s="227">
        <v>5.4313099041533555</v>
      </c>
      <c r="AO21" s="228">
        <v>16.161616161616163</v>
      </c>
      <c r="AP21" s="228">
        <v>75.084175084175087</v>
      </c>
      <c r="AQ21" s="228">
        <v>8.7542087542087543</v>
      </c>
      <c r="AR21" s="227">
        <v>7.4074074074074083</v>
      </c>
      <c r="AS21" s="228">
        <v>25.816023738872403</v>
      </c>
      <c r="AT21" s="228">
        <v>66.17210682492582</v>
      </c>
      <c r="AU21" s="228">
        <v>8.0118694362017813</v>
      </c>
      <c r="AV21" s="227">
        <v>-17.804154302670621</v>
      </c>
      <c r="AW21" s="228">
        <v>27.384615384615383</v>
      </c>
      <c r="AX21" s="228">
        <v>65.84615384615384</v>
      </c>
      <c r="AY21" s="228">
        <v>6.7692307692307692</v>
      </c>
      <c r="AZ21" s="227">
        <v>-20.615384615384613</v>
      </c>
      <c r="BA21" s="228">
        <v>25.958702064896755</v>
      </c>
      <c r="BB21" s="228">
        <v>64.601769911504419</v>
      </c>
      <c r="BC21" s="228">
        <v>9.4395280235988199</v>
      </c>
      <c r="BD21" s="227">
        <v>16.519174041297937</v>
      </c>
      <c r="BE21" s="228">
        <v>31.269349845201237</v>
      </c>
      <c r="BF21" s="228">
        <v>59.752321981424146</v>
      </c>
      <c r="BG21" s="228">
        <v>8.9783281733746136</v>
      </c>
      <c r="BH21" s="227">
        <v>22.291021671826623</v>
      </c>
      <c r="BI21" s="228">
        <v>56.285714285714285</v>
      </c>
      <c r="BJ21" s="228">
        <v>41.142857142857146</v>
      </c>
      <c r="BK21" s="228">
        <v>2.5714285714285716</v>
      </c>
      <c r="BL21" s="227">
        <v>53.714285714285715</v>
      </c>
      <c r="BM21" s="228">
        <v>43.620178041543028</v>
      </c>
      <c r="BN21" s="228">
        <v>54.896142433234424</v>
      </c>
      <c r="BO21" s="228">
        <v>1.4836795252225519</v>
      </c>
      <c r="BP21" s="227">
        <v>42.136498516320479</v>
      </c>
      <c r="BQ21" s="228">
        <v>47.289156626506021</v>
      </c>
      <c r="BR21" s="228">
        <v>46.987951807228917</v>
      </c>
      <c r="BS21" s="228">
        <v>5.7228915662650603</v>
      </c>
      <c r="BT21" s="227">
        <v>-41.566265060240958</v>
      </c>
      <c r="BU21" s="228">
        <v>41.25</v>
      </c>
      <c r="BV21" s="228">
        <v>53.4375</v>
      </c>
      <c r="BW21" s="228">
        <v>5.3125</v>
      </c>
      <c r="BX21" s="227">
        <v>-35.9375</v>
      </c>
      <c r="BY21" s="228">
        <v>16.151202749140893</v>
      </c>
      <c r="BZ21" s="228">
        <v>71.477663230240552</v>
      </c>
      <c r="CA21" s="228">
        <v>12.371134020618557</v>
      </c>
      <c r="CB21" s="227">
        <v>3.7800687285223358</v>
      </c>
      <c r="CC21" s="228">
        <v>16.312056737588652</v>
      </c>
      <c r="CD21" s="228">
        <v>73.049645390070921</v>
      </c>
      <c r="CE21" s="228">
        <v>10.638297872340425</v>
      </c>
      <c r="CF21" s="227">
        <v>5.6737588652482263</v>
      </c>
      <c r="CG21" s="228">
        <v>24.087591240875913</v>
      </c>
      <c r="CH21" s="228">
        <v>74.087591240875909</v>
      </c>
      <c r="CI21" s="228">
        <v>1.8248175182481752</v>
      </c>
      <c r="CJ21" s="227">
        <v>22.262773722627738</v>
      </c>
      <c r="CK21" s="228">
        <v>24.031007751937985</v>
      </c>
      <c r="CL21" s="228">
        <v>75.581395348837205</v>
      </c>
      <c r="CM21" s="228">
        <v>0.38759689922480622</v>
      </c>
      <c r="CN21" s="227">
        <v>23.643410852713178</v>
      </c>
      <c r="CO21" s="228">
        <v>20.224719101123597</v>
      </c>
      <c r="CP21" s="228">
        <v>76.779026217228463</v>
      </c>
      <c r="CQ21" s="228">
        <v>2.9962546816479403</v>
      </c>
      <c r="CR21" s="227">
        <v>17.228464419475657</v>
      </c>
      <c r="CS21" s="228">
        <v>20.622568093385215</v>
      </c>
      <c r="CT21" s="228">
        <v>77.431906614785987</v>
      </c>
      <c r="CU21" s="228">
        <v>1.9455252918287937</v>
      </c>
      <c r="CV21" s="227">
        <v>18.677042801556421</v>
      </c>
      <c r="CW21" s="228">
        <v>21.238938053097346</v>
      </c>
      <c r="CX21" s="228">
        <v>51.622418879056049</v>
      </c>
      <c r="CY21" s="228">
        <v>27.138643067846608</v>
      </c>
      <c r="CZ21" s="227">
        <v>-5.8997050147492622</v>
      </c>
      <c r="DA21" s="228">
        <v>25.531914893617021</v>
      </c>
      <c r="DB21" s="228">
        <v>58.054711246200611</v>
      </c>
      <c r="DC21" s="228">
        <v>16.413373860182372</v>
      </c>
      <c r="DD21" s="227">
        <v>9.1185410334346493</v>
      </c>
    </row>
    <row r="22" spans="1:108" x14ac:dyDescent="0.25">
      <c r="A22" s="37" t="s">
        <v>28</v>
      </c>
      <c r="B22" s="83" t="s">
        <v>81</v>
      </c>
      <c r="C22" s="38" t="s">
        <v>82</v>
      </c>
      <c r="D22" s="222">
        <v>350</v>
      </c>
      <c r="E22" s="226">
        <v>44.897959183673471</v>
      </c>
      <c r="F22" s="226">
        <v>46.647230320699705</v>
      </c>
      <c r="G22" s="226">
        <v>8.4548104956268215</v>
      </c>
      <c r="H22" s="227">
        <v>36.443148688046648</v>
      </c>
      <c r="I22" s="226">
        <v>51.975683890577507</v>
      </c>
      <c r="J22" s="226">
        <v>42.553191489361701</v>
      </c>
      <c r="K22" s="226">
        <v>5.4711246200607899</v>
      </c>
      <c r="L22" s="227">
        <v>46.504559270516715</v>
      </c>
      <c r="M22" s="226">
        <v>50.882352941176471</v>
      </c>
      <c r="N22" s="226">
        <v>35.294117647058826</v>
      </c>
      <c r="O22" s="226">
        <v>13.823529411764707</v>
      </c>
      <c r="P22" s="227">
        <v>37.058823529411768</v>
      </c>
      <c r="Q22" s="228">
        <v>58.841463414634148</v>
      </c>
      <c r="R22" s="228">
        <v>34.451219512195124</v>
      </c>
      <c r="S22" s="228">
        <v>6.7073170731707314</v>
      </c>
      <c r="T22" s="227">
        <v>52.134146341463421</v>
      </c>
      <c r="U22" s="228">
        <v>34.897360703812318</v>
      </c>
      <c r="V22" s="228">
        <v>48.387096774193552</v>
      </c>
      <c r="W22" s="228">
        <v>16.715542521994134</v>
      </c>
      <c r="X22" s="227">
        <v>18.181818181818183</v>
      </c>
      <c r="Y22" s="228">
        <v>32.012195121951223</v>
      </c>
      <c r="Z22" s="228">
        <v>59.756097560975611</v>
      </c>
      <c r="AA22" s="228">
        <v>8.2317073170731714</v>
      </c>
      <c r="AB22" s="227">
        <v>23.780487804878049</v>
      </c>
      <c r="AC22" s="228">
        <v>19.0625</v>
      </c>
      <c r="AD22" s="228">
        <v>67.8125</v>
      </c>
      <c r="AE22" s="228">
        <v>13.125</v>
      </c>
      <c r="AF22" s="227">
        <v>5.9375</v>
      </c>
      <c r="AG22" s="228">
        <v>15.909090909090908</v>
      </c>
      <c r="AH22" s="228">
        <v>75.324675324675326</v>
      </c>
      <c r="AI22" s="228">
        <v>8.7662337662337659</v>
      </c>
      <c r="AJ22" s="227">
        <v>7.1428571428571423</v>
      </c>
      <c r="AK22" s="228">
        <v>18.088737201365188</v>
      </c>
      <c r="AL22" s="228">
        <v>70.307167235494887</v>
      </c>
      <c r="AM22" s="228">
        <v>11.604095563139932</v>
      </c>
      <c r="AN22" s="227">
        <v>6.4846416382252556</v>
      </c>
      <c r="AO22" s="228">
        <v>17.5</v>
      </c>
      <c r="AP22" s="228">
        <v>75.357142857142861</v>
      </c>
      <c r="AQ22" s="228">
        <v>7.1428571428571432</v>
      </c>
      <c r="AR22" s="227">
        <v>10.357142857142858</v>
      </c>
      <c r="AS22" s="228">
        <v>26.993865030674847</v>
      </c>
      <c r="AT22" s="228">
        <v>65.644171779141104</v>
      </c>
      <c r="AU22" s="228">
        <v>7.3619631901840492</v>
      </c>
      <c r="AV22" s="227">
        <v>-19.631901840490798</v>
      </c>
      <c r="AW22" s="228">
        <v>32.278481012658226</v>
      </c>
      <c r="AX22" s="228">
        <v>62.341772151898731</v>
      </c>
      <c r="AY22" s="228">
        <v>5.3797468354430382</v>
      </c>
      <c r="AZ22" s="227">
        <v>-26.898734177215189</v>
      </c>
      <c r="BA22" s="228">
        <v>21.165644171779142</v>
      </c>
      <c r="BB22" s="228">
        <v>68.098159509202461</v>
      </c>
      <c r="BC22" s="228">
        <v>10.736196319018404</v>
      </c>
      <c r="BD22" s="227">
        <v>10.429447852760738</v>
      </c>
      <c r="BE22" s="228">
        <v>24.444444444444443</v>
      </c>
      <c r="BF22" s="228">
        <v>66.349206349206355</v>
      </c>
      <c r="BG22" s="228">
        <v>9.2063492063492056</v>
      </c>
      <c r="BH22" s="227">
        <v>15.238095238095237</v>
      </c>
      <c r="BI22" s="228">
        <v>47.023809523809526</v>
      </c>
      <c r="BJ22" s="228">
        <v>48.214285714285715</v>
      </c>
      <c r="BK22" s="228">
        <v>4.7619047619047619</v>
      </c>
      <c r="BL22" s="227">
        <v>42.261904761904766</v>
      </c>
      <c r="BM22" s="228">
        <v>38.95705521472393</v>
      </c>
      <c r="BN22" s="228">
        <v>58.895705521472394</v>
      </c>
      <c r="BO22" s="228">
        <v>2.147239263803681</v>
      </c>
      <c r="BP22" s="227">
        <v>36.809815950920246</v>
      </c>
      <c r="BQ22" s="228">
        <v>46.081504702194358</v>
      </c>
      <c r="BR22" s="228">
        <v>47.648902821316618</v>
      </c>
      <c r="BS22" s="228">
        <v>6.2695924764890281</v>
      </c>
      <c r="BT22" s="227">
        <v>-39.811912225705328</v>
      </c>
      <c r="BU22" s="228">
        <v>46.05263157894737</v>
      </c>
      <c r="BV22" s="228">
        <v>49.342105263157897</v>
      </c>
      <c r="BW22" s="228">
        <v>4.6052631578947372</v>
      </c>
      <c r="BX22" s="227">
        <v>-41.44736842105263</v>
      </c>
      <c r="BY22" s="228">
        <v>15.24822695035461</v>
      </c>
      <c r="BZ22" s="228">
        <v>74.468085106382972</v>
      </c>
      <c r="CA22" s="228">
        <v>10.283687943262411</v>
      </c>
      <c r="CB22" s="227">
        <v>4.9645390070921991</v>
      </c>
      <c r="CC22" s="228">
        <v>18.681318681318682</v>
      </c>
      <c r="CD22" s="228">
        <v>72.527472527472526</v>
      </c>
      <c r="CE22" s="228">
        <v>8.791208791208792</v>
      </c>
      <c r="CF22" s="227">
        <v>9.8901098901098905</v>
      </c>
      <c r="CG22" s="228">
        <v>21.111111111111111</v>
      </c>
      <c r="CH22" s="228">
        <v>76.666666666666671</v>
      </c>
      <c r="CI22" s="228">
        <v>2.2222222222222223</v>
      </c>
      <c r="CJ22" s="227">
        <v>18.888888888888889</v>
      </c>
      <c r="CK22" s="228">
        <v>20.622568093385215</v>
      </c>
      <c r="CL22" s="228">
        <v>78.599221789883273</v>
      </c>
      <c r="CM22" s="228">
        <v>0.77821011673151752</v>
      </c>
      <c r="CN22" s="227">
        <v>19.844357976653697</v>
      </c>
      <c r="CO22" s="228">
        <v>21.59090909090909</v>
      </c>
      <c r="CP22" s="228">
        <v>75.378787878787875</v>
      </c>
      <c r="CQ22" s="228">
        <v>3.0303030303030303</v>
      </c>
      <c r="CR22" s="227">
        <v>18.560606060606059</v>
      </c>
      <c r="CS22" s="228">
        <v>21.653543307086615</v>
      </c>
      <c r="CT22" s="228">
        <v>76.377952755905511</v>
      </c>
      <c r="CU22" s="228">
        <v>1.9685039370078741</v>
      </c>
      <c r="CV22" s="227">
        <v>19.685039370078741</v>
      </c>
      <c r="CW22" s="228">
        <v>19.512195121951219</v>
      </c>
      <c r="CX22" s="228">
        <v>55.18292682926829</v>
      </c>
      <c r="CY22" s="228">
        <v>25.304878048780488</v>
      </c>
      <c r="CZ22" s="227">
        <v>-5.7926829268292686</v>
      </c>
      <c r="DA22" s="228">
        <v>24.0625</v>
      </c>
      <c r="DB22" s="228">
        <v>55</v>
      </c>
      <c r="DC22" s="228">
        <v>20.9375</v>
      </c>
      <c r="DD22" s="227">
        <v>3.125</v>
      </c>
    </row>
    <row r="23" spans="1:108" x14ac:dyDescent="0.25">
      <c r="A23" s="37" t="s">
        <v>28</v>
      </c>
      <c r="B23" s="83" t="s">
        <v>84</v>
      </c>
      <c r="C23" s="38" t="s">
        <v>85</v>
      </c>
      <c r="D23" s="222">
        <v>379</v>
      </c>
      <c r="E23" s="226">
        <v>39.178082191780824</v>
      </c>
      <c r="F23" s="226">
        <v>54.246575342465754</v>
      </c>
      <c r="G23" s="226">
        <v>6.5753424657534243</v>
      </c>
      <c r="H23" s="227">
        <v>32.602739726027401</v>
      </c>
      <c r="I23" s="226">
        <v>52.824858757062145</v>
      </c>
      <c r="J23" s="226">
        <v>42.090395480225986</v>
      </c>
      <c r="K23" s="226">
        <v>5.0847457627118642</v>
      </c>
      <c r="L23" s="227">
        <v>47.740112994350284</v>
      </c>
      <c r="M23" s="226">
        <v>49.318801089918253</v>
      </c>
      <c r="N23" s="226">
        <v>36.51226158038147</v>
      </c>
      <c r="O23" s="226">
        <v>14.168937329700272</v>
      </c>
      <c r="P23" s="227">
        <v>35.149863760217983</v>
      </c>
      <c r="Q23" s="228">
        <v>55.68181818181818</v>
      </c>
      <c r="R23" s="228">
        <v>36.079545454545453</v>
      </c>
      <c r="S23" s="228">
        <v>8.2386363636363633</v>
      </c>
      <c r="T23" s="227">
        <v>47.443181818181813</v>
      </c>
      <c r="U23" s="228">
        <v>30.874316939890711</v>
      </c>
      <c r="V23" s="228">
        <v>55.191256830601091</v>
      </c>
      <c r="W23" s="228">
        <v>13.934426229508198</v>
      </c>
      <c r="X23" s="227">
        <v>16.939890710382514</v>
      </c>
      <c r="Y23" s="228">
        <v>28.611898016997166</v>
      </c>
      <c r="Z23" s="228">
        <v>65.43909348441926</v>
      </c>
      <c r="AA23" s="228">
        <v>5.9490084985835692</v>
      </c>
      <c r="AB23" s="227">
        <v>22.662889518413596</v>
      </c>
      <c r="AC23" s="228">
        <v>14.772727272727273</v>
      </c>
      <c r="AD23" s="228">
        <v>73.295454545454547</v>
      </c>
      <c r="AE23" s="228">
        <v>11.931818181818182</v>
      </c>
      <c r="AF23" s="227">
        <v>2.8409090909090917</v>
      </c>
      <c r="AG23" s="228">
        <v>11.695906432748538</v>
      </c>
      <c r="AH23" s="228">
        <v>78.654970760233923</v>
      </c>
      <c r="AI23" s="228">
        <v>9.6491228070175445</v>
      </c>
      <c r="AJ23" s="227">
        <v>2.0467836257309937</v>
      </c>
      <c r="AK23" s="228">
        <v>23.529411764705884</v>
      </c>
      <c r="AL23" s="228">
        <v>66.56346749226006</v>
      </c>
      <c r="AM23" s="228">
        <v>9.9071207430340564</v>
      </c>
      <c r="AN23" s="227">
        <v>13.622291021671828</v>
      </c>
      <c r="AO23" s="228">
        <v>20.38216560509554</v>
      </c>
      <c r="AP23" s="228">
        <v>71.974522292993626</v>
      </c>
      <c r="AQ23" s="228">
        <v>7.6433121019108281</v>
      </c>
      <c r="AR23" s="227">
        <v>12.738853503184712</v>
      </c>
      <c r="AS23" s="228">
        <v>32.947976878612714</v>
      </c>
      <c r="AT23" s="228">
        <v>60.404624277456648</v>
      </c>
      <c r="AU23" s="228">
        <v>6.6473988439306355</v>
      </c>
      <c r="AV23" s="227">
        <v>-26.300578034682079</v>
      </c>
      <c r="AW23" s="228">
        <v>26.627218934911241</v>
      </c>
      <c r="AX23" s="228">
        <v>68.34319526627219</v>
      </c>
      <c r="AY23" s="228">
        <v>5.0295857988165684</v>
      </c>
      <c r="AZ23" s="227">
        <v>-21.597633136094672</v>
      </c>
      <c r="BA23" s="228">
        <v>19.658119658119659</v>
      </c>
      <c r="BB23" s="228">
        <v>68.091168091168086</v>
      </c>
      <c r="BC23" s="228">
        <v>12.250712250712251</v>
      </c>
      <c r="BD23" s="227">
        <v>7.4074074074074083</v>
      </c>
      <c r="BE23" s="228">
        <v>25.364431486880466</v>
      </c>
      <c r="BF23" s="228">
        <v>67.930029154518948</v>
      </c>
      <c r="BG23" s="228">
        <v>6.7055393586005829</v>
      </c>
      <c r="BH23" s="227">
        <v>18.658892128279884</v>
      </c>
      <c r="BI23" s="228">
        <v>41.758241758241759</v>
      </c>
      <c r="BJ23" s="228">
        <v>52.472527472527474</v>
      </c>
      <c r="BK23" s="228">
        <v>5.7692307692307692</v>
      </c>
      <c r="BL23" s="227">
        <v>35.989010989010993</v>
      </c>
      <c r="BM23" s="228">
        <v>39.244186046511629</v>
      </c>
      <c r="BN23" s="228">
        <v>58.430232558139537</v>
      </c>
      <c r="BO23" s="228">
        <v>2.3255813953488373</v>
      </c>
      <c r="BP23" s="227">
        <v>36.918604651162795</v>
      </c>
      <c r="BQ23" s="228">
        <v>46.290801186943618</v>
      </c>
      <c r="BR23" s="228">
        <v>50.148367952522257</v>
      </c>
      <c r="BS23" s="228">
        <v>3.5608308605341246</v>
      </c>
      <c r="BT23" s="227">
        <v>-42.729970326409493</v>
      </c>
      <c r="BU23" s="228">
        <v>41.925465838509318</v>
      </c>
      <c r="BV23" s="228">
        <v>55.590062111801245</v>
      </c>
      <c r="BW23" s="228">
        <v>2.4844720496894408</v>
      </c>
      <c r="BX23" s="227">
        <v>-39.440993788819874</v>
      </c>
      <c r="BY23" s="228">
        <v>16.33986928104575</v>
      </c>
      <c r="BZ23" s="228">
        <v>76.797385620915037</v>
      </c>
      <c r="CA23" s="228">
        <v>6.8627450980392153</v>
      </c>
      <c r="CB23" s="227">
        <v>9.4771241830065343</v>
      </c>
      <c r="CC23" s="228">
        <v>18.604651162790699</v>
      </c>
      <c r="CD23" s="228">
        <v>74.418604651162795</v>
      </c>
      <c r="CE23" s="228">
        <v>6.9767441860465116</v>
      </c>
      <c r="CF23" s="227">
        <v>11.627906976744187</v>
      </c>
      <c r="CG23" s="228">
        <v>18.835616438356166</v>
      </c>
      <c r="CH23" s="228">
        <v>80.479452054794521</v>
      </c>
      <c r="CI23" s="228">
        <v>0.68493150684931503</v>
      </c>
      <c r="CJ23" s="227">
        <v>18.150684931506852</v>
      </c>
      <c r="CK23" s="228">
        <v>17.793594306049823</v>
      </c>
      <c r="CL23" s="228">
        <v>81.85053380782918</v>
      </c>
      <c r="CM23" s="228">
        <v>0.35587188612099646</v>
      </c>
      <c r="CN23" s="227">
        <v>17.437722419928825</v>
      </c>
      <c r="CO23" s="228">
        <v>21.527777777777779</v>
      </c>
      <c r="CP23" s="228">
        <v>76.736111111111114</v>
      </c>
      <c r="CQ23" s="228">
        <v>1.7361111111111112</v>
      </c>
      <c r="CR23" s="227">
        <v>19.791666666666668</v>
      </c>
      <c r="CS23" s="228">
        <v>21.071428571428573</v>
      </c>
      <c r="CT23" s="228">
        <v>77.5</v>
      </c>
      <c r="CU23" s="228">
        <v>1.4285714285714286</v>
      </c>
      <c r="CV23" s="227">
        <v>19.642857142857146</v>
      </c>
      <c r="CW23" s="228">
        <v>24.157303370786519</v>
      </c>
      <c r="CX23" s="228">
        <v>53.651685393258425</v>
      </c>
      <c r="CY23" s="228">
        <v>22.191011235955056</v>
      </c>
      <c r="CZ23" s="227">
        <v>1.9662921348314626</v>
      </c>
      <c r="DA23" s="228">
        <v>26.086956521739129</v>
      </c>
      <c r="DB23" s="228">
        <v>60.579710144927539</v>
      </c>
      <c r="DC23" s="228">
        <v>13.333333333333334</v>
      </c>
      <c r="DD23" s="227">
        <v>12.753623188405795</v>
      </c>
    </row>
    <row r="24" spans="1:108" x14ac:dyDescent="0.25">
      <c r="A24" s="37" t="s">
        <v>28</v>
      </c>
      <c r="B24" s="83" t="s">
        <v>87</v>
      </c>
      <c r="C24" s="38" t="s">
        <v>88</v>
      </c>
      <c r="D24" s="222">
        <v>423</v>
      </c>
      <c r="E24" s="226">
        <v>42.233009708737868</v>
      </c>
      <c r="F24" s="226">
        <v>50.728155339805824</v>
      </c>
      <c r="G24" s="226">
        <v>7.0388349514563107</v>
      </c>
      <c r="H24" s="227">
        <v>35.194174757281559</v>
      </c>
      <c r="I24" s="226">
        <v>51</v>
      </c>
      <c r="J24" s="226">
        <v>42.75</v>
      </c>
      <c r="K24" s="226">
        <v>6.25</v>
      </c>
      <c r="L24" s="227">
        <v>44.75</v>
      </c>
      <c r="M24" s="226">
        <v>52.415458937198068</v>
      </c>
      <c r="N24" s="226">
        <v>33.333333333333336</v>
      </c>
      <c r="O24" s="226">
        <v>14.251207729468598</v>
      </c>
      <c r="P24" s="227">
        <v>38.164251207729471</v>
      </c>
      <c r="Q24" s="228">
        <v>56.78391959798995</v>
      </c>
      <c r="R24" s="228">
        <v>33.91959798994975</v>
      </c>
      <c r="S24" s="228">
        <v>9.2964824120603016</v>
      </c>
      <c r="T24" s="227">
        <v>47.48743718592965</v>
      </c>
      <c r="U24" s="228">
        <v>30.99273607748184</v>
      </c>
      <c r="V24" s="228">
        <v>55.205811138014525</v>
      </c>
      <c r="W24" s="228">
        <v>13.801452784503631</v>
      </c>
      <c r="X24" s="227">
        <v>17.191283292978209</v>
      </c>
      <c r="Y24" s="228">
        <v>33.5</v>
      </c>
      <c r="Z24" s="228">
        <v>59.5</v>
      </c>
      <c r="AA24" s="228">
        <v>7</v>
      </c>
      <c r="AB24" s="227">
        <v>26.5</v>
      </c>
      <c r="AC24" s="228">
        <v>20.460358056265985</v>
      </c>
      <c r="AD24" s="228">
        <v>69.565217391304344</v>
      </c>
      <c r="AE24" s="228">
        <v>9.9744245524296673</v>
      </c>
      <c r="AF24" s="227">
        <v>10.485933503836318</v>
      </c>
      <c r="AG24" s="228">
        <v>19.736842105263158</v>
      </c>
      <c r="AH24" s="228">
        <v>73.421052631578945</v>
      </c>
      <c r="AI24" s="228">
        <v>6.8421052631578947</v>
      </c>
      <c r="AJ24" s="227">
        <v>12.894736842105264</v>
      </c>
      <c r="AK24" s="228">
        <v>22.252747252747252</v>
      </c>
      <c r="AL24" s="228">
        <v>68.406593406593402</v>
      </c>
      <c r="AM24" s="228">
        <v>9.3406593406593412</v>
      </c>
      <c r="AN24" s="227">
        <v>12.912087912087911</v>
      </c>
      <c r="AO24" s="228">
        <v>19.714285714285715</v>
      </c>
      <c r="AP24" s="228">
        <v>73.142857142857139</v>
      </c>
      <c r="AQ24" s="228">
        <v>7.1428571428571432</v>
      </c>
      <c r="AR24" s="227">
        <v>12.571428571428573</v>
      </c>
      <c r="AS24" s="228">
        <v>25.789473684210527</v>
      </c>
      <c r="AT24" s="228">
        <v>67.368421052631575</v>
      </c>
      <c r="AU24" s="228">
        <v>6.8421052631578947</v>
      </c>
      <c r="AV24" s="227">
        <v>-18.947368421052634</v>
      </c>
      <c r="AW24" s="228">
        <v>22.826086956521738</v>
      </c>
      <c r="AX24" s="228">
        <v>67.119565217391298</v>
      </c>
      <c r="AY24" s="228">
        <v>10.054347826086957</v>
      </c>
      <c r="AZ24" s="227">
        <v>-12.771739130434781</v>
      </c>
      <c r="BA24" s="228">
        <v>21.963824289405686</v>
      </c>
      <c r="BB24" s="228">
        <v>70.801033591731269</v>
      </c>
      <c r="BC24" s="228">
        <v>7.2351421188630489</v>
      </c>
      <c r="BD24" s="227">
        <v>14.728682170542637</v>
      </c>
      <c r="BE24" s="228">
        <v>27.466666666666665</v>
      </c>
      <c r="BF24" s="228">
        <v>66.933333333333337</v>
      </c>
      <c r="BG24" s="228">
        <v>5.6</v>
      </c>
      <c r="BH24" s="227">
        <v>21.866666666666667</v>
      </c>
      <c r="BI24" s="228">
        <v>40.731707317073173</v>
      </c>
      <c r="BJ24" s="228">
        <v>53.902439024390247</v>
      </c>
      <c r="BK24" s="228">
        <v>5.3658536585365857</v>
      </c>
      <c r="BL24" s="227">
        <v>35.365853658536587</v>
      </c>
      <c r="BM24" s="228">
        <v>48.607594936708864</v>
      </c>
      <c r="BN24" s="228">
        <v>49.11392405063291</v>
      </c>
      <c r="BO24" s="228">
        <v>2.278481012658228</v>
      </c>
      <c r="BP24" s="227">
        <v>46.329113924050638</v>
      </c>
      <c r="BQ24" s="228">
        <v>43.044619422572175</v>
      </c>
      <c r="BR24" s="228">
        <v>54.068241469816272</v>
      </c>
      <c r="BS24" s="228">
        <v>2.8871391076115485</v>
      </c>
      <c r="BT24" s="227">
        <v>-40.15748031496063</v>
      </c>
      <c r="BU24" s="228">
        <v>39.402173913043477</v>
      </c>
      <c r="BV24" s="228">
        <v>56.521739130434781</v>
      </c>
      <c r="BW24" s="228">
        <v>4.0760869565217392</v>
      </c>
      <c r="BX24" s="227">
        <v>-35.326086956521735</v>
      </c>
      <c r="BY24" s="228">
        <v>15.406162464985995</v>
      </c>
      <c r="BZ24" s="228">
        <v>79.551820728291318</v>
      </c>
      <c r="CA24" s="228">
        <v>5.0420168067226889</v>
      </c>
      <c r="CB24" s="227">
        <v>10.364145658263306</v>
      </c>
      <c r="CC24" s="228">
        <v>17.341040462427745</v>
      </c>
      <c r="CD24" s="228">
        <v>78.034682080924853</v>
      </c>
      <c r="CE24" s="228">
        <v>4.6242774566473992</v>
      </c>
      <c r="CF24" s="227">
        <v>12.716763005780347</v>
      </c>
      <c r="CG24" s="228">
        <v>20.658682634730539</v>
      </c>
      <c r="CH24" s="228">
        <v>77.544910179640723</v>
      </c>
      <c r="CI24" s="228">
        <v>1.7964071856287425</v>
      </c>
      <c r="CJ24" s="227">
        <v>18.862275449101798</v>
      </c>
      <c r="CK24" s="228">
        <v>23.547400611620795</v>
      </c>
      <c r="CL24" s="228">
        <v>74.923547400611625</v>
      </c>
      <c r="CM24" s="228">
        <v>1.5290519877675841</v>
      </c>
      <c r="CN24" s="227">
        <v>22.01834862385321</v>
      </c>
      <c r="CO24" s="228">
        <v>17.771084337349397</v>
      </c>
      <c r="CP24" s="228">
        <v>80.722891566265062</v>
      </c>
      <c r="CQ24" s="228">
        <v>1.5060240963855422</v>
      </c>
      <c r="CR24" s="227">
        <v>16.265060240963855</v>
      </c>
      <c r="CS24" s="228">
        <v>21.316614420062695</v>
      </c>
      <c r="CT24" s="228">
        <v>77.429467084639498</v>
      </c>
      <c r="CU24" s="228">
        <v>1.2539184952978057</v>
      </c>
      <c r="CV24" s="227">
        <v>20.062695924764888</v>
      </c>
      <c r="CW24" s="228">
        <v>20.75</v>
      </c>
      <c r="CX24" s="228">
        <v>57.5</v>
      </c>
      <c r="CY24" s="228">
        <v>21.75</v>
      </c>
      <c r="CZ24" s="227">
        <v>-1</v>
      </c>
      <c r="DA24" s="228">
        <v>22.395833333333332</v>
      </c>
      <c r="DB24" s="228">
        <v>64.0625</v>
      </c>
      <c r="DC24" s="228">
        <v>13.541666666666666</v>
      </c>
      <c r="DD24" s="227">
        <v>8.8541666666666661</v>
      </c>
    </row>
    <row r="25" spans="1:108" x14ac:dyDescent="0.25">
      <c r="A25" s="37" t="s">
        <v>28</v>
      </c>
      <c r="B25" s="83" t="s">
        <v>90</v>
      </c>
      <c r="C25" s="38" t="s">
        <v>91</v>
      </c>
      <c r="D25" s="222">
        <v>386</v>
      </c>
      <c r="E25" s="226">
        <v>38.684210526315788</v>
      </c>
      <c r="F25" s="226">
        <v>51.315789473684212</v>
      </c>
      <c r="G25" s="226">
        <v>10</v>
      </c>
      <c r="H25" s="227">
        <v>28.684210526315788</v>
      </c>
      <c r="I25" s="226">
        <v>50.265957446808514</v>
      </c>
      <c r="J25" s="226">
        <v>43.617021276595743</v>
      </c>
      <c r="K25" s="226">
        <v>6.1170212765957448</v>
      </c>
      <c r="L25" s="227">
        <v>44.148936170212771</v>
      </c>
      <c r="M25" s="226">
        <v>46.825396825396822</v>
      </c>
      <c r="N25" s="226">
        <v>34.391534391534393</v>
      </c>
      <c r="O25" s="226">
        <v>18.783068783068781</v>
      </c>
      <c r="P25" s="227">
        <v>28.042328042328041</v>
      </c>
      <c r="Q25" s="228">
        <v>54.177897574123989</v>
      </c>
      <c r="R25" s="228">
        <v>36.927223719676547</v>
      </c>
      <c r="S25" s="228">
        <v>8.8948787061994601</v>
      </c>
      <c r="T25" s="227">
        <v>45.283018867924525</v>
      </c>
      <c r="U25" s="228">
        <v>31.134564643799472</v>
      </c>
      <c r="V25" s="228">
        <v>55.4089709762533</v>
      </c>
      <c r="W25" s="228">
        <v>13.45646437994723</v>
      </c>
      <c r="X25" s="227">
        <v>17.678100263852244</v>
      </c>
      <c r="Y25" s="228">
        <v>31.2</v>
      </c>
      <c r="Z25" s="228">
        <v>59.2</v>
      </c>
      <c r="AA25" s="228">
        <v>9.6</v>
      </c>
      <c r="AB25" s="227">
        <v>21.6</v>
      </c>
      <c r="AC25" s="228">
        <v>19.28374655647383</v>
      </c>
      <c r="AD25" s="228">
        <v>71.625344352617077</v>
      </c>
      <c r="AE25" s="228">
        <v>9.0909090909090917</v>
      </c>
      <c r="AF25" s="227">
        <v>10.192837465564738</v>
      </c>
      <c r="AG25" s="228">
        <v>16.574585635359117</v>
      </c>
      <c r="AH25" s="228">
        <v>72.928176795580114</v>
      </c>
      <c r="AI25" s="228">
        <v>10.497237569060774</v>
      </c>
      <c r="AJ25" s="227">
        <v>6.0773480662983435</v>
      </c>
      <c r="AK25" s="228">
        <v>21.068249258160236</v>
      </c>
      <c r="AL25" s="228">
        <v>67.655786350148361</v>
      </c>
      <c r="AM25" s="228">
        <v>11.275964391691394</v>
      </c>
      <c r="AN25" s="227">
        <v>9.792284866468842</v>
      </c>
      <c r="AO25" s="228">
        <v>19.461077844311376</v>
      </c>
      <c r="AP25" s="228">
        <v>73.65269461077844</v>
      </c>
      <c r="AQ25" s="228">
        <v>6.88622754491018</v>
      </c>
      <c r="AR25" s="227">
        <v>12.574850299401195</v>
      </c>
      <c r="AS25" s="228">
        <v>28.732394366197184</v>
      </c>
      <c r="AT25" s="228">
        <v>64.225352112676063</v>
      </c>
      <c r="AU25" s="228">
        <v>7.042253521126761</v>
      </c>
      <c r="AV25" s="227">
        <v>-21.690140845070424</v>
      </c>
      <c r="AW25" s="228">
        <v>22.285714285714285</v>
      </c>
      <c r="AX25" s="228">
        <v>69.428571428571431</v>
      </c>
      <c r="AY25" s="228">
        <v>8.2857142857142865</v>
      </c>
      <c r="AZ25" s="227">
        <v>-13.999999999999998</v>
      </c>
      <c r="BA25" s="228">
        <v>21.388888888888889</v>
      </c>
      <c r="BB25" s="228">
        <v>68.888888888888886</v>
      </c>
      <c r="BC25" s="228">
        <v>9.7222222222222214</v>
      </c>
      <c r="BD25" s="227">
        <v>11.666666666666668</v>
      </c>
      <c r="BE25" s="228">
        <v>25</v>
      </c>
      <c r="BF25" s="228">
        <v>70.224719101123597</v>
      </c>
      <c r="BG25" s="228">
        <v>4.7752808988764048</v>
      </c>
      <c r="BH25" s="227">
        <v>20.224719101123597</v>
      </c>
      <c r="BI25" s="228">
        <v>49.197860962566843</v>
      </c>
      <c r="BJ25" s="228">
        <v>44.385026737967912</v>
      </c>
      <c r="BK25" s="228">
        <v>6.4171122994652405</v>
      </c>
      <c r="BL25" s="227">
        <v>42.780748663101605</v>
      </c>
      <c r="BM25" s="228">
        <v>41.576086956521742</v>
      </c>
      <c r="BN25" s="228">
        <v>54.076086956521742</v>
      </c>
      <c r="BO25" s="228">
        <v>4.3478260869565215</v>
      </c>
      <c r="BP25" s="227">
        <v>37.228260869565219</v>
      </c>
      <c r="BQ25" s="228">
        <v>43.342776203966004</v>
      </c>
      <c r="BR25" s="228">
        <v>53.824362606232292</v>
      </c>
      <c r="BS25" s="228">
        <v>2.8328611898016995</v>
      </c>
      <c r="BT25" s="227">
        <v>-40.509915014164307</v>
      </c>
      <c r="BU25" s="228">
        <v>36.443148688046648</v>
      </c>
      <c r="BV25" s="228">
        <v>60.349854227405245</v>
      </c>
      <c r="BW25" s="228">
        <v>3.2069970845481048</v>
      </c>
      <c r="BX25" s="227">
        <v>-33.236151603498541</v>
      </c>
      <c r="BY25" s="228">
        <v>19.444444444444443</v>
      </c>
      <c r="BZ25" s="228">
        <v>74.691358024691354</v>
      </c>
      <c r="CA25" s="228">
        <v>5.8641975308641978</v>
      </c>
      <c r="CB25" s="227">
        <v>13.580246913580245</v>
      </c>
      <c r="CC25" s="228">
        <v>17.610062893081761</v>
      </c>
      <c r="CD25" s="228">
        <v>75.471698113207552</v>
      </c>
      <c r="CE25" s="228">
        <v>6.9182389937106921</v>
      </c>
      <c r="CF25" s="227">
        <v>10.691823899371069</v>
      </c>
      <c r="CG25" s="228">
        <v>22.044728434504794</v>
      </c>
      <c r="CH25" s="228">
        <v>76.357827476038338</v>
      </c>
      <c r="CI25" s="228">
        <v>1.5974440894568691</v>
      </c>
      <c r="CJ25" s="227">
        <v>20.447284345047926</v>
      </c>
      <c r="CK25" s="228">
        <v>23.529411764705884</v>
      </c>
      <c r="CL25" s="228">
        <v>74.509803921568633</v>
      </c>
      <c r="CM25" s="228">
        <v>1.9607843137254901</v>
      </c>
      <c r="CN25" s="227">
        <v>21.568627450980394</v>
      </c>
      <c r="CO25" s="228">
        <v>24.671052631578949</v>
      </c>
      <c r="CP25" s="228">
        <v>74.013157894736835</v>
      </c>
      <c r="CQ25" s="228">
        <v>1.3157894736842106</v>
      </c>
      <c r="CR25" s="227">
        <v>23.35526315789474</v>
      </c>
      <c r="CS25" s="228">
        <v>23.154362416107382</v>
      </c>
      <c r="CT25" s="228">
        <v>74.832214765100673</v>
      </c>
      <c r="CU25" s="228">
        <v>2.0134228187919465</v>
      </c>
      <c r="CV25" s="227">
        <v>21.140939597315437</v>
      </c>
      <c r="CW25" s="228">
        <v>24.316939890710383</v>
      </c>
      <c r="CX25" s="228">
        <v>50.819672131147541</v>
      </c>
      <c r="CY25" s="228">
        <v>24.863387978142075</v>
      </c>
      <c r="CZ25" s="227">
        <v>-0.54644808743169193</v>
      </c>
      <c r="DA25" s="228">
        <v>25.207756232686979</v>
      </c>
      <c r="DB25" s="228">
        <v>60.387811634349028</v>
      </c>
      <c r="DC25" s="228">
        <v>14.404432132963988</v>
      </c>
      <c r="DD25" s="227">
        <v>10.803324099722991</v>
      </c>
    </row>
    <row r="26" spans="1:108" x14ac:dyDescent="0.25">
      <c r="A26" s="37" t="s">
        <v>28</v>
      </c>
      <c r="B26" s="83" t="s">
        <v>93</v>
      </c>
      <c r="C26" s="38" t="s">
        <v>94</v>
      </c>
      <c r="D26" s="222">
        <v>307</v>
      </c>
      <c r="E26" s="226">
        <v>33.223684210526315</v>
      </c>
      <c r="F26" s="226">
        <v>47.368421052631582</v>
      </c>
      <c r="G26" s="226">
        <v>19.407894736842106</v>
      </c>
      <c r="H26" s="227">
        <v>13.815789473684209</v>
      </c>
      <c r="I26" s="226">
        <v>47.038327526132406</v>
      </c>
      <c r="J26" s="226">
        <v>39.024390243902438</v>
      </c>
      <c r="K26" s="226">
        <v>13.937282229965156</v>
      </c>
      <c r="L26" s="227">
        <v>33.10104529616725</v>
      </c>
      <c r="M26" s="226">
        <v>38.205980066445186</v>
      </c>
      <c r="N26" s="226">
        <v>36.544850498338867</v>
      </c>
      <c r="O26" s="226">
        <v>25.249169435215947</v>
      </c>
      <c r="P26" s="227">
        <v>12.956810631229239</v>
      </c>
      <c r="Q26" s="228">
        <v>50.526315789473685</v>
      </c>
      <c r="R26" s="228">
        <v>35.438596491228068</v>
      </c>
      <c r="S26" s="228">
        <v>14.035087719298245</v>
      </c>
      <c r="T26" s="227">
        <v>36.491228070175438</v>
      </c>
      <c r="U26" s="228">
        <v>28.333333333333332</v>
      </c>
      <c r="V26" s="228">
        <v>57.333333333333336</v>
      </c>
      <c r="W26" s="228">
        <v>14.333333333333334</v>
      </c>
      <c r="X26" s="227">
        <v>13.999999999999998</v>
      </c>
      <c r="Y26" s="228">
        <v>26.408450704225352</v>
      </c>
      <c r="Z26" s="228">
        <v>66.197183098591552</v>
      </c>
      <c r="AA26" s="228">
        <v>7.394366197183099</v>
      </c>
      <c r="AB26" s="227">
        <v>19.014084507042252</v>
      </c>
      <c r="AC26" s="228">
        <v>14.236111111111111</v>
      </c>
      <c r="AD26" s="228">
        <v>72.916666666666671</v>
      </c>
      <c r="AE26" s="228">
        <v>12.847222222222221</v>
      </c>
      <c r="AF26" s="227">
        <v>1.3888888888888893</v>
      </c>
      <c r="AG26" s="228">
        <v>12.915129151291513</v>
      </c>
      <c r="AH26" s="228">
        <v>77.12177121771218</v>
      </c>
      <c r="AI26" s="228">
        <v>9.9630996309963091</v>
      </c>
      <c r="AJ26" s="227">
        <v>2.9520295202952038</v>
      </c>
      <c r="AK26" s="228">
        <v>19.548872180451127</v>
      </c>
      <c r="AL26" s="228">
        <v>70.676691729323309</v>
      </c>
      <c r="AM26" s="228">
        <v>9.7744360902255636</v>
      </c>
      <c r="AN26" s="227">
        <v>9.7744360902255636</v>
      </c>
      <c r="AO26" s="228">
        <v>18.072289156626507</v>
      </c>
      <c r="AP26" s="228">
        <v>73.092369477911646</v>
      </c>
      <c r="AQ26" s="228">
        <v>8.8353413654618471</v>
      </c>
      <c r="AR26" s="227">
        <v>9.2369477911646598</v>
      </c>
      <c r="AS26" s="228">
        <v>20.996441281138789</v>
      </c>
      <c r="AT26" s="228">
        <v>68.683274021352318</v>
      </c>
      <c r="AU26" s="228">
        <v>10.320284697508896</v>
      </c>
      <c r="AV26" s="227">
        <v>-10.676156583629894</v>
      </c>
      <c r="AW26" s="228">
        <v>16.287878787878789</v>
      </c>
      <c r="AX26" s="228">
        <v>71.212121212121218</v>
      </c>
      <c r="AY26" s="228">
        <v>12.5</v>
      </c>
      <c r="AZ26" s="227">
        <v>-3.787878787878789</v>
      </c>
      <c r="BA26" s="228">
        <v>21.03448275862069</v>
      </c>
      <c r="BB26" s="228">
        <v>67.58620689655173</v>
      </c>
      <c r="BC26" s="228">
        <v>11.379310344827585</v>
      </c>
      <c r="BD26" s="227">
        <v>9.655172413793105</v>
      </c>
      <c r="BE26" s="228">
        <v>27.797833935018051</v>
      </c>
      <c r="BF26" s="228">
        <v>64.620938628158839</v>
      </c>
      <c r="BG26" s="228">
        <v>7.581227436823105</v>
      </c>
      <c r="BH26" s="227">
        <v>20.216606498194945</v>
      </c>
      <c r="BI26" s="228">
        <v>42.809364548494983</v>
      </c>
      <c r="BJ26" s="228">
        <v>52.173913043478258</v>
      </c>
      <c r="BK26" s="228">
        <v>5.0167224080267561</v>
      </c>
      <c r="BL26" s="227">
        <v>37.792642140468224</v>
      </c>
      <c r="BM26" s="228">
        <v>34.751773049645394</v>
      </c>
      <c r="BN26" s="228">
        <v>60.99290780141844</v>
      </c>
      <c r="BO26" s="228">
        <v>4.2553191489361701</v>
      </c>
      <c r="BP26" s="227">
        <v>30.496453900709223</v>
      </c>
      <c r="BQ26" s="228">
        <v>38.043478260869563</v>
      </c>
      <c r="BR26" s="228">
        <v>57.971014492753625</v>
      </c>
      <c r="BS26" s="228">
        <v>3.9855072463768115</v>
      </c>
      <c r="BT26" s="227">
        <v>-34.05797101449275</v>
      </c>
      <c r="BU26" s="228">
        <v>33.587786259541986</v>
      </c>
      <c r="BV26" s="228">
        <v>64.122137404580158</v>
      </c>
      <c r="BW26" s="228">
        <v>2.2900763358778624</v>
      </c>
      <c r="BX26" s="227">
        <v>-31.297709923664122</v>
      </c>
      <c r="BY26" s="228">
        <v>12.062256809338521</v>
      </c>
      <c r="BZ26" s="228">
        <v>74.319066147859928</v>
      </c>
      <c r="CA26" s="228">
        <v>13.618677042801556</v>
      </c>
      <c r="CB26" s="227">
        <v>-1.5564202334630348</v>
      </c>
      <c r="CC26" s="228">
        <v>12.653061224489797</v>
      </c>
      <c r="CD26" s="228">
        <v>78.775510204081627</v>
      </c>
      <c r="CE26" s="228">
        <v>8.5714285714285712</v>
      </c>
      <c r="CF26" s="227">
        <v>4.0816326530612255</v>
      </c>
      <c r="CG26" s="228">
        <v>17.460317460317459</v>
      </c>
      <c r="CH26" s="228">
        <v>79.761904761904759</v>
      </c>
      <c r="CI26" s="228">
        <v>2.7777777777777777</v>
      </c>
      <c r="CJ26" s="227">
        <v>14.68253968253968</v>
      </c>
      <c r="CK26" s="228">
        <v>19.574468085106382</v>
      </c>
      <c r="CL26" s="228">
        <v>78.297872340425528</v>
      </c>
      <c r="CM26" s="228">
        <v>2.1276595744680851</v>
      </c>
      <c r="CN26" s="227">
        <v>17.446808510638299</v>
      </c>
      <c r="CO26" s="228">
        <v>17.948717948717949</v>
      </c>
      <c r="CP26" s="228">
        <v>78.205128205128204</v>
      </c>
      <c r="CQ26" s="228">
        <v>3.8461538461538463</v>
      </c>
      <c r="CR26" s="227">
        <v>14.102564102564102</v>
      </c>
      <c r="CS26" s="228">
        <v>18.222222222222221</v>
      </c>
      <c r="CT26" s="228">
        <v>77.777777777777771</v>
      </c>
      <c r="CU26" s="228">
        <v>4</v>
      </c>
      <c r="CV26" s="227">
        <v>14.222222222222221</v>
      </c>
      <c r="CW26" s="228">
        <v>20.469798657718123</v>
      </c>
      <c r="CX26" s="228">
        <v>51.677852348993291</v>
      </c>
      <c r="CY26" s="228">
        <v>27.85234899328859</v>
      </c>
      <c r="CZ26" s="227">
        <v>-7.3825503355704676</v>
      </c>
      <c r="DA26" s="228">
        <v>27.208480565371026</v>
      </c>
      <c r="DB26" s="228">
        <v>53.35689045936396</v>
      </c>
      <c r="DC26" s="228">
        <v>19.434628975265017</v>
      </c>
      <c r="DD26" s="227">
        <v>7.773851590106009</v>
      </c>
    </row>
    <row r="27" spans="1:108" x14ac:dyDescent="0.25">
      <c r="A27" s="37" t="s">
        <v>28</v>
      </c>
      <c r="B27" s="83" t="s">
        <v>96</v>
      </c>
      <c r="C27" s="38" t="s">
        <v>117</v>
      </c>
      <c r="D27" s="222">
        <v>415</v>
      </c>
      <c r="E27" s="226">
        <v>32.839506172839506</v>
      </c>
      <c r="F27" s="226">
        <v>51.358024691358025</v>
      </c>
      <c r="G27" s="226">
        <v>15.802469135802468</v>
      </c>
      <c r="H27" s="227">
        <v>17.037037037037038</v>
      </c>
      <c r="I27" s="226">
        <v>45.17766497461929</v>
      </c>
      <c r="J27" s="226">
        <v>45.17766497461929</v>
      </c>
      <c r="K27" s="226">
        <v>9.6446700507614214</v>
      </c>
      <c r="L27" s="227">
        <v>35.532994923857871</v>
      </c>
      <c r="M27" s="226">
        <v>40.298507462686565</v>
      </c>
      <c r="N27" s="226">
        <v>40.298507462686565</v>
      </c>
      <c r="O27" s="226">
        <v>19.402985074626866</v>
      </c>
      <c r="P27" s="227">
        <v>20.8955223880597</v>
      </c>
      <c r="Q27" s="228">
        <v>48.081841432225062</v>
      </c>
      <c r="R27" s="228">
        <v>40.92071611253197</v>
      </c>
      <c r="S27" s="228">
        <v>10.997442455242966</v>
      </c>
      <c r="T27" s="227">
        <v>37.084398976982094</v>
      </c>
      <c r="U27" s="228">
        <v>25.990099009900991</v>
      </c>
      <c r="V27" s="228">
        <v>57.67326732673267</v>
      </c>
      <c r="W27" s="228">
        <v>16.336633663366335</v>
      </c>
      <c r="X27" s="227">
        <v>9.6534653465346558</v>
      </c>
      <c r="Y27" s="228">
        <v>27.411167512690355</v>
      </c>
      <c r="Z27" s="228">
        <v>63.451776649746193</v>
      </c>
      <c r="AA27" s="228">
        <v>9.1370558375634516</v>
      </c>
      <c r="AB27" s="227">
        <v>18.274111675126903</v>
      </c>
      <c r="AC27" s="228">
        <v>12.88659793814433</v>
      </c>
      <c r="AD27" s="228">
        <v>70.618556701030926</v>
      </c>
      <c r="AE27" s="228">
        <v>16.494845360824741</v>
      </c>
      <c r="AF27" s="227">
        <v>-3.6082474226804102</v>
      </c>
      <c r="AG27" s="228">
        <v>14.666666666666666</v>
      </c>
      <c r="AH27" s="228">
        <v>72.266666666666666</v>
      </c>
      <c r="AI27" s="228">
        <v>13.066666666666666</v>
      </c>
      <c r="AJ27" s="227">
        <v>1.5999999999999996</v>
      </c>
      <c r="AK27" s="228">
        <v>15.068493150684931</v>
      </c>
      <c r="AL27" s="228">
        <v>74.246575342465746</v>
      </c>
      <c r="AM27" s="228">
        <v>10.684931506849315</v>
      </c>
      <c r="AN27" s="227">
        <v>4.3835616438356162</v>
      </c>
      <c r="AO27" s="228">
        <v>13.753581661891117</v>
      </c>
      <c r="AP27" s="228">
        <v>78.223495702005735</v>
      </c>
      <c r="AQ27" s="228">
        <v>8.0229226361031518</v>
      </c>
      <c r="AR27" s="227">
        <v>5.7306590257879648</v>
      </c>
      <c r="AS27" s="228">
        <v>16.492146596858639</v>
      </c>
      <c r="AT27" s="228">
        <v>74.345549738219901</v>
      </c>
      <c r="AU27" s="228">
        <v>9.1623036649214651</v>
      </c>
      <c r="AV27" s="227">
        <v>-7.3298429319371738</v>
      </c>
      <c r="AW27" s="228">
        <v>15.258855585831062</v>
      </c>
      <c r="AX27" s="228">
        <v>75.749318801089913</v>
      </c>
      <c r="AY27" s="228">
        <v>8.9918256130790191</v>
      </c>
      <c r="AZ27" s="227">
        <v>-6.2670299727520433</v>
      </c>
      <c r="BA27" s="228">
        <v>17.402597402597401</v>
      </c>
      <c r="BB27" s="228">
        <v>70.129870129870127</v>
      </c>
      <c r="BC27" s="228">
        <v>12.467532467532468</v>
      </c>
      <c r="BD27" s="227">
        <v>4.9350649350649327</v>
      </c>
      <c r="BE27" s="228">
        <v>22.933333333333334</v>
      </c>
      <c r="BF27" s="228">
        <v>68</v>
      </c>
      <c r="BG27" s="228">
        <v>9.0666666666666664</v>
      </c>
      <c r="BH27" s="227">
        <v>13.866666666666667</v>
      </c>
      <c r="BI27" s="228">
        <v>35.07462686567164</v>
      </c>
      <c r="BJ27" s="228">
        <v>61.940298507462686</v>
      </c>
      <c r="BK27" s="228">
        <v>2.9850746268656718</v>
      </c>
      <c r="BL27" s="227">
        <v>32.089552238805965</v>
      </c>
      <c r="BM27" s="228">
        <v>31.185567010309278</v>
      </c>
      <c r="BN27" s="228">
        <v>66.75257731958763</v>
      </c>
      <c r="BO27" s="228">
        <v>2.0618556701030926</v>
      </c>
      <c r="BP27" s="227">
        <v>29.123711340206185</v>
      </c>
      <c r="BQ27" s="228">
        <v>35.752688172043008</v>
      </c>
      <c r="BR27" s="228">
        <v>60.215053763440864</v>
      </c>
      <c r="BS27" s="228">
        <v>4.032258064516129</v>
      </c>
      <c r="BT27" s="227">
        <v>-31.72043010752688</v>
      </c>
      <c r="BU27" s="228">
        <v>31.652661064425772</v>
      </c>
      <c r="BV27" s="228">
        <v>63.865546218487395</v>
      </c>
      <c r="BW27" s="228">
        <v>4.4817927170868348</v>
      </c>
      <c r="BX27" s="227">
        <v>-27.170868347338939</v>
      </c>
      <c r="BY27" s="228">
        <v>9.8265895953757223</v>
      </c>
      <c r="BZ27" s="228">
        <v>76.300578034682076</v>
      </c>
      <c r="CA27" s="228">
        <v>13.872832369942197</v>
      </c>
      <c r="CB27" s="227">
        <v>-4.0462427745664744</v>
      </c>
      <c r="CC27" s="228">
        <v>11.746987951807229</v>
      </c>
      <c r="CD27" s="228">
        <v>79.216867469879517</v>
      </c>
      <c r="CE27" s="228">
        <v>9.0361445783132535</v>
      </c>
      <c r="CF27" s="227">
        <v>2.7108433734939759</v>
      </c>
      <c r="CG27" s="228">
        <v>18.181818181818183</v>
      </c>
      <c r="CH27" s="228">
        <v>80.606060606060609</v>
      </c>
      <c r="CI27" s="228">
        <v>1.2121212121212122</v>
      </c>
      <c r="CJ27" s="227">
        <v>16.969696969696972</v>
      </c>
      <c r="CK27" s="228">
        <v>18.589743589743591</v>
      </c>
      <c r="CL27" s="228">
        <v>80.128205128205124</v>
      </c>
      <c r="CM27" s="228">
        <v>1.2820512820512822</v>
      </c>
      <c r="CN27" s="227">
        <v>17.30769230769231</v>
      </c>
      <c r="CO27" s="228">
        <v>18.322981366459626</v>
      </c>
      <c r="CP27" s="228">
        <v>79.503105590062106</v>
      </c>
      <c r="CQ27" s="228">
        <v>2.1739130434782608</v>
      </c>
      <c r="CR27" s="227">
        <v>16.149068322981364</v>
      </c>
      <c r="CS27" s="228">
        <v>18.006430868167204</v>
      </c>
      <c r="CT27" s="228">
        <v>80.064308681672031</v>
      </c>
      <c r="CU27" s="228">
        <v>1.9292604501607717</v>
      </c>
      <c r="CV27" s="227">
        <v>16.077170418006432</v>
      </c>
      <c r="CW27" s="228">
        <v>19.181585677749361</v>
      </c>
      <c r="CX27" s="228">
        <v>52.941176470588232</v>
      </c>
      <c r="CY27" s="228">
        <v>27.877237851662404</v>
      </c>
      <c r="CZ27" s="227">
        <v>-8.695652173913043</v>
      </c>
      <c r="DA27" s="228">
        <v>26.385224274406333</v>
      </c>
      <c r="DB27" s="228">
        <v>56.992084432717675</v>
      </c>
      <c r="DC27" s="228">
        <v>16.622691292875988</v>
      </c>
      <c r="DD27" s="227">
        <v>9.7625329815303452</v>
      </c>
    </row>
    <row r="28" spans="1:108" x14ac:dyDescent="0.25">
      <c r="A28" s="37" t="s">
        <v>28</v>
      </c>
      <c r="B28" s="229" t="s">
        <v>99</v>
      </c>
      <c r="C28" s="38" t="s">
        <v>118</v>
      </c>
      <c r="D28" s="222">
        <v>330</v>
      </c>
      <c r="E28" s="226">
        <v>33.021806853582554</v>
      </c>
      <c r="F28" s="226">
        <v>52.647975077881618</v>
      </c>
      <c r="G28" s="226">
        <v>14.330218068535826</v>
      </c>
      <c r="H28" s="227">
        <v>18.691588785046726</v>
      </c>
      <c r="I28" s="226">
        <v>43.831168831168831</v>
      </c>
      <c r="J28" s="226">
        <v>45.779220779220779</v>
      </c>
      <c r="K28" s="226">
        <v>10.38961038961039</v>
      </c>
      <c r="L28" s="227">
        <v>33.441558441558442</v>
      </c>
      <c r="M28" s="226">
        <v>41.5625</v>
      </c>
      <c r="N28" s="226">
        <v>38.75</v>
      </c>
      <c r="O28" s="226">
        <v>19.6875</v>
      </c>
      <c r="P28" s="227">
        <v>21.875</v>
      </c>
      <c r="Q28" s="228">
        <v>46.579804560260584</v>
      </c>
      <c r="R28" s="228">
        <v>39.087947882736159</v>
      </c>
      <c r="S28" s="228">
        <v>14.332247557003257</v>
      </c>
      <c r="T28" s="227">
        <v>32.247557003257327</v>
      </c>
      <c r="U28" s="228">
        <v>30.3125</v>
      </c>
      <c r="V28" s="228">
        <v>56.875</v>
      </c>
      <c r="W28" s="228">
        <v>12.8125</v>
      </c>
      <c r="X28" s="227">
        <v>17.5</v>
      </c>
      <c r="Y28" s="228">
        <v>28.289473684210527</v>
      </c>
      <c r="Z28" s="228">
        <v>62.828947368421055</v>
      </c>
      <c r="AA28" s="228">
        <v>8.8815789473684212</v>
      </c>
      <c r="AB28" s="227">
        <v>19.407894736842106</v>
      </c>
      <c r="AC28" s="228">
        <v>12.052117263843648</v>
      </c>
      <c r="AD28" s="228">
        <v>75.570032573289907</v>
      </c>
      <c r="AE28" s="228">
        <v>12.37785016286645</v>
      </c>
      <c r="AF28" s="227">
        <v>-0.32573289902280145</v>
      </c>
      <c r="AG28" s="228">
        <v>15.358361774744028</v>
      </c>
      <c r="AH28" s="228">
        <v>74.061433447098977</v>
      </c>
      <c r="AI28" s="228">
        <v>10.580204778156997</v>
      </c>
      <c r="AJ28" s="227">
        <v>4.7781569965870307</v>
      </c>
      <c r="AK28" s="228">
        <v>16.725978647686834</v>
      </c>
      <c r="AL28" s="228">
        <v>72.241992882562272</v>
      </c>
      <c r="AM28" s="228">
        <v>11.032028469750889</v>
      </c>
      <c r="AN28" s="227">
        <v>5.6939501779359443</v>
      </c>
      <c r="AO28" s="228">
        <v>16.911764705882351</v>
      </c>
      <c r="AP28" s="228">
        <v>73.897058823529406</v>
      </c>
      <c r="AQ28" s="228">
        <v>9.1911764705882355</v>
      </c>
      <c r="AR28" s="227">
        <v>7.720588235294116</v>
      </c>
      <c r="AS28" s="228">
        <v>14.864864864864865</v>
      </c>
      <c r="AT28" s="228">
        <v>75.675675675675677</v>
      </c>
      <c r="AU28" s="228">
        <v>9.4594594594594597</v>
      </c>
      <c r="AV28" s="227">
        <v>-5.4054054054054053</v>
      </c>
      <c r="AW28" s="228">
        <v>13.448275862068966</v>
      </c>
      <c r="AX28" s="228">
        <v>76.551724137931032</v>
      </c>
      <c r="AY28" s="228">
        <v>10</v>
      </c>
      <c r="AZ28" s="227">
        <v>-3.4482758620689662</v>
      </c>
      <c r="BA28" s="228">
        <v>21.498371335504885</v>
      </c>
      <c r="BB28" s="228">
        <v>66.77524429967427</v>
      </c>
      <c r="BC28" s="228">
        <v>11.726384364820847</v>
      </c>
      <c r="BD28" s="227">
        <v>9.7719869706840381</v>
      </c>
      <c r="BE28" s="228">
        <v>23.986486486486488</v>
      </c>
      <c r="BF28" s="228">
        <v>65.878378378378372</v>
      </c>
      <c r="BG28" s="228">
        <v>10.135135135135135</v>
      </c>
      <c r="BH28" s="227">
        <v>13.851351351351353</v>
      </c>
      <c r="BI28" s="228">
        <v>33.647798742138363</v>
      </c>
      <c r="BJ28" s="228">
        <v>61.949685534591197</v>
      </c>
      <c r="BK28" s="228">
        <v>4.4025157232704402</v>
      </c>
      <c r="BL28" s="227">
        <v>29.245283018867923</v>
      </c>
      <c r="BM28" s="228">
        <v>39.202657807308967</v>
      </c>
      <c r="BN28" s="228">
        <v>57.807308970099669</v>
      </c>
      <c r="BO28" s="228">
        <v>2.9900332225913622</v>
      </c>
      <c r="BP28" s="227">
        <v>36.212624584717602</v>
      </c>
      <c r="BQ28" s="228">
        <v>36.206896551724135</v>
      </c>
      <c r="BR28" s="228">
        <v>56.896551724137929</v>
      </c>
      <c r="BS28" s="228">
        <v>6.8965517241379306</v>
      </c>
      <c r="BT28" s="227">
        <v>-29.310344827586206</v>
      </c>
      <c r="BU28" s="228">
        <v>32.616487455197131</v>
      </c>
      <c r="BV28" s="228">
        <v>62.724014336917563</v>
      </c>
      <c r="BW28" s="228">
        <v>4.6594982078853047</v>
      </c>
      <c r="BX28" s="227">
        <v>-27.956989247311824</v>
      </c>
      <c r="BY28" s="228">
        <v>11.111111111111111</v>
      </c>
      <c r="BZ28" s="228">
        <v>77.777777777777771</v>
      </c>
      <c r="CA28" s="228">
        <v>11.111111111111111</v>
      </c>
      <c r="CB28" s="227">
        <v>0</v>
      </c>
      <c r="CC28" s="228">
        <v>12.547528517110266</v>
      </c>
      <c r="CD28" s="228">
        <v>76.045627376425855</v>
      </c>
      <c r="CE28" s="228">
        <v>11.406844106463879</v>
      </c>
      <c r="CF28" s="227">
        <v>1.1406844106463865</v>
      </c>
      <c r="CG28" s="228">
        <v>16.791044776119403</v>
      </c>
      <c r="CH28" s="228">
        <v>80.97014925373135</v>
      </c>
      <c r="CI28" s="228">
        <v>2.2388059701492535</v>
      </c>
      <c r="CJ28" s="227">
        <v>14.552238805970148</v>
      </c>
      <c r="CK28" s="228">
        <v>16.796875</v>
      </c>
      <c r="CL28" s="228">
        <v>81.25</v>
      </c>
      <c r="CM28" s="228">
        <v>1.953125</v>
      </c>
      <c r="CN28" s="227">
        <v>14.84375</v>
      </c>
      <c r="CO28" s="228">
        <v>18.490566037735849</v>
      </c>
      <c r="CP28" s="228">
        <v>77.35849056603773</v>
      </c>
      <c r="CQ28" s="228">
        <v>4.1509433962264151</v>
      </c>
      <c r="CR28" s="227">
        <v>14.339622641509434</v>
      </c>
      <c r="CS28" s="228">
        <v>15.354330708661417</v>
      </c>
      <c r="CT28" s="228">
        <v>79.527559055118104</v>
      </c>
      <c r="CU28" s="228">
        <v>5.1181102362204722</v>
      </c>
      <c r="CV28" s="227">
        <v>10.236220472440944</v>
      </c>
      <c r="CW28" s="228">
        <v>19.417475728155338</v>
      </c>
      <c r="CX28" s="228">
        <v>55.98705501618123</v>
      </c>
      <c r="CY28" s="228">
        <v>24.595469255663431</v>
      </c>
      <c r="CZ28" s="227">
        <v>-5.1779935275080931</v>
      </c>
      <c r="DA28" s="228">
        <v>23</v>
      </c>
      <c r="DB28" s="228">
        <v>59.666666666666664</v>
      </c>
      <c r="DC28" s="228">
        <v>17.333333333333332</v>
      </c>
      <c r="DD28" s="227">
        <v>5.6666666666666679</v>
      </c>
    </row>
    <row r="29" spans="1:108" x14ac:dyDescent="0.25">
      <c r="A29" s="37" t="s">
        <v>28</v>
      </c>
      <c r="B29" s="229" t="s">
        <v>102</v>
      </c>
      <c r="C29" s="38" t="s">
        <v>103</v>
      </c>
      <c r="D29" s="222">
        <v>328</v>
      </c>
      <c r="E29" s="226">
        <v>7.4303405572755414</v>
      </c>
      <c r="F29" s="226">
        <v>31.269349845201237</v>
      </c>
      <c r="G29" s="226">
        <v>61.300309597523217</v>
      </c>
      <c r="H29" s="227">
        <v>-53.869969040247675</v>
      </c>
      <c r="I29" s="226">
        <v>28.980891719745223</v>
      </c>
      <c r="J29" s="226">
        <v>43.949044585987259</v>
      </c>
      <c r="K29" s="226">
        <v>27.070063694267517</v>
      </c>
      <c r="L29" s="227">
        <v>1.9108280254777057</v>
      </c>
      <c r="M29" s="226">
        <v>9.0062111801242235</v>
      </c>
      <c r="N29" s="226">
        <v>23.913043478260871</v>
      </c>
      <c r="O29" s="226">
        <v>67.0807453416149</v>
      </c>
      <c r="P29" s="227">
        <v>-58.074534161490675</v>
      </c>
      <c r="Q29" s="228">
        <v>30.379746835443036</v>
      </c>
      <c r="R29" s="228">
        <v>33.860759493670884</v>
      </c>
      <c r="S29" s="228">
        <v>35.759493670886073</v>
      </c>
      <c r="T29" s="227">
        <v>-5.3797468354430364</v>
      </c>
      <c r="U29" s="228">
        <v>11.635220125786164</v>
      </c>
      <c r="V29" s="228">
        <v>63.522012578616355</v>
      </c>
      <c r="W29" s="228">
        <v>24.842767295597483</v>
      </c>
      <c r="X29" s="227">
        <v>-13.207547169811319</v>
      </c>
      <c r="Y29" s="228">
        <v>13.355048859934854</v>
      </c>
      <c r="Z29" s="228">
        <v>68.729641693811075</v>
      </c>
      <c r="AA29" s="228">
        <v>17.915309446254071</v>
      </c>
      <c r="AB29" s="227">
        <v>-4.5602605863192167</v>
      </c>
      <c r="AC29" s="228">
        <v>4.4728434504792336</v>
      </c>
      <c r="AD29" s="228">
        <v>62.939297124600643</v>
      </c>
      <c r="AE29" s="228">
        <v>32.587859424920126</v>
      </c>
      <c r="AF29" s="227">
        <v>-28.115015974440894</v>
      </c>
      <c r="AG29" s="228">
        <v>8.4690553745928341</v>
      </c>
      <c r="AH29" s="228">
        <v>70.358306188925084</v>
      </c>
      <c r="AI29" s="228">
        <v>21.172638436482085</v>
      </c>
      <c r="AJ29" s="227">
        <v>-12.703583061889251</v>
      </c>
      <c r="AK29" s="228">
        <v>13.475177304964539</v>
      </c>
      <c r="AL29" s="228">
        <v>63.475177304964539</v>
      </c>
      <c r="AM29" s="228">
        <v>23.049645390070921</v>
      </c>
      <c r="AN29" s="227">
        <v>-9.5744680851063819</v>
      </c>
      <c r="AO29" s="228">
        <v>14.492753623188406</v>
      </c>
      <c r="AP29" s="228">
        <v>68.840579710144922</v>
      </c>
      <c r="AQ29" s="228">
        <v>16.666666666666668</v>
      </c>
      <c r="AR29" s="227">
        <v>-2.1739130434782616</v>
      </c>
      <c r="AS29" s="228">
        <v>21.404682274247492</v>
      </c>
      <c r="AT29" s="228">
        <v>62.876254180602004</v>
      </c>
      <c r="AU29" s="228">
        <v>15.719063545150501</v>
      </c>
      <c r="AV29" s="227">
        <v>-5.6856187290969906</v>
      </c>
      <c r="AW29" s="228">
        <v>18.088737201365188</v>
      </c>
      <c r="AX29" s="228">
        <v>68.941979522184297</v>
      </c>
      <c r="AY29" s="228">
        <v>12.969283276450511</v>
      </c>
      <c r="AZ29" s="227">
        <v>-5.1194539249146764</v>
      </c>
      <c r="BA29" s="228">
        <v>9.7087378640776691</v>
      </c>
      <c r="BB29" s="228">
        <v>66.343042071197416</v>
      </c>
      <c r="BC29" s="228">
        <v>23.948220064724918</v>
      </c>
      <c r="BD29" s="227">
        <v>-14.239482200647249</v>
      </c>
      <c r="BE29" s="228">
        <v>15.894039735099337</v>
      </c>
      <c r="BF29" s="228">
        <v>66.556291390728475</v>
      </c>
      <c r="BG29" s="228">
        <v>17.549668874172184</v>
      </c>
      <c r="BH29" s="227">
        <v>-1.6556291390728468</v>
      </c>
      <c r="BI29" s="228">
        <v>13.249211356466876</v>
      </c>
      <c r="BJ29" s="228">
        <v>61.198738170347006</v>
      </c>
      <c r="BK29" s="228">
        <v>25.552050473186121</v>
      </c>
      <c r="BL29" s="227">
        <v>-12.302839116719245</v>
      </c>
      <c r="BM29" s="228">
        <v>15.755627009646302</v>
      </c>
      <c r="BN29" s="228">
        <v>66.237942122186496</v>
      </c>
      <c r="BO29" s="228">
        <v>18.006430868167204</v>
      </c>
      <c r="BP29" s="227">
        <v>-2.2508038585209018</v>
      </c>
      <c r="BQ29" s="228">
        <v>24.489795918367346</v>
      </c>
      <c r="BR29" s="228">
        <v>58.843537414965986</v>
      </c>
      <c r="BS29" s="228">
        <v>16.666666666666668</v>
      </c>
      <c r="BT29" s="227">
        <v>-7.8231292517006779</v>
      </c>
      <c r="BU29" s="228">
        <v>25.795053003533567</v>
      </c>
      <c r="BV29" s="228">
        <v>63.60424028268551</v>
      </c>
      <c r="BW29" s="228">
        <v>10.600706713780919</v>
      </c>
      <c r="BX29" s="227">
        <v>-15.194346289752648</v>
      </c>
      <c r="BY29" s="228">
        <v>2.9520295202952029</v>
      </c>
      <c r="BZ29" s="228">
        <v>71.217712177121768</v>
      </c>
      <c r="CA29" s="228">
        <v>25.830258302583026</v>
      </c>
      <c r="CB29" s="227">
        <v>-22.878228782287824</v>
      </c>
      <c r="CC29" s="228">
        <v>6.0606060606060606</v>
      </c>
      <c r="CD29" s="228">
        <v>75.378787878787875</v>
      </c>
      <c r="CE29" s="228">
        <v>18.560606060606062</v>
      </c>
      <c r="CF29" s="227">
        <v>-12.500000000000002</v>
      </c>
      <c r="CG29" s="228">
        <v>9.2307692307692299</v>
      </c>
      <c r="CH29" s="228">
        <v>79.230769230769226</v>
      </c>
      <c r="CI29" s="228">
        <v>11.538461538461538</v>
      </c>
      <c r="CJ29" s="227">
        <v>-2.3076923076923084</v>
      </c>
      <c r="CK29" s="228">
        <v>13.888888888888889</v>
      </c>
      <c r="CL29" s="228">
        <v>78.571428571428569</v>
      </c>
      <c r="CM29" s="228">
        <v>7.5396825396825395</v>
      </c>
      <c r="CN29" s="227">
        <v>6.3492063492063497</v>
      </c>
      <c r="CO29" s="228">
        <v>11.673151750972762</v>
      </c>
      <c r="CP29" s="228">
        <v>72.762645914396884</v>
      </c>
      <c r="CQ29" s="228">
        <v>15.56420233463035</v>
      </c>
      <c r="CR29" s="227">
        <v>-3.8910505836575879</v>
      </c>
      <c r="CS29" s="228">
        <v>13.944223107569721</v>
      </c>
      <c r="CT29" s="228">
        <v>75.298804780876495</v>
      </c>
      <c r="CU29" s="228">
        <v>10.756972111553784</v>
      </c>
      <c r="CV29" s="227">
        <v>3.187250996015937</v>
      </c>
      <c r="CW29" s="228">
        <v>3.5483870967741935</v>
      </c>
      <c r="CX29" s="228">
        <v>37.741935483870968</v>
      </c>
      <c r="CY29" s="228">
        <v>58.70967741935484</v>
      </c>
      <c r="CZ29" s="227">
        <v>-55.161290322580648</v>
      </c>
      <c r="DA29" s="228">
        <v>13.355048859934854</v>
      </c>
      <c r="DB29" s="228">
        <v>48.534201954397396</v>
      </c>
      <c r="DC29" s="228">
        <v>38.11074918566775</v>
      </c>
      <c r="DD29" s="227">
        <v>-24.755700325732896</v>
      </c>
    </row>
    <row r="30" spans="1:108" x14ac:dyDescent="0.25">
      <c r="A30" s="37" t="s">
        <v>28</v>
      </c>
      <c r="B30" s="229" t="s">
        <v>105</v>
      </c>
      <c r="C30" s="38" t="s">
        <v>106</v>
      </c>
      <c r="D30" s="222">
        <v>367</v>
      </c>
      <c r="E30" s="226">
        <v>26.446280991735538</v>
      </c>
      <c r="F30" s="226">
        <v>42.424242424242422</v>
      </c>
      <c r="G30" s="226">
        <v>31.12947658402204</v>
      </c>
      <c r="H30" s="227">
        <v>-4.6831955922865021</v>
      </c>
      <c r="I30" s="226">
        <v>40.340909090909093</v>
      </c>
      <c r="J30" s="226">
        <v>46.30681818181818</v>
      </c>
      <c r="K30" s="226">
        <v>13.352272727272727</v>
      </c>
      <c r="L30" s="227">
        <v>26.988636363636367</v>
      </c>
      <c r="M30" s="226">
        <v>28.021978021978022</v>
      </c>
      <c r="N30" s="226">
        <v>33.241758241758241</v>
      </c>
      <c r="O30" s="226">
        <v>38.736263736263737</v>
      </c>
      <c r="P30" s="227">
        <v>-10.714285714285715</v>
      </c>
      <c r="Q30" s="228">
        <v>40.509915014164307</v>
      </c>
      <c r="R30" s="228">
        <v>40.226628895184135</v>
      </c>
      <c r="S30" s="228">
        <v>19.263456090651559</v>
      </c>
      <c r="T30" s="227">
        <v>21.246458923512748</v>
      </c>
      <c r="U30" s="228">
        <v>15.151515151515152</v>
      </c>
      <c r="V30" s="228">
        <v>60.88154269972452</v>
      </c>
      <c r="W30" s="228">
        <v>23.966942148760332</v>
      </c>
      <c r="X30" s="227">
        <v>-8.8154269972451793</v>
      </c>
      <c r="Y30" s="228">
        <v>16.997167138810198</v>
      </c>
      <c r="Z30" s="228">
        <v>69.971671388101981</v>
      </c>
      <c r="AA30" s="228">
        <v>13.031161473087819</v>
      </c>
      <c r="AB30" s="227">
        <v>3.9660056657223794</v>
      </c>
      <c r="AC30" s="228">
        <v>8.2621082621082618</v>
      </c>
      <c r="AD30" s="228">
        <v>68.091168091168086</v>
      </c>
      <c r="AE30" s="228">
        <v>23.646723646723647</v>
      </c>
      <c r="AF30" s="227">
        <v>-15.384615384615385</v>
      </c>
      <c r="AG30" s="228">
        <v>9.4674556213017755</v>
      </c>
      <c r="AH30" s="228">
        <v>77.218934911242599</v>
      </c>
      <c r="AI30" s="228">
        <v>13.31360946745562</v>
      </c>
      <c r="AJ30" s="227">
        <v>-3.8461538461538449</v>
      </c>
      <c r="AK30" s="228">
        <v>14.375</v>
      </c>
      <c r="AL30" s="228">
        <v>65.3125</v>
      </c>
      <c r="AM30" s="228">
        <v>20.3125</v>
      </c>
      <c r="AN30" s="227">
        <v>-5.9375</v>
      </c>
      <c r="AO30" s="228">
        <v>15.857605177993527</v>
      </c>
      <c r="AP30" s="228">
        <v>69.579288025889966</v>
      </c>
      <c r="AQ30" s="228">
        <v>14.563106796116505</v>
      </c>
      <c r="AR30" s="227">
        <v>1.2944983818770215</v>
      </c>
      <c r="AS30" s="228">
        <v>15.13353115727003</v>
      </c>
      <c r="AT30" s="228">
        <v>69.732937685459945</v>
      </c>
      <c r="AU30" s="228">
        <v>15.13353115727003</v>
      </c>
      <c r="AV30" s="227">
        <v>0</v>
      </c>
      <c r="AW30" s="228">
        <v>13.538461538461538</v>
      </c>
      <c r="AX30" s="228">
        <v>75.07692307692308</v>
      </c>
      <c r="AY30" s="228">
        <v>11.384615384615385</v>
      </c>
      <c r="AZ30" s="227">
        <v>-2.1538461538461533</v>
      </c>
      <c r="BA30" s="228">
        <v>15.428571428571429</v>
      </c>
      <c r="BB30" s="228">
        <v>68</v>
      </c>
      <c r="BC30" s="228">
        <v>16.571428571428573</v>
      </c>
      <c r="BD30" s="227">
        <v>-1.1428571428571441</v>
      </c>
      <c r="BE30" s="228">
        <v>17.699115044247787</v>
      </c>
      <c r="BF30" s="228">
        <v>69.911504424778755</v>
      </c>
      <c r="BG30" s="228">
        <v>12.389380530973451</v>
      </c>
      <c r="BH30" s="227">
        <v>5.3097345132743357</v>
      </c>
      <c r="BI30" s="228">
        <v>16.944444444444443</v>
      </c>
      <c r="BJ30" s="228">
        <v>66.388888888888886</v>
      </c>
      <c r="BK30" s="228">
        <v>16.666666666666668</v>
      </c>
      <c r="BL30" s="227">
        <v>0.27777777777777501</v>
      </c>
      <c r="BM30" s="228">
        <v>18.96551724137931</v>
      </c>
      <c r="BN30" s="228">
        <v>71.551724137931032</v>
      </c>
      <c r="BO30" s="228">
        <v>9.4827586206896548</v>
      </c>
      <c r="BP30" s="227">
        <v>9.4827586206896548</v>
      </c>
      <c r="BQ30" s="228">
        <v>34.638554216867469</v>
      </c>
      <c r="BR30" s="228">
        <v>56.927710843373497</v>
      </c>
      <c r="BS30" s="228">
        <v>8.4337349397590362</v>
      </c>
      <c r="BT30" s="227">
        <v>-26.204819277108435</v>
      </c>
      <c r="BU30" s="228">
        <v>30.573248407643312</v>
      </c>
      <c r="BV30" s="228">
        <v>63.057324840764331</v>
      </c>
      <c r="BW30" s="228">
        <v>6.369426751592357</v>
      </c>
      <c r="BX30" s="227">
        <v>-24.203821656050955</v>
      </c>
      <c r="BY30" s="228">
        <v>6.1488673139158578</v>
      </c>
      <c r="BZ30" s="228">
        <v>75.080906148867314</v>
      </c>
      <c r="CA30" s="228">
        <v>18.770226537216828</v>
      </c>
      <c r="CB30" s="227">
        <v>-12.621359223300971</v>
      </c>
      <c r="CC30" s="228">
        <v>7.7702702702702702</v>
      </c>
      <c r="CD30" s="228">
        <v>79.054054054054049</v>
      </c>
      <c r="CE30" s="228">
        <v>13.175675675675675</v>
      </c>
      <c r="CF30" s="227">
        <v>-5.4054054054054053</v>
      </c>
      <c r="CG30" s="228">
        <v>12.5</v>
      </c>
      <c r="CH30" s="228">
        <v>80.59210526315789</v>
      </c>
      <c r="CI30" s="228">
        <v>6.9078947368421053</v>
      </c>
      <c r="CJ30" s="227">
        <v>5.5921052631578947</v>
      </c>
      <c r="CK30" s="228">
        <v>14.776632302405499</v>
      </c>
      <c r="CL30" s="228">
        <v>80.06872852233677</v>
      </c>
      <c r="CM30" s="228">
        <v>5.1546391752577323</v>
      </c>
      <c r="CN30" s="227">
        <v>9.6219931271477677</v>
      </c>
      <c r="CO30" s="228">
        <v>7.9584775086505193</v>
      </c>
      <c r="CP30" s="228">
        <v>82.698961937716263</v>
      </c>
      <c r="CQ30" s="228">
        <v>9.3425605536332181</v>
      </c>
      <c r="CR30" s="227">
        <v>-1.3840830449826989</v>
      </c>
      <c r="CS30" s="228">
        <v>8.5409252669039137</v>
      </c>
      <c r="CT30" s="228">
        <v>83.985765124555158</v>
      </c>
      <c r="CU30" s="228">
        <v>7.4733096085409256</v>
      </c>
      <c r="CV30" s="227">
        <v>1.0676156583629881</v>
      </c>
      <c r="CW30" s="228">
        <v>12.359550561797754</v>
      </c>
      <c r="CX30" s="228">
        <v>45.786516853932582</v>
      </c>
      <c r="CY30" s="228">
        <v>41.853932584269664</v>
      </c>
      <c r="CZ30" s="227">
        <v>-29.49438202247191</v>
      </c>
      <c r="DA30" s="228">
        <v>20.461095100864554</v>
      </c>
      <c r="DB30" s="228">
        <v>52.737752161383284</v>
      </c>
      <c r="DC30" s="228">
        <v>26.801152737752162</v>
      </c>
      <c r="DD30" s="227">
        <v>-6.3400576368876074</v>
      </c>
    </row>
    <row r="31" spans="1:108" x14ac:dyDescent="0.25">
      <c r="A31" s="37" t="s">
        <v>28</v>
      </c>
      <c r="B31" s="229" t="s">
        <v>108</v>
      </c>
      <c r="C31" s="38" t="s">
        <v>109</v>
      </c>
      <c r="D31" s="222">
        <v>382</v>
      </c>
      <c r="E31" s="226">
        <v>43.193717277486911</v>
      </c>
      <c r="F31" s="226">
        <v>44.502617801047123</v>
      </c>
      <c r="G31" s="226">
        <v>12.303664921465968</v>
      </c>
      <c r="H31" s="227">
        <v>30.890052356020945</v>
      </c>
      <c r="I31" s="226">
        <v>50.404312668463611</v>
      </c>
      <c r="J31" s="226">
        <v>43.665768194070083</v>
      </c>
      <c r="K31" s="226">
        <v>5.9299191374663076</v>
      </c>
      <c r="L31" s="227">
        <v>44.474393530997304</v>
      </c>
      <c r="M31" s="226">
        <v>43.684210526315788</v>
      </c>
      <c r="N31" s="226">
        <v>36.315789473684212</v>
      </c>
      <c r="O31" s="226">
        <v>20</v>
      </c>
      <c r="P31" s="227">
        <v>23.684210526315788</v>
      </c>
      <c r="Q31" s="228">
        <v>48.648648648648646</v>
      </c>
      <c r="R31" s="228">
        <v>41.081081081081081</v>
      </c>
      <c r="S31" s="228">
        <v>10.27027027027027</v>
      </c>
      <c r="T31" s="227">
        <v>38.378378378378372</v>
      </c>
      <c r="U31" s="228">
        <v>24.867724867724867</v>
      </c>
      <c r="V31" s="228">
        <v>59.788359788359791</v>
      </c>
      <c r="W31" s="228">
        <v>15.343915343915343</v>
      </c>
      <c r="X31" s="227">
        <v>9.5238095238095237</v>
      </c>
      <c r="Y31" s="228">
        <v>22.911051212938006</v>
      </c>
      <c r="Z31" s="228">
        <v>69.541778975741238</v>
      </c>
      <c r="AA31" s="228">
        <v>7.5471698113207548</v>
      </c>
      <c r="AB31" s="227">
        <v>15.363881401617251</v>
      </c>
      <c r="AC31" s="228">
        <v>10</v>
      </c>
      <c r="AD31" s="228">
        <v>75.675675675675677</v>
      </c>
      <c r="AE31" s="228">
        <v>14.324324324324325</v>
      </c>
      <c r="AF31" s="227">
        <v>-4.3243243243243246</v>
      </c>
      <c r="AG31" s="228">
        <v>14.958448753462603</v>
      </c>
      <c r="AH31" s="228">
        <v>76.73130193905817</v>
      </c>
      <c r="AI31" s="228">
        <v>8.310249307479225</v>
      </c>
      <c r="AJ31" s="227">
        <v>6.6481994459833782</v>
      </c>
      <c r="AK31" s="228">
        <v>17.857142857142858</v>
      </c>
      <c r="AL31" s="228">
        <v>70.238095238095241</v>
      </c>
      <c r="AM31" s="228">
        <v>11.904761904761905</v>
      </c>
      <c r="AN31" s="227">
        <v>5.9523809523809526</v>
      </c>
      <c r="AO31" s="228">
        <v>20.552147239263803</v>
      </c>
      <c r="AP31" s="228">
        <v>71.165644171779135</v>
      </c>
      <c r="AQ31" s="228">
        <v>8.2822085889570545</v>
      </c>
      <c r="AR31" s="227">
        <v>12.269938650306749</v>
      </c>
      <c r="AS31" s="228">
        <v>16.809116809116809</v>
      </c>
      <c r="AT31" s="228">
        <v>70.940170940170944</v>
      </c>
      <c r="AU31" s="228">
        <v>12.250712250712251</v>
      </c>
      <c r="AV31" s="227">
        <v>-4.5584045584045576</v>
      </c>
      <c r="AW31" s="228">
        <v>16.959064327485379</v>
      </c>
      <c r="AX31" s="228">
        <v>74.561403508771932</v>
      </c>
      <c r="AY31" s="228">
        <v>8.4795321637426895</v>
      </c>
      <c r="AZ31" s="227">
        <v>-8.4795321637426895</v>
      </c>
      <c r="BA31" s="228">
        <v>21.348314606741575</v>
      </c>
      <c r="BB31" s="228">
        <v>67.977528089887642</v>
      </c>
      <c r="BC31" s="228">
        <v>10.674157303370787</v>
      </c>
      <c r="BD31" s="227">
        <v>10.674157303370787</v>
      </c>
      <c r="BE31" s="228">
        <v>25.501432664756447</v>
      </c>
      <c r="BF31" s="228">
        <v>65.902578796561599</v>
      </c>
      <c r="BG31" s="228">
        <v>8.595988538681949</v>
      </c>
      <c r="BH31" s="227">
        <v>16.905444126074499</v>
      </c>
      <c r="BI31" s="228">
        <v>23.733333333333334</v>
      </c>
      <c r="BJ31" s="228">
        <v>64.533333333333331</v>
      </c>
      <c r="BK31" s="228">
        <v>11.733333333333333</v>
      </c>
      <c r="BL31" s="227">
        <v>12.000000000000002</v>
      </c>
      <c r="BM31" s="228">
        <v>26.373626373626372</v>
      </c>
      <c r="BN31" s="228">
        <v>67.582417582417577</v>
      </c>
      <c r="BO31" s="228">
        <v>6.0439560439560438</v>
      </c>
      <c r="BP31" s="227">
        <v>20.329670329670328</v>
      </c>
      <c r="BQ31" s="228">
        <v>33.236151603498541</v>
      </c>
      <c r="BR31" s="228">
        <v>61.516034985422742</v>
      </c>
      <c r="BS31" s="228">
        <v>5.2478134110787176</v>
      </c>
      <c r="BT31" s="227">
        <v>-27.988338192419825</v>
      </c>
      <c r="BU31" s="228">
        <v>34.036144578313255</v>
      </c>
      <c r="BV31" s="228">
        <v>61.144578313253014</v>
      </c>
      <c r="BW31" s="228">
        <v>4.8192771084337354</v>
      </c>
      <c r="BX31" s="227">
        <v>-29.216867469879521</v>
      </c>
      <c r="BY31" s="228">
        <v>7.0287539936102235</v>
      </c>
      <c r="BZ31" s="228">
        <v>76.038338658146969</v>
      </c>
      <c r="CA31" s="228">
        <v>16.932907348242811</v>
      </c>
      <c r="CB31" s="227">
        <v>-9.9041533546325873</v>
      </c>
      <c r="CC31" s="228">
        <v>11.295681063122924</v>
      </c>
      <c r="CD31" s="228">
        <v>77.740863787375417</v>
      </c>
      <c r="CE31" s="228">
        <v>10.963455149501661</v>
      </c>
      <c r="CF31" s="227">
        <v>0.3322259136212633</v>
      </c>
      <c r="CG31" s="228">
        <v>14.61038961038961</v>
      </c>
      <c r="CH31" s="228">
        <v>81.493506493506487</v>
      </c>
      <c r="CI31" s="228">
        <v>3.8961038961038961</v>
      </c>
      <c r="CJ31" s="227">
        <v>10.714285714285715</v>
      </c>
      <c r="CK31" s="228">
        <v>16.838487972508592</v>
      </c>
      <c r="CL31" s="228">
        <v>79.381443298969074</v>
      </c>
      <c r="CM31" s="228">
        <v>3.7800687285223367</v>
      </c>
      <c r="CN31" s="227">
        <v>13.058419243986254</v>
      </c>
      <c r="CO31" s="228">
        <v>13.175675675675675</v>
      </c>
      <c r="CP31" s="228">
        <v>79.391891891891888</v>
      </c>
      <c r="CQ31" s="228">
        <v>7.4324324324324325</v>
      </c>
      <c r="CR31" s="227">
        <v>5.743243243243243</v>
      </c>
      <c r="CS31" s="228">
        <v>13.986013986013987</v>
      </c>
      <c r="CT31" s="228">
        <v>80.769230769230774</v>
      </c>
      <c r="CU31" s="228">
        <v>5.244755244755245</v>
      </c>
      <c r="CV31" s="227">
        <v>8.7412587412587417</v>
      </c>
      <c r="CW31" s="228">
        <v>19.021739130434781</v>
      </c>
      <c r="CX31" s="228">
        <v>50.815217391304351</v>
      </c>
      <c r="CY31" s="228">
        <v>30.163043478260871</v>
      </c>
      <c r="CZ31" s="227">
        <v>-11.14130434782609</v>
      </c>
      <c r="DA31" s="228">
        <v>21.568627450980394</v>
      </c>
      <c r="DB31" s="228">
        <v>58.263305322128851</v>
      </c>
      <c r="DC31" s="228">
        <v>20.168067226890756</v>
      </c>
      <c r="DD31" s="227">
        <v>1.400560224089638</v>
      </c>
    </row>
  </sheetData>
  <mergeCells count="43">
    <mergeCell ref="AC1:AJ1"/>
    <mergeCell ref="CK2:CN2"/>
    <mergeCell ref="CO2:CR2"/>
    <mergeCell ref="AK1:AR1"/>
    <mergeCell ref="AS1:AZ1"/>
    <mergeCell ref="A1:A4"/>
    <mergeCell ref="B1:B4"/>
    <mergeCell ref="C1:C4"/>
    <mergeCell ref="D1:D4"/>
    <mergeCell ref="E1:L1"/>
    <mergeCell ref="E2:H2"/>
    <mergeCell ref="I2:L2"/>
    <mergeCell ref="U2:X2"/>
    <mergeCell ref="M2:P2"/>
    <mergeCell ref="Q2:T2"/>
    <mergeCell ref="M1:T1"/>
    <mergeCell ref="U1:AB1"/>
    <mergeCell ref="AS2:AV2"/>
    <mergeCell ref="AW2:AZ2"/>
    <mergeCell ref="BA2:BD2"/>
    <mergeCell ref="BE2:BH2"/>
    <mergeCell ref="BI2:BL2"/>
    <mergeCell ref="Y2:AB2"/>
    <mergeCell ref="AC2:AF2"/>
    <mergeCell ref="AG2:AJ2"/>
    <mergeCell ref="AK2:AN2"/>
    <mergeCell ref="AO2:AR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J33" sqref="J33"/>
    </sheetView>
  </sheetViews>
  <sheetFormatPr defaultRowHeight="15" x14ac:dyDescent="0.25"/>
  <sheetData>
    <row r="1" spans="1:9" x14ac:dyDescent="0.25">
      <c r="A1" s="281" t="s">
        <v>1</v>
      </c>
      <c r="B1" s="281" t="s">
        <v>123</v>
      </c>
      <c r="C1" s="281"/>
      <c r="D1" s="281"/>
      <c r="E1" s="281"/>
      <c r="F1" s="281"/>
      <c r="G1" s="281"/>
      <c r="H1" s="281"/>
      <c r="I1" s="281"/>
    </row>
    <row r="2" spans="1:9" x14ac:dyDescent="0.25">
      <c r="A2" s="281"/>
      <c r="B2" s="283" t="s">
        <v>174</v>
      </c>
      <c r="C2" s="283"/>
      <c r="D2" s="283"/>
      <c r="E2" s="283"/>
      <c r="F2" s="283" t="s">
        <v>175</v>
      </c>
      <c r="G2" s="283"/>
      <c r="H2" s="283"/>
      <c r="I2" s="283"/>
    </row>
    <row r="3" spans="1:9" x14ac:dyDescent="0.25">
      <c r="A3" s="281"/>
      <c r="B3" s="1" t="s">
        <v>18</v>
      </c>
      <c r="C3" s="1" t="s">
        <v>19</v>
      </c>
      <c r="D3" s="1" t="s">
        <v>20</v>
      </c>
      <c r="E3" s="1" t="s">
        <v>21</v>
      </c>
      <c r="F3" s="1" t="s">
        <v>18</v>
      </c>
      <c r="G3" s="1" t="s">
        <v>19</v>
      </c>
      <c r="H3" s="1" t="s">
        <v>20</v>
      </c>
      <c r="I3" s="1" t="s">
        <v>21</v>
      </c>
    </row>
    <row r="4" spans="1:9" x14ac:dyDescent="0.25">
      <c r="A4" s="281"/>
      <c r="B4" s="14"/>
      <c r="C4" s="14"/>
      <c r="D4" s="14"/>
      <c r="E4" s="14"/>
      <c r="F4" s="14"/>
      <c r="G4" s="14"/>
      <c r="H4" s="14"/>
      <c r="I4" s="14"/>
    </row>
    <row r="5" spans="1:9" x14ac:dyDescent="0.25">
      <c r="A5" s="38" t="s">
        <v>120</v>
      </c>
      <c r="B5" s="41">
        <v>41.1</v>
      </c>
      <c r="C5" s="41">
        <v>45.9</v>
      </c>
      <c r="D5" s="41">
        <v>13</v>
      </c>
      <c r="E5" s="220">
        <v>28.1</v>
      </c>
      <c r="F5" s="213"/>
      <c r="G5" s="213"/>
      <c r="H5" s="213"/>
      <c r="I5" s="213"/>
    </row>
    <row r="6" spans="1:9" x14ac:dyDescent="0.25">
      <c r="A6" s="38" t="s">
        <v>32</v>
      </c>
      <c r="B6" s="41">
        <v>49</v>
      </c>
      <c r="C6" s="41">
        <v>40.9</v>
      </c>
      <c r="D6" s="41">
        <v>10.1</v>
      </c>
      <c r="E6" s="220">
        <v>38.9</v>
      </c>
      <c r="F6" s="41">
        <v>69.400000000000006</v>
      </c>
      <c r="G6" s="41">
        <v>27.8</v>
      </c>
      <c r="H6" s="41">
        <v>2.8</v>
      </c>
      <c r="I6" s="220">
        <v>66.600000000000009</v>
      </c>
    </row>
    <row r="7" spans="1:9" x14ac:dyDescent="0.25">
      <c r="A7" s="38" t="s">
        <v>35</v>
      </c>
      <c r="B7" s="41">
        <v>41.7</v>
      </c>
      <c r="C7" s="41">
        <v>49</v>
      </c>
      <c r="D7" s="41">
        <v>9.3000000000000007</v>
      </c>
      <c r="E7" s="220">
        <v>32.400000000000006</v>
      </c>
      <c r="F7" s="41">
        <v>67.3</v>
      </c>
      <c r="G7" s="41">
        <v>30.6</v>
      </c>
      <c r="H7" s="41">
        <v>2</v>
      </c>
      <c r="I7" s="220">
        <v>65.3</v>
      </c>
    </row>
    <row r="8" spans="1:9" x14ac:dyDescent="0.25">
      <c r="A8" s="38" t="s">
        <v>119</v>
      </c>
      <c r="B8" s="41">
        <v>41.7</v>
      </c>
      <c r="C8" s="41">
        <v>47.4</v>
      </c>
      <c r="D8" s="41">
        <v>10.9</v>
      </c>
      <c r="E8" s="220">
        <v>30.800000000000004</v>
      </c>
      <c r="F8" s="41">
        <v>63.1</v>
      </c>
      <c r="G8" s="41">
        <v>31.5</v>
      </c>
      <c r="H8" s="41">
        <v>5.4</v>
      </c>
      <c r="I8" s="220">
        <v>57.7</v>
      </c>
    </row>
    <row r="9" spans="1:9" x14ac:dyDescent="0.25">
      <c r="A9" s="38" t="s">
        <v>41</v>
      </c>
      <c r="B9" s="41">
        <v>40.200000000000003</v>
      </c>
      <c r="C9" s="41">
        <v>48.6</v>
      </c>
      <c r="D9" s="41">
        <v>11.2</v>
      </c>
      <c r="E9" s="223">
        <v>29.000000000000004</v>
      </c>
      <c r="F9" s="41">
        <v>55.5</v>
      </c>
      <c r="G9" s="41">
        <v>37.9</v>
      </c>
      <c r="H9" s="41">
        <v>6.6</v>
      </c>
      <c r="I9" s="220">
        <v>48.9</v>
      </c>
    </row>
    <row r="10" spans="1:9" x14ac:dyDescent="0.25">
      <c r="A10" s="38" t="s">
        <v>45</v>
      </c>
      <c r="B10" s="103">
        <v>36.799999999999997</v>
      </c>
      <c r="C10" s="103">
        <v>47.6</v>
      </c>
      <c r="D10" s="103">
        <v>15.6</v>
      </c>
      <c r="E10" s="223">
        <v>21.199999999999996</v>
      </c>
      <c r="F10" s="41">
        <v>55.6</v>
      </c>
      <c r="G10" s="41">
        <v>37.799999999999997</v>
      </c>
      <c r="H10" s="41">
        <v>6.6</v>
      </c>
      <c r="I10" s="223">
        <v>49</v>
      </c>
    </row>
    <row r="11" spans="1:9" x14ac:dyDescent="0.25">
      <c r="A11" s="38" t="s">
        <v>48</v>
      </c>
      <c r="B11" s="130">
        <v>35.9</v>
      </c>
      <c r="C11" s="130">
        <v>51.5</v>
      </c>
      <c r="D11" s="130">
        <v>12.6</v>
      </c>
      <c r="E11" s="223">
        <v>23.299999999999997</v>
      </c>
      <c r="F11" s="103">
        <v>52.4</v>
      </c>
      <c r="G11" s="103">
        <v>40.6</v>
      </c>
      <c r="H11" s="103">
        <v>7.1</v>
      </c>
      <c r="I11" s="223">
        <v>45.3</v>
      </c>
    </row>
    <row r="12" spans="1:9" x14ac:dyDescent="0.25">
      <c r="A12" s="38" t="s">
        <v>51</v>
      </c>
      <c r="B12" s="103">
        <v>34.9</v>
      </c>
      <c r="C12" s="103">
        <v>51.5</v>
      </c>
      <c r="D12" s="103">
        <v>13.5</v>
      </c>
      <c r="E12" s="223">
        <v>21.4</v>
      </c>
      <c r="F12" s="130">
        <v>50.8</v>
      </c>
      <c r="G12" s="130">
        <v>41.7</v>
      </c>
      <c r="H12" s="130">
        <v>7.5</v>
      </c>
      <c r="I12" s="223">
        <v>43.3</v>
      </c>
    </row>
    <row r="13" spans="1:9" x14ac:dyDescent="0.25">
      <c r="A13" s="38" t="s">
        <v>54</v>
      </c>
      <c r="B13" s="103">
        <v>39.6</v>
      </c>
      <c r="C13" s="103">
        <v>49.7</v>
      </c>
      <c r="D13" s="103">
        <v>10.7</v>
      </c>
      <c r="E13" s="223">
        <v>28.900000000000002</v>
      </c>
      <c r="F13" s="103">
        <v>55</v>
      </c>
      <c r="G13" s="103">
        <v>39.299999999999997</v>
      </c>
      <c r="H13" s="103">
        <v>5.7</v>
      </c>
      <c r="I13" s="223">
        <v>49.3</v>
      </c>
    </row>
    <row r="14" spans="1:9" x14ac:dyDescent="0.25">
      <c r="A14" s="38" t="s">
        <v>57</v>
      </c>
      <c r="B14" s="103">
        <v>41.8</v>
      </c>
      <c r="C14" s="103">
        <v>51.3</v>
      </c>
      <c r="D14" s="103">
        <v>7</v>
      </c>
      <c r="E14" s="223">
        <v>34.799999999999997</v>
      </c>
      <c r="F14" s="103">
        <v>56.8</v>
      </c>
      <c r="G14" s="103">
        <v>37.9</v>
      </c>
      <c r="H14" s="103">
        <v>5.4</v>
      </c>
      <c r="I14" s="223">
        <v>51.4</v>
      </c>
    </row>
    <row r="15" spans="1:9" x14ac:dyDescent="0.25">
      <c r="A15" s="38" t="s">
        <v>61</v>
      </c>
      <c r="B15" s="103">
        <v>40.4</v>
      </c>
      <c r="C15" s="103">
        <v>51.1</v>
      </c>
      <c r="D15" s="103">
        <v>8.6</v>
      </c>
      <c r="E15" s="223">
        <v>31.799999999999997</v>
      </c>
      <c r="F15" s="103">
        <v>56.1</v>
      </c>
      <c r="G15" s="103">
        <v>40.1</v>
      </c>
      <c r="H15" s="103">
        <v>3.8</v>
      </c>
      <c r="I15" s="223">
        <v>52.300000000000004</v>
      </c>
    </row>
    <row r="16" spans="1:9" x14ac:dyDescent="0.25">
      <c r="A16" s="38" t="s">
        <v>64</v>
      </c>
      <c r="B16" s="103">
        <v>37.9</v>
      </c>
      <c r="C16" s="103">
        <v>52.4</v>
      </c>
      <c r="D16" s="103">
        <v>9.8000000000000007</v>
      </c>
      <c r="E16" s="223">
        <v>28.099999999999998</v>
      </c>
      <c r="F16" s="103">
        <v>57.2</v>
      </c>
      <c r="G16" s="103">
        <v>38.700000000000003</v>
      </c>
      <c r="H16" s="103">
        <v>4.0999999999999996</v>
      </c>
      <c r="I16" s="223">
        <v>53.1</v>
      </c>
    </row>
    <row r="17" spans="1:9" x14ac:dyDescent="0.25">
      <c r="A17" s="38" t="s">
        <v>67</v>
      </c>
      <c r="B17" s="103">
        <v>39.299999999999997</v>
      </c>
      <c r="C17" s="103">
        <v>51.3</v>
      </c>
      <c r="D17" s="103">
        <v>9.4</v>
      </c>
      <c r="E17" s="223">
        <v>29.9</v>
      </c>
      <c r="F17" s="103">
        <v>56.9</v>
      </c>
      <c r="G17" s="103">
        <v>41</v>
      </c>
      <c r="H17" s="103">
        <v>2.1</v>
      </c>
      <c r="I17" s="223">
        <v>54.8</v>
      </c>
    </row>
    <row r="18" spans="1:9" x14ac:dyDescent="0.25">
      <c r="A18" s="38" t="s">
        <v>70</v>
      </c>
      <c r="B18" s="103">
        <v>34.9</v>
      </c>
      <c r="C18" s="103">
        <v>53</v>
      </c>
      <c r="D18" s="103">
        <v>12.1</v>
      </c>
      <c r="E18" s="223">
        <v>22.799999999999997</v>
      </c>
      <c r="F18" s="103">
        <v>55</v>
      </c>
      <c r="G18" s="103">
        <v>36.4</v>
      </c>
      <c r="H18" s="103">
        <v>8.6</v>
      </c>
      <c r="I18" s="223">
        <v>46.4</v>
      </c>
    </row>
    <row r="19" spans="1:9" x14ac:dyDescent="0.25">
      <c r="A19" s="38" t="s">
        <v>73</v>
      </c>
      <c r="B19" s="130">
        <v>38.679245283018865</v>
      </c>
      <c r="C19" s="130">
        <v>52.358490566037737</v>
      </c>
      <c r="D19" s="130">
        <v>8.9622641509433958</v>
      </c>
      <c r="E19" s="223">
        <v>29.716981132075468</v>
      </c>
      <c r="F19" s="103">
        <v>52.3</v>
      </c>
      <c r="G19" s="103">
        <v>41.6</v>
      </c>
      <c r="H19" s="103">
        <v>6</v>
      </c>
      <c r="I19" s="223">
        <v>46.3</v>
      </c>
    </row>
    <row r="20" spans="1:9" x14ac:dyDescent="0.25">
      <c r="A20" s="38" t="s">
        <v>76</v>
      </c>
      <c r="B20" s="226">
        <v>42.08754208754209</v>
      </c>
      <c r="C20" s="226">
        <v>51.515151515151516</v>
      </c>
      <c r="D20" s="226">
        <v>6.3973063973063971</v>
      </c>
      <c r="E20" s="227">
        <v>35.690235690235696</v>
      </c>
      <c r="F20" s="130">
        <v>51.243781094527364</v>
      </c>
      <c r="G20" s="130">
        <v>44.776119402985074</v>
      </c>
      <c r="H20" s="130">
        <v>3.9800995024875623</v>
      </c>
      <c r="I20" s="223">
        <v>47.263681592039802</v>
      </c>
    </row>
    <row r="21" spans="1:9" x14ac:dyDescent="0.25">
      <c r="A21" s="38" t="s">
        <v>79</v>
      </c>
      <c r="B21" s="226">
        <v>45.786516853932582</v>
      </c>
      <c r="C21" s="226">
        <v>48.033707865168537</v>
      </c>
      <c r="D21" s="226">
        <v>6.1797752808988768</v>
      </c>
      <c r="E21" s="227">
        <v>39.606741573033702</v>
      </c>
      <c r="F21" s="226">
        <v>54.577464788732392</v>
      </c>
      <c r="G21" s="226">
        <v>39.7887323943662</v>
      </c>
      <c r="H21" s="226">
        <v>5.6338028169014081</v>
      </c>
      <c r="I21" s="227">
        <v>48.943661971830984</v>
      </c>
    </row>
    <row r="22" spans="1:9" x14ac:dyDescent="0.25">
      <c r="A22" s="38" t="s">
        <v>82</v>
      </c>
      <c r="B22" s="226">
        <v>44.897959183673471</v>
      </c>
      <c r="C22" s="226">
        <v>46.647230320699705</v>
      </c>
      <c r="D22" s="226">
        <v>8.4548104956268215</v>
      </c>
      <c r="E22" s="227">
        <v>36.443148688046648</v>
      </c>
      <c r="F22" s="226">
        <v>54.838709677419352</v>
      </c>
      <c r="G22" s="226">
        <v>41.055718475073313</v>
      </c>
      <c r="H22" s="226">
        <v>4.1055718475073313</v>
      </c>
      <c r="I22" s="227">
        <v>50.733137829912025</v>
      </c>
    </row>
    <row r="23" spans="1:9" x14ac:dyDescent="0.25">
      <c r="A23" s="38" t="s">
        <v>85</v>
      </c>
      <c r="B23" s="226">
        <v>39.178082191780824</v>
      </c>
      <c r="C23" s="226">
        <v>54.246575342465754</v>
      </c>
      <c r="D23" s="226">
        <v>6.5753424657534243</v>
      </c>
      <c r="E23" s="227">
        <v>32.602739726027401</v>
      </c>
      <c r="F23" s="226">
        <v>51.975683890577507</v>
      </c>
      <c r="G23" s="226">
        <v>42.553191489361701</v>
      </c>
      <c r="H23" s="226">
        <v>5.4711246200607899</v>
      </c>
      <c r="I23" s="227">
        <v>46.504559270516715</v>
      </c>
    </row>
    <row r="24" spans="1:9" x14ac:dyDescent="0.25">
      <c r="A24" s="38" t="s">
        <v>88</v>
      </c>
      <c r="B24" s="226">
        <v>42.233009708737868</v>
      </c>
      <c r="C24" s="226">
        <v>50.728155339805824</v>
      </c>
      <c r="D24" s="226">
        <v>7.0388349514563107</v>
      </c>
      <c r="E24" s="227">
        <v>35.194174757281559</v>
      </c>
      <c r="F24" s="226">
        <v>52.824858757062145</v>
      </c>
      <c r="G24" s="226">
        <v>42.090395480225986</v>
      </c>
      <c r="H24" s="226">
        <v>5.0847457627118642</v>
      </c>
      <c r="I24" s="227">
        <v>47.740112994350284</v>
      </c>
    </row>
    <row r="25" spans="1:9" x14ac:dyDescent="0.25">
      <c r="A25" s="38" t="s">
        <v>91</v>
      </c>
      <c r="B25" s="226">
        <v>38.684210526315788</v>
      </c>
      <c r="C25" s="226">
        <v>51.315789473684212</v>
      </c>
      <c r="D25" s="226">
        <v>10</v>
      </c>
      <c r="E25" s="227">
        <v>28.684210526315788</v>
      </c>
      <c r="F25" s="226">
        <v>51</v>
      </c>
      <c r="G25" s="226">
        <v>42.75</v>
      </c>
      <c r="H25" s="226">
        <v>6.25</v>
      </c>
      <c r="I25" s="227">
        <v>44.75</v>
      </c>
    </row>
    <row r="26" spans="1:9" x14ac:dyDescent="0.25">
      <c r="A26" s="38" t="s">
        <v>94</v>
      </c>
      <c r="B26" s="226">
        <v>33.223684210526315</v>
      </c>
      <c r="C26" s="226">
        <v>47.368421052631582</v>
      </c>
      <c r="D26" s="226">
        <v>19.407894736842106</v>
      </c>
      <c r="E26" s="227">
        <v>13.815789473684209</v>
      </c>
      <c r="F26" s="226">
        <v>50.265957446808514</v>
      </c>
      <c r="G26" s="226">
        <v>43.617021276595743</v>
      </c>
      <c r="H26" s="226">
        <v>6.1170212765957448</v>
      </c>
      <c r="I26" s="227">
        <v>44.148936170212771</v>
      </c>
    </row>
    <row r="27" spans="1:9" x14ac:dyDescent="0.25">
      <c r="A27" s="38" t="s">
        <v>117</v>
      </c>
      <c r="B27" s="226">
        <v>32.839506172839506</v>
      </c>
      <c r="C27" s="226">
        <v>51.358024691358025</v>
      </c>
      <c r="D27" s="226">
        <v>15.802469135802468</v>
      </c>
      <c r="E27" s="227">
        <v>17.037037037037038</v>
      </c>
      <c r="F27" s="226">
        <v>47.038327526132406</v>
      </c>
      <c r="G27" s="226">
        <v>39.024390243902438</v>
      </c>
      <c r="H27" s="226">
        <v>13.937282229965156</v>
      </c>
      <c r="I27" s="227">
        <v>33.10104529616725</v>
      </c>
    </row>
    <row r="28" spans="1:9" x14ac:dyDescent="0.25">
      <c r="A28" s="38" t="s">
        <v>118</v>
      </c>
      <c r="B28" s="226">
        <v>33.021806853582554</v>
      </c>
      <c r="C28" s="226">
        <v>52.647975077881618</v>
      </c>
      <c r="D28" s="226">
        <v>14.330218068535826</v>
      </c>
      <c r="E28" s="227">
        <v>18.691588785046726</v>
      </c>
      <c r="F28" s="226">
        <v>45.17766497461929</v>
      </c>
      <c r="G28" s="226">
        <v>45.17766497461929</v>
      </c>
      <c r="H28" s="226">
        <v>9.6446700507614214</v>
      </c>
      <c r="I28" s="227">
        <v>35.532994923857871</v>
      </c>
    </row>
    <row r="29" spans="1:9" x14ac:dyDescent="0.25">
      <c r="A29" s="38" t="s">
        <v>103</v>
      </c>
      <c r="B29" s="226">
        <v>7.4303405572755414</v>
      </c>
      <c r="C29" s="226">
        <v>31.269349845201237</v>
      </c>
      <c r="D29" s="226">
        <v>61.300309597523217</v>
      </c>
      <c r="E29" s="227">
        <v>-53.869969040247675</v>
      </c>
      <c r="F29" s="226">
        <v>43.831168831168831</v>
      </c>
      <c r="G29" s="226">
        <v>45.779220779220779</v>
      </c>
      <c r="H29" s="226">
        <v>10.38961038961039</v>
      </c>
      <c r="I29" s="227">
        <v>33.441558441558442</v>
      </c>
    </row>
    <row r="30" spans="1:9" x14ac:dyDescent="0.25">
      <c r="A30" s="38" t="s">
        <v>106</v>
      </c>
      <c r="B30" s="226">
        <v>26.446280991735538</v>
      </c>
      <c r="C30" s="226">
        <v>42.424242424242422</v>
      </c>
      <c r="D30" s="226">
        <v>31.12947658402204</v>
      </c>
      <c r="E30" s="227">
        <v>-4.6831955922865021</v>
      </c>
      <c r="F30" s="226">
        <v>28.980891719745223</v>
      </c>
      <c r="G30" s="226">
        <v>43.949044585987259</v>
      </c>
      <c r="H30" s="226">
        <v>27.070063694267517</v>
      </c>
      <c r="I30" s="227">
        <v>1.9108280254777057</v>
      </c>
    </row>
    <row r="31" spans="1:9" x14ac:dyDescent="0.25">
      <c r="A31" s="38" t="s">
        <v>109</v>
      </c>
      <c r="B31" s="226">
        <v>43.193717277486911</v>
      </c>
      <c r="C31" s="226">
        <v>44.502617801047123</v>
      </c>
      <c r="D31" s="226">
        <v>12.303664921465968</v>
      </c>
      <c r="E31" s="227">
        <v>30.890052356020945</v>
      </c>
      <c r="F31" s="226">
        <v>40.340909090909093</v>
      </c>
      <c r="G31" s="226">
        <v>46.30681818181818</v>
      </c>
      <c r="H31" s="226">
        <v>13.352272727272727</v>
      </c>
      <c r="I31" s="227">
        <v>26.988636363636367</v>
      </c>
    </row>
    <row r="32" spans="1:9" x14ac:dyDescent="0.25">
      <c r="A32" s="38" t="s">
        <v>173</v>
      </c>
      <c r="B32" s="226">
        <v>39.200000000000003</v>
      </c>
      <c r="C32" s="226">
        <v>42.4</v>
      </c>
      <c r="D32" s="226">
        <v>18.3</v>
      </c>
      <c r="E32" s="227">
        <v>20.9</v>
      </c>
      <c r="F32" s="226">
        <v>50.404312668463611</v>
      </c>
      <c r="G32" s="226">
        <v>43.665768194070083</v>
      </c>
      <c r="H32" s="226">
        <v>5.9299191374663076</v>
      </c>
      <c r="I32" s="227">
        <v>44.474393530997304</v>
      </c>
    </row>
    <row r="33" spans="1:9" x14ac:dyDescent="0.25">
      <c r="A33" s="38" t="s">
        <v>205</v>
      </c>
      <c r="F33" s="226">
        <v>59.3</v>
      </c>
      <c r="G33" s="226">
        <v>31.5</v>
      </c>
      <c r="H33" s="226">
        <v>9.1999999999999993</v>
      </c>
      <c r="I33" s="227">
        <v>50.1</v>
      </c>
    </row>
  </sheetData>
  <mergeCells count="4">
    <mergeCell ref="B1:I1"/>
    <mergeCell ref="B2:E2"/>
    <mergeCell ref="F2:I2"/>
    <mergeCell ref="A1:A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L19" sqref="L19"/>
    </sheetView>
  </sheetViews>
  <sheetFormatPr defaultRowHeight="15" x14ac:dyDescent="0.25"/>
  <sheetData>
    <row r="1" spans="1:9" x14ac:dyDescent="0.25">
      <c r="A1" s="281" t="s">
        <v>1</v>
      </c>
      <c r="B1" s="281" t="s">
        <v>161</v>
      </c>
      <c r="C1" s="281"/>
      <c r="D1" s="281"/>
      <c r="E1" s="281"/>
      <c r="F1" s="281"/>
      <c r="G1" s="281"/>
      <c r="H1" s="281"/>
      <c r="I1" s="281"/>
    </row>
    <row r="2" spans="1:9" x14ac:dyDescent="0.25">
      <c r="A2" s="281"/>
      <c r="B2" s="283" t="s">
        <v>174</v>
      </c>
      <c r="C2" s="283"/>
      <c r="D2" s="283"/>
      <c r="E2" s="283"/>
      <c r="F2" s="283" t="s">
        <v>175</v>
      </c>
      <c r="G2" s="283"/>
      <c r="H2" s="283"/>
      <c r="I2" s="283"/>
    </row>
    <row r="3" spans="1:9" x14ac:dyDescent="0.25">
      <c r="A3" s="281"/>
      <c r="B3" s="1" t="s">
        <v>22</v>
      </c>
      <c r="C3" s="1" t="s">
        <v>19</v>
      </c>
      <c r="D3" s="1" t="s">
        <v>23</v>
      </c>
      <c r="E3" s="1" t="s">
        <v>21</v>
      </c>
      <c r="F3" s="1" t="s">
        <v>22</v>
      </c>
      <c r="G3" s="1" t="s">
        <v>19</v>
      </c>
      <c r="H3" s="1" t="s">
        <v>23</v>
      </c>
      <c r="I3" s="1" t="s">
        <v>21</v>
      </c>
    </row>
    <row r="4" spans="1:9" x14ac:dyDescent="0.25">
      <c r="A4" s="281"/>
      <c r="B4" s="14"/>
      <c r="C4" s="14"/>
      <c r="D4" s="14"/>
      <c r="E4" s="14"/>
      <c r="F4" s="14"/>
      <c r="G4" s="14"/>
      <c r="H4" s="14"/>
      <c r="I4" s="14"/>
    </row>
    <row r="5" spans="1:9" x14ac:dyDescent="0.25">
      <c r="A5" s="38" t="s">
        <v>120</v>
      </c>
      <c r="B5" s="41">
        <v>41.4</v>
      </c>
      <c r="C5" s="41">
        <v>34.5</v>
      </c>
      <c r="D5" s="41">
        <v>24.1</v>
      </c>
      <c r="E5" s="220">
        <v>17.299999999999997</v>
      </c>
      <c r="F5" s="213"/>
      <c r="G5" s="213"/>
      <c r="H5" s="213"/>
      <c r="I5" s="213"/>
    </row>
    <row r="6" spans="1:9" x14ac:dyDescent="0.25">
      <c r="A6" s="38" t="s">
        <v>32</v>
      </c>
      <c r="B6" s="41">
        <v>46</v>
      </c>
      <c r="C6" s="41">
        <v>36</v>
      </c>
      <c r="D6" s="41">
        <v>18</v>
      </c>
      <c r="E6" s="220">
        <v>28</v>
      </c>
      <c r="F6" s="41">
        <v>63.4</v>
      </c>
      <c r="G6" s="41">
        <v>31</v>
      </c>
      <c r="H6" s="41">
        <v>5.6</v>
      </c>
      <c r="I6" s="220">
        <v>57.8</v>
      </c>
    </row>
    <row r="7" spans="1:9" x14ac:dyDescent="0.25">
      <c r="A7" s="38" t="s">
        <v>35</v>
      </c>
      <c r="B7" s="41">
        <v>46.6</v>
      </c>
      <c r="C7" s="41">
        <v>38.799999999999997</v>
      </c>
      <c r="D7" s="41">
        <v>14.7</v>
      </c>
      <c r="E7" s="220">
        <v>31.900000000000002</v>
      </c>
      <c r="F7" s="41">
        <v>67.3</v>
      </c>
      <c r="G7" s="41">
        <v>25.9</v>
      </c>
      <c r="H7" s="41">
        <v>6.8</v>
      </c>
      <c r="I7" s="220">
        <v>60.5</v>
      </c>
    </row>
    <row r="8" spans="1:9" x14ac:dyDescent="0.25">
      <c r="A8" s="38" t="s">
        <v>119</v>
      </c>
      <c r="B8" s="41">
        <v>47.6</v>
      </c>
      <c r="C8" s="41">
        <v>37.200000000000003</v>
      </c>
      <c r="D8" s="41">
        <v>15.3</v>
      </c>
      <c r="E8" s="220">
        <v>32.299999999999997</v>
      </c>
      <c r="F8" s="41">
        <v>58.6</v>
      </c>
      <c r="G8" s="41">
        <v>32.9</v>
      </c>
      <c r="H8" s="41">
        <v>8.5</v>
      </c>
      <c r="I8" s="220">
        <v>50.1</v>
      </c>
    </row>
    <row r="9" spans="1:9" x14ac:dyDescent="0.25">
      <c r="A9" s="38" t="s">
        <v>41</v>
      </c>
      <c r="B9" s="41">
        <v>42.5</v>
      </c>
      <c r="C9" s="41">
        <v>39.4</v>
      </c>
      <c r="D9" s="41">
        <v>18</v>
      </c>
      <c r="E9" s="223">
        <v>24.5</v>
      </c>
      <c r="F9" s="41">
        <v>57.5</v>
      </c>
      <c r="G9" s="41">
        <v>33.1</v>
      </c>
      <c r="H9" s="41">
        <v>9.3000000000000007</v>
      </c>
      <c r="I9" s="220">
        <v>48.2</v>
      </c>
    </row>
    <row r="10" spans="1:9" x14ac:dyDescent="0.25">
      <c r="A10" s="38" t="s">
        <v>45</v>
      </c>
      <c r="B10" s="103">
        <v>42</v>
      </c>
      <c r="C10" s="103">
        <v>40.1</v>
      </c>
      <c r="D10" s="103">
        <v>17.899999999999999</v>
      </c>
      <c r="E10" s="223">
        <v>24.1</v>
      </c>
      <c r="F10" s="41">
        <v>58.2</v>
      </c>
      <c r="G10" s="41">
        <v>34.5</v>
      </c>
      <c r="H10" s="41">
        <v>7.2</v>
      </c>
      <c r="I10" s="223">
        <v>51</v>
      </c>
    </row>
    <row r="11" spans="1:9" x14ac:dyDescent="0.25">
      <c r="A11" s="38" t="s">
        <v>48</v>
      </c>
      <c r="B11" s="130">
        <v>42.8</v>
      </c>
      <c r="C11" s="130">
        <v>41.8</v>
      </c>
      <c r="D11" s="130">
        <v>15.5</v>
      </c>
      <c r="E11" s="223">
        <v>27.299999999999997</v>
      </c>
      <c r="F11" s="103">
        <v>59</v>
      </c>
      <c r="G11" s="103">
        <v>33.5</v>
      </c>
      <c r="H11" s="103">
        <v>7.5</v>
      </c>
      <c r="I11" s="223">
        <v>51.5</v>
      </c>
    </row>
    <row r="12" spans="1:9" x14ac:dyDescent="0.25">
      <c r="A12" s="38" t="s">
        <v>51</v>
      </c>
      <c r="B12" s="103">
        <v>43.2</v>
      </c>
      <c r="C12" s="103">
        <v>33.200000000000003</v>
      </c>
      <c r="D12" s="103">
        <v>23.6</v>
      </c>
      <c r="E12" s="223">
        <v>19.600000000000001</v>
      </c>
      <c r="F12" s="130">
        <v>56</v>
      </c>
      <c r="G12" s="130">
        <v>32.6</v>
      </c>
      <c r="H12" s="130">
        <v>11.4</v>
      </c>
      <c r="I12" s="223">
        <v>44.6</v>
      </c>
    </row>
    <row r="13" spans="1:9" x14ac:dyDescent="0.25">
      <c r="A13" s="38" t="s">
        <v>54</v>
      </c>
      <c r="B13" s="103">
        <v>46.6</v>
      </c>
      <c r="C13" s="103">
        <v>33.799999999999997</v>
      </c>
      <c r="D13" s="103">
        <v>19.5</v>
      </c>
      <c r="E13" s="223">
        <v>27.1</v>
      </c>
      <c r="F13" s="103">
        <v>62</v>
      </c>
      <c r="G13" s="103">
        <v>27.9</v>
      </c>
      <c r="H13" s="103">
        <v>10</v>
      </c>
      <c r="I13" s="223">
        <v>52</v>
      </c>
    </row>
    <row r="14" spans="1:9" x14ac:dyDescent="0.25">
      <c r="A14" s="38" t="s">
        <v>57</v>
      </c>
      <c r="B14" s="103">
        <v>49</v>
      </c>
      <c r="C14" s="103">
        <v>35.4</v>
      </c>
      <c r="D14" s="103">
        <v>15.6</v>
      </c>
      <c r="E14" s="223">
        <v>33.4</v>
      </c>
      <c r="F14" s="103">
        <v>60.6</v>
      </c>
      <c r="G14" s="103">
        <v>31.6</v>
      </c>
      <c r="H14" s="103">
        <v>7.8</v>
      </c>
      <c r="I14" s="223">
        <v>52.800000000000004</v>
      </c>
    </row>
    <row r="15" spans="1:9" x14ac:dyDescent="0.25">
      <c r="A15" s="38" t="s">
        <v>61</v>
      </c>
      <c r="B15" s="103">
        <v>49.6</v>
      </c>
      <c r="C15" s="103">
        <v>36</v>
      </c>
      <c r="D15" s="103">
        <v>14.4</v>
      </c>
      <c r="E15" s="223">
        <v>35.200000000000003</v>
      </c>
      <c r="F15" s="103">
        <v>58.1</v>
      </c>
      <c r="G15" s="103">
        <v>34.1</v>
      </c>
      <c r="H15" s="103">
        <v>7.8</v>
      </c>
      <c r="I15" s="223">
        <v>50.300000000000004</v>
      </c>
    </row>
    <row r="16" spans="1:9" x14ac:dyDescent="0.25">
      <c r="A16" s="38" t="s">
        <v>64</v>
      </c>
      <c r="B16" s="103">
        <v>43.9</v>
      </c>
      <c r="C16" s="103">
        <v>36.799999999999997</v>
      </c>
      <c r="D16" s="103">
        <v>19.3</v>
      </c>
      <c r="E16" s="223">
        <v>24.599999999999998</v>
      </c>
      <c r="F16" s="103">
        <v>59.1</v>
      </c>
      <c r="G16" s="103">
        <v>32.299999999999997</v>
      </c>
      <c r="H16" s="103">
        <v>8.6</v>
      </c>
      <c r="I16" s="223">
        <v>50.5</v>
      </c>
    </row>
    <row r="17" spans="1:9" x14ac:dyDescent="0.25">
      <c r="A17" s="38" t="s">
        <v>67</v>
      </c>
      <c r="B17" s="103">
        <v>42.9</v>
      </c>
      <c r="C17" s="103">
        <v>35.6</v>
      </c>
      <c r="D17" s="103">
        <v>21.6</v>
      </c>
      <c r="E17" s="223">
        <v>21.299999999999997</v>
      </c>
      <c r="F17" s="103">
        <v>61.3</v>
      </c>
      <c r="G17" s="103">
        <v>32.299999999999997</v>
      </c>
      <c r="H17" s="103">
        <v>6.4</v>
      </c>
      <c r="I17" s="223">
        <v>54.9</v>
      </c>
    </row>
    <row r="18" spans="1:9" x14ac:dyDescent="0.25">
      <c r="A18" s="38" t="s">
        <v>70</v>
      </c>
      <c r="B18" s="103">
        <v>42.2</v>
      </c>
      <c r="C18" s="103">
        <v>37.1</v>
      </c>
      <c r="D18" s="103">
        <v>20.6</v>
      </c>
      <c r="E18" s="223">
        <v>21.6</v>
      </c>
      <c r="F18" s="103">
        <v>57.3</v>
      </c>
      <c r="G18" s="103">
        <v>31</v>
      </c>
      <c r="H18" s="103">
        <v>11.7</v>
      </c>
      <c r="I18" s="223">
        <v>45.599999999999994</v>
      </c>
    </row>
    <row r="19" spans="1:9" x14ac:dyDescent="0.25">
      <c r="A19" s="38" t="s">
        <v>73</v>
      </c>
      <c r="B19" s="130">
        <v>45.070422535211264</v>
      </c>
      <c r="C19" s="130">
        <v>38.028169014084504</v>
      </c>
      <c r="D19" s="130">
        <v>16.901408450704224</v>
      </c>
      <c r="E19" s="223">
        <v>28.16901408450704</v>
      </c>
      <c r="F19" s="103">
        <v>58.9</v>
      </c>
      <c r="G19" s="103">
        <v>32.200000000000003</v>
      </c>
      <c r="H19" s="103">
        <v>8.9</v>
      </c>
      <c r="I19" s="223">
        <v>50</v>
      </c>
    </row>
    <row r="20" spans="1:9" x14ac:dyDescent="0.25">
      <c r="A20" s="38" t="s">
        <v>76</v>
      </c>
      <c r="B20" s="226">
        <v>49.152542372881356</v>
      </c>
      <c r="C20" s="226">
        <v>36.271186440677965</v>
      </c>
      <c r="D20" s="226">
        <v>14.576271186440678</v>
      </c>
      <c r="E20" s="227">
        <v>34.576271186440678</v>
      </c>
      <c r="F20" s="130">
        <v>56.930693069306933</v>
      </c>
      <c r="G20" s="130">
        <v>38.118811881188115</v>
      </c>
      <c r="H20" s="130">
        <v>4.9504950495049505</v>
      </c>
      <c r="I20" s="223">
        <v>51.980198019801982</v>
      </c>
    </row>
    <row r="21" spans="1:9" x14ac:dyDescent="0.25">
      <c r="A21" s="38" t="s">
        <v>79</v>
      </c>
      <c r="B21" s="226">
        <v>52.272727272727273</v>
      </c>
      <c r="C21" s="226">
        <v>31.818181818181817</v>
      </c>
      <c r="D21" s="226">
        <v>15.909090909090908</v>
      </c>
      <c r="E21" s="227">
        <v>36.363636363636367</v>
      </c>
      <c r="F21" s="228">
        <v>59.649122807017541</v>
      </c>
      <c r="G21" s="228">
        <v>31.578947368421051</v>
      </c>
      <c r="H21" s="228">
        <v>8.7719298245614041</v>
      </c>
      <c r="I21" s="227">
        <v>50.877192982456137</v>
      </c>
    </row>
    <row r="22" spans="1:9" x14ac:dyDescent="0.25">
      <c r="A22" s="38" t="s">
        <v>82</v>
      </c>
      <c r="B22" s="226">
        <v>50.882352941176471</v>
      </c>
      <c r="C22" s="226">
        <v>35.294117647058826</v>
      </c>
      <c r="D22" s="226">
        <v>13.823529411764707</v>
      </c>
      <c r="E22" s="227">
        <v>37.058823529411768</v>
      </c>
      <c r="F22" s="228">
        <v>59.530791788856305</v>
      </c>
      <c r="G22" s="228">
        <v>33.724340175953081</v>
      </c>
      <c r="H22" s="228">
        <v>6.7448680351906161</v>
      </c>
      <c r="I22" s="227">
        <v>52.785923753665692</v>
      </c>
    </row>
    <row r="23" spans="1:9" x14ac:dyDescent="0.25">
      <c r="A23" s="38" t="s">
        <v>85</v>
      </c>
      <c r="B23" s="226">
        <v>49.318801089918253</v>
      </c>
      <c r="C23" s="226">
        <v>36.51226158038147</v>
      </c>
      <c r="D23" s="226">
        <v>14.168937329700272</v>
      </c>
      <c r="E23" s="227">
        <v>35.149863760217983</v>
      </c>
      <c r="F23" s="228">
        <v>58.841463414634148</v>
      </c>
      <c r="G23" s="228">
        <v>34.451219512195124</v>
      </c>
      <c r="H23" s="228">
        <v>6.7073170731707314</v>
      </c>
      <c r="I23" s="227">
        <v>52.134146341463421</v>
      </c>
    </row>
    <row r="24" spans="1:9" x14ac:dyDescent="0.25">
      <c r="A24" s="38" t="s">
        <v>88</v>
      </c>
      <c r="B24" s="226">
        <v>52.415458937198068</v>
      </c>
      <c r="C24" s="226">
        <v>33.333333333333336</v>
      </c>
      <c r="D24" s="226">
        <v>14.251207729468598</v>
      </c>
      <c r="E24" s="227">
        <v>38.164251207729471</v>
      </c>
      <c r="F24" s="228">
        <v>55.68181818181818</v>
      </c>
      <c r="G24" s="228">
        <v>36.079545454545453</v>
      </c>
      <c r="H24" s="228">
        <v>8.2386363636363633</v>
      </c>
      <c r="I24" s="227">
        <v>47.443181818181813</v>
      </c>
    </row>
    <row r="25" spans="1:9" x14ac:dyDescent="0.25">
      <c r="A25" s="38" t="s">
        <v>91</v>
      </c>
      <c r="B25" s="226">
        <v>46.825396825396822</v>
      </c>
      <c r="C25" s="226">
        <v>34.391534391534393</v>
      </c>
      <c r="D25" s="226">
        <v>18.783068783068781</v>
      </c>
      <c r="E25" s="227">
        <v>28.042328042328041</v>
      </c>
      <c r="F25" s="228">
        <v>56.78391959798995</v>
      </c>
      <c r="G25" s="228">
        <v>33.91959798994975</v>
      </c>
      <c r="H25" s="228">
        <v>9.2964824120603016</v>
      </c>
      <c r="I25" s="227">
        <v>47.48743718592965</v>
      </c>
    </row>
    <row r="26" spans="1:9" x14ac:dyDescent="0.25">
      <c r="A26" s="38" t="s">
        <v>94</v>
      </c>
      <c r="B26" s="226">
        <v>38.205980066445186</v>
      </c>
      <c r="C26" s="226">
        <v>36.544850498338867</v>
      </c>
      <c r="D26" s="226">
        <v>25.249169435215947</v>
      </c>
      <c r="E26" s="227">
        <v>12.956810631229239</v>
      </c>
      <c r="F26" s="228">
        <v>54.177897574123989</v>
      </c>
      <c r="G26" s="228">
        <v>36.927223719676547</v>
      </c>
      <c r="H26" s="228">
        <v>8.8948787061994601</v>
      </c>
      <c r="I26" s="227">
        <v>45.283018867924525</v>
      </c>
    </row>
    <row r="27" spans="1:9" x14ac:dyDescent="0.25">
      <c r="A27" s="38" t="s">
        <v>117</v>
      </c>
      <c r="B27" s="226">
        <v>40.298507462686565</v>
      </c>
      <c r="C27" s="226">
        <v>40.298507462686565</v>
      </c>
      <c r="D27" s="226">
        <v>19.402985074626866</v>
      </c>
      <c r="E27" s="227">
        <v>20.8955223880597</v>
      </c>
      <c r="F27" s="228">
        <v>50.526315789473685</v>
      </c>
      <c r="G27" s="228">
        <v>35.438596491228068</v>
      </c>
      <c r="H27" s="228">
        <v>14.035087719298245</v>
      </c>
      <c r="I27" s="227">
        <v>36.491228070175438</v>
      </c>
    </row>
    <row r="28" spans="1:9" x14ac:dyDescent="0.25">
      <c r="A28" s="38" t="s">
        <v>118</v>
      </c>
      <c r="B28" s="226">
        <v>41.5625</v>
      </c>
      <c r="C28" s="226">
        <v>38.75</v>
      </c>
      <c r="D28" s="226">
        <v>19.6875</v>
      </c>
      <c r="E28" s="227">
        <v>21.875</v>
      </c>
      <c r="F28" s="228">
        <v>48.081841432225062</v>
      </c>
      <c r="G28" s="228">
        <v>40.92071611253197</v>
      </c>
      <c r="H28" s="228">
        <v>10.997442455242966</v>
      </c>
      <c r="I28" s="227">
        <v>37.084398976982094</v>
      </c>
    </row>
    <row r="29" spans="1:9" x14ac:dyDescent="0.25">
      <c r="A29" s="38" t="s">
        <v>103</v>
      </c>
      <c r="B29" s="226">
        <v>9.0062111801242235</v>
      </c>
      <c r="C29" s="226">
        <v>23.913043478260871</v>
      </c>
      <c r="D29" s="226">
        <v>67.0807453416149</v>
      </c>
      <c r="E29" s="227">
        <v>-58.074534161490675</v>
      </c>
      <c r="F29" s="228">
        <v>46.579804560260584</v>
      </c>
      <c r="G29" s="228">
        <v>39.087947882736159</v>
      </c>
      <c r="H29" s="228">
        <v>14.332247557003257</v>
      </c>
      <c r="I29" s="227">
        <v>32.247557003257327</v>
      </c>
    </row>
    <row r="30" spans="1:9" x14ac:dyDescent="0.25">
      <c r="A30" s="38" t="s">
        <v>106</v>
      </c>
      <c r="B30" s="226">
        <v>28.021978021978022</v>
      </c>
      <c r="C30" s="226">
        <v>33.241758241758241</v>
      </c>
      <c r="D30" s="226">
        <v>38.736263736263737</v>
      </c>
      <c r="E30" s="227">
        <v>-10.714285714285715</v>
      </c>
      <c r="F30" s="228">
        <v>30.379746835443036</v>
      </c>
      <c r="G30" s="228">
        <v>33.860759493670884</v>
      </c>
      <c r="H30" s="228">
        <v>35.759493670886073</v>
      </c>
      <c r="I30" s="227">
        <v>-5.3797468354430364</v>
      </c>
    </row>
    <row r="31" spans="1:9" x14ac:dyDescent="0.25">
      <c r="A31" s="38" t="s">
        <v>109</v>
      </c>
      <c r="B31" s="226">
        <v>43.684210526315788</v>
      </c>
      <c r="C31" s="226">
        <v>36.315789473684212</v>
      </c>
      <c r="D31" s="226">
        <v>20</v>
      </c>
      <c r="E31" s="227">
        <v>23.684210526315788</v>
      </c>
      <c r="F31" s="228">
        <v>40.509915014164307</v>
      </c>
      <c r="G31" s="228">
        <v>40.226628895184135</v>
      </c>
      <c r="H31" s="228">
        <v>19.263456090651559</v>
      </c>
      <c r="I31" s="227">
        <v>21.246458923512748</v>
      </c>
    </row>
    <row r="32" spans="1:9" x14ac:dyDescent="0.25">
      <c r="A32" s="232" t="s">
        <v>173</v>
      </c>
      <c r="B32" s="226">
        <v>38.1</v>
      </c>
      <c r="C32" s="226">
        <v>41.6</v>
      </c>
      <c r="D32" s="226">
        <v>20.3</v>
      </c>
      <c r="E32" s="227">
        <v>17.7</v>
      </c>
      <c r="F32" s="228">
        <v>48.648648648648646</v>
      </c>
      <c r="G32" s="228">
        <v>41.081081081081081</v>
      </c>
      <c r="H32" s="228">
        <v>10.27027027027027</v>
      </c>
      <c r="I32" s="227">
        <v>38.378378378378372</v>
      </c>
    </row>
    <row r="33" spans="1:9" x14ac:dyDescent="0.25">
      <c r="A33" s="38" t="s">
        <v>205</v>
      </c>
      <c r="F33" s="228">
        <v>62.3</v>
      </c>
      <c r="G33" s="228">
        <v>29.1</v>
      </c>
      <c r="H33" s="228">
        <v>8.6</v>
      </c>
      <c r="I33" s="227">
        <v>53.7</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J19" sqref="J19"/>
    </sheetView>
  </sheetViews>
  <sheetFormatPr defaultRowHeight="15" x14ac:dyDescent="0.25"/>
  <sheetData>
    <row r="1" spans="1:9" ht="15" customHeight="1" x14ac:dyDescent="0.25">
      <c r="A1" s="281" t="s">
        <v>1</v>
      </c>
      <c r="B1" s="281" t="s">
        <v>162</v>
      </c>
      <c r="C1" s="281"/>
      <c r="D1" s="281"/>
      <c r="E1" s="281"/>
      <c r="F1" s="281"/>
      <c r="G1" s="281"/>
      <c r="H1" s="281"/>
      <c r="I1" s="281"/>
    </row>
    <row r="2" spans="1:9" x14ac:dyDescent="0.25">
      <c r="A2" s="281"/>
      <c r="B2" s="283" t="s">
        <v>174</v>
      </c>
      <c r="C2" s="283"/>
      <c r="D2" s="283"/>
      <c r="E2" s="283"/>
      <c r="F2" s="283" t="s">
        <v>175</v>
      </c>
      <c r="G2" s="283"/>
      <c r="H2" s="283"/>
      <c r="I2" s="283"/>
    </row>
    <row r="3" spans="1:9" x14ac:dyDescent="0.25">
      <c r="A3" s="281"/>
      <c r="B3" s="1" t="s">
        <v>22</v>
      </c>
      <c r="C3" s="1" t="s">
        <v>19</v>
      </c>
      <c r="D3" s="1" t="s">
        <v>23</v>
      </c>
      <c r="E3" s="1" t="s">
        <v>21</v>
      </c>
      <c r="F3" s="1" t="s">
        <v>22</v>
      </c>
      <c r="G3" s="1" t="s">
        <v>19</v>
      </c>
      <c r="H3" s="1" t="s">
        <v>23</v>
      </c>
      <c r="I3" s="1" t="s">
        <v>21</v>
      </c>
    </row>
    <row r="4" spans="1:9" x14ac:dyDescent="0.25">
      <c r="A4" s="38" t="s">
        <v>70</v>
      </c>
      <c r="B4" s="103">
        <v>28.064516129000001</v>
      </c>
      <c r="C4" s="103">
        <v>54.838709676999997</v>
      </c>
      <c r="D4" s="103">
        <v>17.096774194000002</v>
      </c>
      <c r="E4" s="223">
        <v>10.967741934999999</v>
      </c>
    </row>
    <row r="5" spans="1:9" x14ac:dyDescent="0.25">
      <c r="A5" s="38" t="s">
        <v>73</v>
      </c>
      <c r="B5" s="130">
        <v>27.962085308056871</v>
      </c>
      <c r="C5" s="130">
        <v>56.872037914691944</v>
      </c>
      <c r="D5" s="130">
        <v>15.165876777251185</v>
      </c>
      <c r="E5" s="223">
        <v>12.796208530805686</v>
      </c>
      <c r="F5" s="103">
        <v>29.209621992999999</v>
      </c>
      <c r="G5" s="103">
        <v>63.573883162000001</v>
      </c>
      <c r="H5" s="103">
        <v>7.2164948453999997</v>
      </c>
      <c r="I5" s="223">
        <v>21.993127147599999</v>
      </c>
    </row>
    <row r="6" spans="1:9" x14ac:dyDescent="0.25">
      <c r="A6" s="38" t="s">
        <v>76</v>
      </c>
      <c r="B6" s="228">
        <v>30.272108843537413</v>
      </c>
      <c r="C6" s="228">
        <v>55.442176870748298</v>
      </c>
      <c r="D6" s="228">
        <v>14.285714285714286</v>
      </c>
      <c r="E6" s="227">
        <v>15.986394557823127</v>
      </c>
      <c r="F6" s="130">
        <v>26.767676767676768</v>
      </c>
      <c r="G6" s="130">
        <v>67.171717171717177</v>
      </c>
      <c r="H6" s="130">
        <v>6.0606060606060606</v>
      </c>
      <c r="I6" s="223">
        <v>20.707070707070706</v>
      </c>
    </row>
    <row r="7" spans="1:9" x14ac:dyDescent="0.25">
      <c r="A7" s="38" t="s">
        <v>79</v>
      </c>
      <c r="B7" s="228">
        <v>33.711048158640224</v>
      </c>
      <c r="C7" s="228">
        <v>49.291784702549577</v>
      </c>
      <c r="D7" s="228">
        <v>16.997167138810198</v>
      </c>
      <c r="E7" s="227">
        <v>16.713881019830026</v>
      </c>
      <c r="F7" s="228">
        <v>34.035087719298247</v>
      </c>
      <c r="G7" s="228">
        <v>58.245614035087719</v>
      </c>
      <c r="H7" s="228">
        <v>7.7192982456140351</v>
      </c>
      <c r="I7" s="227">
        <v>26.315789473684212</v>
      </c>
    </row>
    <row r="8" spans="1:9" x14ac:dyDescent="0.25">
      <c r="A8" s="38" t="s">
        <v>82</v>
      </c>
      <c r="B8" s="228">
        <v>34.897360703812318</v>
      </c>
      <c r="C8" s="228">
        <v>48.387096774193552</v>
      </c>
      <c r="D8" s="228">
        <v>16.715542521994134</v>
      </c>
      <c r="E8" s="227">
        <v>18.181818181818183</v>
      </c>
      <c r="F8" s="228">
        <v>34.705882352941174</v>
      </c>
      <c r="G8" s="228">
        <v>56.470588235294116</v>
      </c>
      <c r="H8" s="228">
        <v>8.8235294117647065</v>
      </c>
      <c r="I8" s="227">
        <v>25.882352941176467</v>
      </c>
    </row>
    <row r="9" spans="1:9" x14ac:dyDescent="0.25">
      <c r="A9" s="38" t="s">
        <v>85</v>
      </c>
      <c r="B9" s="228">
        <v>30.874316939890711</v>
      </c>
      <c r="C9" s="228">
        <v>55.191256830601091</v>
      </c>
      <c r="D9" s="228">
        <v>13.934426229508198</v>
      </c>
      <c r="E9" s="227">
        <v>16.939890710382514</v>
      </c>
      <c r="F9" s="228">
        <v>32.012195121951223</v>
      </c>
      <c r="G9" s="228">
        <v>59.756097560975611</v>
      </c>
      <c r="H9" s="228">
        <v>8.2317073170731714</v>
      </c>
      <c r="I9" s="227">
        <v>23.780487804878049</v>
      </c>
    </row>
    <row r="10" spans="1:9" x14ac:dyDescent="0.25">
      <c r="A10" s="38" t="s">
        <v>88</v>
      </c>
      <c r="B10" s="228">
        <v>30.99273607748184</v>
      </c>
      <c r="C10" s="228">
        <v>55.205811138014525</v>
      </c>
      <c r="D10" s="228">
        <v>13.801452784503631</v>
      </c>
      <c r="E10" s="227">
        <v>17.191283292978209</v>
      </c>
      <c r="F10" s="228">
        <v>28.611898016997166</v>
      </c>
      <c r="G10" s="228">
        <v>65.43909348441926</v>
      </c>
      <c r="H10" s="228">
        <v>5.9490084985835692</v>
      </c>
      <c r="I10" s="227">
        <v>22.662889518413596</v>
      </c>
    </row>
    <row r="11" spans="1:9" x14ac:dyDescent="0.25">
      <c r="A11" s="38" t="s">
        <v>91</v>
      </c>
      <c r="B11" s="228">
        <v>31.134564643799472</v>
      </c>
      <c r="C11" s="228">
        <v>55.4089709762533</v>
      </c>
      <c r="D11" s="228">
        <v>13.45646437994723</v>
      </c>
      <c r="E11" s="227">
        <v>17.678100263852244</v>
      </c>
      <c r="F11" s="228">
        <v>33.5</v>
      </c>
      <c r="G11" s="228">
        <v>59.5</v>
      </c>
      <c r="H11" s="228">
        <v>7</v>
      </c>
      <c r="I11" s="227">
        <v>26.5</v>
      </c>
    </row>
    <row r="12" spans="1:9" x14ac:dyDescent="0.25">
      <c r="A12" s="38" t="s">
        <v>94</v>
      </c>
      <c r="B12" s="228">
        <v>28.333333333333332</v>
      </c>
      <c r="C12" s="228">
        <v>57.333333333333336</v>
      </c>
      <c r="D12" s="228">
        <v>14.333333333333334</v>
      </c>
      <c r="E12" s="227">
        <v>13.999999999999998</v>
      </c>
      <c r="F12" s="228">
        <v>31.2</v>
      </c>
      <c r="G12" s="228">
        <v>59.2</v>
      </c>
      <c r="H12" s="228">
        <v>9.6</v>
      </c>
      <c r="I12" s="227">
        <v>21.6</v>
      </c>
    </row>
    <row r="13" spans="1:9" x14ac:dyDescent="0.25">
      <c r="A13" s="38" t="s">
        <v>117</v>
      </c>
      <c r="B13" s="228">
        <v>25.990099009900991</v>
      </c>
      <c r="C13" s="228">
        <v>57.67326732673267</v>
      </c>
      <c r="D13" s="228">
        <v>16.336633663366335</v>
      </c>
      <c r="E13" s="227">
        <v>9.6534653465346558</v>
      </c>
      <c r="F13" s="228">
        <v>26.408450704225352</v>
      </c>
      <c r="G13" s="228">
        <v>66.197183098591552</v>
      </c>
      <c r="H13" s="228">
        <v>7.394366197183099</v>
      </c>
      <c r="I13" s="227">
        <v>19.014084507042252</v>
      </c>
    </row>
    <row r="14" spans="1:9" x14ac:dyDescent="0.25">
      <c r="A14" s="38" t="s">
        <v>118</v>
      </c>
      <c r="B14" s="228">
        <v>30.3125</v>
      </c>
      <c r="C14" s="228">
        <v>56.875</v>
      </c>
      <c r="D14" s="228">
        <v>12.8125</v>
      </c>
      <c r="E14" s="227">
        <v>17.5</v>
      </c>
      <c r="F14" s="228">
        <v>27.411167512690355</v>
      </c>
      <c r="G14" s="228">
        <v>63.451776649746193</v>
      </c>
      <c r="H14" s="228">
        <v>9.1370558375634516</v>
      </c>
      <c r="I14" s="227">
        <v>18.274111675126903</v>
      </c>
    </row>
    <row r="15" spans="1:9" x14ac:dyDescent="0.25">
      <c r="A15" s="38" t="s">
        <v>103</v>
      </c>
      <c r="B15" s="228">
        <v>11.635220125786164</v>
      </c>
      <c r="C15" s="228">
        <v>63.522012578616355</v>
      </c>
      <c r="D15" s="228">
        <v>24.842767295597483</v>
      </c>
      <c r="E15" s="227">
        <v>-13.207547169811319</v>
      </c>
      <c r="F15" s="228">
        <v>28.289473684210527</v>
      </c>
      <c r="G15" s="228">
        <v>62.828947368421055</v>
      </c>
      <c r="H15" s="228">
        <v>8.8815789473684212</v>
      </c>
      <c r="I15" s="227">
        <v>19.407894736842106</v>
      </c>
    </row>
    <row r="16" spans="1:9" x14ac:dyDescent="0.25">
      <c r="A16" s="38" t="s">
        <v>106</v>
      </c>
      <c r="B16" s="228">
        <v>15.151515151515152</v>
      </c>
      <c r="C16" s="228">
        <v>60.88154269972452</v>
      </c>
      <c r="D16" s="228">
        <v>23.966942148760332</v>
      </c>
      <c r="E16" s="227">
        <v>-8.8154269972451793</v>
      </c>
      <c r="F16" s="228">
        <v>13.355048859934854</v>
      </c>
      <c r="G16" s="228">
        <v>68.729641693811075</v>
      </c>
      <c r="H16" s="228">
        <v>17.915309446254071</v>
      </c>
      <c r="I16" s="227">
        <v>-4.5602605863192167</v>
      </c>
    </row>
    <row r="17" spans="1:9" x14ac:dyDescent="0.25">
      <c r="A17" s="38" t="s">
        <v>109</v>
      </c>
      <c r="B17" s="228">
        <v>24.867724867724867</v>
      </c>
      <c r="C17" s="228">
        <v>59.788359788359791</v>
      </c>
      <c r="D17" s="228">
        <v>15.343915343915343</v>
      </c>
      <c r="E17" s="227">
        <v>9.5238095238095237</v>
      </c>
      <c r="F17" s="228">
        <v>16.997167138810198</v>
      </c>
      <c r="G17" s="228">
        <v>69.971671388101981</v>
      </c>
      <c r="H17" s="228">
        <v>13.031161473087819</v>
      </c>
      <c r="I17" s="227">
        <v>3.9660056657223794</v>
      </c>
    </row>
    <row r="18" spans="1:9" s="230" customFormat="1" x14ac:dyDescent="0.25">
      <c r="A18" s="233" t="s">
        <v>173</v>
      </c>
      <c r="B18" s="228">
        <v>19.600000000000001</v>
      </c>
      <c r="C18" s="228">
        <v>66.3</v>
      </c>
      <c r="D18" s="228">
        <v>14.1</v>
      </c>
      <c r="E18" s="227">
        <v>5.6</v>
      </c>
      <c r="F18" s="228">
        <v>22.911051212938006</v>
      </c>
      <c r="G18" s="228">
        <v>69.541778975741238</v>
      </c>
      <c r="H18" s="228">
        <v>7.5471698113207548</v>
      </c>
      <c r="I18" s="227">
        <v>15.363881401617251</v>
      </c>
    </row>
    <row r="19" spans="1:9" s="230" customFormat="1" x14ac:dyDescent="0.25">
      <c r="A19" s="38" t="s">
        <v>205</v>
      </c>
      <c r="B19" s="184"/>
      <c r="C19" s="184"/>
      <c r="D19" s="184"/>
      <c r="E19" s="234"/>
      <c r="F19" s="228">
        <v>35.200000000000003</v>
      </c>
      <c r="G19" s="228">
        <v>58.2</v>
      </c>
      <c r="H19" s="228">
        <v>6.6</v>
      </c>
      <c r="I19" s="227">
        <v>28.7</v>
      </c>
    </row>
    <row r="20" spans="1:9" x14ac:dyDescent="0.25">
      <c r="A20" s="284" t="s">
        <v>171</v>
      </c>
      <c r="B20" s="285"/>
      <c r="C20" s="285"/>
      <c r="D20" s="285"/>
      <c r="E20" s="285"/>
      <c r="F20" s="285"/>
      <c r="G20" s="285"/>
      <c r="H20" s="285"/>
      <c r="I20" s="285"/>
    </row>
  </sheetData>
  <mergeCells count="5">
    <mergeCell ref="A1:A3"/>
    <mergeCell ref="B1:I1"/>
    <mergeCell ref="B2:E2"/>
    <mergeCell ref="F2:I2"/>
    <mergeCell ref="A20:I20"/>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J33" sqref="J33"/>
    </sheetView>
  </sheetViews>
  <sheetFormatPr defaultRowHeight="15" x14ac:dyDescent="0.25"/>
  <sheetData>
    <row r="1" spans="1:9" ht="15" customHeight="1" x14ac:dyDescent="0.25">
      <c r="A1" s="281" t="s">
        <v>1</v>
      </c>
      <c r="B1" s="281" t="s">
        <v>163</v>
      </c>
      <c r="C1" s="281"/>
      <c r="D1" s="281"/>
      <c r="E1" s="281"/>
      <c r="F1" s="281"/>
      <c r="G1" s="281"/>
      <c r="H1" s="281"/>
      <c r="I1" s="281"/>
    </row>
    <row r="2" spans="1:9" x14ac:dyDescent="0.25">
      <c r="A2" s="281"/>
      <c r="B2" s="283" t="s">
        <v>174</v>
      </c>
      <c r="C2" s="283"/>
      <c r="D2" s="283"/>
      <c r="E2" s="283"/>
      <c r="F2" s="283" t="s">
        <v>175</v>
      </c>
      <c r="G2" s="283"/>
      <c r="H2" s="283"/>
      <c r="I2" s="283"/>
    </row>
    <row r="3" spans="1:9" x14ac:dyDescent="0.25">
      <c r="A3" s="281"/>
      <c r="B3" s="1" t="s">
        <v>22</v>
      </c>
      <c r="C3" s="1" t="s">
        <v>19</v>
      </c>
      <c r="D3" s="1" t="s">
        <v>23</v>
      </c>
      <c r="E3" s="1" t="s">
        <v>21</v>
      </c>
      <c r="F3" s="1" t="s">
        <v>22</v>
      </c>
      <c r="G3" s="1" t="s">
        <v>19</v>
      </c>
      <c r="H3" s="1" t="s">
        <v>23</v>
      </c>
      <c r="I3" s="1" t="s">
        <v>21</v>
      </c>
    </row>
    <row r="4" spans="1:9" x14ac:dyDescent="0.25">
      <c r="A4" s="281"/>
      <c r="B4" s="14"/>
      <c r="C4" s="14"/>
      <c r="D4" s="14"/>
      <c r="E4" s="14"/>
      <c r="F4" s="14"/>
      <c r="G4" s="14"/>
      <c r="H4" s="14"/>
      <c r="I4" s="14"/>
    </row>
    <row r="5" spans="1:9" x14ac:dyDescent="0.25">
      <c r="A5" s="38" t="s">
        <v>120</v>
      </c>
      <c r="B5" s="41">
        <v>8.3000000000000007</v>
      </c>
      <c r="C5" s="41">
        <v>78.8</v>
      </c>
      <c r="D5" s="41">
        <v>12.9</v>
      </c>
      <c r="E5" s="220">
        <v>-4.5999999999999996</v>
      </c>
    </row>
    <row r="6" spans="1:9" x14ac:dyDescent="0.25">
      <c r="A6" s="38" t="s">
        <v>32</v>
      </c>
      <c r="B6" s="41">
        <v>8.1999999999999993</v>
      </c>
      <c r="C6" s="41">
        <v>77.599999999999994</v>
      </c>
      <c r="D6" s="41">
        <v>14.2</v>
      </c>
      <c r="E6" s="220">
        <v>-6</v>
      </c>
      <c r="F6" s="41">
        <v>16</v>
      </c>
      <c r="G6" s="41">
        <v>76.3</v>
      </c>
      <c r="H6" s="41">
        <v>7.6</v>
      </c>
      <c r="I6" s="220">
        <v>8.4</v>
      </c>
    </row>
    <row r="7" spans="1:9" x14ac:dyDescent="0.25">
      <c r="A7" s="38" t="s">
        <v>35</v>
      </c>
      <c r="B7" s="41">
        <v>7.4</v>
      </c>
      <c r="C7" s="41">
        <v>83.4</v>
      </c>
      <c r="D7" s="41">
        <v>9.1999999999999993</v>
      </c>
      <c r="E7" s="220">
        <v>-1.7999999999999989</v>
      </c>
      <c r="F7" s="41">
        <v>12.7</v>
      </c>
      <c r="G7" s="41">
        <v>80.599999999999994</v>
      </c>
      <c r="H7" s="41">
        <v>6.7</v>
      </c>
      <c r="I7" s="220">
        <v>5.9999999999999991</v>
      </c>
    </row>
    <row r="8" spans="1:9" x14ac:dyDescent="0.25">
      <c r="A8" s="38" t="s">
        <v>119</v>
      </c>
      <c r="B8" s="41">
        <v>6.8</v>
      </c>
      <c r="C8" s="41">
        <v>83.2</v>
      </c>
      <c r="D8" s="41">
        <v>9.9</v>
      </c>
      <c r="E8" s="220">
        <v>-3.1000000000000005</v>
      </c>
      <c r="F8" s="41">
        <v>13.1</v>
      </c>
      <c r="G8" s="41">
        <v>81.400000000000006</v>
      </c>
      <c r="H8" s="41">
        <v>5.5</v>
      </c>
      <c r="I8" s="220">
        <v>7.6</v>
      </c>
    </row>
    <row r="9" spans="1:9" x14ac:dyDescent="0.25">
      <c r="A9" s="38" t="s">
        <v>41</v>
      </c>
      <c r="B9" s="41">
        <v>4.2</v>
      </c>
      <c r="C9" s="41">
        <v>82.8</v>
      </c>
      <c r="D9" s="41">
        <v>12.9</v>
      </c>
      <c r="E9" s="223">
        <v>-8.6999999999999993</v>
      </c>
      <c r="F9" s="41">
        <v>11</v>
      </c>
      <c r="G9" s="41">
        <v>80.900000000000006</v>
      </c>
      <c r="H9" s="41">
        <v>8.1</v>
      </c>
      <c r="I9" s="220">
        <v>2.9000000000000004</v>
      </c>
    </row>
    <row r="10" spans="1:9" x14ac:dyDescent="0.25">
      <c r="A10" s="38" t="s">
        <v>45</v>
      </c>
      <c r="B10" s="103">
        <v>6.1</v>
      </c>
      <c r="C10" s="103">
        <v>83</v>
      </c>
      <c r="D10" s="103">
        <v>10.8</v>
      </c>
      <c r="E10" s="223">
        <v>-4.7000000000000011</v>
      </c>
      <c r="F10" s="41">
        <v>8.6</v>
      </c>
      <c r="G10" s="41">
        <v>84.6</v>
      </c>
      <c r="H10" s="41">
        <v>6.8</v>
      </c>
      <c r="I10" s="223">
        <v>1.7999999999999998</v>
      </c>
    </row>
    <row r="11" spans="1:9" x14ac:dyDescent="0.25">
      <c r="A11" s="38" t="s">
        <v>48</v>
      </c>
      <c r="B11" s="130">
        <v>6</v>
      </c>
      <c r="C11" s="130">
        <v>85.2</v>
      </c>
      <c r="D11" s="130">
        <v>8.8000000000000007</v>
      </c>
      <c r="E11" s="223">
        <v>-2.8000000000000007</v>
      </c>
      <c r="F11" s="103">
        <v>7.5</v>
      </c>
      <c r="G11" s="103">
        <v>85.8</v>
      </c>
      <c r="H11" s="103">
        <v>6.6</v>
      </c>
      <c r="I11" s="223">
        <v>0.90000000000000036</v>
      </c>
    </row>
    <row r="12" spans="1:9" x14ac:dyDescent="0.25">
      <c r="A12" s="38" t="s">
        <v>51</v>
      </c>
      <c r="B12" s="103">
        <v>7</v>
      </c>
      <c r="C12" s="103">
        <v>85.2</v>
      </c>
      <c r="D12" s="103">
        <v>7.9</v>
      </c>
      <c r="E12" s="223">
        <v>-0.90000000000000036</v>
      </c>
      <c r="F12" s="130">
        <v>9.9</v>
      </c>
      <c r="G12" s="130">
        <v>85.5</v>
      </c>
      <c r="H12" s="130">
        <v>4.7</v>
      </c>
      <c r="I12" s="223">
        <v>5.2</v>
      </c>
    </row>
    <row r="13" spans="1:9" x14ac:dyDescent="0.25">
      <c r="A13" s="38" t="s">
        <v>54</v>
      </c>
      <c r="B13" s="103">
        <v>9.1999999999999993</v>
      </c>
      <c r="C13" s="103">
        <v>80.900000000000006</v>
      </c>
      <c r="D13" s="103">
        <v>9.9</v>
      </c>
      <c r="E13" s="223">
        <v>-0.70000000000000107</v>
      </c>
      <c r="F13" s="103">
        <v>10.9</v>
      </c>
      <c r="G13" s="103">
        <v>85.2</v>
      </c>
      <c r="H13" s="103">
        <v>3.9</v>
      </c>
      <c r="I13" s="223">
        <v>7</v>
      </c>
    </row>
    <row r="14" spans="1:9" x14ac:dyDescent="0.25">
      <c r="A14" s="38" t="s">
        <v>57</v>
      </c>
      <c r="B14" s="103">
        <v>10</v>
      </c>
      <c r="C14" s="103">
        <v>83.8</v>
      </c>
      <c r="D14" s="103">
        <v>6.2</v>
      </c>
      <c r="E14" s="223">
        <v>3.8</v>
      </c>
      <c r="F14" s="103">
        <v>14.5</v>
      </c>
      <c r="G14" s="103">
        <v>79.099999999999994</v>
      </c>
      <c r="H14" s="103">
        <v>6.4</v>
      </c>
      <c r="I14" s="223">
        <v>8.1</v>
      </c>
    </row>
    <row r="15" spans="1:9" x14ac:dyDescent="0.25">
      <c r="A15" s="38" t="s">
        <v>61</v>
      </c>
      <c r="B15" s="103">
        <v>7.8</v>
      </c>
      <c r="C15" s="103">
        <v>85.3</v>
      </c>
      <c r="D15" s="103">
        <v>7</v>
      </c>
      <c r="E15" s="223">
        <v>0.79999999999999982</v>
      </c>
      <c r="F15" s="103">
        <v>15.5</v>
      </c>
      <c r="G15" s="103">
        <v>78.3</v>
      </c>
      <c r="H15" s="103">
        <v>6.2</v>
      </c>
      <c r="I15" s="223">
        <v>9.3000000000000007</v>
      </c>
    </row>
    <row r="16" spans="1:9" x14ac:dyDescent="0.25">
      <c r="A16" s="38" t="s">
        <v>64</v>
      </c>
      <c r="B16" s="103">
        <v>4.9000000000000004</v>
      </c>
      <c r="C16" s="103">
        <v>84.5</v>
      </c>
      <c r="D16" s="103">
        <v>10.5</v>
      </c>
      <c r="E16" s="223">
        <v>-5.6</v>
      </c>
      <c r="F16" s="103">
        <v>11.1</v>
      </c>
      <c r="G16" s="103">
        <v>83.3</v>
      </c>
      <c r="H16" s="103">
        <v>5.6</v>
      </c>
      <c r="I16" s="223">
        <v>5.5</v>
      </c>
    </row>
    <row r="17" spans="1:9" x14ac:dyDescent="0.25">
      <c r="A17" s="38" t="s">
        <v>67</v>
      </c>
      <c r="B17" s="103">
        <v>4.5</v>
      </c>
      <c r="C17" s="103">
        <v>86.8</v>
      </c>
      <c r="D17" s="103">
        <v>8.6999999999999993</v>
      </c>
      <c r="E17" s="223">
        <v>-4.1999999999999993</v>
      </c>
      <c r="F17" s="103">
        <v>9.6</v>
      </c>
      <c r="G17" s="103">
        <v>83.1</v>
      </c>
      <c r="H17" s="103">
        <v>7.3</v>
      </c>
      <c r="I17" s="223">
        <v>2.2999999999999998</v>
      </c>
    </row>
    <row r="18" spans="1:9" x14ac:dyDescent="0.25">
      <c r="A18" s="38" t="s">
        <v>70</v>
      </c>
      <c r="B18" s="103">
        <v>14.8</v>
      </c>
      <c r="C18" s="103">
        <v>71.8</v>
      </c>
      <c r="D18" s="103">
        <v>13.4</v>
      </c>
      <c r="E18" s="223">
        <v>1.4000000000000004</v>
      </c>
      <c r="F18" s="103">
        <v>8</v>
      </c>
      <c r="G18" s="103">
        <v>86.6</v>
      </c>
      <c r="H18" s="103">
        <v>5.4</v>
      </c>
      <c r="I18" s="223">
        <v>2.5999999999999996</v>
      </c>
    </row>
    <row r="19" spans="1:9" x14ac:dyDescent="0.25">
      <c r="A19" s="38" t="s">
        <v>73</v>
      </c>
      <c r="B19" s="130">
        <v>12.626262626262626</v>
      </c>
      <c r="C19" s="130">
        <v>75.757575757575751</v>
      </c>
      <c r="D19" s="130">
        <v>11.616161616161616</v>
      </c>
      <c r="E19" s="223">
        <v>1.0101010101010104</v>
      </c>
      <c r="F19" s="103">
        <v>15.3</v>
      </c>
      <c r="G19" s="103">
        <v>78.900000000000006</v>
      </c>
      <c r="H19" s="103">
        <v>5.8</v>
      </c>
      <c r="I19" s="223">
        <v>9.5</v>
      </c>
    </row>
    <row r="20" spans="1:9" x14ac:dyDescent="0.25">
      <c r="A20" s="38" t="s">
        <v>76</v>
      </c>
      <c r="B20" s="228">
        <v>20.212765957446809</v>
      </c>
      <c r="C20" s="228">
        <v>66.666666666666671</v>
      </c>
      <c r="D20" s="228">
        <v>13.120567375886525</v>
      </c>
      <c r="E20" s="227">
        <v>7.0921985815602842</v>
      </c>
      <c r="F20" s="130">
        <v>10.99476439790576</v>
      </c>
      <c r="G20" s="130">
        <v>82.722513089005233</v>
      </c>
      <c r="H20" s="130">
        <v>6.2827225130890056</v>
      </c>
      <c r="I20" s="223">
        <v>4.7120418848167542</v>
      </c>
    </row>
    <row r="21" spans="1:9" x14ac:dyDescent="0.25">
      <c r="A21" s="38" t="s">
        <v>79</v>
      </c>
      <c r="B21" s="228">
        <v>18.991097922848663</v>
      </c>
      <c r="C21" s="228">
        <v>69.732937685459945</v>
      </c>
      <c r="D21" s="228">
        <v>11.275964391691394</v>
      </c>
      <c r="E21" s="227">
        <v>7.7151335311572691</v>
      </c>
      <c r="F21" s="228">
        <v>18.681318681318682</v>
      </c>
      <c r="G21" s="228">
        <v>71.794871794871796</v>
      </c>
      <c r="H21" s="228">
        <v>9.5238095238095237</v>
      </c>
      <c r="I21" s="227">
        <v>9.1575091575091587</v>
      </c>
    </row>
    <row r="22" spans="1:9" x14ac:dyDescent="0.25">
      <c r="A22" s="38" t="s">
        <v>82</v>
      </c>
      <c r="B22" s="228">
        <v>19.0625</v>
      </c>
      <c r="C22" s="228">
        <v>67.8125</v>
      </c>
      <c r="D22" s="228">
        <v>13.125</v>
      </c>
      <c r="E22" s="227">
        <v>5.9375</v>
      </c>
      <c r="F22" s="228">
        <v>17.62917933130699</v>
      </c>
      <c r="G22" s="228">
        <v>74.468085106382972</v>
      </c>
      <c r="H22" s="228">
        <v>7.9027355623100304</v>
      </c>
      <c r="I22" s="227">
        <v>9.7264437689969583</v>
      </c>
    </row>
    <row r="23" spans="1:9" x14ac:dyDescent="0.25">
      <c r="A23" s="38" t="s">
        <v>85</v>
      </c>
      <c r="B23" s="228">
        <v>14.772727272727273</v>
      </c>
      <c r="C23" s="228">
        <v>73.295454545454547</v>
      </c>
      <c r="D23" s="228">
        <v>11.931818181818182</v>
      </c>
      <c r="E23" s="227">
        <v>2.8409090909090917</v>
      </c>
      <c r="F23" s="228">
        <v>15.909090909090908</v>
      </c>
      <c r="G23" s="228">
        <v>75.324675324675326</v>
      </c>
      <c r="H23" s="228">
        <v>8.7662337662337659</v>
      </c>
      <c r="I23" s="227">
        <v>7.1428571428571423</v>
      </c>
    </row>
    <row r="24" spans="1:9" x14ac:dyDescent="0.25">
      <c r="A24" s="38" t="s">
        <v>88</v>
      </c>
      <c r="B24" s="228">
        <v>20.460358056265985</v>
      </c>
      <c r="C24" s="228">
        <v>69.565217391304344</v>
      </c>
      <c r="D24" s="228">
        <v>9.9744245524296673</v>
      </c>
      <c r="E24" s="227">
        <v>10.485933503836318</v>
      </c>
      <c r="F24" s="228">
        <v>11.695906432748538</v>
      </c>
      <c r="G24" s="228">
        <v>78.654970760233923</v>
      </c>
      <c r="H24" s="228">
        <v>9.6491228070175445</v>
      </c>
      <c r="I24" s="227">
        <v>2.0467836257309937</v>
      </c>
    </row>
    <row r="25" spans="1:9" x14ac:dyDescent="0.25">
      <c r="A25" s="38" t="s">
        <v>91</v>
      </c>
      <c r="B25" s="228">
        <v>19.28374655647383</v>
      </c>
      <c r="C25" s="228">
        <v>71.625344352617077</v>
      </c>
      <c r="D25" s="228">
        <v>9.0909090909090917</v>
      </c>
      <c r="E25" s="227">
        <v>10.192837465564738</v>
      </c>
      <c r="F25" s="228">
        <v>19.736842105263158</v>
      </c>
      <c r="G25" s="228">
        <v>73.421052631578945</v>
      </c>
      <c r="H25" s="228">
        <v>6.8421052631578947</v>
      </c>
      <c r="I25" s="227">
        <v>12.894736842105264</v>
      </c>
    </row>
    <row r="26" spans="1:9" x14ac:dyDescent="0.25">
      <c r="A26" s="38" t="s">
        <v>94</v>
      </c>
      <c r="B26" s="228">
        <v>14.236111111111111</v>
      </c>
      <c r="C26" s="228">
        <v>72.916666666666671</v>
      </c>
      <c r="D26" s="228">
        <v>12.847222222222221</v>
      </c>
      <c r="E26" s="227">
        <v>1.3888888888888893</v>
      </c>
      <c r="F26" s="228">
        <v>16.574585635359117</v>
      </c>
      <c r="G26" s="228">
        <v>72.928176795580114</v>
      </c>
      <c r="H26" s="228">
        <v>10.497237569060774</v>
      </c>
      <c r="I26" s="227">
        <v>6.0773480662983435</v>
      </c>
    </row>
    <row r="27" spans="1:9" x14ac:dyDescent="0.25">
      <c r="A27" s="38" t="s">
        <v>117</v>
      </c>
      <c r="B27" s="228">
        <v>12.88659793814433</v>
      </c>
      <c r="C27" s="228">
        <v>70.618556701030926</v>
      </c>
      <c r="D27" s="228">
        <v>16.494845360824741</v>
      </c>
      <c r="E27" s="227">
        <v>-3.6082474226804102</v>
      </c>
      <c r="F27" s="228">
        <v>12.915129151291513</v>
      </c>
      <c r="G27" s="228">
        <v>77.12177121771218</v>
      </c>
      <c r="H27" s="228">
        <v>9.9630996309963091</v>
      </c>
      <c r="I27" s="227">
        <v>2.9520295202952038</v>
      </c>
    </row>
    <row r="28" spans="1:9" x14ac:dyDescent="0.25">
      <c r="A28" s="38" t="s">
        <v>118</v>
      </c>
      <c r="B28" s="228">
        <v>12.052117263843648</v>
      </c>
      <c r="C28" s="228">
        <v>75.570032573289907</v>
      </c>
      <c r="D28" s="228">
        <v>12.37785016286645</v>
      </c>
      <c r="E28" s="227">
        <v>-0.32573289902280145</v>
      </c>
      <c r="F28" s="228">
        <v>14.666666666666666</v>
      </c>
      <c r="G28" s="228">
        <v>72.266666666666666</v>
      </c>
      <c r="H28" s="228">
        <v>13.066666666666666</v>
      </c>
      <c r="I28" s="227">
        <v>1.5999999999999996</v>
      </c>
    </row>
    <row r="29" spans="1:9" x14ac:dyDescent="0.25">
      <c r="A29" s="38" t="s">
        <v>103</v>
      </c>
      <c r="B29" s="228">
        <v>4.4728434504792336</v>
      </c>
      <c r="C29" s="228">
        <v>62.939297124600643</v>
      </c>
      <c r="D29" s="228">
        <v>32.587859424920126</v>
      </c>
      <c r="E29" s="227">
        <v>-28.115015974440894</v>
      </c>
      <c r="F29" s="228">
        <v>15.358361774744028</v>
      </c>
      <c r="G29" s="228">
        <v>74.061433447098977</v>
      </c>
      <c r="H29" s="228">
        <v>10.580204778156997</v>
      </c>
      <c r="I29" s="227">
        <v>4.7781569965870307</v>
      </c>
    </row>
    <row r="30" spans="1:9" x14ac:dyDescent="0.25">
      <c r="A30" s="38" t="s">
        <v>106</v>
      </c>
      <c r="B30" s="228">
        <v>8.2621082621082618</v>
      </c>
      <c r="C30" s="228">
        <v>68.091168091168086</v>
      </c>
      <c r="D30" s="228">
        <v>23.646723646723647</v>
      </c>
      <c r="E30" s="227">
        <v>-15.384615384615385</v>
      </c>
      <c r="F30" s="228">
        <v>8.4690553745928341</v>
      </c>
      <c r="G30" s="228">
        <v>70.358306188925084</v>
      </c>
      <c r="H30" s="228">
        <v>21.172638436482085</v>
      </c>
      <c r="I30" s="227">
        <v>-12.703583061889251</v>
      </c>
    </row>
    <row r="31" spans="1:9" x14ac:dyDescent="0.25">
      <c r="A31" s="38" t="s">
        <v>109</v>
      </c>
      <c r="B31" s="228">
        <v>10</v>
      </c>
      <c r="C31" s="228">
        <v>75.675675675675677</v>
      </c>
      <c r="D31" s="228">
        <v>14.324324324324325</v>
      </c>
      <c r="E31" s="227">
        <v>-4.3243243243243246</v>
      </c>
      <c r="F31" s="228">
        <v>9.4674556213017755</v>
      </c>
      <c r="G31" s="228">
        <v>77.218934911242599</v>
      </c>
      <c r="H31" s="228">
        <v>13.31360946745562</v>
      </c>
      <c r="I31" s="227">
        <v>-3.8461538461538449</v>
      </c>
    </row>
    <row r="32" spans="1:9" x14ac:dyDescent="0.25">
      <c r="A32" s="232" t="s">
        <v>173</v>
      </c>
      <c r="B32" s="228">
        <v>16.3</v>
      </c>
      <c r="C32" s="228">
        <v>72.099999999999994</v>
      </c>
      <c r="D32" s="228">
        <v>11.6</v>
      </c>
      <c r="E32" s="227">
        <v>4.7</v>
      </c>
      <c r="F32" s="228">
        <v>14.958448753462603</v>
      </c>
      <c r="G32" s="228">
        <v>76.73130193905817</v>
      </c>
      <c r="H32" s="228">
        <v>8.310249307479225</v>
      </c>
      <c r="I32" s="227">
        <v>6.6481994459833782</v>
      </c>
    </row>
    <row r="33" spans="1:9" x14ac:dyDescent="0.25">
      <c r="A33" s="38" t="s">
        <v>205</v>
      </c>
      <c r="F33" s="228">
        <v>26.6</v>
      </c>
      <c r="G33" s="228">
        <v>66.3</v>
      </c>
      <c r="H33" s="228">
        <v>7.1</v>
      </c>
      <c r="I33" s="227">
        <v>19.399999999999999</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J33" sqref="J33"/>
    </sheetView>
  </sheetViews>
  <sheetFormatPr defaultRowHeight="15" x14ac:dyDescent="0.25"/>
  <sheetData>
    <row r="1" spans="1:9" ht="15" customHeight="1" x14ac:dyDescent="0.25">
      <c r="A1" s="281" t="s">
        <v>1</v>
      </c>
      <c r="B1" s="281" t="s">
        <v>177</v>
      </c>
      <c r="C1" s="281"/>
      <c r="D1" s="281"/>
      <c r="E1" s="281"/>
      <c r="F1" s="281"/>
      <c r="G1" s="281"/>
      <c r="H1" s="281"/>
      <c r="I1" s="281"/>
    </row>
    <row r="2" spans="1:9" x14ac:dyDescent="0.25">
      <c r="A2" s="281"/>
      <c r="B2" s="283" t="s">
        <v>174</v>
      </c>
      <c r="C2" s="283"/>
      <c r="D2" s="283"/>
      <c r="E2" s="283"/>
      <c r="F2" s="283" t="s">
        <v>175</v>
      </c>
      <c r="G2" s="283"/>
      <c r="H2" s="283"/>
      <c r="I2" s="283"/>
    </row>
    <row r="3" spans="1:9" x14ac:dyDescent="0.25">
      <c r="A3" s="281"/>
      <c r="B3" s="1" t="s">
        <v>24</v>
      </c>
      <c r="C3" s="1" t="s">
        <v>19</v>
      </c>
      <c r="D3" s="1" t="s">
        <v>20</v>
      </c>
      <c r="E3" s="1" t="s">
        <v>21</v>
      </c>
      <c r="F3" s="1" t="s">
        <v>24</v>
      </c>
      <c r="G3" s="1" t="s">
        <v>19</v>
      </c>
      <c r="H3" s="1" t="s">
        <v>20</v>
      </c>
      <c r="I3" s="1" t="s">
        <v>21</v>
      </c>
    </row>
    <row r="4" spans="1:9" x14ac:dyDescent="0.25">
      <c r="A4" s="281"/>
      <c r="B4" s="14"/>
      <c r="C4" s="14"/>
      <c r="D4" s="14"/>
      <c r="E4" s="14"/>
      <c r="F4" s="14"/>
      <c r="G4" s="14"/>
      <c r="H4" s="14"/>
      <c r="I4" s="14"/>
    </row>
    <row r="5" spans="1:9" x14ac:dyDescent="0.25">
      <c r="A5" s="38" t="s">
        <v>120</v>
      </c>
      <c r="B5" s="41">
        <v>20.6</v>
      </c>
      <c r="C5" s="41">
        <v>61.7</v>
      </c>
      <c r="D5" s="41">
        <v>17.7</v>
      </c>
      <c r="E5" s="220">
        <v>2.9000000000000021</v>
      </c>
    </row>
    <row r="6" spans="1:9" x14ac:dyDescent="0.25">
      <c r="A6" s="38" t="s">
        <v>32</v>
      </c>
      <c r="B6" s="41">
        <v>22.3</v>
      </c>
      <c r="C6" s="41">
        <v>68.2</v>
      </c>
      <c r="D6" s="41">
        <v>9.5</v>
      </c>
      <c r="E6" s="220">
        <v>12.8</v>
      </c>
      <c r="F6" s="41">
        <v>39.6</v>
      </c>
      <c r="G6" s="41">
        <v>54.7</v>
      </c>
      <c r="H6" s="41">
        <v>5.8</v>
      </c>
      <c r="I6" s="220">
        <v>33.800000000000004</v>
      </c>
    </row>
    <row r="7" spans="1:9" x14ac:dyDescent="0.25">
      <c r="A7" s="38" t="s">
        <v>35</v>
      </c>
      <c r="B7" s="41">
        <v>18.8</v>
      </c>
      <c r="C7" s="41">
        <v>69.599999999999994</v>
      </c>
      <c r="D7" s="41">
        <v>11.6</v>
      </c>
      <c r="E7" s="220">
        <v>7.2000000000000011</v>
      </c>
      <c r="F7" s="41">
        <v>34.700000000000003</v>
      </c>
      <c r="G7" s="41">
        <v>62.6</v>
      </c>
      <c r="H7" s="41">
        <v>2.7</v>
      </c>
      <c r="I7" s="220">
        <v>32</v>
      </c>
    </row>
    <row r="8" spans="1:9" x14ac:dyDescent="0.25">
      <c r="A8" s="38" t="s">
        <v>119</v>
      </c>
      <c r="B8" s="41">
        <v>19.2</v>
      </c>
      <c r="C8" s="41">
        <v>71</v>
      </c>
      <c r="D8" s="41">
        <v>9.9</v>
      </c>
      <c r="E8" s="220">
        <v>9.2999999999999989</v>
      </c>
      <c r="F8" s="41">
        <v>30.7</v>
      </c>
      <c r="G8" s="41">
        <v>62.5</v>
      </c>
      <c r="H8" s="41">
        <v>6.8</v>
      </c>
      <c r="I8" s="220">
        <v>23.9</v>
      </c>
    </row>
    <row r="9" spans="1:9" x14ac:dyDescent="0.25">
      <c r="A9" s="38" t="s">
        <v>41</v>
      </c>
      <c r="B9" s="41">
        <v>19.7</v>
      </c>
      <c r="C9" s="41">
        <v>72.400000000000006</v>
      </c>
      <c r="D9" s="41">
        <v>7.9</v>
      </c>
      <c r="E9" s="223">
        <v>11.799999999999999</v>
      </c>
      <c r="F9" s="41">
        <v>31.9</v>
      </c>
      <c r="G9" s="41">
        <v>62.8</v>
      </c>
      <c r="H9" s="41">
        <v>5.3</v>
      </c>
      <c r="I9" s="220">
        <v>26.599999999999998</v>
      </c>
    </row>
    <row r="10" spans="1:9" x14ac:dyDescent="0.25">
      <c r="A10" s="38" t="s">
        <v>45</v>
      </c>
      <c r="B10" s="103">
        <v>21.2</v>
      </c>
      <c r="C10" s="103">
        <v>69.8</v>
      </c>
      <c r="D10" s="103">
        <v>9</v>
      </c>
      <c r="E10" s="223">
        <v>12.2</v>
      </c>
      <c r="F10" s="41">
        <v>27.1</v>
      </c>
      <c r="G10" s="41">
        <v>67.900000000000006</v>
      </c>
      <c r="H10" s="41">
        <v>5</v>
      </c>
      <c r="I10" s="223">
        <v>22.1</v>
      </c>
    </row>
    <row r="11" spans="1:9" x14ac:dyDescent="0.25">
      <c r="A11" s="38" t="s">
        <v>48</v>
      </c>
      <c r="B11" s="130">
        <v>18.2</v>
      </c>
      <c r="C11" s="130">
        <v>77</v>
      </c>
      <c r="D11" s="130">
        <v>4.8</v>
      </c>
      <c r="E11" s="223">
        <v>13.399999999999999</v>
      </c>
      <c r="F11" s="103">
        <v>22.2</v>
      </c>
      <c r="G11" s="103">
        <v>72.2</v>
      </c>
      <c r="H11" s="103">
        <v>5.7</v>
      </c>
      <c r="I11" s="223">
        <v>16.5</v>
      </c>
    </row>
    <row r="12" spans="1:9" x14ac:dyDescent="0.25">
      <c r="A12" s="38" t="s">
        <v>51</v>
      </c>
      <c r="B12" s="103">
        <v>17</v>
      </c>
      <c r="C12" s="103">
        <v>76.900000000000006</v>
      </c>
      <c r="D12" s="103">
        <v>6.1</v>
      </c>
      <c r="E12" s="223">
        <v>10.9</v>
      </c>
      <c r="F12" s="130">
        <v>26.3</v>
      </c>
      <c r="G12" s="130">
        <v>71.5</v>
      </c>
      <c r="H12" s="130">
        <v>2.2000000000000002</v>
      </c>
      <c r="I12" s="223">
        <v>24.1</v>
      </c>
    </row>
    <row r="13" spans="1:9" x14ac:dyDescent="0.25">
      <c r="A13" s="38" t="s">
        <v>54</v>
      </c>
      <c r="B13" s="103">
        <v>18</v>
      </c>
      <c r="C13" s="103">
        <v>74.400000000000006</v>
      </c>
      <c r="D13" s="103">
        <v>7.6</v>
      </c>
      <c r="E13" s="223">
        <v>10.4</v>
      </c>
      <c r="F13" s="103">
        <v>25.8</v>
      </c>
      <c r="G13" s="103">
        <v>69</v>
      </c>
      <c r="H13" s="103">
        <v>5.2</v>
      </c>
      <c r="I13" s="223">
        <v>20.6</v>
      </c>
    </row>
    <row r="14" spans="1:9" x14ac:dyDescent="0.25">
      <c r="A14" s="38" t="s">
        <v>57</v>
      </c>
      <c r="B14" s="103">
        <v>20.6</v>
      </c>
      <c r="C14" s="103">
        <v>73.2</v>
      </c>
      <c r="D14" s="103">
        <v>6.2</v>
      </c>
      <c r="E14" s="223">
        <v>14.400000000000002</v>
      </c>
      <c r="F14" s="103">
        <v>25.4</v>
      </c>
      <c r="G14" s="103">
        <v>71</v>
      </c>
      <c r="H14" s="103">
        <v>3.6</v>
      </c>
      <c r="I14" s="223">
        <v>21.799999999999997</v>
      </c>
    </row>
    <row r="15" spans="1:9" x14ac:dyDescent="0.25">
      <c r="A15" s="38" t="s">
        <v>61</v>
      </c>
      <c r="B15" s="103">
        <v>21.8</v>
      </c>
      <c r="C15" s="103">
        <v>73.400000000000006</v>
      </c>
      <c r="D15" s="103">
        <v>4.8</v>
      </c>
      <c r="E15" s="223">
        <v>17</v>
      </c>
      <c r="F15" s="103">
        <v>26.7</v>
      </c>
      <c r="G15" s="103">
        <v>69.7</v>
      </c>
      <c r="H15" s="103">
        <v>3.7</v>
      </c>
      <c r="I15" s="223">
        <v>23</v>
      </c>
    </row>
    <row r="16" spans="1:9" x14ac:dyDescent="0.25">
      <c r="A16" s="38" t="s">
        <v>64</v>
      </c>
      <c r="B16" s="103">
        <v>23.4</v>
      </c>
      <c r="C16" s="103">
        <v>70.8</v>
      </c>
      <c r="D16" s="103">
        <v>5.8</v>
      </c>
      <c r="E16" s="223">
        <v>17.599999999999998</v>
      </c>
      <c r="F16" s="103">
        <v>26.8</v>
      </c>
      <c r="G16" s="103">
        <v>69</v>
      </c>
      <c r="H16" s="103">
        <v>4.2</v>
      </c>
      <c r="I16" s="223">
        <v>22.6</v>
      </c>
    </row>
    <row r="17" spans="1:9" x14ac:dyDescent="0.25">
      <c r="A17" s="38" t="s">
        <v>67</v>
      </c>
      <c r="B17" s="103">
        <v>18.8</v>
      </c>
      <c r="C17" s="103">
        <v>74.7</v>
      </c>
      <c r="D17" s="103">
        <v>6.6</v>
      </c>
      <c r="E17" s="223">
        <v>12.200000000000001</v>
      </c>
      <c r="F17" s="103">
        <v>32</v>
      </c>
      <c r="G17" s="103">
        <v>65.5</v>
      </c>
      <c r="H17" s="103">
        <v>2.5</v>
      </c>
      <c r="I17" s="223">
        <v>29.5</v>
      </c>
    </row>
    <row r="18" spans="1:9" x14ac:dyDescent="0.25">
      <c r="A18" s="38" t="s">
        <v>70</v>
      </c>
      <c r="B18" s="103">
        <v>25.6</v>
      </c>
      <c r="C18" s="103">
        <v>68.8</v>
      </c>
      <c r="D18" s="103">
        <v>5.6</v>
      </c>
      <c r="E18" s="223">
        <v>20</v>
      </c>
      <c r="F18" s="103">
        <v>22.3</v>
      </c>
      <c r="G18" s="103">
        <v>71.5</v>
      </c>
      <c r="H18" s="103">
        <v>6.2</v>
      </c>
      <c r="I18" s="223">
        <v>16.100000000000001</v>
      </c>
    </row>
    <row r="19" spans="1:9" x14ac:dyDescent="0.25">
      <c r="A19" s="38" t="s">
        <v>73</v>
      </c>
      <c r="B19" s="130">
        <v>24.390243902439025</v>
      </c>
      <c r="C19" s="130">
        <v>68.780487804878049</v>
      </c>
      <c r="D19" s="130">
        <v>6.8292682926829267</v>
      </c>
      <c r="E19" s="223">
        <v>17.560975609756099</v>
      </c>
      <c r="F19" s="103">
        <v>28.7</v>
      </c>
      <c r="G19" s="103">
        <v>68.5</v>
      </c>
      <c r="H19" s="103">
        <v>2.8</v>
      </c>
      <c r="I19" s="223">
        <v>25.9</v>
      </c>
    </row>
    <row r="20" spans="1:9" x14ac:dyDescent="0.25">
      <c r="A20" s="38" t="s">
        <v>76</v>
      </c>
      <c r="B20" s="228">
        <v>21.724137931034484</v>
      </c>
      <c r="C20" s="228">
        <v>67.58620689655173</v>
      </c>
      <c r="D20" s="228">
        <v>10.689655172413794</v>
      </c>
      <c r="E20" s="227">
        <v>11.03448275862069</v>
      </c>
      <c r="F20" s="130">
        <v>30.456852791878173</v>
      </c>
      <c r="G20" s="130">
        <v>66.497461928934015</v>
      </c>
      <c r="H20" s="130">
        <v>3.0456852791878171</v>
      </c>
      <c r="I20" s="223">
        <v>27.411167512690355</v>
      </c>
    </row>
    <row r="21" spans="1:9" x14ac:dyDescent="0.25">
      <c r="A21" s="38" t="s">
        <v>79</v>
      </c>
      <c r="B21" s="228">
        <v>25.958702064896755</v>
      </c>
      <c r="C21" s="228">
        <v>64.601769911504419</v>
      </c>
      <c r="D21" s="228">
        <v>9.4395280235988199</v>
      </c>
      <c r="E21" s="227">
        <v>16.519174041297937</v>
      </c>
      <c r="F21" s="228">
        <v>28.469750889679716</v>
      </c>
      <c r="G21" s="228">
        <v>64.412811387900362</v>
      </c>
      <c r="H21" s="228">
        <v>7.117437722419929</v>
      </c>
      <c r="I21" s="227">
        <v>21.352313167259787</v>
      </c>
    </row>
    <row r="22" spans="1:9" x14ac:dyDescent="0.25">
      <c r="A22" s="38" t="s">
        <v>82</v>
      </c>
      <c r="B22" s="228">
        <v>21.165644171779142</v>
      </c>
      <c r="C22" s="228">
        <v>68.098159509202461</v>
      </c>
      <c r="D22" s="228">
        <v>10.736196319018404</v>
      </c>
      <c r="E22" s="227">
        <v>10.429447852760738</v>
      </c>
      <c r="F22" s="228">
        <v>31.269349845201237</v>
      </c>
      <c r="G22" s="228">
        <v>59.752321981424146</v>
      </c>
      <c r="H22" s="228">
        <v>8.9783281733746136</v>
      </c>
      <c r="I22" s="227">
        <v>22.291021671826623</v>
      </c>
    </row>
    <row r="23" spans="1:9" x14ac:dyDescent="0.25">
      <c r="A23" s="38" t="s">
        <v>85</v>
      </c>
      <c r="B23" s="228">
        <v>19.658119658119659</v>
      </c>
      <c r="C23" s="228">
        <v>68.091168091168086</v>
      </c>
      <c r="D23" s="228">
        <v>12.250712250712251</v>
      </c>
      <c r="E23" s="227">
        <v>7.4074074074074083</v>
      </c>
      <c r="F23" s="228">
        <v>24.444444444444443</v>
      </c>
      <c r="G23" s="228">
        <v>66.349206349206355</v>
      </c>
      <c r="H23" s="228">
        <v>9.2063492063492056</v>
      </c>
      <c r="I23" s="227">
        <v>15.238095238095237</v>
      </c>
    </row>
    <row r="24" spans="1:9" x14ac:dyDescent="0.25">
      <c r="A24" s="38" t="s">
        <v>88</v>
      </c>
      <c r="B24" s="228">
        <v>21.963824289405686</v>
      </c>
      <c r="C24" s="228">
        <v>70.801033591731269</v>
      </c>
      <c r="D24" s="228">
        <v>7.2351421188630489</v>
      </c>
      <c r="E24" s="227">
        <v>14.728682170542637</v>
      </c>
      <c r="F24" s="228">
        <v>25.364431486880466</v>
      </c>
      <c r="G24" s="228">
        <v>67.930029154518948</v>
      </c>
      <c r="H24" s="228">
        <v>6.7055393586005829</v>
      </c>
      <c r="I24" s="227">
        <v>18.658892128279884</v>
      </c>
    </row>
    <row r="25" spans="1:9" x14ac:dyDescent="0.25">
      <c r="A25" s="38" t="s">
        <v>91</v>
      </c>
      <c r="B25" s="228">
        <v>21.388888888888889</v>
      </c>
      <c r="C25" s="228">
        <v>68.888888888888886</v>
      </c>
      <c r="D25" s="228">
        <v>9.7222222222222214</v>
      </c>
      <c r="E25" s="227">
        <v>11.666666666666668</v>
      </c>
      <c r="F25" s="228">
        <v>27.466666666666665</v>
      </c>
      <c r="G25" s="228">
        <v>66.933333333333337</v>
      </c>
      <c r="H25" s="228">
        <v>5.6</v>
      </c>
      <c r="I25" s="227">
        <v>21.866666666666667</v>
      </c>
    </row>
    <row r="26" spans="1:9" x14ac:dyDescent="0.25">
      <c r="A26" s="38" t="s">
        <v>94</v>
      </c>
      <c r="B26" s="228">
        <v>21.03448275862069</v>
      </c>
      <c r="C26" s="228">
        <v>67.58620689655173</v>
      </c>
      <c r="D26" s="228">
        <v>11.379310344827585</v>
      </c>
      <c r="E26" s="227">
        <v>9.655172413793105</v>
      </c>
      <c r="F26" s="228">
        <v>25</v>
      </c>
      <c r="G26" s="228">
        <v>70.224719101123597</v>
      </c>
      <c r="H26" s="228">
        <v>4.7752808988764048</v>
      </c>
      <c r="I26" s="227">
        <v>20.224719101123597</v>
      </c>
    </row>
    <row r="27" spans="1:9" x14ac:dyDescent="0.25">
      <c r="A27" s="38" t="s">
        <v>117</v>
      </c>
      <c r="B27" s="228">
        <v>17.402597402597401</v>
      </c>
      <c r="C27" s="228">
        <v>70.129870129870127</v>
      </c>
      <c r="D27" s="228">
        <v>12.467532467532468</v>
      </c>
      <c r="E27" s="227">
        <v>4.9350649350649327</v>
      </c>
      <c r="F27" s="228">
        <v>27.797833935018051</v>
      </c>
      <c r="G27" s="228">
        <v>64.620938628158839</v>
      </c>
      <c r="H27" s="228">
        <v>7.581227436823105</v>
      </c>
      <c r="I27" s="227">
        <v>20.216606498194945</v>
      </c>
    </row>
    <row r="28" spans="1:9" x14ac:dyDescent="0.25">
      <c r="A28" s="38" t="s">
        <v>118</v>
      </c>
      <c r="B28" s="228">
        <v>21.498371335504885</v>
      </c>
      <c r="C28" s="228">
        <v>66.77524429967427</v>
      </c>
      <c r="D28" s="228">
        <v>11.726384364820847</v>
      </c>
      <c r="E28" s="227">
        <v>9.7719869706840381</v>
      </c>
      <c r="F28" s="228">
        <v>22.933333333333334</v>
      </c>
      <c r="G28" s="228">
        <v>68</v>
      </c>
      <c r="H28" s="228">
        <v>9.0666666666666664</v>
      </c>
      <c r="I28" s="227">
        <v>13.866666666666667</v>
      </c>
    </row>
    <row r="29" spans="1:9" x14ac:dyDescent="0.25">
      <c r="A29" s="38" t="s">
        <v>103</v>
      </c>
      <c r="B29" s="228">
        <v>9.7087378640776691</v>
      </c>
      <c r="C29" s="228">
        <v>66.343042071197416</v>
      </c>
      <c r="D29" s="228">
        <v>23.948220064724918</v>
      </c>
      <c r="E29" s="227">
        <v>-14.239482200647249</v>
      </c>
      <c r="F29" s="228">
        <v>23.986486486486488</v>
      </c>
      <c r="G29" s="228">
        <v>65.878378378378372</v>
      </c>
      <c r="H29" s="228">
        <v>10.135135135135135</v>
      </c>
      <c r="I29" s="227">
        <v>13.851351351351353</v>
      </c>
    </row>
    <row r="30" spans="1:9" x14ac:dyDescent="0.25">
      <c r="A30" s="38" t="s">
        <v>106</v>
      </c>
      <c r="B30" s="228">
        <v>15.428571428571429</v>
      </c>
      <c r="C30" s="228">
        <v>68</v>
      </c>
      <c r="D30" s="228">
        <v>16.571428571428573</v>
      </c>
      <c r="E30" s="227">
        <v>-1.1428571428571441</v>
      </c>
      <c r="F30" s="228">
        <v>15.894039735099337</v>
      </c>
      <c r="G30" s="228">
        <v>66.556291390728475</v>
      </c>
      <c r="H30" s="228">
        <v>17.549668874172184</v>
      </c>
      <c r="I30" s="227">
        <v>-1.6556291390728468</v>
      </c>
    </row>
    <row r="31" spans="1:9" x14ac:dyDescent="0.25">
      <c r="A31" s="38" t="s">
        <v>109</v>
      </c>
      <c r="B31" s="228">
        <v>21.348314606741575</v>
      </c>
      <c r="C31" s="228">
        <v>67.977528089887642</v>
      </c>
      <c r="D31" s="228">
        <v>10.674157303370787</v>
      </c>
      <c r="E31" s="227">
        <v>10.674157303370787</v>
      </c>
      <c r="F31" s="228">
        <v>17.699115044247787</v>
      </c>
      <c r="G31" s="228">
        <v>69.911504424778755</v>
      </c>
      <c r="H31" s="228">
        <v>12.389380530973451</v>
      </c>
      <c r="I31" s="227">
        <v>5.3097345132743357</v>
      </c>
    </row>
    <row r="32" spans="1:9" x14ac:dyDescent="0.25">
      <c r="A32" s="232" t="s">
        <v>173</v>
      </c>
      <c r="B32" s="228">
        <v>31</v>
      </c>
      <c r="C32" s="228">
        <v>52.7</v>
      </c>
      <c r="D32" s="228">
        <v>16.399999999999999</v>
      </c>
      <c r="E32" s="227">
        <v>14.6</v>
      </c>
      <c r="F32" s="228">
        <v>25.501432664756447</v>
      </c>
      <c r="G32" s="228">
        <v>65.902578796561599</v>
      </c>
      <c r="H32" s="228">
        <v>8.595988538681949</v>
      </c>
      <c r="I32" s="227">
        <v>16.905444126074499</v>
      </c>
    </row>
    <row r="33" spans="1:9" x14ac:dyDescent="0.25">
      <c r="A33" s="38" t="s">
        <v>205</v>
      </c>
      <c r="F33" s="228">
        <v>47.6</v>
      </c>
      <c r="G33" s="228">
        <v>43.9</v>
      </c>
      <c r="H33" s="228">
        <v>8.5</v>
      </c>
      <c r="I33" s="227">
        <v>39.1</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J33" sqref="J33"/>
    </sheetView>
  </sheetViews>
  <sheetFormatPr defaultRowHeight="15" x14ac:dyDescent="0.25"/>
  <sheetData>
    <row r="1" spans="1:9" ht="15" customHeight="1" x14ac:dyDescent="0.25">
      <c r="A1" s="281" t="s">
        <v>1</v>
      </c>
      <c r="B1" s="281" t="s">
        <v>164</v>
      </c>
      <c r="C1" s="281"/>
      <c r="D1" s="281"/>
      <c r="E1" s="281"/>
      <c r="F1" s="281"/>
      <c r="G1" s="281"/>
      <c r="H1" s="281"/>
      <c r="I1" s="281"/>
    </row>
    <row r="2" spans="1:9" x14ac:dyDescent="0.25">
      <c r="A2" s="281"/>
      <c r="B2" s="283" t="s">
        <v>174</v>
      </c>
      <c r="C2" s="283"/>
      <c r="D2" s="283"/>
      <c r="E2" s="283"/>
      <c r="F2" s="283" t="s">
        <v>175</v>
      </c>
      <c r="G2" s="283"/>
      <c r="H2" s="283"/>
      <c r="I2" s="283"/>
    </row>
    <row r="3" spans="1:9" x14ac:dyDescent="0.25">
      <c r="A3" s="281"/>
      <c r="B3" s="1" t="s">
        <v>22</v>
      </c>
      <c r="C3" s="1" t="s">
        <v>19</v>
      </c>
      <c r="D3" s="1" t="s">
        <v>23</v>
      </c>
      <c r="E3" s="1" t="s">
        <v>21</v>
      </c>
      <c r="F3" s="1" t="s">
        <v>22</v>
      </c>
      <c r="G3" s="1" t="s">
        <v>19</v>
      </c>
      <c r="H3" s="1" t="s">
        <v>23</v>
      </c>
      <c r="I3" s="1" t="s">
        <v>21</v>
      </c>
    </row>
    <row r="4" spans="1:9" x14ac:dyDescent="0.25">
      <c r="A4" s="281"/>
      <c r="B4" s="14"/>
      <c r="C4" s="14"/>
      <c r="D4" s="14"/>
      <c r="E4" s="14"/>
      <c r="F4" s="14"/>
      <c r="G4" s="14"/>
      <c r="H4" s="14"/>
      <c r="I4" s="14"/>
    </row>
    <row r="5" spans="1:9" x14ac:dyDescent="0.25">
      <c r="A5" s="38" t="s">
        <v>120</v>
      </c>
      <c r="B5" s="41">
        <v>23.7</v>
      </c>
      <c r="C5" s="41">
        <v>65.5</v>
      </c>
      <c r="D5" s="41">
        <v>10.8</v>
      </c>
      <c r="E5" s="220">
        <v>-12.899999999999999</v>
      </c>
    </row>
    <row r="6" spans="1:9" x14ac:dyDescent="0.25">
      <c r="A6" s="38" t="s">
        <v>32</v>
      </c>
      <c r="B6" s="41">
        <v>27.9</v>
      </c>
      <c r="C6" s="41">
        <v>65.3</v>
      </c>
      <c r="D6" s="41">
        <v>6.8</v>
      </c>
      <c r="E6" s="220">
        <v>-21.099999999999998</v>
      </c>
      <c r="F6" s="41">
        <v>19.600000000000001</v>
      </c>
      <c r="G6" s="41">
        <v>59.4</v>
      </c>
      <c r="H6" s="41">
        <v>21</v>
      </c>
      <c r="I6" s="220">
        <v>1.3999999999999986</v>
      </c>
    </row>
    <row r="7" spans="1:9" x14ac:dyDescent="0.25">
      <c r="A7" s="38" t="s">
        <v>35</v>
      </c>
      <c r="B7" s="41">
        <v>23.8</v>
      </c>
      <c r="C7" s="41">
        <v>69</v>
      </c>
      <c r="D7" s="41">
        <v>7.3</v>
      </c>
      <c r="E7" s="220">
        <v>-16.5</v>
      </c>
      <c r="F7" s="41">
        <v>19.3</v>
      </c>
      <c r="G7" s="41">
        <v>66.2</v>
      </c>
      <c r="H7" s="41">
        <v>14.5</v>
      </c>
      <c r="I7" s="220">
        <v>-4.8000000000000007</v>
      </c>
    </row>
    <row r="8" spans="1:9" x14ac:dyDescent="0.25">
      <c r="A8" s="38" t="s">
        <v>119</v>
      </c>
      <c r="B8" s="41">
        <v>19.5</v>
      </c>
      <c r="C8" s="41">
        <v>66.099999999999994</v>
      </c>
      <c r="D8" s="41">
        <v>14.4</v>
      </c>
      <c r="E8" s="220">
        <v>-5.0999999999999996</v>
      </c>
      <c r="F8" s="41">
        <v>19.100000000000001</v>
      </c>
      <c r="G8" s="41">
        <v>60.1</v>
      </c>
      <c r="H8" s="41">
        <v>20.8</v>
      </c>
      <c r="I8" s="220">
        <v>1.6999999999999993</v>
      </c>
    </row>
    <row r="9" spans="1:9" x14ac:dyDescent="0.25">
      <c r="A9" s="38" t="s">
        <v>41</v>
      </c>
      <c r="B9" s="41">
        <v>14.6</v>
      </c>
      <c r="C9" s="41">
        <v>68.5</v>
      </c>
      <c r="D9" s="41">
        <v>16.899999999999999</v>
      </c>
      <c r="E9" s="223">
        <v>2.2999999999999989</v>
      </c>
      <c r="F9" s="41">
        <v>12.5</v>
      </c>
      <c r="G9" s="41">
        <v>64.8</v>
      </c>
      <c r="H9" s="41">
        <v>22.7</v>
      </c>
      <c r="I9" s="220">
        <v>10.199999999999999</v>
      </c>
    </row>
    <row r="10" spans="1:9" x14ac:dyDescent="0.25">
      <c r="A10" s="38" t="s">
        <v>45</v>
      </c>
      <c r="B10" s="103">
        <v>16</v>
      </c>
      <c r="C10" s="103">
        <v>70.8</v>
      </c>
      <c r="D10" s="103">
        <v>13.2</v>
      </c>
      <c r="E10" s="223">
        <v>-2.8000000000000007</v>
      </c>
      <c r="F10" s="41">
        <v>12.8</v>
      </c>
      <c r="G10" s="41">
        <v>67</v>
      </c>
      <c r="H10" s="41">
        <v>20.2</v>
      </c>
      <c r="I10" s="223">
        <v>7.3999999999999986</v>
      </c>
    </row>
    <row r="11" spans="1:9" x14ac:dyDescent="0.25">
      <c r="A11" s="38" t="s">
        <v>48</v>
      </c>
      <c r="B11" s="130">
        <v>14.4</v>
      </c>
      <c r="C11" s="130">
        <v>67.900000000000006</v>
      </c>
      <c r="D11" s="130">
        <v>17.600000000000001</v>
      </c>
      <c r="E11" s="223">
        <v>3.2000000000000011</v>
      </c>
      <c r="F11" s="103">
        <v>14.2</v>
      </c>
      <c r="G11" s="103">
        <v>67.5</v>
      </c>
      <c r="H11" s="103">
        <v>18.399999999999999</v>
      </c>
      <c r="I11" s="223">
        <v>4.1999999999999993</v>
      </c>
    </row>
    <row r="12" spans="1:9" x14ac:dyDescent="0.25">
      <c r="A12" s="38" t="s">
        <v>51</v>
      </c>
      <c r="B12" s="103">
        <v>14.8</v>
      </c>
      <c r="C12" s="103">
        <v>73.400000000000006</v>
      </c>
      <c r="D12" s="103">
        <v>11.8</v>
      </c>
      <c r="E12" s="223">
        <v>-3</v>
      </c>
      <c r="F12" s="130">
        <v>14.9</v>
      </c>
      <c r="G12" s="130">
        <v>68</v>
      </c>
      <c r="H12" s="130">
        <v>17.100000000000001</v>
      </c>
      <c r="I12" s="223">
        <v>2.2000000000000011</v>
      </c>
    </row>
    <row r="13" spans="1:9" x14ac:dyDescent="0.25">
      <c r="A13" s="38" t="s">
        <v>54</v>
      </c>
      <c r="B13" s="103">
        <v>13.3</v>
      </c>
      <c r="C13" s="103">
        <v>70.2</v>
      </c>
      <c r="D13" s="103">
        <v>16.5</v>
      </c>
      <c r="E13" s="223">
        <v>3.1999999999999993</v>
      </c>
      <c r="F13" s="103">
        <v>17.5</v>
      </c>
      <c r="G13" s="103">
        <v>65.5</v>
      </c>
      <c r="H13" s="103">
        <v>17</v>
      </c>
      <c r="I13" s="223">
        <v>-0.5</v>
      </c>
    </row>
    <row r="14" spans="1:9" x14ac:dyDescent="0.25">
      <c r="A14" s="38" t="s">
        <v>57</v>
      </c>
      <c r="B14" s="103">
        <v>12.4</v>
      </c>
      <c r="C14" s="103">
        <v>72.8</v>
      </c>
      <c r="D14" s="103">
        <v>14.8</v>
      </c>
      <c r="E14" s="223">
        <v>2.4000000000000004</v>
      </c>
      <c r="F14" s="103">
        <v>14.1</v>
      </c>
      <c r="G14" s="103">
        <v>70.5</v>
      </c>
      <c r="H14" s="103">
        <v>15.4</v>
      </c>
      <c r="I14" s="223">
        <v>1.3000000000000007</v>
      </c>
    </row>
    <row r="15" spans="1:9" x14ac:dyDescent="0.25">
      <c r="A15" s="38" t="s">
        <v>61</v>
      </c>
      <c r="B15" s="103">
        <v>14.8</v>
      </c>
      <c r="C15" s="103">
        <v>69.7</v>
      </c>
      <c r="D15" s="103">
        <v>15.5</v>
      </c>
      <c r="E15" s="223">
        <v>0.69999999999999929</v>
      </c>
      <c r="F15" s="103">
        <v>13.5</v>
      </c>
      <c r="G15" s="103">
        <v>74.400000000000006</v>
      </c>
      <c r="H15" s="103">
        <v>12.1</v>
      </c>
      <c r="I15" s="223">
        <v>-1.4000000000000004</v>
      </c>
    </row>
    <row r="16" spans="1:9" x14ac:dyDescent="0.25">
      <c r="A16" s="38" t="s">
        <v>64</v>
      </c>
      <c r="B16" s="103">
        <v>10.199999999999999</v>
      </c>
      <c r="C16" s="103">
        <v>66.7</v>
      </c>
      <c r="D16" s="103">
        <v>23.2</v>
      </c>
      <c r="E16" s="223">
        <v>13</v>
      </c>
      <c r="F16" s="103">
        <v>15.5</v>
      </c>
      <c r="G16" s="103">
        <v>67.8</v>
      </c>
      <c r="H16" s="103">
        <v>16.7</v>
      </c>
      <c r="I16" s="223">
        <v>1.1999999999999993</v>
      </c>
    </row>
    <row r="17" spans="1:9" x14ac:dyDescent="0.25">
      <c r="A17" s="38" t="s">
        <v>67</v>
      </c>
      <c r="B17" s="103">
        <v>7.3</v>
      </c>
      <c r="C17" s="103">
        <v>77.7</v>
      </c>
      <c r="D17" s="103">
        <v>15</v>
      </c>
      <c r="E17" s="223">
        <v>7.7</v>
      </c>
      <c r="F17" s="103">
        <v>10.199999999999999</v>
      </c>
      <c r="G17" s="103">
        <v>71.7</v>
      </c>
      <c r="H17" s="103">
        <v>18.100000000000001</v>
      </c>
      <c r="I17" s="223">
        <v>7.9000000000000021</v>
      </c>
    </row>
    <row r="18" spans="1:9" x14ac:dyDescent="0.25">
      <c r="A18" s="38" t="s">
        <v>70</v>
      </c>
      <c r="B18" s="103">
        <v>14.3</v>
      </c>
      <c r="C18" s="103">
        <v>70.3</v>
      </c>
      <c r="D18" s="103">
        <v>15.3</v>
      </c>
      <c r="E18" s="223">
        <v>1</v>
      </c>
      <c r="F18" s="103">
        <v>12.2</v>
      </c>
      <c r="G18" s="103">
        <v>75.7</v>
      </c>
      <c r="H18" s="103">
        <v>12.2</v>
      </c>
      <c r="I18" s="223">
        <v>0</v>
      </c>
    </row>
    <row r="19" spans="1:9" x14ac:dyDescent="0.25">
      <c r="A19" s="38" t="s">
        <v>73</v>
      </c>
      <c r="B19" s="130">
        <v>14.146341463414634</v>
      </c>
      <c r="C19" s="130">
        <v>76.58536585365853</v>
      </c>
      <c r="D19" s="130">
        <v>9.2682926829268286</v>
      </c>
      <c r="E19" s="223">
        <v>-4.8780487804878057</v>
      </c>
      <c r="F19" s="103">
        <v>11</v>
      </c>
      <c r="G19" s="103">
        <v>72.2</v>
      </c>
      <c r="H19" s="103">
        <v>16.7</v>
      </c>
      <c r="I19" s="223">
        <v>5.6999999999999993</v>
      </c>
    </row>
    <row r="20" spans="1:9" x14ac:dyDescent="0.25">
      <c r="A20" s="38" t="s">
        <v>76</v>
      </c>
      <c r="B20" s="228">
        <v>20.97902097902098</v>
      </c>
      <c r="C20" s="228">
        <v>72.027972027972027</v>
      </c>
      <c r="D20" s="228">
        <v>6.9930069930069934</v>
      </c>
      <c r="E20" s="227">
        <v>-13.986013986013987</v>
      </c>
      <c r="F20" s="130">
        <v>14.141414141414142</v>
      </c>
      <c r="G20" s="130">
        <v>74.242424242424249</v>
      </c>
      <c r="H20" s="130">
        <v>11.616161616161616</v>
      </c>
      <c r="I20" s="223">
        <v>-2.525252525252526</v>
      </c>
    </row>
    <row r="21" spans="1:9" x14ac:dyDescent="0.25">
      <c r="A21" s="38" t="s">
        <v>79</v>
      </c>
      <c r="B21" s="228">
        <v>25.816023738872403</v>
      </c>
      <c r="C21" s="228">
        <v>66.17210682492582</v>
      </c>
      <c r="D21" s="228">
        <v>8.0118694362017813</v>
      </c>
      <c r="E21" s="227">
        <v>-17.804154302670621</v>
      </c>
      <c r="F21" s="228">
        <v>21.582733812949641</v>
      </c>
      <c r="G21" s="228">
        <v>69.7841726618705</v>
      </c>
      <c r="H21" s="228">
        <v>8.6330935251798557</v>
      </c>
      <c r="I21" s="227">
        <v>-12.949640287769785</v>
      </c>
    </row>
    <row r="22" spans="1:9" x14ac:dyDescent="0.25">
      <c r="A22" s="38" t="s">
        <v>82</v>
      </c>
      <c r="B22" s="228">
        <v>26.993865030674847</v>
      </c>
      <c r="C22" s="228">
        <v>65.644171779141104</v>
      </c>
      <c r="D22" s="228">
        <v>7.3619631901840492</v>
      </c>
      <c r="E22" s="227">
        <v>-19.631901840490798</v>
      </c>
      <c r="F22" s="228">
        <v>27.384615384615383</v>
      </c>
      <c r="G22" s="228">
        <v>65.84615384615384</v>
      </c>
      <c r="H22" s="228">
        <v>6.7692307692307692</v>
      </c>
      <c r="I22" s="227">
        <v>-20.615384615384613</v>
      </c>
    </row>
    <row r="23" spans="1:9" x14ac:dyDescent="0.25">
      <c r="A23" s="38" t="s">
        <v>85</v>
      </c>
      <c r="B23" s="228">
        <v>32.947976878612714</v>
      </c>
      <c r="C23" s="228">
        <v>60.404624277456648</v>
      </c>
      <c r="D23" s="228">
        <v>6.6473988439306355</v>
      </c>
      <c r="E23" s="227">
        <v>-26.300578034682079</v>
      </c>
      <c r="F23" s="228">
        <v>32.278481012658226</v>
      </c>
      <c r="G23" s="228">
        <v>62.341772151898731</v>
      </c>
      <c r="H23" s="228">
        <v>5.3797468354430382</v>
      </c>
      <c r="I23" s="227">
        <v>-26.898734177215189</v>
      </c>
    </row>
    <row r="24" spans="1:9" x14ac:dyDescent="0.25">
      <c r="A24" s="38" t="s">
        <v>88</v>
      </c>
      <c r="B24" s="228">
        <v>25.789473684210527</v>
      </c>
      <c r="C24" s="228">
        <v>67.368421052631575</v>
      </c>
      <c r="D24" s="228">
        <v>6.8421052631578947</v>
      </c>
      <c r="E24" s="227">
        <v>-18.947368421052634</v>
      </c>
      <c r="F24" s="228">
        <v>26.627218934911241</v>
      </c>
      <c r="G24" s="228">
        <v>68.34319526627219</v>
      </c>
      <c r="H24" s="228">
        <v>5.0295857988165684</v>
      </c>
      <c r="I24" s="227">
        <v>-21.597633136094672</v>
      </c>
    </row>
    <row r="25" spans="1:9" x14ac:dyDescent="0.25">
      <c r="A25" s="38" t="s">
        <v>91</v>
      </c>
      <c r="B25" s="228">
        <v>28.732394366197184</v>
      </c>
      <c r="C25" s="228">
        <v>64.225352112676063</v>
      </c>
      <c r="D25" s="228">
        <v>7.042253521126761</v>
      </c>
      <c r="E25" s="227">
        <v>-21.690140845070424</v>
      </c>
      <c r="F25" s="228">
        <v>22.826086956521738</v>
      </c>
      <c r="G25" s="228">
        <v>67.119565217391298</v>
      </c>
      <c r="H25" s="228">
        <v>10.054347826086957</v>
      </c>
      <c r="I25" s="227">
        <v>-12.771739130434781</v>
      </c>
    </row>
    <row r="26" spans="1:9" x14ac:dyDescent="0.25">
      <c r="A26" s="38" t="s">
        <v>94</v>
      </c>
      <c r="B26" s="228">
        <v>20.996441281138789</v>
      </c>
      <c r="C26" s="228">
        <v>68.683274021352318</v>
      </c>
      <c r="D26" s="228">
        <v>10.320284697508896</v>
      </c>
      <c r="E26" s="227">
        <v>-10.676156583629894</v>
      </c>
      <c r="F26" s="228">
        <v>22.285714285714285</v>
      </c>
      <c r="G26" s="228">
        <v>69.428571428571431</v>
      </c>
      <c r="H26" s="228">
        <v>8.2857142857142865</v>
      </c>
      <c r="I26" s="227">
        <v>-13.999999999999998</v>
      </c>
    </row>
    <row r="27" spans="1:9" x14ac:dyDescent="0.25">
      <c r="A27" s="38" t="s">
        <v>117</v>
      </c>
      <c r="B27" s="228">
        <v>16.492146596858639</v>
      </c>
      <c r="C27" s="228">
        <v>74.345549738219901</v>
      </c>
      <c r="D27" s="228">
        <v>9.1623036649214651</v>
      </c>
      <c r="E27" s="227">
        <v>-7.3298429319371738</v>
      </c>
      <c r="F27" s="228">
        <v>16.287878787878789</v>
      </c>
      <c r="G27" s="228">
        <v>71.212121212121218</v>
      </c>
      <c r="H27" s="228">
        <v>12.5</v>
      </c>
      <c r="I27" s="227">
        <v>-3.787878787878789</v>
      </c>
    </row>
    <row r="28" spans="1:9" x14ac:dyDescent="0.25">
      <c r="A28" s="38" t="s">
        <v>118</v>
      </c>
      <c r="B28" s="228">
        <v>14.864864864864865</v>
      </c>
      <c r="C28" s="228">
        <v>75.675675675675677</v>
      </c>
      <c r="D28" s="228">
        <v>9.4594594594594597</v>
      </c>
      <c r="E28" s="227">
        <v>-5.4054054054054053</v>
      </c>
      <c r="F28" s="228">
        <v>15.258855585831062</v>
      </c>
      <c r="G28" s="228">
        <v>75.749318801089913</v>
      </c>
      <c r="H28" s="228">
        <v>8.9918256130790191</v>
      </c>
      <c r="I28" s="227">
        <v>-6.2670299727520433</v>
      </c>
    </row>
    <row r="29" spans="1:9" x14ac:dyDescent="0.25">
      <c r="A29" s="38" t="s">
        <v>103</v>
      </c>
      <c r="B29" s="228">
        <v>21.404682274247492</v>
      </c>
      <c r="C29" s="228">
        <v>62.876254180602004</v>
      </c>
      <c r="D29" s="228">
        <v>15.719063545150501</v>
      </c>
      <c r="E29" s="227">
        <v>-5.6856187290969906</v>
      </c>
      <c r="F29" s="228">
        <v>13.448275862068966</v>
      </c>
      <c r="G29" s="228">
        <v>76.551724137931032</v>
      </c>
      <c r="H29" s="228">
        <v>10</v>
      </c>
      <c r="I29" s="227">
        <v>-3.4482758620689662</v>
      </c>
    </row>
    <row r="30" spans="1:9" x14ac:dyDescent="0.25">
      <c r="A30" s="38" t="s">
        <v>106</v>
      </c>
      <c r="B30" s="228">
        <v>15.13353115727003</v>
      </c>
      <c r="C30" s="228">
        <v>69.732937685459945</v>
      </c>
      <c r="D30" s="228">
        <v>15.13353115727003</v>
      </c>
      <c r="E30" s="227">
        <v>0</v>
      </c>
      <c r="F30" s="228">
        <v>18.088737201365188</v>
      </c>
      <c r="G30" s="228">
        <v>68.941979522184297</v>
      </c>
      <c r="H30" s="228">
        <v>12.969283276450511</v>
      </c>
      <c r="I30" s="227">
        <v>-5.1194539249146764</v>
      </c>
    </row>
    <row r="31" spans="1:9" x14ac:dyDescent="0.25">
      <c r="A31" s="38" t="s">
        <v>109</v>
      </c>
      <c r="B31" s="228">
        <v>16.809116809116809</v>
      </c>
      <c r="C31" s="228">
        <v>70.940170940170944</v>
      </c>
      <c r="D31" s="228">
        <v>12.250712250712251</v>
      </c>
      <c r="E31" s="227">
        <v>-4.5584045584045576</v>
      </c>
      <c r="F31" s="228">
        <v>13.538461538461538</v>
      </c>
      <c r="G31" s="228">
        <v>75.07692307692308</v>
      </c>
      <c r="H31" s="228">
        <v>11.384615384615385</v>
      </c>
      <c r="I31" s="227">
        <v>-2.1538461538461533</v>
      </c>
    </row>
    <row r="32" spans="1:9" x14ac:dyDescent="0.25">
      <c r="A32" s="232" t="s">
        <v>173</v>
      </c>
      <c r="B32" s="228">
        <v>19</v>
      </c>
      <c r="C32" s="228">
        <v>65.900000000000006</v>
      </c>
      <c r="D32" s="228">
        <v>15.1</v>
      </c>
      <c r="E32" s="227">
        <v>-3.9</v>
      </c>
      <c r="F32" s="228">
        <v>16.959064327485379</v>
      </c>
      <c r="G32" s="228">
        <v>74.561403508771932</v>
      </c>
      <c r="H32" s="228">
        <v>8.4795321637426895</v>
      </c>
      <c r="I32" s="227">
        <v>-8.4795321637426895</v>
      </c>
    </row>
    <row r="33" spans="1:9" x14ac:dyDescent="0.25">
      <c r="A33" s="38" t="s">
        <v>205</v>
      </c>
      <c r="F33" s="228">
        <v>34.1</v>
      </c>
      <c r="G33" s="228">
        <v>54.2</v>
      </c>
      <c r="H33" s="228">
        <v>11.8</v>
      </c>
      <c r="I33" s="227">
        <v>-22.3</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Sheet1</vt:lpstr>
      <vt:lpstr>Introduction</vt:lpstr>
      <vt:lpstr>No of Responses</vt:lpstr>
      <vt:lpstr>Table S01</vt:lpstr>
      <vt:lpstr>Table S02</vt:lpstr>
      <vt:lpstr>Table S03</vt:lpstr>
      <vt:lpstr>Table S04</vt:lpstr>
      <vt:lpstr>Table S05</vt:lpstr>
      <vt:lpstr>Table S06</vt:lpstr>
      <vt:lpstr>Table S07</vt:lpstr>
      <vt:lpstr>Table S08</vt:lpstr>
      <vt:lpstr>Table S09</vt:lpstr>
      <vt:lpstr>Table S10</vt:lpstr>
      <vt:lpstr>Table S11</vt:lpstr>
      <vt:lpstr>Table S12</vt:lpstr>
      <vt:lpstr>Table S13</vt:lpstr>
      <vt:lpstr>Table I01</vt:lpstr>
      <vt:lpstr>Table I02</vt:lpstr>
      <vt:lpstr>Table I03</vt:lpstr>
      <vt:lpstr>Table I04</vt:lpstr>
      <vt:lpstr>Table I05</vt:lpstr>
      <vt:lpstr>Table I06</vt:lpstr>
      <vt:lpstr>Table I07</vt:lpstr>
      <vt:lpstr>Table I08</vt:lpstr>
      <vt:lpstr>Table I09</vt:lpstr>
      <vt:lpstr>Table I10</vt:lpstr>
      <vt:lpstr>Table I11</vt:lpstr>
      <vt:lpstr>Table I12</vt:lpstr>
      <vt:lpstr>Table I13</vt:lpstr>
      <vt:lpstr>Infrastructure</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Kaur, Navdeep</cp:lastModifiedBy>
  <cp:lastPrinted>2021-01-19T05:20:04Z</cp:lastPrinted>
  <dcterms:created xsi:type="dcterms:W3CDTF">2021-01-15T04:32:49Z</dcterms:created>
  <dcterms:modified xsi:type="dcterms:W3CDTF">2021-03-26T09:48:28Z</dcterms:modified>
</cp:coreProperties>
</file>