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riyomondal\Desktop\"/>
    </mc:Choice>
  </mc:AlternateContent>
  <xr:revisionPtr revIDLastSave="0" documentId="8_{09391571-DA71-430C-8B5A-A00C29613735}" xr6:coauthVersionLast="46" xr6:coauthVersionMax="46" xr10:uidLastSave="{00000000-0000-0000-0000-000000000000}"/>
  <bookViews>
    <workbookView xWindow="-120" yWindow="-120" windowWidth="29040" windowHeight="15720" xr2:uid="{C32BDC66-7078-4519-9468-525C067DC87C}"/>
  </bookViews>
  <sheets>
    <sheet name="Press release (crores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29" i="1"/>
  <c r="L29" i="1"/>
  <c r="K29" i="1"/>
  <c r="J29" i="1"/>
  <c r="I29" i="1"/>
  <c r="H29" i="1"/>
  <c r="G29" i="1"/>
  <c r="F29" i="1"/>
  <c r="C29" i="1"/>
  <c r="B29" i="1"/>
  <c r="M27" i="1"/>
  <c r="L27" i="1"/>
  <c r="K27" i="1"/>
  <c r="J27" i="1"/>
  <c r="I27" i="1"/>
  <c r="H27" i="1"/>
  <c r="G27" i="1"/>
  <c r="F27" i="1"/>
  <c r="E27" i="1"/>
  <c r="D27" i="1"/>
  <c r="C27" i="1"/>
  <c r="B27" i="1"/>
  <c r="L25" i="1"/>
  <c r="J25" i="1"/>
  <c r="H25" i="1"/>
  <c r="F25" i="1"/>
  <c r="D25" i="1"/>
  <c r="C25" i="1"/>
  <c r="B25" i="1"/>
  <c r="L24" i="1"/>
  <c r="J24" i="1"/>
  <c r="H24" i="1"/>
  <c r="F24" i="1"/>
  <c r="D24" i="1"/>
  <c r="C24" i="1"/>
  <c r="B24" i="1"/>
  <c r="L22" i="1"/>
  <c r="J22" i="1"/>
  <c r="H22" i="1"/>
  <c r="F22" i="1"/>
  <c r="D22" i="1"/>
  <c r="C22" i="1"/>
  <c r="B22" i="1"/>
  <c r="L21" i="1"/>
  <c r="J21" i="1"/>
  <c r="H21" i="1"/>
  <c r="F21" i="1"/>
  <c r="D21" i="1"/>
  <c r="C21" i="1"/>
  <c r="B21" i="1"/>
  <c r="M16" i="1"/>
  <c r="L16" i="1"/>
  <c r="K16" i="1"/>
  <c r="J16" i="1"/>
  <c r="I16" i="1"/>
  <c r="H16" i="1"/>
  <c r="G16" i="1"/>
  <c r="F16" i="1"/>
  <c r="E16" i="1"/>
  <c r="D16" i="1"/>
  <c r="C16" i="1"/>
  <c r="B16" i="1"/>
  <c r="M14" i="1"/>
  <c r="L14" i="1"/>
  <c r="K14" i="1"/>
  <c r="J14" i="1"/>
  <c r="I14" i="1"/>
  <c r="H14" i="1"/>
  <c r="G14" i="1"/>
  <c r="F14" i="1"/>
  <c r="E14" i="1"/>
  <c r="D14" i="1"/>
  <c r="C14" i="1"/>
  <c r="B14" i="1"/>
  <c r="M12" i="1"/>
  <c r="L12" i="1"/>
  <c r="K12" i="1"/>
  <c r="J12" i="1"/>
  <c r="I12" i="1"/>
  <c r="H12" i="1"/>
  <c r="G12" i="1"/>
  <c r="F12" i="1"/>
  <c r="E12" i="1"/>
  <c r="D12" i="1"/>
  <c r="C12" i="1"/>
  <c r="B12" i="1"/>
  <c r="M9" i="1"/>
  <c r="L9" i="1"/>
  <c r="K9" i="1"/>
  <c r="J9" i="1"/>
  <c r="I9" i="1"/>
  <c r="H9" i="1"/>
  <c r="G9" i="1"/>
  <c r="F9" i="1"/>
  <c r="E9" i="1"/>
  <c r="D9" i="1"/>
  <c r="C9" i="1"/>
  <c r="B9" i="1"/>
  <c r="C6" i="1"/>
  <c r="B6" i="1"/>
  <c r="B4" i="1" s="1"/>
  <c r="L5" i="1"/>
  <c r="J5" i="1"/>
</calcChain>
</file>

<file path=xl/sharedStrings.xml><?xml version="1.0" encoding="utf-8"?>
<sst xmlns="http://schemas.openxmlformats.org/spreadsheetml/2006/main" count="35" uniqueCount="27">
  <si>
    <t xml:space="preserve">Statement 1: Reserve Money </t>
  </si>
  <si>
    <t>(₹ crore)</t>
  </si>
  <si>
    <t>Outstanding  as on</t>
  </si>
  <si>
    <t>Variations over</t>
  </si>
  <si>
    <t>Week</t>
  </si>
  <si>
    <t>Financial Year so far</t>
  </si>
  <si>
    <t>Year-on-year</t>
  </si>
  <si>
    <t>2023-24</t>
  </si>
  <si>
    <t>2024-25*</t>
  </si>
  <si>
    <t>ITEM</t>
  </si>
  <si>
    <t>Amount</t>
  </si>
  <si>
    <t>%</t>
  </si>
  <si>
    <t>Reserve Money</t>
  </si>
  <si>
    <t>Components (i+ii+iii)</t>
  </si>
  <si>
    <t xml:space="preserve">  i) Currency in Circulation</t>
  </si>
  <si>
    <t xml:space="preserve"> ii) Bankers' Deposits with RBI</t>
  </si>
  <si>
    <t>iii)`Other' Deposits with RBI</t>
  </si>
  <si>
    <t xml:space="preserve">Sources   (i+ii+iii+iv-v)    </t>
  </si>
  <si>
    <t xml:space="preserve">  i) Net RBI Credit to Government   </t>
  </si>
  <si>
    <t xml:space="preserve">        of which: to Centre   </t>
  </si>
  <si>
    <t xml:space="preserve">  ii) RBI Credit to Banks and Commercial Sector</t>
  </si>
  <si>
    <t xml:space="preserve">       o/w : to Banks (includes NABARD)</t>
  </si>
  <si>
    <t xml:space="preserve"> iii) Net Foreign Exchange Assets of RBI </t>
  </si>
  <si>
    <t xml:space="preserve"> iv) Govt.'s Currency Liabilities to the Public</t>
  </si>
  <si>
    <t xml:space="preserve">  v) Net Non-Monetary Liabilities of RBI</t>
  </si>
  <si>
    <t xml:space="preserve">*: With respect to March 29, 2024. </t>
  </si>
  <si>
    <t>Note: Data are provisional.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</si>
</sst>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_)"/>
    <numFmt numFmtId="165" formatCode="mmm\ dd"/>
    <numFmt numFmtId="166" formatCode="mmm\ d"/>
    <numFmt numFmtId="167" formatCode="#,##0.0"/>
    <numFmt numFmtId="168" formatCode="0_)"/>
    <numFmt numFmtId="169" formatCode="0.0"/>
  </numFmts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Rupee Foradian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" fontId="2" fillId="0" borderId="0" xfId="1" applyNumberFormat="1" applyFont="1" applyAlignment="1">
      <alignment horizontal="center"/>
    </xf>
    <xf numFmtId="164" fontId="1" fillId="0" borderId="0" xfId="1" applyNumberFormat="1"/>
    <xf numFmtId="1" fontId="3" fillId="0" borderId="0" xfId="1" applyNumberFormat="1" applyFont="1"/>
    <xf numFmtId="1" fontId="4" fillId="0" borderId="1" xfId="1" applyNumberFormat="1" applyFont="1" applyBorder="1" applyAlignment="1">
      <alignment horizontal="center"/>
    </xf>
    <xf numFmtId="1" fontId="5" fillId="0" borderId="2" xfId="1" applyNumberFormat="1" applyFont="1" applyBorder="1"/>
    <xf numFmtId="1" fontId="5" fillId="0" borderId="3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6" xfId="1" applyNumberFormat="1" applyFont="1" applyBorder="1"/>
    <xf numFmtId="1" fontId="5" fillId="0" borderId="2" xfId="1" applyNumberFormat="1" applyFont="1" applyBorder="1" applyAlignment="1">
      <alignment horizontal="center" vertical="center"/>
    </xf>
    <xf numFmtId="1" fontId="5" fillId="0" borderId="7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1" fontId="5" fillId="0" borderId="9" xfId="1" applyNumberFormat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1" fontId="5" fillId="0" borderId="9" xfId="1" applyNumberFormat="1" applyFont="1" applyBorder="1"/>
    <xf numFmtId="165" fontId="5" fillId="0" borderId="12" xfId="1" applyNumberFormat="1" applyFont="1" applyBorder="1" applyAlignment="1">
      <alignment horizontal="center"/>
    </xf>
    <xf numFmtId="166" fontId="5" fillId="0" borderId="12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right"/>
    </xf>
    <xf numFmtId="165" fontId="5" fillId="0" borderId="12" xfId="1" applyNumberFormat="1" applyFont="1" applyBorder="1" applyAlignment="1">
      <alignment horizontal="right"/>
    </xf>
    <xf numFmtId="1" fontId="5" fillId="0" borderId="13" xfId="1" applyNumberFormat="1" applyFont="1" applyBorder="1" applyAlignment="1">
      <alignment horizontal="left"/>
    </xf>
    <xf numFmtId="1" fontId="5" fillId="0" borderId="12" xfId="1" applyNumberFormat="1" applyFont="1" applyBorder="1" applyAlignment="1">
      <alignment horizontal="center"/>
    </xf>
    <xf numFmtId="1" fontId="5" fillId="0" borderId="3" xfId="1" applyNumberFormat="1" applyFont="1" applyBorder="1" applyAlignment="1">
      <alignment horizontal="center"/>
    </xf>
    <xf numFmtId="1" fontId="6" fillId="0" borderId="14" xfId="1" applyNumberFormat="1" applyFont="1" applyBorder="1"/>
    <xf numFmtId="1" fontId="6" fillId="0" borderId="15" xfId="1" applyNumberFormat="1" applyFont="1" applyBorder="1" applyAlignment="1">
      <alignment horizontal="right"/>
    </xf>
    <xf numFmtId="1" fontId="6" fillId="0" borderId="16" xfId="1" applyNumberFormat="1" applyFont="1" applyBorder="1" applyAlignment="1">
      <alignment horizontal="right"/>
    </xf>
    <xf numFmtId="1" fontId="6" fillId="0" borderId="0" xfId="1" applyNumberFormat="1" applyFont="1" applyAlignment="1">
      <alignment horizontal="right"/>
    </xf>
    <xf numFmtId="1" fontId="6" fillId="0" borderId="6" xfId="1" applyNumberFormat="1" applyFont="1" applyBorder="1" applyAlignment="1">
      <alignment horizontal="right"/>
    </xf>
    <xf numFmtId="3" fontId="6" fillId="0" borderId="6" xfId="2" applyNumberFormat="1" applyFont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167" fontId="6" fillId="0" borderId="6" xfId="2" applyNumberFormat="1" applyFont="1" applyBorder="1" applyAlignment="1">
      <alignment horizontal="right"/>
    </xf>
    <xf numFmtId="168" fontId="1" fillId="0" borderId="0" xfId="1" applyNumberFormat="1"/>
    <xf numFmtId="1" fontId="7" fillId="0" borderId="14" xfId="1" applyNumberFormat="1" applyFont="1" applyBorder="1"/>
    <xf numFmtId="3" fontId="1" fillId="0" borderId="17" xfId="1" applyNumberFormat="1" applyBorder="1"/>
    <xf numFmtId="3" fontId="1" fillId="0" borderId="6" xfId="1" applyNumberFormat="1" applyBorder="1"/>
    <xf numFmtId="3" fontId="1" fillId="0" borderId="0" xfId="1" applyNumberFormat="1"/>
    <xf numFmtId="167" fontId="7" fillId="0" borderId="6" xfId="2" applyNumberFormat="1" applyFont="1" applyBorder="1" applyAlignment="1">
      <alignment horizontal="right"/>
    </xf>
    <xf numFmtId="1" fontId="8" fillId="0" borderId="14" xfId="1" applyNumberFormat="1" applyFont="1" applyBorder="1"/>
    <xf numFmtId="167" fontId="1" fillId="0" borderId="6" xfId="1" applyNumberFormat="1" applyBorder="1"/>
    <xf numFmtId="4" fontId="1" fillId="0" borderId="6" xfId="1" applyNumberFormat="1" applyBorder="1"/>
    <xf numFmtId="3" fontId="7" fillId="0" borderId="6" xfId="2" applyNumberFormat="1" applyFont="1" applyBorder="1" applyAlignment="1">
      <alignment horizontal="right"/>
    </xf>
    <xf numFmtId="3" fontId="7" fillId="0" borderId="18" xfId="2" applyNumberFormat="1" applyFont="1" applyBorder="1" applyAlignment="1">
      <alignment horizontal="right"/>
    </xf>
    <xf numFmtId="3" fontId="1" fillId="0" borderId="18" xfId="1" applyNumberFormat="1" applyBorder="1"/>
    <xf numFmtId="1" fontId="7" fillId="0" borderId="19" xfId="1" applyNumberFormat="1" applyFont="1" applyBorder="1"/>
    <xf numFmtId="169" fontId="7" fillId="0" borderId="20" xfId="2" applyNumberFormat="1" applyFont="1" applyBorder="1" applyAlignment="1">
      <alignment horizontal="right"/>
    </xf>
    <xf numFmtId="169" fontId="7" fillId="0" borderId="10" xfId="2" applyNumberFormat="1" applyFont="1" applyBorder="1" applyAlignment="1">
      <alignment horizontal="right"/>
    </xf>
    <xf numFmtId="169" fontId="7" fillId="0" borderId="9" xfId="2" applyNumberFormat="1" applyFont="1" applyBorder="1" applyAlignment="1">
      <alignment horizontal="right"/>
    </xf>
    <xf numFmtId="1" fontId="9" fillId="0" borderId="0" xfId="1" applyNumberFormat="1" applyFont="1" applyAlignment="1">
      <alignment horizontal="left" vertical="top" wrapText="1"/>
    </xf>
    <xf numFmtId="1" fontId="9" fillId="0" borderId="0" xfId="1" applyNumberFormat="1" applyFont="1" applyAlignment="1">
      <alignment horizontal="left" vertical="top" wrapText="1"/>
    </xf>
  </cellXfs>
  <cellStyles count="3">
    <cellStyle name="Comma 2" xfId="2" xr:uid="{6148E0FE-ADE0-47FE-B096-116639509BA8}"/>
    <cellStyle name="Normal" xfId="0" builtinId="0"/>
    <cellStyle name="Normal 2" xfId="1" xr:uid="{C8568084-B859-400B-BF13-A1BD8DDCA2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upriyo%20mondal\compilations\reserve%20money\RMCOMP\2024\RMCOMP%20APRIL%2012,%202024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A"/>
      <sheetName val="AncillaryData"/>
      <sheetName val="DEIOandFMOD"/>
      <sheetName val="RMCompilation"/>
      <sheetName val="review Bn"/>
      <sheetName val="Review (crore)"/>
      <sheetName val="Weekly Variation"/>
      <sheetName val="Growth"/>
      <sheetName val="CTG"/>
      <sheetName val="WFCR"/>
      <sheetName val="Press release (crores)"/>
      <sheetName val="SDDS"/>
      <sheetName val="WSS_CIMS"/>
      <sheetName val="WSS"/>
      <sheetName val="Time Series"/>
      <sheetName val="Monthly Dashboard"/>
      <sheetName val="Liquidity Drivers (2)"/>
      <sheetName val="MPD"/>
    </sheetNames>
    <sheetDataSet>
      <sheetData sheetId="0"/>
      <sheetData sheetId="1"/>
      <sheetData sheetId="2"/>
      <sheetData sheetId="3"/>
      <sheetData sheetId="4">
        <row r="6">
          <cell r="F6">
            <v>45030</v>
          </cell>
          <cell r="J6">
            <v>45394</v>
          </cell>
        </row>
      </sheetData>
      <sheetData sheetId="5">
        <row r="11">
          <cell r="G11">
            <v>45380</v>
          </cell>
          <cell r="I11">
            <v>45394</v>
          </cell>
        </row>
        <row r="14">
          <cell r="G14">
            <v>4682347.7728467286</v>
          </cell>
          <cell r="I14">
            <v>4688437.5928467279</v>
          </cell>
          <cell r="J14">
            <v>74656.479999999283</v>
          </cell>
          <cell r="K14">
            <v>1.6181192426342874</v>
          </cell>
          <cell r="L14">
            <v>24236.500000000524</v>
          </cell>
          <cell r="M14">
            <v>0.55249218815448098</v>
          </cell>
          <cell r="N14">
            <v>6089.8199999995995</v>
          </cell>
          <cell r="O14">
            <v>0.13005911340705842</v>
          </cell>
          <cell r="P14">
            <v>394229.73455419997</v>
          </cell>
          <cell r="Q14">
            <v>9.8146063668108496</v>
          </cell>
          <cell r="R14">
            <v>277442.23550269962</v>
          </cell>
          <cell r="S14">
            <v>6.2897875201971338</v>
          </cell>
        </row>
        <row r="17">
          <cell r="G17">
            <v>3515765.1122983601</v>
          </cell>
          <cell r="I17">
            <v>3568545.9522983599</v>
          </cell>
          <cell r="J17">
            <v>36875.719999999274</v>
          </cell>
          <cell r="K17">
            <v>1.0441439198585958</v>
          </cell>
          <cell r="L17">
            <v>59737.570000000414</v>
          </cell>
          <cell r="M17">
            <v>1.768157575815013</v>
          </cell>
          <cell r="N17">
            <v>52780.839999999444</v>
          </cell>
          <cell r="O17">
            <v>1.5012618395742325</v>
          </cell>
          <cell r="P17">
            <v>237430.30880299993</v>
          </cell>
          <cell r="Q17">
            <v>7.4177778516790402</v>
          </cell>
          <cell r="R17">
            <v>130287.66575729969</v>
          </cell>
          <cell r="S17">
            <v>3.7893507380555476</v>
          </cell>
        </row>
        <row r="18">
          <cell r="G18">
            <v>1073846.0299999998</v>
          </cell>
          <cell r="I18">
            <v>1032563.67</v>
          </cell>
          <cell r="J18">
            <v>36872.940000000017</v>
          </cell>
          <cell r="K18">
            <v>3.703252314099581</v>
          </cell>
          <cell r="L18">
            <v>-28713.900000000103</v>
          </cell>
          <cell r="M18">
            <v>-3.0859334433607852</v>
          </cell>
          <cell r="N18">
            <v>-41282.35999999979</v>
          </cell>
          <cell r="O18">
            <v>-3.8443462886387718</v>
          </cell>
          <cell r="P18">
            <v>145026.03999999992</v>
          </cell>
          <cell r="Q18">
            <v>19.164654860354847</v>
          </cell>
          <cell r="R18">
            <v>130800.60000000012</v>
          </cell>
          <cell r="S18">
            <v>14.504985217458522</v>
          </cell>
        </row>
        <row r="20">
          <cell r="G20">
            <v>92736.63054836815</v>
          </cell>
          <cell r="I20">
            <v>87327.970548368015</v>
          </cell>
          <cell r="J20">
            <v>907.81999999999243</v>
          </cell>
          <cell r="K20">
            <v>1.0504725972351781</v>
          </cell>
          <cell r="L20">
            <v>-6787.1699999999691</v>
          </cell>
          <cell r="M20">
            <v>-8.7282250638912853</v>
          </cell>
          <cell r="N20">
            <v>-5408.6600000001454</v>
          </cell>
          <cell r="O20">
            <v>-5.8322800472885188</v>
          </cell>
          <cell r="P20">
            <v>11773.385751200158</v>
          </cell>
          <cell r="Q20">
            <v>19.887269314524747</v>
          </cell>
          <cell r="R20">
            <v>16353.969745399945</v>
          </cell>
          <cell r="S20">
            <v>23.042197932170165</v>
          </cell>
        </row>
        <row r="26">
          <cell r="G26">
            <v>1134601.8599999999</v>
          </cell>
          <cell r="I26">
            <v>1279943.42</v>
          </cell>
          <cell r="J26">
            <v>6392.9500000000189</v>
          </cell>
          <cell r="L26">
            <v>85158.430000000226</v>
          </cell>
          <cell r="N26">
            <v>145341.5600000002</v>
          </cell>
          <cell r="P26">
            <v>36685.550000000148</v>
          </cell>
          <cell r="R26">
            <v>-256340.56000000017</v>
          </cell>
        </row>
        <row r="27">
          <cell r="G27">
            <v>1132344.8299999998</v>
          </cell>
          <cell r="I27">
            <v>1267065.0099999998</v>
          </cell>
          <cell r="J27">
            <v>10852.139999999963</v>
          </cell>
          <cell r="L27">
            <v>75691.510000000198</v>
          </cell>
          <cell r="N27">
            <v>134720.18000000008</v>
          </cell>
          <cell r="P27">
            <v>31103.440000000046</v>
          </cell>
          <cell r="R27">
            <v>-259002.82000000024</v>
          </cell>
        </row>
        <row r="40">
          <cell r="G40">
            <v>49882.000000000015</v>
          </cell>
          <cell r="I40">
            <v>-89935</v>
          </cell>
          <cell r="J40">
            <v>67248.999999999985</v>
          </cell>
          <cell r="L40">
            <v>-65531.999999999993</v>
          </cell>
          <cell r="N40">
            <v>-139817</v>
          </cell>
          <cell r="P40">
            <v>507414.24</v>
          </cell>
          <cell r="R40">
            <v>96588.659999999989</v>
          </cell>
        </row>
        <row r="56">
          <cell r="I56">
            <v>11386.93</v>
          </cell>
          <cell r="J56">
            <v>-36.999999999999034</v>
          </cell>
          <cell r="L56">
            <v>-6660.770000000005</v>
          </cell>
          <cell r="N56">
            <v>-3070.1800000000007</v>
          </cell>
          <cell r="P56">
            <v>6122.25</v>
          </cell>
          <cell r="R56">
            <v>-8501.26</v>
          </cell>
        </row>
        <row r="60">
          <cell r="G60">
            <v>5233764.4605483683</v>
          </cell>
          <cell r="I60">
            <v>5214999.6805483671</v>
          </cell>
          <cell r="J60">
            <v>-35231.580000000395</v>
          </cell>
          <cell r="K60">
            <v>-0.67104815486395508</v>
          </cell>
          <cell r="L60">
            <v>46028.38000000047</v>
          </cell>
          <cell r="M60">
            <v>1.0033750555116938</v>
          </cell>
          <cell r="N60">
            <v>-18764.780000001338</v>
          </cell>
          <cell r="O60">
            <v>-0.35853313884200388</v>
          </cell>
          <cell r="P60">
            <v>190359.58575120021</v>
          </cell>
          <cell r="Q60">
            <v>4.2844597854387851</v>
          </cell>
          <cell r="R60">
            <v>581615.87974539946</v>
          </cell>
          <cell r="S60">
            <v>12.552723986400718</v>
          </cell>
        </row>
        <row r="71">
          <cell r="G71">
            <v>33431.662298359995</v>
          </cell>
          <cell r="I71">
            <v>33431.662298359995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2272.4988030000022</v>
          </cell>
          <cell r="Q71">
            <v>8.112307175086416</v>
          </cell>
          <cell r="R71">
            <v>3146.1857572999975</v>
          </cell>
          <cell r="S71">
            <v>10.388430748429887</v>
          </cell>
        </row>
        <row r="74">
          <cell r="G74">
            <v>1783789.3199999998</v>
          </cell>
          <cell r="I74">
            <v>1761389.0999999999</v>
          </cell>
          <cell r="J74">
            <v>-36283.109999999942</v>
          </cell>
          <cell r="K74">
            <v>-2.0183384822976125</v>
          </cell>
          <cell r="L74">
            <v>34757.53999999979</v>
          </cell>
          <cell r="M74">
            <v>2.1893618471242329</v>
          </cell>
          <cell r="N74">
            <v>-22400.219999999899</v>
          </cell>
          <cell r="O74">
            <v>-1.2557660116498455</v>
          </cell>
          <cell r="P74">
            <v>348624.38999999996</v>
          </cell>
          <cell r="Q74">
            <v>27.371039214286615</v>
          </cell>
          <cell r="R74">
            <v>139066.67000000016</v>
          </cell>
          <cell r="S74">
            <v>8.5720734317900149</v>
          </cell>
        </row>
        <row r="110">
          <cell r="G110">
            <v>64339.110000000015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1A53-AF8D-46C2-B256-EC88E2A53F45}">
  <sheetPr>
    <tabColor rgb="FF7030A0"/>
    <pageSetUpPr fitToPage="1"/>
  </sheetPr>
  <dimension ref="A1:O35"/>
  <sheetViews>
    <sheetView showGridLines="0" tabSelected="1" zoomScale="72" zoomScaleNormal="72" workbookViewId="0">
      <selection activeCell="A35" sqref="A35"/>
    </sheetView>
  </sheetViews>
  <sheetFormatPr defaultColWidth="11.42578125" defaultRowHeight="15"/>
  <cols>
    <col min="1" max="1" width="56.5703125" style="2" customWidth="1"/>
    <col min="2" max="3" width="15.28515625" style="2" bestFit="1" customWidth="1"/>
    <col min="4" max="4" width="14.28515625" style="2" bestFit="1" customWidth="1"/>
    <col min="5" max="5" width="11.7109375" style="2" bestFit="1" customWidth="1"/>
    <col min="6" max="6" width="14.5703125" style="2" bestFit="1" customWidth="1"/>
    <col min="7" max="7" width="11.7109375" style="2" bestFit="1" customWidth="1"/>
    <col min="8" max="8" width="14.28515625" style="2" bestFit="1" customWidth="1"/>
    <col min="9" max="9" width="11.7109375" style="2" bestFit="1" customWidth="1"/>
    <col min="10" max="10" width="14.5703125" style="2" bestFit="1" customWidth="1"/>
    <col min="11" max="11" width="11.7109375" style="2" bestFit="1" customWidth="1"/>
    <col min="12" max="12" width="14.5703125" style="2" bestFit="1" customWidth="1"/>
    <col min="13" max="13" width="11.7109375" style="2" bestFit="1" customWidth="1"/>
    <col min="14" max="15" width="15" style="2" bestFit="1" customWidth="1"/>
    <col min="16" max="16" width="15" style="2" customWidth="1"/>
    <col min="17" max="25" width="11.42578125" style="2"/>
    <col min="26" max="26" width="13.28515625" style="2" bestFit="1" customWidth="1"/>
    <col min="27" max="16384" width="11.42578125" style="2"/>
  </cols>
  <sheetData>
    <row r="1" spans="1:15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6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</row>
    <row r="3" spans="1:15" ht="15.75">
      <c r="A3" s="5"/>
      <c r="B3" s="6" t="s">
        <v>2</v>
      </c>
      <c r="C3" s="7"/>
      <c r="D3" s="8" t="s">
        <v>3</v>
      </c>
      <c r="E3" s="6"/>
      <c r="F3" s="6"/>
      <c r="G3" s="6"/>
      <c r="H3" s="6"/>
      <c r="I3" s="6"/>
      <c r="J3" s="6"/>
      <c r="K3" s="6"/>
      <c r="L3" s="6"/>
      <c r="M3" s="7"/>
    </row>
    <row r="4" spans="1:15" ht="15.75">
      <c r="A4" s="9"/>
      <c r="B4" s="10">
        <f>YEAR(B6)</f>
        <v>2024</v>
      </c>
      <c r="C4" s="11">
        <v>2024</v>
      </c>
      <c r="D4" s="12" t="s">
        <v>4</v>
      </c>
      <c r="E4" s="11"/>
      <c r="F4" s="8" t="s">
        <v>5</v>
      </c>
      <c r="G4" s="6"/>
      <c r="H4" s="6"/>
      <c r="I4" s="7"/>
      <c r="J4" s="8" t="s">
        <v>6</v>
      </c>
      <c r="K4" s="6"/>
      <c r="L4" s="6"/>
      <c r="M4" s="7"/>
    </row>
    <row r="5" spans="1:15" ht="15.75">
      <c r="A5" s="9"/>
      <c r="B5" s="13"/>
      <c r="C5" s="14"/>
      <c r="D5" s="15"/>
      <c r="E5" s="14"/>
      <c r="F5" s="8" t="s">
        <v>7</v>
      </c>
      <c r="G5" s="7"/>
      <c r="H5" s="8" t="s">
        <v>8</v>
      </c>
      <c r="I5" s="7"/>
      <c r="J5" s="8">
        <f>YEAR('[1]review Bn'!F6)</f>
        <v>2023</v>
      </c>
      <c r="K5" s="7"/>
      <c r="L5" s="8">
        <f>YEAR('[1]review Bn'!J6)</f>
        <v>2024</v>
      </c>
      <c r="M5" s="7"/>
    </row>
    <row r="6" spans="1:15" ht="15.75">
      <c r="A6" s="16" t="s">
        <v>9</v>
      </c>
      <c r="B6" s="17">
        <f>'[1]Review (crore)'!G11</f>
        <v>45380</v>
      </c>
      <c r="C6" s="18">
        <f>'[1]Review (crore)'!I11</f>
        <v>45394</v>
      </c>
      <c r="D6" s="19" t="s">
        <v>10</v>
      </c>
      <c r="E6" s="20" t="s">
        <v>11</v>
      </c>
      <c r="F6" s="19" t="s">
        <v>10</v>
      </c>
      <c r="G6" s="20" t="s">
        <v>11</v>
      </c>
      <c r="H6" s="19" t="s">
        <v>10</v>
      </c>
      <c r="I6" s="20" t="s">
        <v>11</v>
      </c>
      <c r="J6" s="19" t="s">
        <v>10</v>
      </c>
      <c r="K6" s="20" t="s">
        <v>11</v>
      </c>
      <c r="L6" s="19" t="s">
        <v>10</v>
      </c>
      <c r="M6" s="20" t="s">
        <v>11</v>
      </c>
    </row>
    <row r="7" spans="1:15" ht="15.75">
      <c r="A7" s="21">
        <v>1</v>
      </c>
      <c r="B7" s="22">
        <v>2</v>
      </c>
      <c r="C7" s="22">
        <v>3</v>
      </c>
      <c r="D7" s="23">
        <v>4</v>
      </c>
      <c r="E7" s="22">
        <v>5</v>
      </c>
      <c r="F7" s="23">
        <v>6</v>
      </c>
      <c r="G7" s="22">
        <v>7</v>
      </c>
      <c r="H7" s="23">
        <v>8</v>
      </c>
      <c r="I7" s="22">
        <v>9</v>
      </c>
      <c r="J7" s="23">
        <v>10</v>
      </c>
      <c r="K7" s="22">
        <v>11</v>
      </c>
      <c r="L7" s="23">
        <v>12</v>
      </c>
      <c r="M7" s="22">
        <v>13</v>
      </c>
    </row>
    <row r="8" spans="1:15" ht="15.75">
      <c r="A8" s="24"/>
      <c r="B8" s="25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</row>
    <row r="9" spans="1:15" ht="15.75">
      <c r="A9" s="24" t="s">
        <v>12</v>
      </c>
      <c r="B9" s="29">
        <f>'[1]Review (crore)'!G14</f>
        <v>4682347.7728467286</v>
      </c>
      <c r="C9" s="29">
        <f>'[1]Review (crore)'!I14</f>
        <v>4688437.5928467279</v>
      </c>
      <c r="D9" s="29">
        <f>'[1]Review (crore)'!J14</f>
        <v>74656.479999999283</v>
      </c>
      <c r="E9" s="30">
        <f>'[1]Review (crore)'!K14</f>
        <v>1.6181192426342874</v>
      </c>
      <c r="F9" s="29">
        <f>'[1]Review (crore)'!L14</f>
        <v>24236.500000000524</v>
      </c>
      <c r="G9" s="31">
        <f>'[1]Review (crore)'!M14</f>
        <v>0.55249218815448098</v>
      </c>
      <c r="H9" s="29">
        <f>'[1]Review (crore)'!N14</f>
        <v>6089.8199999995995</v>
      </c>
      <c r="I9" s="31">
        <f>'[1]Review (crore)'!O14</f>
        <v>0.13005911340705842</v>
      </c>
      <c r="J9" s="29">
        <f>'[1]Review (crore)'!P14</f>
        <v>394229.73455419997</v>
      </c>
      <c r="K9" s="31">
        <f>'[1]Review (crore)'!Q14</f>
        <v>9.8146063668108496</v>
      </c>
      <c r="L9" s="29">
        <f>'[1]Review (crore)'!R14</f>
        <v>277442.23550269962</v>
      </c>
      <c r="M9" s="31">
        <f>'[1]Review (crore)'!S14</f>
        <v>6.2897875201971338</v>
      </c>
      <c r="O9" s="32"/>
    </row>
    <row r="10" spans="1:15" ht="15.75">
      <c r="A10" s="33"/>
      <c r="B10" s="34"/>
      <c r="C10" s="35"/>
      <c r="D10" s="36"/>
      <c r="E10" s="37"/>
      <c r="F10" s="36"/>
      <c r="G10" s="37"/>
      <c r="H10" s="36"/>
      <c r="I10" s="37"/>
      <c r="J10" s="36"/>
      <c r="K10" s="37"/>
      <c r="L10" s="36"/>
      <c r="M10" s="37"/>
    </row>
    <row r="11" spans="1:15" ht="15.75">
      <c r="A11" s="24" t="s">
        <v>13</v>
      </c>
      <c r="B11" s="34"/>
      <c r="C11" s="35"/>
      <c r="D11" s="36"/>
      <c r="E11" s="37"/>
      <c r="F11" s="36"/>
      <c r="G11" s="37"/>
      <c r="H11" s="36"/>
      <c r="I11" s="37"/>
      <c r="J11" s="36"/>
      <c r="K11" s="37"/>
      <c r="L11" s="36"/>
      <c r="M11" s="37"/>
    </row>
    <row r="12" spans="1:15">
      <c r="A12" s="38" t="s">
        <v>14</v>
      </c>
      <c r="B12" s="34">
        <f>'[1]Review (crore)'!G17</f>
        <v>3515765.1122983601</v>
      </c>
      <c r="C12" s="35">
        <f>'[1]Review (crore)'!I17</f>
        <v>3568545.9522983599</v>
      </c>
      <c r="D12" s="35">
        <f>'[1]Review (crore)'!J17</f>
        <v>36875.719999999274</v>
      </c>
      <c r="E12" s="39">
        <f>'[1]Review (crore)'!K17</f>
        <v>1.0441439198585958</v>
      </c>
      <c r="F12" s="35">
        <f>'[1]Review (crore)'!L17</f>
        <v>59737.570000000414</v>
      </c>
      <c r="G12" s="39">
        <f>'[1]Review (crore)'!M17</f>
        <v>1.768157575815013</v>
      </c>
      <c r="H12" s="35">
        <f>'[1]Review (crore)'!N17</f>
        <v>52780.839999999444</v>
      </c>
      <c r="I12" s="39">
        <f>'[1]Review (crore)'!O17</f>
        <v>1.5012618395742325</v>
      </c>
      <c r="J12" s="35">
        <f>'[1]Review (crore)'!P17</f>
        <v>237430.30880299993</v>
      </c>
      <c r="K12" s="39">
        <f>'[1]Review (crore)'!Q17</f>
        <v>7.4177778516790402</v>
      </c>
      <c r="L12" s="35">
        <f>'[1]Review (crore)'!R17</f>
        <v>130287.66575729969</v>
      </c>
      <c r="M12" s="39">
        <f>'[1]Review (crore)'!S17</f>
        <v>3.7893507380555476</v>
      </c>
    </row>
    <row r="13" spans="1:15" ht="15.75">
      <c r="A13" s="38"/>
      <c r="B13" s="34"/>
      <c r="C13" s="35"/>
      <c r="D13" s="36"/>
      <c r="E13" s="37"/>
      <c r="F13" s="36"/>
      <c r="G13" s="37"/>
      <c r="H13" s="36"/>
      <c r="I13" s="37"/>
      <c r="J13" s="36"/>
      <c r="K13" s="37"/>
      <c r="L13" s="36"/>
      <c r="M13" s="37"/>
    </row>
    <row r="14" spans="1:15">
      <c r="A14" s="38" t="s">
        <v>15</v>
      </c>
      <c r="B14" s="34">
        <f>'[1]Review (crore)'!G18</f>
        <v>1073846.0299999998</v>
      </c>
      <c r="C14" s="35">
        <f>'[1]Review (crore)'!I18</f>
        <v>1032563.67</v>
      </c>
      <c r="D14" s="35">
        <f>'[1]Review (crore)'!J18</f>
        <v>36872.940000000017</v>
      </c>
      <c r="E14" s="39">
        <f>'[1]Review (crore)'!K18</f>
        <v>3.703252314099581</v>
      </c>
      <c r="F14" s="35">
        <f>'[1]Review (crore)'!L18</f>
        <v>-28713.900000000103</v>
      </c>
      <c r="G14" s="39">
        <f>'[1]Review (crore)'!M18</f>
        <v>-3.0859334433607852</v>
      </c>
      <c r="H14" s="35">
        <f>'[1]Review (crore)'!N18</f>
        <v>-41282.35999999979</v>
      </c>
      <c r="I14" s="39">
        <f>'[1]Review (crore)'!O18</f>
        <v>-3.8443462886387718</v>
      </c>
      <c r="J14" s="35">
        <f>'[1]Review (crore)'!P18</f>
        <v>145026.03999999992</v>
      </c>
      <c r="K14" s="39">
        <f>'[1]Review (crore)'!Q18</f>
        <v>19.164654860354847</v>
      </c>
      <c r="L14" s="35">
        <f>'[1]Review (crore)'!R18</f>
        <v>130800.60000000012</v>
      </c>
      <c r="M14" s="39">
        <f>'[1]Review (crore)'!S18</f>
        <v>14.504985217458522</v>
      </c>
    </row>
    <row r="15" spans="1:15" ht="15.75">
      <c r="A15" s="38"/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</row>
    <row r="16" spans="1:15">
      <c r="A16" s="38" t="s">
        <v>16</v>
      </c>
      <c r="B16" s="34">
        <f>'[1]Review (crore)'!G20</f>
        <v>92736.63054836815</v>
      </c>
      <c r="C16" s="35">
        <f>'[1]Review (crore)'!I20</f>
        <v>87327.970548368015</v>
      </c>
      <c r="D16" s="35">
        <f>'[1]Review (crore)'!J20</f>
        <v>907.81999999999243</v>
      </c>
      <c r="E16" s="40">
        <f>'[1]Review (crore)'!K20</f>
        <v>1.0504725972351781</v>
      </c>
      <c r="F16" s="35">
        <f>'[1]Review (crore)'!L20</f>
        <v>-6787.1699999999691</v>
      </c>
      <c r="G16" s="39">
        <f>'[1]Review (crore)'!M20</f>
        <v>-8.7282250638912853</v>
      </c>
      <c r="H16" s="35">
        <f>'[1]Review (crore)'!N20</f>
        <v>-5408.6600000001454</v>
      </c>
      <c r="I16" s="39">
        <f>'[1]Review (crore)'!O20</f>
        <v>-5.8322800472885188</v>
      </c>
      <c r="J16" s="35">
        <f>'[1]Review (crore)'!P20</f>
        <v>11773.385751200158</v>
      </c>
      <c r="K16" s="39">
        <f>'[1]Review (crore)'!Q20</f>
        <v>19.887269314524747</v>
      </c>
      <c r="L16" s="35">
        <f>'[1]Review (crore)'!R20</f>
        <v>16353.969745399945</v>
      </c>
      <c r="M16" s="39">
        <f>'[1]Review (crore)'!S20</f>
        <v>23.042197932170165</v>
      </c>
    </row>
    <row r="17" spans="1:13" ht="15.75">
      <c r="A17" s="38"/>
      <c r="B17" s="34"/>
      <c r="C17" s="35"/>
      <c r="D17" s="36"/>
      <c r="E17" s="37"/>
      <c r="F17" s="36"/>
      <c r="G17" s="37"/>
      <c r="H17" s="36"/>
      <c r="I17" s="41"/>
      <c r="J17" s="36"/>
      <c r="K17" s="41"/>
      <c r="L17" s="36"/>
      <c r="M17" s="37"/>
    </row>
    <row r="18" spans="1:13" ht="15.75">
      <c r="A18" s="38"/>
      <c r="B18" s="34"/>
      <c r="C18" s="35"/>
      <c r="D18" s="36"/>
      <c r="E18" s="41"/>
      <c r="F18" s="36"/>
      <c r="G18" s="41"/>
      <c r="H18" s="36"/>
      <c r="I18" s="42"/>
      <c r="J18" s="43"/>
      <c r="K18" s="41"/>
      <c r="L18" s="36"/>
      <c r="M18" s="41"/>
    </row>
    <row r="19" spans="1:13" ht="15.75">
      <c r="A19" s="24" t="s">
        <v>17</v>
      </c>
      <c r="B19" s="34"/>
      <c r="C19" s="35"/>
      <c r="D19" s="36"/>
      <c r="E19" s="41"/>
      <c r="F19" s="36"/>
      <c r="G19" s="41"/>
      <c r="H19" s="36"/>
      <c r="I19" s="42"/>
      <c r="J19" s="43"/>
      <c r="K19" s="41"/>
      <c r="L19" s="36"/>
      <c r="M19" s="41"/>
    </row>
    <row r="20" spans="1:13" ht="15.75">
      <c r="A20" s="38"/>
      <c r="B20" s="34"/>
      <c r="C20" s="35"/>
      <c r="D20" s="36"/>
      <c r="E20" s="41"/>
      <c r="F20" s="36"/>
      <c r="G20" s="41"/>
      <c r="H20" s="36"/>
      <c r="I20" s="42"/>
      <c r="J20" s="43"/>
      <c r="K20" s="41"/>
      <c r="L20" s="36"/>
      <c r="M20" s="41"/>
    </row>
    <row r="21" spans="1:13" ht="15.75">
      <c r="A21" s="38" t="s">
        <v>18</v>
      </c>
      <c r="B21" s="34">
        <f>'[1]Review (crore)'!G26</f>
        <v>1134601.8599999999</v>
      </c>
      <c r="C21" s="35">
        <f>'[1]Review (crore)'!I26</f>
        <v>1279943.42</v>
      </c>
      <c r="D21" s="43">
        <f>'[1]Review (crore)'!J26</f>
        <v>6392.9500000000189</v>
      </c>
      <c r="E21" s="35"/>
      <c r="F21" s="36">
        <f>'[1]Review (crore)'!L26</f>
        <v>85158.430000000226</v>
      </c>
      <c r="G21" s="35"/>
      <c r="H21" s="36">
        <f>'[1]Review (crore)'!N26</f>
        <v>145341.5600000002</v>
      </c>
      <c r="I21" s="43"/>
      <c r="J21" s="43">
        <f>'[1]Review (crore)'!P26</f>
        <v>36685.550000000148</v>
      </c>
      <c r="K21" s="43"/>
      <c r="L21" s="35">
        <f>'[1]Review (crore)'!R26</f>
        <v>-256340.56000000017</v>
      </c>
      <c r="M21" s="41"/>
    </row>
    <row r="22" spans="1:13" ht="15.75">
      <c r="A22" s="38" t="s">
        <v>19</v>
      </c>
      <c r="B22" s="34">
        <f>'[1]Review (crore)'!G27</f>
        <v>1132344.8299999998</v>
      </c>
      <c r="C22" s="35">
        <f>'[1]Review (crore)'!I27</f>
        <v>1267065.0099999998</v>
      </c>
      <c r="D22" s="43">
        <f>'[1]Review (crore)'!J27</f>
        <v>10852.139999999963</v>
      </c>
      <c r="E22" s="35"/>
      <c r="F22" s="36">
        <f>'[1]Review (crore)'!L27</f>
        <v>75691.510000000198</v>
      </c>
      <c r="G22" s="35"/>
      <c r="H22" s="36">
        <f>'[1]Review (crore)'!N27</f>
        <v>134720.18000000008</v>
      </c>
      <c r="I22" s="43"/>
      <c r="J22" s="43">
        <f>'[1]Review (crore)'!P27</f>
        <v>31103.440000000046</v>
      </c>
      <c r="K22" s="43"/>
      <c r="L22" s="35">
        <f>'[1]Review (crore)'!R27</f>
        <v>-259002.82000000024</v>
      </c>
      <c r="M22" s="41"/>
    </row>
    <row r="23" spans="1:13" ht="15.75">
      <c r="A23" s="38"/>
      <c r="B23" s="34"/>
      <c r="C23" s="35"/>
      <c r="D23" s="36"/>
      <c r="E23" s="41"/>
      <c r="F23" s="36"/>
      <c r="G23" s="41"/>
      <c r="H23" s="36"/>
      <c r="I23" s="42"/>
      <c r="J23" s="43"/>
      <c r="K23" s="42"/>
      <c r="L23" s="35"/>
      <c r="M23" s="41"/>
    </row>
    <row r="24" spans="1:13" ht="15.75">
      <c r="A24" s="38" t="s">
        <v>20</v>
      </c>
      <c r="B24" s="34">
        <f>'[1]Review (crore)'!G110</f>
        <v>64339.110000000015</v>
      </c>
      <c r="C24" s="35">
        <f>'[1]Review (crore)'!I40+'[1]Review (crore)'!I56</f>
        <v>-78548.070000000007</v>
      </c>
      <c r="D24" s="36">
        <f>'[1]Review (crore)'!J40+'[1]Review (crore)'!J56</f>
        <v>67211.999999999985</v>
      </c>
      <c r="E24" s="35"/>
      <c r="F24" s="36">
        <f>'[1]Review (crore)'!L40+'[1]Review (crore)'!L56</f>
        <v>-72192.77</v>
      </c>
      <c r="G24" s="35"/>
      <c r="H24" s="36">
        <f>'[1]Review (crore)'!N40+'[1]Review (crore)'!N56</f>
        <v>-142887.18</v>
      </c>
      <c r="I24" s="43"/>
      <c r="J24" s="43">
        <f>'[1]Review (crore)'!P40+'[1]Review (crore)'!P56</f>
        <v>513536.49</v>
      </c>
      <c r="K24" s="43"/>
      <c r="L24" s="35">
        <f>'[1]Review (crore)'!R40+'[1]Review (crore)'!R56</f>
        <v>88087.4</v>
      </c>
      <c r="M24" s="41"/>
    </row>
    <row r="25" spans="1:13" ht="15.75">
      <c r="A25" s="38" t="s">
        <v>21</v>
      </c>
      <c r="B25" s="34">
        <f>'[1]Review (crore)'!G40</f>
        <v>49882.000000000015</v>
      </c>
      <c r="C25" s="35">
        <f>'[1]Review (crore)'!I40</f>
        <v>-89935</v>
      </c>
      <c r="D25" s="36">
        <f>'[1]Review (crore)'!J40</f>
        <v>67248.999999999985</v>
      </c>
      <c r="E25" s="35"/>
      <c r="F25" s="36">
        <f>'[1]Review (crore)'!L40</f>
        <v>-65531.999999999993</v>
      </c>
      <c r="G25" s="35"/>
      <c r="H25" s="36">
        <f>'[1]Review (crore)'!N40</f>
        <v>-139817</v>
      </c>
      <c r="I25" s="43"/>
      <c r="J25" s="43">
        <f>'[1]Review (crore)'!P40</f>
        <v>507414.24</v>
      </c>
      <c r="K25" s="43"/>
      <c r="L25" s="35">
        <f>'[1]Review (crore)'!R40</f>
        <v>96588.659999999989</v>
      </c>
      <c r="M25" s="41"/>
    </row>
    <row r="26" spans="1:13" ht="15.75">
      <c r="A26" s="38"/>
      <c r="B26" s="34"/>
      <c r="C26" s="35"/>
      <c r="D26" s="36"/>
      <c r="E26" s="41"/>
      <c r="F26" s="36"/>
      <c r="G26" s="41"/>
      <c r="H26" s="36"/>
      <c r="I26" s="42"/>
      <c r="J26" s="43"/>
      <c r="K26" s="42"/>
      <c r="L26" s="35"/>
      <c r="M26" s="41"/>
    </row>
    <row r="27" spans="1:13">
      <c r="A27" s="38" t="s">
        <v>22</v>
      </c>
      <c r="B27" s="34">
        <f>'[1]Review (crore)'!G60</f>
        <v>5233764.4605483683</v>
      </c>
      <c r="C27" s="35">
        <f>'[1]Review (crore)'!I60</f>
        <v>5214999.6805483671</v>
      </c>
      <c r="D27" s="35">
        <f>'[1]Review (crore)'!J60</f>
        <v>-35231.580000000395</v>
      </c>
      <c r="E27" s="40">
        <f>'[1]Review (crore)'!K60</f>
        <v>-0.67104815486395508</v>
      </c>
      <c r="F27" s="35">
        <f>'[1]Review (crore)'!L60</f>
        <v>46028.38000000047</v>
      </c>
      <c r="G27" s="39">
        <f>'[1]Review (crore)'!M60</f>
        <v>1.0033750555116938</v>
      </c>
      <c r="H27" s="35">
        <f>'[1]Review (crore)'!N60</f>
        <v>-18764.780000001338</v>
      </c>
      <c r="I27" s="39">
        <f>'[1]Review (crore)'!O60</f>
        <v>-0.35853313884200388</v>
      </c>
      <c r="J27" s="35">
        <f>'[1]Review (crore)'!P60</f>
        <v>190359.58575120021</v>
      </c>
      <c r="K27" s="39">
        <f>'[1]Review (crore)'!Q60</f>
        <v>4.2844597854387851</v>
      </c>
      <c r="L27" s="35">
        <f>'[1]Review (crore)'!R60</f>
        <v>581615.87974539946</v>
      </c>
      <c r="M27" s="39">
        <f>'[1]Review (crore)'!S60</f>
        <v>12.552723986400718</v>
      </c>
    </row>
    <row r="28" spans="1:13" ht="15.75">
      <c r="A28" s="38"/>
      <c r="B28" s="34"/>
      <c r="C28" s="35"/>
      <c r="D28" s="36"/>
      <c r="E28" s="41"/>
      <c r="F28" s="36"/>
      <c r="G28" s="41"/>
      <c r="H28" s="36"/>
      <c r="I28" s="42"/>
      <c r="J28" s="43"/>
      <c r="K28" s="42"/>
      <c r="L28" s="35"/>
      <c r="M28" s="41"/>
    </row>
    <row r="29" spans="1:13">
      <c r="A29" s="38" t="s">
        <v>23</v>
      </c>
      <c r="B29" s="34">
        <f>'[1]Review (crore)'!G71</f>
        <v>33431.662298359995</v>
      </c>
      <c r="C29" s="35">
        <f>'[1]Review (crore)'!I71</f>
        <v>33431.662298359995</v>
      </c>
      <c r="D29" s="35"/>
      <c r="E29" s="35"/>
      <c r="F29" s="35">
        <f>'[1]Review (crore)'!L71</f>
        <v>0</v>
      </c>
      <c r="G29" s="39">
        <f>'[1]Review (crore)'!M71</f>
        <v>0</v>
      </c>
      <c r="H29" s="35">
        <f>'[1]Review (crore)'!N71</f>
        <v>0</v>
      </c>
      <c r="I29" s="39">
        <f>'[1]Review (crore)'!O71</f>
        <v>0</v>
      </c>
      <c r="J29" s="35">
        <f>'[1]Review (crore)'!P71</f>
        <v>2272.4988030000022</v>
      </c>
      <c r="K29" s="39">
        <f>'[1]Review (crore)'!Q71</f>
        <v>8.112307175086416</v>
      </c>
      <c r="L29" s="35">
        <f>'[1]Review (crore)'!R71</f>
        <v>3146.1857572999975</v>
      </c>
      <c r="M29" s="39">
        <f>'[1]Review (crore)'!S71</f>
        <v>10.388430748429887</v>
      </c>
    </row>
    <row r="30" spans="1:13" ht="15.75">
      <c r="A30" s="38"/>
      <c r="B30" s="34"/>
      <c r="C30" s="35"/>
      <c r="D30" s="36"/>
      <c r="E30" s="41"/>
      <c r="F30" s="36"/>
      <c r="G30" s="41"/>
      <c r="H30" s="36"/>
      <c r="I30" s="41"/>
      <c r="J30" s="36"/>
      <c r="K30" s="41"/>
      <c r="L30" s="36"/>
      <c r="M30" s="41"/>
    </row>
    <row r="31" spans="1:13">
      <c r="A31" s="38" t="s">
        <v>24</v>
      </c>
      <c r="B31" s="34">
        <f>'[1]Review (crore)'!G74</f>
        <v>1783789.3199999998</v>
      </c>
      <c r="C31" s="35">
        <f>'[1]Review (crore)'!I74</f>
        <v>1761389.0999999999</v>
      </c>
      <c r="D31" s="35">
        <f>'[1]Review (crore)'!J74</f>
        <v>-36283.109999999942</v>
      </c>
      <c r="E31" s="39">
        <f>'[1]Review (crore)'!K74</f>
        <v>-2.0183384822976125</v>
      </c>
      <c r="F31" s="35">
        <f>'[1]Review (crore)'!L74</f>
        <v>34757.53999999979</v>
      </c>
      <c r="G31" s="39">
        <f>'[1]Review (crore)'!M74</f>
        <v>2.1893618471242329</v>
      </c>
      <c r="H31" s="35">
        <f>'[1]Review (crore)'!N74</f>
        <v>-22400.219999999899</v>
      </c>
      <c r="I31" s="39">
        <f>'[1]Review (crore)'!O74</f>
        <v>-1.2557660116498455</v>
      </c>
      <c r="J31" s="35">
        <f>'[1]Review (crore)'!P74</f>
        <v>348624.38999999996</v>
      </c>
      <c r="K31" s="39">
        <f>'[1]Review (crore)'!Q74</f>
        <v>27.371039214286615</v>
      </c>
      <c r="L31" s="35">
        <f>'[1]Review (crore)'!R74</f>
        <v>139066.67000000016</v>
      </c>
      <c r="M31" s="39">
        <f>'[1]Review (crore)'!S74</f>
        <v>8.5720734317900149</v>
      </c>
    </row>
    <row r="32" spans="1:13" ht="15.75">
      <c r="A32" s="44"/>
      <c r="B32" s="45"/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ht="20.25">
      <c r="A33" s="48" t="s">
        <v>25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3" ht="20.25">
      <c r="A34" s="48" t="s">
        <v>26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3" ht="2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</row>
  </sheetData>
  <mergeCells count="15">
    <mergeCell ref="H5:I5"/>
    <mergeCell ref="J5:K5"/>
    <mergeCell ref="L5:M5"/>
    <mergeCell ref="A33:M33"/>
    <mergeCell ref="A34:M34"/>
    <mergeCell ref="A1:M1"/>
    <mergeCell ref="L2:M2"/>
    <mergeCell ref="B3:C3"/>
    <mergeCell ref="D3:M3"/>
    <mergeCell ref="B4:B5"/>
    <mergeCell ref="C4:C5"/>
    <mergeCell ref="D4:E5"/>
    <mergeCell ref="F4:I4"/>
    <mergeCell ref="J4:M4"/>
    <mergeCell ref="F5:G5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Press release (crores)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Supriyo Mondal</dc:creator>
  <cp:lastModifiedBy>Supriyo Mondal</cp:lastModifiedBy>
  <dcterms:created xsi:type="dcterms:W3CDTF">2024-04-18T09:50:42Z</dcterms:created>
  <dcterms:modified xsi:type="dcterms:W3CDTF">2024-04-18T09:51:18Z</dcterms:modified>
</cp:coreProperties>
</file>