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MC\Reserve Money\2024\March 22, 2024\"/>
    </mc:Choice>
  </mc:AlternateContent>
  <xr:revisionPtr revIDLastSave="0" documentId="8_{FBD63942-7332-4E82-8BD2-6015DF4B9595}" xr6:coauthVersionLast="47" xr6:coauthVersionMax="47" xr10:uidLastSave="{00000000-0000-0000-0000-000000000000}"/>
  <bookViews>
    <workbookView xWindow="-108" yWindow="-108" windowWidth="23256" windowHeight="12456" xr2:uid="{EDE15A52-06BE-4C60-8D55-43EB3F3D13C4}"/>
  </bookViews>
  <sheets>
    <sheet name="Press release (crores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B4" i="1" s="1"/>
  <c r="L5" i="1"/>
  <c r="J5" i="1"/>
</calcChain>
</file>

<file path=xl/sharedStrings.xml><?xml version="1.0" encoding="utf-8"?>
<sst xmlns="http://schemas.openxmlformats.org/spreadsheetml/2006/main" count="34" uniqueCount="26">
  <si>
    <t xml:space="preserve">Statement 1: Reserve Money </t>
  </si>
  <si>
    <t>(₹ crore)</t>
  </si>
  <si>
    <t>Outstanding  as on</t>
  </si>
  <si>
    <t>Variations over</t>
  </si>
  <si>
    <t>Week</t>
  </si>
  <si>
    <t>Financial Year so far</t>
  </si>
  <si>
    <t>Year-on-year</t>
  </si>
  <si>
    <t>2022-23</t>
  </si>
  <si>
    <t>2023-24</t>
  </si>
  <si>
    <t>ITEM</t>
  </si>
  <si>
    <t>Amount</t>
  </si>
  <si>
    <t>%</t>
  </si>
  <si>
    <t>Reserve Money</t>
  </si>
  <si>
    <t>Components (i+ii+iii)</t>
  </si>
  <si>
    <t xml:space="preserve">  i) Currency in Circulation</t>
  </si>
  <si>
    <t xml:space="preserve"> ii) Bankers' Deposits with RBI</t>
  </si>
  <si>
    <t>iii)`Other' Deposits with RBI</t>
  </si>
  <si>
    <t xml:space="preserve">Sources   (i+ii+iii+iv-v)    </t>
  </si>
  <si>
    <t xml:space="preserve">  i) Net RBI Credit to Government   </t>
  </si>
  <si>
    <t xml:space="preserve">        of which: to Centre   </t>
  </si>
  <si>
    <t xml:space="preserve">  ii) RBI Credit to Banks and Commercial Sector</t>
  </si>
  <si>
    <t xml:space="preserve">       o/w : to Banks (includes NABARD)</t>
  </si>
  <si>
    <t xml:space="preserve"> iii) Net Foreign Exchange Assets of RBI </t>
  </si>
  <si>
    <t xml:space="preserve"> iv) Govt.'s Currency Liabilities to the Public</t>
  </si>
  <si>
    <t xml:space="preserve">  v) Net Non-Monetary Liabilities of RBI</t>
  </si>
  <si>
    <t>Note: Data are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</si>
</sst>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_)"/>
    <numFmt numFmtId="165" formatCode="mmm\ dd"/>
    <numFmt numFmtId="166" formatCode="mmm\ d"/>
    <numFmt numFmtId="167" formatCode="#,##0.0"/>
    <numFmt numFmtId="168" formatCode="0_)"/>
    <numFmt numFmtId="169" formatCode="0.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Rupee Foradian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" fontId="2" fillId="0" borderId="0" xfId="1" applyNumberFormat="1" applyFont="1" applyAlignment="1">
      <alignment horizontal="center"/>
    </xf>
    <xf numFmtId="164" fontId="1" fillId="0" borderId="0" xfId="1" applyNumberFormat="1"/>
    <xf numFmtId="1" fontId="3" fillId="0" borderId="0" xfId="1" applyNumberFormat="1" applyFont="1"/>
    <xf numFmtId="1" fontId="4" fillId="0" borderId="1" xfId="1" applyNumberFormat="1" applyFont="1" applyBorder="1" applyAlignment="1">
      <alignment horizontal="center"/>
    </xf>
    <xf numFmtId="1" fontId="5" fillId="0" borderId="2" xfId="1" applyNumberFormat="1" applyFont="1" applyBorder="1"/>
    <xf numFmtId="1" fontId="5" fillId="0" borderId="3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6" xfId="1" applyNumberFormat="1" applyFont="1" applyBorder="1"/>
    <xf numFmtId="1" fontId="5" fillId="0" borderId="2" xfId="1" applyNumberFormat="1" applyFont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9" xfId="1" applyNumberFormat="1" applyFont="1" applyBorder="1"/>
    <xf numFmtId="165" fontId="5" fillId="0" borderId="12" xfId="1" applyNumberFormat="1" applyFont="1" applyBorder="1" applyAlignment="1">
      <alignment horizontal="center"/>
    </xf>
    <xf numFmtId="166" fontId="5" fillId="0" borderId="12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right"/>
    </xf>
    <xf numFmtId="165" fontId="5" fillId="0" borderId="12" xfId="1" applyNumberFormat="1" applyFont="1" applyBorder="1" applyAlignment="1">
      <alignment horizontal="right"/>
    </xf>
    <xf numFmtId="1" fontId="5" fillId="0" borderId="13" xfId="1" applyNumberFormat="1" applyFont="1" applyBorder="1" applyAlignment="1">
      <alignment horizontal="left"/>
    </xf>
    <xf numFmtId="1" fontId="5" fillId="0" borderId="12" xfId="1" applyNumberFormat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1" fontId="6" fillId="0" borderId="14" xfId="1" applyNumberFormat="1" applyFont="1" applyBorder="1"/>
    <xf numFmtId="1" fontId="6" fillId="0" borderId="15" xfId="1" applyNumberFormat="1" applyFont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1" fontId="6" fillId="0" borderId="6" xfId="1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167" fontId="6" fillId="0" borderId="6" xfId="2" applyNumberFormat="1" applyFont="1" applyBorder="1" applyAlignment="1">
      <alignment horizontal="right"/>
    </xf>
    <xf numFmtId="168" fontId="1" fillId="0" borderId="0" xfId="1" applyNumberFormat="1"/>
    <xf numFmtId="1" fontId="7" fillId="0" borderId="14" xfId="1" applyNumberFormat="1" applyFont="1" applyBorder="1"/>
    <xf numFmtId="3" fontId="1" fillId="0" borderId="17" xfId="1" applyNumberFormat="1" applyBorder="1"/>
    <xf numFmtId="3" fontId="1" fillId="0" borderId="6" xfId="1" applyNumberFormat="1" applyBorder="1"/>
    <xf numFmtId="3" fontId="1" fillId="0" borderId="0" xfId="1" applyNumberFormat="1"/>
    <xf numFmtId="167" fontId="7" fillId="0" borderId="6" xfId="2" applyNumberFormat="1" applyFont="1" applyBorder="1" applyAlignment="1">
      <alignment horizontal="right"/>
    </xf>
    <xf numFmtId="1" fontId="8" fillId="0" borderId="14" xfId="1" applyNumberFormat="1" applyFont="1" applyBorder="1"/>
    <xf numFmtId="167" fontId="1" fillId="0" borderId="6" xfId="1" applyNumberFormat="1" applyBorder="1"/>
    <xf numFmtId="4" fontId="1" fillId="0" borderId="6" xfId="1" applyNumberFormat="1" applyBorder="1"/>
    <xf numFmtId="3" fontId="7" fillId="0" borderId="6" xfId="2" applyNumberFormat="1" applyFont="1" applyBorder="1" applyAlignment="1">
      <alignment horizontal="right"/>
    </xf>
    <xf numFmtId="3" fontId="7" fillId="0" borderId="18" xfId="2" applyNumberFormat="1" applyFont="1" applyBorder="1" applyAlignment="1">
      <alignment horizontal="right"/>
    </xf>
    <xf numFmtId="3" fontId="1" fillId="0" borderId="18" xfId="1" applyNumberFormat="1" applyBorder="1"/>
    <xf numFmtId="1" fontId="7" fillId="0" borderId="19" xfId="1" applyNumberFormat="1" applyFont="1" applyBorder="1"/>
    <xf numFmtId="169" fontId="7" fillId="0" borderId="20" xfId="2" applyNumberFormat="1" applyFont="1" applyBorder="1" applyAlignment="1">
      <alignment horizontal="right"/>
    </xf>
    <xf numFmtId="169" fontId="7" fillId="0" borderId="10" xfId="2" applyNumberFormat="1" applyFont="1" applyBorder="1" applyAlignment="1">
      <alignment horizontal="right"/>
    </xf>
    <xf numFmtId="169" fontId="7" fillId="0" borderId="9" xfId="2" applyNumberFormat="1" applyFont="1" applyBorder="1" applyAlignment="1">
      <alignment horizontal="right"/>
    </xf>
    <xf numFmtId="1" fontId="9" fillId="0" borderId="0" xfId="1" applyNumberFormat="1" applyFont="1" applyAlignment="1">
      <alignment horizontal="left" vertical="top" wrapText="1"/>
    </xf>
  </cellXfs>
  <cellStyles count="3">
    <cellStyle name="Comma 2" xfId="2" xr:uid="{6FAFE37D-776E-424A-B6F4-BAF75B884505}"/>
    <cellStyle name="Normal" xfId="0" builtinId="0"/>
    <cellStyle name="Normal 2" xfId="1" xr:uid="{00BFFB08-6ECA-47E9-BCF3-AF2780A54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MC\Reserve%20Money\2024\March%2022,%202024\RMCOMP%20March%2022,%202024%20KB.xlsx" TargetMode="External"/><Relationship Id="rId1" Type="http://schemas.openxmlformats.org/officeDocument/2006/relationships/externalLinkPath" Target="RMCOMP%20March%2022,%202024%20K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SA"/>
      <sheetName val="AncillaryData"/>
      <sheetName val="DEIOandFMOD"/>
      <sheetName val="RMCompilation"/>
      <sheetName val="review Bn"/>
      <sheetName val="Review (crore)"/>
      <sheetName val="Weekly Variation"/>
      <sheetName val="Growth"/>
      <sheetName val="CTG"/>
      <sheetName val="WFCR"/>
      <sheetName val="Press release (crores)"/>
      <sheetName val="SDDS"/>
      <sheetName val="WSS_CIMS"/>
      <sheetName val="WSS"/>
      <sheetName val="Time Series"/>
      <sheetName val="Monthly Dashboard"/>
      <sheetName val="Liquidity Drivers (2)"/>
      <sheetName val="MPD"/>
    </sheetNames>
    <sheetDataSet>
      <sheetData sheetId="0"/>
      <sheetData sheetId="1"/>
      <sheetData sheetId="2"/>
      <sheetData sheetId="3"/>
      <sheetData sheetId="4">
        <row r="6">
          <cell r="F6">
            <v>45009</v>
          </cell>
          <cell r="I6">
            <v>45373</v>
          </cell>
        </row>
      </sheetData>
      <sheetData sheetId="5">
        <row r="11">
          <cell r="G11">
            <v>45016</v>
          </cell>
          <cell r="I11">
            <v>45373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7A7D-8F98-48C3-8071-3F6B147CCE2F}">
  <sheetPr>
    <tabColor rgb="FF7030A0"/>
    <pageSetUpPr fitToPage="1"/>
  </sheetPr>
  <dimension ref="A1:O34"/>
  <sheetViews>
    <sheetView showGridLines="0" tabSelected="1" zoomScale="72" zoomScaleNormal="72" workbookViewId="0">
      <selection activeCell="H20" sqref="H20"/>
    </sheetView>
  </sheetViews>
  <sheetFormatPr defaultColWidth="10.88671875" defaultRowHeight="15"/>
  <cols>
    <col min="1" max="1" width="53.77734375" style="2" customWidth="1"/>
    <col min="2" max="3" width="14.5546875" style="2" bestFit="1" customWidth="1"/>
    <col min="4" max="4" width="13.5546875" style="2" bestFit="1" customWidth="1"/>
    <col min="5" max="5" width="11.109375" style="2" bestFit="1" customWidth="1"/>
    <col min="6" max="6" width="13.88671875" style="2" bestFit="1" customWidth="1"/>
    <col min="7" max="7" width="11.109375" style="2" bestFit="1" customWidth="1"/>
    <col min="8" max="8" width="13.5546875" style="2" bestFit="1" customWidth="1"/>
    <col min="9" max="9" width="11.109375" style="2" bestFit="1" customWidth="1"/>
    <col min="10" max="10" width="13.88671875" style="2" bestFit="1" customWidth="1"/>
    <col min="11" max="11" width="11.109375" style="2" bestFit="1" customWidth="1"/>
    <col min="12" max="12" width="13.88671875" style="2" bestFit="1" customWidth="1"/>
    <col min="13" max="13" width="11.109375" style="2" bestFit="1" customWidth="1"/>
    <col min="14" max="15" width="14.21875" style="2" bestFit="1" customWidth="1"/>
    <col min="16" max="16" width="14.21875" style="2" customWidth="1"/>
    <col min="17" max="25" width="10.88671875" style="2"/>
    <col min="26" max="26" width="12.6640625" style="2" bestFit="1" customWidth="1"/>
    <col min="27" max="16384" width="10.88671875" style="2"/>
  </cols>
  <sheetData>
    <row r="1" spans="1:15" ht="17.39999999999999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6.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</row>
    <row r="3" spans="1:15" ht="15.6">
      <c r="A3" s="5"/>
      <c r="B3" s="6" t="s">
        <v>2</v>
      </c>
      <c r="C3" s="7"/>
      <c r="D3" s="8" t="s">
        <v>3</v>
      </c>
      <c r="E3" s="6"/>
      <c r="F3" s="6"/>
      <c r="G3" s="6"/>
      <c r="H3" s="6"/>
      <c r="I3" s="6"/>
      <c r="J3" s="6"/>
      <c r="K3" s="6"/>
      <c r="L3" s="6"/>
      <c r="M3" s="7"/>
    </row>
    <row r="4" spans="1:15" ht="15.6">
      <c r="A4" s="9"/>
      <c r="B4" s="10">
        <f>YEAR(B6)</f>
        <v>2023</v>
      </c>
      <c r="C4" s="11">
        <v>2024</v>
      </c>
      <c r="D4" s="12" t="s">
        <v>4</v>
      </c>
      <c r="E4" s="11"/>
      <c r="F4" s="8" t="s">
        <v>5</v>
      </c>
      <c r="G4" s="6"/>
      <c r="H4" s="6"/>
      <c r="I4" s="7"/>
      <c r="J4" s="8" t="s">
        <v>6</v>
      </c>
      <c r="K4" s="6"/>
      <c r="L4" s="6"/>
      <c r="M4" s="7"/>
    </row>
    <row r="5" spans="1:15" ht="15.6">
      <c r="A5" s="9"/>
      <c r="B5" s="13"/>
      <c r="C5" s="14"/>
      <c r="D5" s="15"/>
      <c r="E5" s="14"/>
      <c r="F5" s="8" t="s">
        <v>7</v>
      </c>
      <c r="G5" s="7"/>
      <c r="H5" s="8" t="s">
        <v>8</v>
      </c>
      <c r="I5" s="7"/>
      <c r="J5" s="8">
        <f>YEAR('[1]review Bn'!F6)</f>
        <v>2023</v>
      </c>
      <c r="K5" s="7"/>
      <c r="L5" s="8">
        <f>YEAR('[1]review Bn'!I6)</f>
        <v>2024</v>
      </c>
      <c r="M5" s="7"/>
    </row>
    <row r="6" spans="1:15" ht="15.6">
      <c r="A6" s="16" t="s">
        <v>9</v>
      </c>
      <c r="B6" s="17">
        <f>'[1]Review (crore)'!G11</f>
        <v>45016</v>
      </c>
      <c r="C6" s="18">
        <f>'[1]Review (crore)'!I11</f>
        <v>45373</v>
      </c>
      <c r="D6" s="19" t="s">
        <v>10</v>
      </c>
      <c r="E6" s="20" t="s">
        <v>11</v>
      </c>
      <c r="F6" s="19" t="s">
        <v>10</v>
      </c>
      <c r="G6" s="20" t="s">
        <v>11</v>
      </c>
      <c r="H6" s="19" t="s">
        <v>10</v>
      </c>
      <c r="I6" s="20" t="s">
        <v>11</v>
      </c>
      <c r="J6" s="19" t="s">
        <v>10</v>
      </c>
      <c r="K6" s="20" t="s">
        <v>11</v>
      </c>
      <c r="L6" s="19" t="s">
        <v>10</v>
      </c>
      <c r="M6" s="20" t="s">
        <v>11</v>
      </c>
    </row>
    <row r="7" spans="1:15" ht="15.6">
      <c r="A7" s="21">
        <v>1</v>
      </c>
      <c r="B7" s="22">
        <v>2</v>
      </c>
      <c r="C7" s="22">
        <v>3</v>
      </c>
      <c r="D7" s="23">
        <v>4</v>
      </c>
      <c r="E7" s="22">
        <v>5</v>
      </c>
      <c r="F7" s="23">
        <v>6</v>
      </c>
      <c r="G7" s="22">
        <v>7</v>
      </c>
      <c r="H7" s="23">
        <v>8</v>
      </c>
      <c r="I7" s="22">
        <v>9</v>
      </c>
      <c r="J7" s="23">
        <v>10</v>
      </c>
      <c r="K7" s="22">
        <v>11</v>
      </c>
      <c r="L7" s="23">
        <v>12</v>
      </c>
      <c r="M7" s="22">
        <v>13</v>
      </c>
    </row>
    <row r="8" spans="1:15" ht="15.6">
      <c r="A8" s="24"/>
      <c r="B8" s="25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</row>
    <row r="9" spans="1:15" ht="15.6">
      <c r="A9" s="24" t="s">
        <v>12</v>
      </c>
      <c r="B9" s="29">
        <v>4386758.8573440276</v>
      </c>
      <c r="C9" s="29">
        <v>4598717.5399686275</v>
      </c>
      <c r="D9" s="29">
        <v>-72141.679999999906</v>
      </c>
      <c r="E9" s="30">
        <v>-1.5445055524598845</v>
      </c>
      <c r="F9" s="29">
        <v>244654.79856690072</v>
      </c>
      <c r="G9" s="31">
        <v>6.0128190985339485</v>
      </c>
      <c r="H9" s="29">
        <v>211958.6826245999</v>
      </c>
      <c r="I9" s="31">
        <v>4.8317833169642412</v>
      </c>
      <c r="J9" s="29">
        <v>393243.04856689996</v>
      </c>
      <c r="K9" s="31">
        <v>10.030946630549769</v>
      </c>
      <c r="L9" s="29">
        <v>285176.00861189933</v>
      </c>
      <c r="M9" s="31">
        <v>6.6111803152664574</v>
      </c>
      <c r="O9" s="32"/>
    </row>
    <row r="10" spans="1:15" ht="15.6">
      <c r="A10" s="33"/>
      <c r="B10" s="34"/>
      <c r="C10" s="35"/>
      <c r="D10" s="36"/>
      <c r="E10" s="37"/>
      <c r="F10" s="36"/>
      <c r="G10" s="37"/>
      <c r="H10" s="36"/>
      <c r="I10" s="37"/>
      <c r="J10" s="36"/>
      <c r="K10" s="37"/>
      <c r="L10" s="36"/>
      <c r="M10" s="37"/>
    </row>
    <row r="11" spans="1:15" ht="15.6">
      <c r="A11" s="24" t="s">
        <v>13</v>
      </c>
      <c r="B11" s="34"/>
      <c r="C11" s="35"/>
      <c r="D11" s="36"/>
      <c r="E11" s="37"/>
      <c r="F11" s="36"/>
      <c r="G11" s="37"/>
      <c r="H11" s="36"/>
      <c r="I11" s="37"/>
      <c r="J11" s="36"/>
      <c r="K11" s="37"/>
      <c r="L11" s="36"/>
      <c r="M11" s="37"/>
    </row>
    <row r="12" spans="1:15">
      <c r="A12" s="38" t="s">
        <v>14</v>
      </c>
      <c r="B12" s="34">
        <v>3378520.7165410598</v>
      </c>
      <c r="C12" s="35">
        <v>3520073.5694202594</v>
      </c>
      <c r="D12" s="35">
        <v>21581.789999999455</v>
      </c>
      <c r="E12" s="39">
        <v>0.61688840108053089</v>
      </c>
      <c r="F12" s="35">
        <v>246701.97281569999</v>
      </c>
      <c r="G12" s="39">
        <v>7.8725045917689975</v>
      </c>
      <c r="H12" s="35">
        <v>141552.85287919978</v>
      </c>
      <c r="I12" s="39">
        <v>4.1897879206767765</v>
      </c>
      <c r="J12" s="35">
        <v>244768.95281569997</v>
      </c>
      <c r="K12" s="39">
        <v>7.8060049049763878</v>
      </c>
      <c r="L12" s="35">
        <v>139655.12886649958</v>
      </c>
      <c r="M12" s="39">
        <v>4.1312970959779207</v>
      </c>
    </row>
    <row r="13" spans="1:15" ht="15.6">
      <c r="A13" s="38"/>
      <c r="B13" s="34"/>
      <c r="C13" s="35"/>
      <c r="D13" s="36"/>
      <c r="E13" s="37"/>
      <c r="F13" s="36"/>
      <c r="G13" s="37"/>
      <c r="H13" s="36"/>
      <c r="I13" s="37"/>
      <c r="J13" s="36"/>
      <c r="K13" s="37"/>
      <c r="L13" s="36"/>
      <c r="M13" s="37"/>
    </row>
    <row r="14" spans="1:15">
      <c r="A14" s="38" t="s">
        <v>15</v>
      </c>
      <c r="B14" s="34">
        <v>930476.97000000009</v>
      </c>
      <c r="C14" s="35">
        <v>993821.79999999993</v>
      </c>
      <c r="D14" s="35">
        <v>-94452.969999999914</v>
      </c>
      <c r="E14" s="39">
        <v>-8.6791472708679933</v>
      </c>
      <c r="F14" s="35">
        <v>-8933.0399999998917</v>
      </c>
      <c r="G14" s="39">
        <v>-1.0189088004400246</v>
      </c>
      <c r="H14" s="35">
        <v>63344.82999999982</v>
      </c>
      <c r="I14" s="39">
        <v>6.8077805300221259</v>
      </c>
      <c r="J14" s="35">
        <v>135523.33000000007</v>
      </c>
      <c r="K14" s="39">
        <v>18.507294968429612</v>
      </c>
      <c r="L14" s="35">
        <v>126028.6799999998</v>
      </c>
      <c r="M14" s="39">
        <v>14.522894581141617</v>
      </c>
    </row>
    <row r="15" spans="1:15" ht="15.6">
      <c r="A15" s="38"/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</row>
    <row r="16" spans="1:15">
      <c r="A16" s="38" t="s">
        <v>16</v>
      </c>
      <c r="B16" s="34">
        <v>77761.17080296803</v>
      </c>
      <c r="C16" s="35">
        <v>84822.1705483681</v>
      </c>
      <c r="D16" s="35">
        <v>729.50000000005275</v>
      </c>
      <c r="E16" s="40">
        <v>0.86749534203514456</v>
      </c>
      <c r="F16" s="35">
        <v>6885.8657512000718</v>
      </c>
      <c r="G16" s="39">
        <v>11.781967993351582</v>
      </c>
      <c r="H16" s="35">
        <v>7060.9997454000677</v>
      </c>
      <c r="I16" s="39">
        <v>9.0803670681493376</v>
      </c>
      <c r="J16" s="35">
        <v>12950.765751199742</v>
      </c>
      <c r="K16" s="39">
        <v>24.725013940933302</v>
      </c>
      <c r="L16" s="35">
        <v>19492.199745400103</v>
      </c>
      <c r="M16" s="39">
        <v>29.836535216260273</v>
      </c>
    </row>
    <row r="17" spans="1:13" ht="15.6">
      <c r="A17" s="38"/>
      <c r="B17" s="34"/>
      <c r="C17" s="35"/>
      <c r="D17" s="36"/>
      <c r="E17" s="37"/>
      <c r="F17" s="36"/>
      <c r="G17" s="37"/>
      <c r="H17" s="36"/>
      <c r="I17" s="41"/>
      <c r="J17" s="36"/>
      <c r="K17" s="41"/>
      <c r="L17" s="36"/>
      <c r="M17" s="37"/>
    </row>
    <row r="18" spans="1:13" ht="15.6">
      <c r="A18" s="38"/>
      <c r="B18" s="34"/>
      <c r="C18" s="35"/>
      <c r="D18" s="36"/>
      <c r="E18" s="41"/>
      <c r="F18" s="36"/>
      <c r="G18" s="41"/>
      <c r="H18" s="36"/>
      <c r="I18" s="42"/>
      <c r="J18" s="43"/>
      <c r="K18" s="41"/>
      <c r="L18" s="36"/>
      <c r="M18" s="41"/>
    </row>
    <row r="19" spans="1:13" ht="15.6">
      <c r="A19" s="24" t="s">
        <v>17</v>
      </c>
      <c r="B19" s="34"/>
      <c r="C19" s="35"/>
      <c r="D19" s="36"/>
      <c r="E19" s="41"/>
      <c r="F19" s="36"/>
      <c r="G19" s="41"/>
      <c r="H19" s="36"/>
      <c r="I19" s="42"/>
      <c r="J19" s="43"/>
      <c r="K19" s="41"/>
      <c r="L19" s="36"/>
      <c r="M19" s="41"/>
    </row>
    <row r="20" spans="1:13" ht="15.6">
      <c r="A20" s="38"/>
      <c r="B20" s="34"/>
      <c r="C20" s="35"/>
      <c r="D20" s="36"/>
      <c r="E20" s="41"/>
      <c r="F20" s="36"/>
      <c r="G20" s="41"/>
      <c r="H20" s="36"/>
      <c r="I20" s="42"/>
      <c r="J20" s="43"/>
      <c r="K20" s="41"/>
      <c r="L20" s="36"/>
      <c r="M20" s="41"/>
    </row>
    <row r="21" spans="1:13" ht="15.6">
      <c r="A21" s="38" t="s">
        <v>18</v>
      </c>
      <c r="B21" s="34">
        <v>1451125.5499999998</v>
      </c>
      <c r="C21" s="35">
        <v>994394.25000000012</v>
      </c>
      <c r="D21" s="43">
        <v>-139755.41999999987</v>
      </c>
      <c r="E21" s="35"/>
      <c r="F21" s="36">
        <v>-248945.50000000017</v>
      </c>
      <c r="G21" s="35"/>
      <c r="H21" s="36">
        <v>-456731.29999999981</v>
      </c>
      <c r="I21" s="43"/>
      <c r="J21" s="43">
        <v>24472.479999999814</v>
      </c>
      <c r="K21" s="43"/>
      <c r="L21" s="35">
        <v>-207256.62999999986</v>
      </c>
      <c r="M21" s="41"/>
    </row>
    <row r="22" spans="1:13" ht="15.6">
      <c r="A22" s="38" t="s">
        <v>19</v>
      </c>
      <c r="B22" s="34">
        <v>1450376.3199999998</v>
      </c>
      <c r="C22" s="35">
        <v>981185.64</v>
      </c>
      <c r="D22" s="43">
        <v>-133077.89999999985</v>
      </c>
      <c r="E22" s="35"/>
      <c r="F22" s="36">
        <v>-254903.49000000022</v>
      </c>
      <c r="G22" s="35"/>
      <c r="H22" s="36">
        <v>-469190.67999999988</v>
      </c>
      <c r="I22" s="43"/>
      <c r="J22" s="43">
        <v>17518.299999999908</v>
      </c>
      <c r="K22" s="43"/>
      <c r="L22" s="35">
        <v>-212883.1399999999</v>
      </c>
      <c r="M22" s="41"/>
    </row>
    <row r="23" spans="1:13" ht="15.6">
      <c r="A23" s="38"/>
      <c r="B23" s="34"/>
      <c r="C23" s="35"/>
      <c r="D23" s="36"/>
      <c r="E23" s="41"/>
      <c r="F23" s="36"/>
      <c r="G23" s="41"/>
      <c r="H23" s="36"/>
      <c r="I23" s="42"/>
      <c r="J23" s="43"/>
      <c r="K23" s="42"/>
      <c r="L23" s="35"/>
      <c r="M23" s="41"/>
    </row>
    <row r="24" spans="1:13" ht="15.6">
      <c r="A24" s="38" t="s">
        <v>20</v>
      </c>
      <c r="B24" s="34">
        <v>-94442.7</v>
      </c>
      <c r="C24" s="35">
        <v>139437.46</v>
      </c>
      <c r="D24" s="36">
        <v>66116.579999999987</v>
      </c>
      <c r="E24" s="35"/>
      <c r="F24" s="36">
        <v>631265.41</v>
      </c>
      <c r="G24" s="35"/>
      <c r="H24" s="36">
        <v>233880.15999999997</v>
      </c>
      <c r="I24" s="43"/>
      <c r="J24" s="43">
        <v>576995.78999999992</v>
      </c>
      <c r="K24" s="43"/>
      <c r="L24" s="35">
        <v>51873.659999999974</v>
      </c>
      <c r="M24" s="41"/>
    </row>
    <row r="25" spans="1:13" ht="15.6">
      <c r="A25" s="38" t="s">
        <v>21</v>
      </c>
      <c r="B25" s="34">
        <v>-120991.66</v>
      </c>
      <c r="C25" s="35">
        <v>127565.99999999999</v>
      </c>
      <c r="D25" s="36">
        <v>65645.999999999985</v>
      </c>
      <c r="E25" s="35"/>
      <c r="F25" s="36">
        <v>627439.85</v>
      </c>
      <c r="G25" s="35"/>
      <c r="H25" s="36">
        <v>248557.65999999997</v>
      </c>
      <c r="I25" s="43"/>
      <c r="J25" s="43">
        <v>566691.99999999988</v>
      </c>
      <c r="K25" s="43"/>
      <c r="L25" s="35">
        <v>60398.299999999981</v>
      </c>
      <c r="M25" s="41"/>
    </row>
    <row r="26" spans="1:13" ht="15.6">
      <c r="A26" s="38"/>
      <c r="B26" s="34"/>
      <c r="C26" s="35"/>
      <c r="D26" s="36"/>
      <c r="E26" s="41"/>
      <c r="F26" s="36"/>
      <c r="G26" s="41"/>
      <c r="H26" s="36"/>
      <c r="I26" s="42"/>
      <c r="J26" s="43"/>
      <c r="K26" s="42"/>
      <c r="L26" s="35"/>
      <c r="M26" s="41"/>
    </row>
    <row r="27" spans="1:13">
      <c r="A27" s="38" t="s">
        <v>22</v>
      </c>
      <c r="B27" s="34">
        <v>4587355.4208029676</v>
      </c>
      <c r="C27" s="35">
        <v>5206362.140548368</v>
      </c>
      <c r="D27" s="35">
        <v>31973.109999999724</v>
      </c>
      <c r="E27" s="40">
        <v>0.61791082601710168</v>
      </c>
      <c r="F27" s="35">
        <v>164200.8057512001</v>
      </c>
      <c r="G27" s="39">
        <v>3.6961524233485914</v>
      </c>
      <c r="H27" s="35">
        <v>619006.71974540094</v>
      </c>
      <c r="I27" s="39">
        <v>13.493759758363142</v>
      </c>
      <c r="J27" s="35">
        <v>55180.795751199912</v>
      </c>
      <c r="K27" s="39">
        <v>1.2123652487695771</v>
      </c>
      <c r="L27" s="35">
        <v>599682.04974540055</v>
      </c>
      <c r="M27" s="39">
        <v>13.017662132489713</v>
      </c>
    </row>
    <row r="28" spans="1:13" ht="15.6">
      <c r="A28" s="38"/>
      <c r="B28" s="34"/>
      <c r="C28" s="35"/>
      <c r="D28" s="36"/>
      <c r="E28" s="41"/>
      <c r="F28" s="36"/>
      <c r="G28" s="41"/>
      <c r="H28" s="36"/>
      <c r="I28" s="42"/>
      <c r="J28" s="43"/>
      <c r="K28" s="42"/>
      <c r="L28" s="35"/>
      <c r="M28" s="41"/>
    </row>
    <row r="29" spans="1:13">
      <c r="A29" s="38" t="s">
        <v>23</v>
      </c>
      <c r="B29" s="34">
        <v>30285.476541060001</v>
      </c>
      <c r="C29" s="35">
        <v>33197.689420260001</v>
      </c>
      <c r="D29" s="35"/>
      <c r="E29" s="35"/>
      <c r="F29" s="35">
        <v>1993.7028157000043</v>
      </c>
      <c r="G29" s="39">
        <v>7.1170685042570403</v>
      </c>
      <c r="H29" s="35">
        <v>2912.2128792000012</v>
      </c>
      <c r="I29" s="39">
        <v>9.6158727278130289</v>
      </c>
      <c r="J29" s="35">
        <v>1993.7028157000043</v>
      </c>
      <c r="K29" s="39">
        <v>7.1170685042570403</v>
      </c>
      <c r="L29" s="35">
        <v>3191.0088664999989</v>
      </c>
      <c r="M29" s="39">
        <v>10.634328114977542</v>
      </c>
    </row>
    <row r="30" spans="1:13" ht="15.6">
      <c r="A30" s="38"/>
      <c r="B30" s="34"/>
      <c r="C30" s="35"/>
      <c r="D30" s="36"/>
      <c r="E30" s="41"/>
      <c r="F30" s="36"/>
      <c r="G30" s="41"/>
      <c r="H30" s="36"/>
      <c r="I30" s="41"/>
      <c r="J30" s="36"/>
      <c r="K30" s="41"/>
      <c r="L30" s="36"/>
      <c r="M30" s="41"/>
    </row>
    <row r="31" spans="1:13">
      <c r="A31" s="38" t="s">
        <v>24</v>
      </c>
      <c r="B31" s="34">
        <v>1587564.8900000001</v>
      </c>
      <c r="C31" s="35">
        <v>1774673.9999999998</v>
      </c>
      <c r="D31" s="35">
        <v>30475.950000000012</v>
      </c>
      <c r="E31" s="39">
        <v>1.7472757752481156</v>
      </c>
      <c r="F31" s="35">
        <v>303859.62</v>
      </c>
      <c r="G31" s="39">
        <v>23.221975570047633</v>
      </c>
      <c r="H31" s="35">
        <v>187109.10999999978</v>
      </c>
      <c r="I31" s="39">
        <v>11.785918873527104</v>
      </c>
      <c r="J31" s="35">
        <v>265399.72000000032</v>
      </c>
      <c r="K31" s="39">
        <v>19.70360519932218</v>
      </c>
      <c r="L31" s="35">
        <v>162314.07999999993</v>
      </c>
      <c r="M31" s="39">
        <v>10.066863979104612</v>
      </c>
    </row>
    <row r="32" spans="1:13" ht="15.6">
      <c r="A32" s="44"/>
      <c r="B32" s="45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2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ht="21">
      <c r="A34" s="48" t="s">
        <v>25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</sheetData>
  <mergeCells count="15">
    <mergeCell ref="H5:I5"/>
    <mergeCell ref="J5:K5"/>
    <mergeCell ref="L5:M5"/>
    <mergeCell ref="A33:M33"/>
    <mergeCell ref="A34:M34"/>
    <mergeCell ref="A1:M1"/>
    <mergeCell ref="L2:M2"/>
    <mergeCell ref="B3:C3"/>
    <mergeCell ref="D3:M3"/>
    <mergeCell ref="B4:B5"/>
    <mergeCell ref="C4:C5"/>
    <mergeCell ref="D4:E5"/>
    <mergeCell ref="F4:I4"/>
    <mergeCell ref="J4:M4"/>
    <mergeCell ref="F5:G5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 release (crores)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Kartikey Bhargav</dc:creator>
  <cp:lastModifiedBy>Kartikey Bhargav</cp:lastModifiedBy>
  <dcterms:created xsi:type="dcterms:W3CDTF">2024-03-27T04:48:31Z</dcterms:created>
  <dcterms:modified xsi:type="dcterms:W3CDTF">2024-03-27T04:49:18Z</dcterms:modified>
</cp:coreProperties>
</file>