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32760" yWindow="32760" windowWidth="28800" windowHeight="11445" tabRatio="772" activeTab="0"/>
  </bookViews>
  <sheets>
    <sheet name="Welcome" sheetId="1" r:id="rId1"/>
    <sheet name="Indian_Bank" sheetId="2" r:id="rId2"/>
    <sheet name="Foreign_Bank" sheetId="3" r:id="rId3"/>
    <sheet name="Blank" sheetId="4" state="hidden" r:id="rId4"/>
    <sheet name="Declaration" sheetId="5" r:id="rId5"/>
    <sheet name="Guidlines_Indian_Banks" sheetId="6" r:id="rId6"/>
    <sheet name="Guidlines_Foreign_Banks" sheetId="7" r:id="rId7"/>
    <sheet name="Sheet1" sheetId="8" state="veryHidden" r:id="rId8"/>
    <sheet name="List" sheetId="9" state="hidden" r:id="rId9"/>
    <sheet name="ibl" sheetId="10" state="hidden" r:id="rId10"/>
    <sheet name="fbl" sheetId="11" state="hidden" r:id="rId11"/>
    <sheet name="temp" sheetId="12" state="veryHidden" r:id="rId12"/>
  </sheets>
  <externalReferences>
    <externalReference r:id="rId15"/>
    <externalReference r:id="rId16"/>
  </externalReferences>
  <definedNames>
    <definedName name="_xlfn.IFERROR" hidden="1">#NAME?</definedName>
    <definedName name="Assets">'[2]Annexure'!$H$3:$H$11</definedName>
    <definedName name="Bank_Name_f">'fbl'!$K$1:$K$46</definedName>
    <definedName name="Bank_Name_i">'ibl'!$K$1:$K$16</definedName>
    <definedName name="Branch_type_f">'fbl'!$L$1:$L$4</definedName>
    <definedName name="Branch_Type_i">'ibl'!$L$1:$L$4</definedName>
    <definedName name="Country">'[2]Annexure'!$E$3:$E$261</definedName>
    <definedName name="Country_Name" localSheetId="6">'[1]List'!$A$1:$A$270</definedName>
    <definedName name="Country_Name_i">'ibl'!$M$1:$M$44</definedName>
    <definedName name="Currency">'[2]Annexure'!$B$3:$B$213</definedName>
    <definedName name="Currency_Code">'List'!$D$1:$D$215</definedName>
    <definedName name="Currency_name" localSheetId="6">'[1]List'!$B$1:$B$210</definedName>
    <definedName name="Currency_Name_i">'ibl'!$N$1:$N$35</definedName>
    <definedName name="Day">'[2]Annexure'!$K$2:$K$33</definedName>
    <definedName name="EXTRACT" localSheetId="10">'fbl'!$K:$K</definedName>
    <definedName name="EXTRACT" localSheetId="9">'ibl'!$N:$N</definedName>
    <definedName name="Liabilities">'[2]Annexure'!$H$15:$H$18</definedName>
    <definedName name="listRange">'[2]Sec_II'!$B$8:$B$1007,'[2]Sec_II'!$F$8:$F$1007,'[2]Sec_II'!$K$8:$L$1007,'[2]Sec_II'!$P$8:$R$1007</definedName>
    <definedName name="Month">'[2]Annexure'!$I$2:$I$14</definedName>
    <definedName name="Year">'[2]Annexure'!$J$2:$J$4</definedName>
  </definedNames>
  <calcPr fullCalcOnLoad="1"/>
</workbook>
</file>

<file path=xl/comments2.xml><?xml version="1.0" encoding="utf-8"?>
<comments xmlns="http://schemas.openxmlformats.org/spreadsheetml/2006/main">
  <authors>
    <author>bop.vinod</author>
  </authors>
  <commentList>
    <comment ref="P26" authorId="0">
      <text>
        <r>
          <rPr>
            <sz val="9"/>
            <rFont val="Tahoma"/>
            <family val="2"/>
          </rPr>
          <t xml:space="preserve">To update subsidiary/joint venture/branch ; please write to itbsquery@rbi.org.in. </t>
        </r>
      </text>
    </comment>
    <comment ref="S28" authorId="0">
      <text>
        <r>
          <rPr>
            <sz val="9"/>
            <rFont val="Tahoma"/>
            <family val="2"/>
          </rPr>
          <t>To update the country name, please write us to itbsquery@rbi.org.in.</t>
        </r>
      </text>
    </comment>
  </commentList>
</comments>
</file>

<file path=xl/comments3.xml><?xml version="1.0" encoding="utf-8"?>
<comments xmlns="http://schemas.openxmlformats.org/spreadsheetml/2006/main">
  <authors>
    <author>bop.vinod</author>
  </authors>
  <commentList>
    <comment ref="P26" authorId="0">
      <text>
        <r>
          <rPr>
            <sz val="9"/>
            <rFont val="Calibri"/>
            <family val="2"/>
          </rPr>
          <t xml:space="preserve">To update subsidiary/joint venture/branch ; please write to itbsquery@rbi.org.in. </t>
        </r>
      </text>
    </comment>
  </commentList>
</comments>
</file>

<file path=xl/comments5.xml><?xml version="1.0" encoding="utf-8"?>
<comments xmlns="http://schemas.openxmlformats.org/spreadsheetml/2006/main">
  <authors>
    <author>Mani</author>
  </authors>
  <commentList>
    <comment ref="C19" authorId="0">
      <text>
        <r>
          <rPr>
            <b/>
            <sz val="9"/>
            <rFont val="Tahoma"/>
            <family val="2"/>
          </rPr>
          <t>ITBS:</t>
        </r>
        <r>
          <rPr>
            <sz val="9"/>
            <rFont val="Tahoma"/>
            <family val="2"/>
          </rPr>
          <t xml:space="preserve">
The date format should be DD/MM/YYYY.</t>
        </r>
      </text>
    </comment>
  </commentList>
</comments>
</file>

<file path=xl/sharedStrings.xml><?xml version="1.0" encoding="utf-8"?>
<sst xmlns="http://schemas.openxmlformats.org/spreadsheetml/2006/main" count="2250" uniqueCount="1188">
  <si>
    <t>Reserve Bank of India</t>
  </si>
  <si>
    <t>Identification of Particulars</t>
  </si>
  <si>
    <t>Type of Reporting Bank</t>
  </si>
  <si>
    <t>Local</t>
  </si>
  <si>
    <t>Indian</t>
  </si>
  <si>
    <t>Others</t>
  </si>
  <si>
    <t>Foreign</t>
  </si>
  <si>
    <t>Type of Reporting Bank:</t>
  </si>
  <si>
    <t xml:space="preserve">   Annual Survey on International Trade in Banking Services</t>
  </si>
  <si>
    <t>(Department of Statistics and Information Management)</t>
  </si>
  <si>
    <t>Section-I</t>
  </si>
  <si>
    <t>1.</t>
  </si>
  <si>
    <t>2.</t>
  </si>
  <si>
    <t>3.</t>
  </si>
  <si>
    <t>4.</t>
  </si>
  <si>
    <t>5.</t>
  </si>
  <si>
    <t>6.</t>
  </si>
  <si>
    <t>7.</t>
  </si>
  <si>
    <t>No. of Branches</t>
  </si>
  <si>
    <t>Total No. of Employees</t>
  </si>
  <si>
    <t>Non Resident</t>
  </si>
  <si>
    <t>Other Countries</t>
  </si>
  <si>
    <t>Resident</t>
  </si>
  <si>
    <t>India</t>
  </si>
  <si>
    <t>Profit &amp; Loss A/C Information</t>
  </si>
  <si>
    <t>Period</t>
  </si>
  <si>
    <t>Total Income</t>
  </si>
  <si>
    <t>Total Expenditure</t>
  </si>
  <si>
    <t>Net Profit/Loss for the Year</t>
  </si>
  <si>
    <t>Information on Trade in Banking Services</t>
  </si>
  <si>
    <t>Section-III</t>
  </si>
  <si>
    <t>[Please read the instructions before filing this information]</t>
  </si>
  <si>
    <t>Fund Management Services</t>
  </si>
  <si>
    <t>Other Financial Services</t>
  </si>
  <si>
    <t>Section-IV</t>
  </si>
  <si>
    <t>Comments if any, in order to enhance the transparency on the methodology used for estimation on the data items provided</t>
  </si>
  <si>
    <t>&lt;- Write your comment here -&gt;</t>
  </si>
  <si>
    <t>Name of the Reporting Bank</t>
  </si>
  <si>
    <t>OFFSHORE UNIT (INDIA)</t>
  </si>
  <si>
    <t>EUROPEAN MONETARY SYSTEM</t>
  </si>
  <si>
    <t>MAD</t>
  </si>
  <si>
    <t>MMK</t>
  </si>
  <si>
    <t>NPR</t>
  </si>
  <si>
    <t>NLG</t>
  </si>
  <si>
    <t>NZD</t>
  </si>
  <si>
    <t>NIO</t>
  </si>
  <si>
    <t>NGN</t>
  </si>
  <si>
    <t>NOK</t>
  </si>
  <si>
    <t>OMR</t>
  </si>
  <si>
    <t>PKR</t>
  </si>
  <si>
    <t>PAB</t>
  </si>
  <si>
    <t>PYG</t>
  </si>
  <si>
    <t>PEN</t>
  </si>
  <si>
    <t>PHP</t>
  </si>
  <si>
    <t>PLN</t>
  </si>
  <si>
    <t>PTE</t>
  </si>
  <si>
    <t>QAR</t>
  </si>
  <si>
    <t>AFA</t>
  </si>
  <si>
    <t>ALL</t>
  </si>
  <si>
    <t>DZD</t>
  </si>
  <si>
    <t>ARS</t>
  </si>
  <si>
    <t>AUD</t>
  </si>
  <si>
    <t>ATS</t>
  </si>
  <si>
    <t>BSD</t>
  </si>
  <si>
    <t>BHD</t>
  </si>
  <si>
    <t>BDT</t>
  </si>
  <si>
    <t>BBD</t>
  </si>
  <si>
    <t>BEF</t>
  </si>
  <si>
    <t>BZD</t>
  </si>
  <si>
    <t>XOF</t>
  </si>
  <si>
    <t>BMD</t>
  </si>
  <si>
    <t>BOB</t>
  </si>
  <si>
    <t>BWD</t>
  </si>
  <si>
    <t>BRL</t>
  </si>
  <si>
    <t>BGL</t>
  </si>
  <si>
    <t>BIF</t>
  </si>
  <si>
    <t>KHR</t>
  </si>
  <si>
    <t>KMF</t>
  </si>
  <si>
    <t>CAD</t>
  </si>
  <si>
    <t>XAF</t>
  </si>
  <si>
    <t>CLP</t>
  </si>
  <si>
    <t>CNY</t>
  </si>
  <si>
    <t>COP</t>
  </si>
  <si>
    <t>CRC</t>
  </si>
  <si>
    <t>CUP</t>
  </si>
  <si>
    <t>CYP</t>
  </si>
  <si>
    <t>SKK</t>
  </si>
  <si>
    <t>DKK</t>
  </si>
  <si>
    <t>DJF</t>
  </si>
  <si>
    <t>DOP</t>
  </si>
  <si>
    <t>EGP</t>
  </si>
  <si>
    <t>SVC</t>
  </si>
  <si>
    <t>ETB</t>
  </si>
  <si>
    <t>ECS</t>
  </si>
  <si>
    <t>GNS</t>
  </si>
  <si>
    <t>FKP</t>
  </si>
  <si>
    <t>FJD</t>
  </si>
  <si>
    <t>FIM</t>
  </si>
  <si>
    <t>FRF</t>
  </si>
  <si>
    <t>GMD</t>
  </si>
  <si>
    <t>DEM</t>
  </si>
  <si>
    <t>GHC</t>
  </si>
  <si>
    <t>GIP</t>
  </si>
  <si>
    <t>GRD</t>
  </si>
  <si>
    <t>GTQ</t>
  </si>
  <si>
    <t>GNF</t>
  </si>
  <si>
    <t>GYD</t>
  </si>
  <si>
    <t>HTG</t>
  </si>
  <si>
    <t>HNL</t>
  </si>
  <si>
    <t>HKD</t>
  </si>
  <si>
    <t>HUF</t>
  </si>
  <si>
    <t>ISK</t>
  </si>
  <si>
    <t>IDR</t>
  </si>
  <si>
    <t>IRR</t>
  </si>
  <si>
    <t>IQD</t>
  </si>
  <si>
    <t>IEP</t>
  </si>
  <si>
    <t>ILS</t>
  </si>
  <si>
    <t>ITL</t>
  </si>
  <si>
    <t>JMD</t>
  </si>
  <si>
    <t>JPY</t>
  </si>
  <si>
    <t>JOD</t>
  </si>
  <si>
    <t>KES</t>
  </si>
  <si>
    <t>KPW</t>
  </si>
  <si>
    <t>KRW</t>
  </si>
  <si>
    <t>KWD</t>
  </si>
  <si>
    <t>LAK</t>
  </si>
  <si>
    <t>LBP</t>
  </si>
  <si>
    <t>LSL</t>
  </si>
  <si>
    <t>LRD</t>
  </si>
  <si>
    <t>LYD</t>
  </si>
  <si>
    <t>LUF</t>
  </si>
  <si>
    <t>MGF</t>
  </si>
  <si>
    <t>MYR</t>
  </si>
  <si>
    <t>MWK</t>
  </si>
  <si>
    <t>MTL</t>
  </si>
  <si>
    <t>MRO</t>
  </si>
  <si>
    <t>MUR</t>
  </si>
  <si>
    <t>MXN</t>
  </si>
  <si>
    <t>MNT</t>
  </si>
  <si>
    <t>ROL</t>
  </si>
  <si>
    <t>RWF</t>
  </si>
  <si>
    <t>SAR</t>
  </si>
  <si>
    <t>SCR</t>
  </si>
  <si>
    <t>SLL</t>
  </si>
  <si>
    <t>SGD</t>
  </si>
  <si>
    <t>SOS</t>
  </si>
  <si>
    <t>ZAR</t>
  </si>
  <si>
    <t>ESP</t>
  </si>
  <si>
    <t>LKR</t>
  </si>
  <si>
    <t>XCD</t>
  </si>
  <si>
    <t>SDD</t>
  </si>
  <si>
    <t>SRG</t>
  </si>
  <si>
    <t>SZL</t>
  </si>
  <si>
    <t>SEK</t>
  </si>
  <si>
    <t>CHF</t>
  </si>
  <si>
    <t>SYP</t>
  </si>
  <si>
    <t>TWD</t>
  </si>
  <si>
    <t>TZS</t>
  </si>
  <si>
    <t>THB</t>
  </si>
  <si>
    <t>TOP</t>
  </si>
  <si>
    <t>TTD</t>
  </si>
  <si>
    <t>TND</t>
  </si>
  <si>
    <t>TRL</t>
  </si>
  <si>
    <t>UGX</t>
  </si>
  <si>
    <t>AED</t>
  </si>
  <si>
    <t>GBP</t>
  </si>
  <si>
    <t>UYP</t>
  </si>
  <si>
    <t>USD</t>
  </si>
  <si>
    <t>VEB</t>
  </si>
  <si>
    <t>VND</t>
  </si>
  <si>
    <t>WST</t>
  </si>
  <si>
    <t>YER</t>
  </si>
  <si>
    <t>ZMK</t>
  </si>
  <si>
    <t>ACU</t>
  </si>
  <si>
    <t>XEU</t>
  </si>
  <si>
    <t>INR</t>
  </si>
  <si>
    <t>EUR</t>
  </si>
  <si>
    <t>ACD</t>
  </si>
  <si>
    <t>ZWD</t>
  </si>
  <si>
    <t>AOR</t>
  </si>
  <si>
    <t>AMD</t>
  </si>
  <si>
    <t>AWG</t>
  </si>
  <si>
    <t>AZM</t>
  </si>
  <si>
    <t>BYR</t>
  </si>
  <si>
    <t>BTN</t>
  </si>
  <si>
    <t>BWP</t>
  </si>
  <si>
    <t>BND</t>
  </si>
  <si>
    <t>BGN</t>
  </si>
  <si>
    <t>CVE</t>
  </si>
  <si>
    <t>KYD</t>
  </si>
  <si>
    <t>XPF</t>
  </si>
  <si>
    <t>CDF</t>
  </si>
  <si>
    <t>HRK</t>
  </si>
  <si>
    <t>CZK</t>
  </si>
  <si>
    <t>ERN</t>
  </si>
  <si>
    <t>EEK</t>
  </si>
  <si>
    <t>GEL</t>
  </si>
  <si>
    <t>XAU</t>
  </si>
  <si>
    <t>XFO</t>
  </si>
  <si>
    <t>XDR</t>
  </si>
  <si>
    <t>KZT</t>
  </si>
  <si>
    <t>KGS</t>
  </si>
  <si>
    <t>LVL</t>
  </si>
  <si>
    <t>LTL</t>
  </si>
  <si>
    <t>MOP</t>
  </si>
  <si>
    <t>MKD</t>
  </si>
  <si>
    <t>MGA</t>
  </si>
  <si>
    <t>MVR</t>
  </si>
  <si>
    <t>MDL</t>
  </si>
  <si>
    <t>MZM</t>
  </si>
  <si>
    <t>NAD</t>
  </si>
  <si>
    <t>ANG</t>
  </si>
  <si>
    <t>XPD</t>
  </si>
  <si>
    <t>PGK</t>
  </si>
  <si>
    <t>XPT</t>
  </si>
  <si>
    <t>RON</t>
  </si>
  <si>
    <t>RUR</t>
  </si>
  <si>
    <t>SHP</t>
  </si>
  <si>
    <t>STD</t>
  </si>
  <si>
    <t>CSD</t>
  </si>
  <si>
    <t>XAG</t>
  </si>
  <si>
    <t>SIT</t>
  </si>
  <si>
    <t>SBD</t>
  </si>
  <si>
    <t>SRD</t>
  </si>
  <si>
    <t>TJS</t>
  </si>
  <si>
    <t>TRY</t>
  </si>
  <si>
    <t>TMM</t>
  </si>
  <si>
    <t>XFU</t>
  </si>
  <si>
    <t>UAH</t>
  </si>
  <si>
    <t>UYU</t>
  </si>
  <si>
    <t>UZS</t>
  </si>
  <si>
    <t>VUV</t>
  </si>
  <si>
    <t>ZRN</t>
  </si>
  <si>
    <t>XXX</t>
  </si>
  <si>
    <t>BYB</t>
  </si>
  <si>
    <t>JPK</t>
  </si>
  <si>
    <t>AON</t>
  </si>
  <si>
    <t>ADP</t>
  </si>
  <si>
    <t>BAM</t>
  </si>
  <si>
    <t>GWP</t>
  </si>
  <si>
    <t>TJR</t>
  </si>
  <si>
    <t>TPE</t>
  </si>
  <si>
    <t>RUB</t>
  </si>
  <si>
    <t>8.</t>
  </si>
  <si>
    <t>Select Country</t>
  </si>
  <si>
    <t>Select Currency</t>
  </si>
  <si>
    <t>Annual Information</t>
  </si>
  <si>
    <t>Quarterly Information</t>
  </si>
  <si>
    <r>
      <t xml:space="preserve">Information on outstanding </t>
    </r>
    <r>
      <rPr>
        <b/>
        <i/>
        <sz val="11"/>
        <color indexed="48"/>
        <rFont val="Calibri"/>
        <family val="2"/>
      </rPr>
      <t>Assets</t>
    </r>
    <r>
      <rPr>
        <sz val="11"/>
        <color theme="1"/>
        <rFont val="Calibri"/>
        <family val="2"/>
      </rPr>
      <t xml:space="preserve"> (Based on the </t>
    </r>
    <r>
      <rPr>
        <i/>
        <sz val="11"/>
        <color indexed="8"/>
        <rFont val="Calibri"/>
        <family val="2"/>
      </rPr>
      <t>Country wise</t>
    </r>
    <r>
      <rPr>
        <sz val="11"/>
        <color theme="1"/>
        <rFont val="Calibri"/>
        <family val="2"/>
      </rPr>
      <t xml:space="preserve"> Balancesheet)</t>
    </r>
  </si>
  <si>
    <r>
      <t xml:space="preserve">Information on outstanding </t>
    </r>
    <r>
      <rPr>
        <b/>
        <i/>
        <sz val="11"/>
        <color indexed="48"/>
        <rFont val="Calibri"/>
        <family val="2"/>
      </rPr>
      <t>Liabilities</t>
    </r>
    <r>
      <rPr>
        <sz val="11"/>
        <color theme="1"/>
        <rFont val="Calibri"/>
        <family val="2"/>
      </rPr>
      <t xml:space="preserve"> (Based on the </t>
    </r>
    <r>
      <rPr>
        <i/>
        <sz val="11"/>
        <color indexed="8"/>
        <rFont val="Calibri"/>
        <family val="2"/>
      </rPr>
      <t>Country wise</t>
    </r>
    <r>
      <rPr>
        <sz val="11"/>
        <color theme="1"/>
        <rFont val="Calibri"/>
        <family val="2"/>
      </rPr>
      <t xml:space="preserve"> Balance sheet)</t>
    </r>
  </si>
  <si>
    <r>
      <t xml:space="preserve">Information on total </t>
    </r>
    <r>
      <rPr>
        <b/>
        <i/>
        <sz val="11"/>
        <color indexed="48"/>
        <rFont val="Calibri"/>
        <family val="2"/>
      </rPr>
      <t>Income and Expenditure</t>
    </r>
    <r>
      <rPr>
        <sz val="11"/>
        <color theme="1"/>
        <rFont val="Calibri"/>
        <family val="2"/>
      </rPr>
      <t xml:space="preserve"> (Based on the Country wise Balancesheet)</t>
    </r>
  </si>
  <si>
    <t>9.</t>
  </si>
  <si>
    <t>During the period</t>
  </si>
  <si>
    <t>Outstanding Position at the
End of</t>
  </si>
  <si>
    <t>Select Year</t>
  </si>
  <si>
    <t>Abroad</t>
  </si>
  <si>
    <t>Within India</t>
  </si>
  <si>
    <t>Non-Resident</t>
  </si>
  <si>
    <t>(Amount in Rupees Thousands)</t>
  </si>
  <si>
    <t>Contact person Name</t>
  </si>
  <si>
    <t>Phone Number (Indian phone number)</t>
  </si>
  <si>
    <t>Email (Contact person in India)</t>
  </si>
  <si>
    <t>Section-II</t>
  </si>
  <si>
    <t>Block-3B.</t>
  </si>
  <si>
    <t>Block-3A.</t>
  </si>
  <si>
    <t>Block-3C.</t>
  </si>
  <si>
    <t>Block-2D.</t>
  </si>
  <si>
    <t>Block-2C.</t>
  </si>
  <si>
    <t>Block-2B.</t>
  </si>
  <si>
    <t>Block-2A.</t>
  </si>
  <si>
    <t>Block-4.</t>
  </si>
  <si>
    <t>Block-4A.</t>
  </si>
  <si>
    <t>Block-4B.</t>
  </si>
  <si>
    <t>Block-4C.</t>
  </si>
  <si>
    <t>Block-4D.</t>
  </si>
  <si>
    <t>Block-4E.</t>
  </si>
  <si>
    <t>Block-4F.</t>
  </si>
  <si>
    <t>Block-4G.</t>
  </si>
  <si>
    <t>Block-4H.</t>
  </si>
  <si>
    <t>Block-4I.</t>
  </si>
  <si>
    <t>Block-4J.</t>
  </si>
  <si>
    <t>Block-4K.</t>
  </si>
  <si>
    <t>Section-V</t>
  </si>
  <si>
    <t>Block-4:</t>
  </si>
  <si>
    <t>Block-2.</t>
  </si>
  <si>
    <t>Block-3.</t>
  </si>
  <si>
    <r>
      <t xml:space="preserve">Information on </t>
    </r>
    <r>
      <rPr>
        <b/>
        <i/>
        <sz val="11"/>
        <color indexed="48"/>
        <rFont val="Calibri"/>
        <family val="2"/>
      </rPr>
      <t>Income and Expenditure</t>
    </r>
  </si>
  <si>
    <r>
      <t xml:space="preserve">Information on </t>
    </r>
    <r>
      <rPr>
        <b/>
        <i/>
        <sz val="11"/>
        <color indexed="48"/>
        <rFont val="Calibri"/>
        <family val="2"/>
      </rPr>
      <t>Banking Business</t>
    </r>
  </si>
  <si>
    <t>Block-1.</t>
  </si>
  <si>
    <t xml:space="preserve">Deposit Account Management Services </t>
  </si>
  <si>
    <t>Credit Related Services</t>
  </si>
  <si>
    <t>Financial Leasing Services</t>
  </si>
  <si>
    <t>Derivative, Stock, Securities, Foreign Exchange Trading Services</t>
  </si>
  <si>
    <t>Clearing And Settlement Services</t>
  </si>
  <si>
    <t>Underwriting Services</t>
  </si>
  <si>
    <t>Financial Consultancy And Advisory Services</t>
  </si>
  <si>
    <t>Payment And Money Transmission Services</t>
  </si>
  <si>
    <t>Trade Finance Related Services</t>
  </si>
  <si>
    <t xml:space="preserve">&lt;- Write your comment here -&gt;            </t>
  </si>
  <si>
    <t>(Amount in Thousands of Base Currency)</t>
  </si>
  <si>
    <r>
      <t xml:space="preserve">Information on </t>
    </r>
    <r>
      <rPr>
        <b/>
        <i/>
        <sz val="11"/>
        <color indexed="48"/>
        <rFont val="Calibri"/>
        <family val="2"/>
      </rPr>
      <t>Banking Business</t>
    </r>
  </si>
  <si>
    <r>
      <t xml:space="preserve">Information on </t>
    </r>
    <r>
      <rPr>
        <b/>
        <i/>
        <sz val="11"/>
        <color indexed="48"/>
        <rFont val="Calibri"/>
        <family val="2"/>
      </rPr>
      <t>Income and Expenditure</t>
    </r>
  </si>
  <si>
    <r>
      <t>Important Points to be remembered</t>
    </r>
    <r>
      <rPr>
        <sz val="14"/>
        <rFont val="Calibri"/>
        <family val="2"/>
      </rPr>
      <t xml:space="preserve">: </t>
    </r>
  </si>
  <si>
    <r>
      <t>4. Before mailing the schedule please ensure that</t>
    </r>
    <r>
      <rPr>
        <b/>
        <sz val="12"/>
        <rFont val="Calibri"/>
        <family val="2"/>
      </rPr>
      <t xml:space="preserve"> total assets is equal to total liabilities</t>
    </r>
    <r>
      <rPr>
        <sz val="12"/>
        <rFont val="Calibri"/>
        <family val="2"/>
      </rPr>
      <t xml:space="preserve"> for all time periods</t>
    </r>
  </si>
  <si>
    <t>General Guidelines for properly filling the survey form</t>
  </si>
  <si>
    <t xml:space="preserve">This survey form is designed to collect and compile information relating to the various financial services rendered by the overseas branches/offices / JV/ Subsidiary/ Associate of Indian banks. During the course of carrying out banking business abroad, they may be catering to the financial services needs of the residents of the country of their operations as well as residents of India and other countries. Accordingly the survey schedule is designed to collect information with bifurcation of services rendered to residents of the country of operation, residents of India and residents of other countries.  In order to provide clarity to some of the parameters for which information is sought for in the survey a detailed description is provided as given below. </t>
  </si>
  <si>
    <r>
      <t>Resident:</t>
    </r>
    <r>
      <rPr>
        <sz val="12"/>
        <rFont val="Calibri"/>
        <family val="2"/>
      </rPr>
      <t xml:space="preserve"> For the purpose of this survey, the concept of resident is as follows:</t>
    </r>
  </si>
  <si>
    <r>
      <t xml:space="preserve">"An entity is called a resident entity in India, if they reside in India and conduct economic activities and transactions over a period of one year or more in India."   </t>
    </r>
    <r>
      <rPr>
        <sz val="12"/>
        <rFont val="Calibri"/>
        <family val="2"/>
      </rPr>
      <t>Accordingly the residency of the entity/individual/institution with whom the bank provides their services may be captured based on the location of the entity/individual/institution.</t>
    </r>
  </si>
  <si>
    <t xml:space="preserve">Eg: HTC Global services India Pvt. Ltd is a Non- resident entity  for overseas Indian  bank. But HTC Global services INC, USA is a Resident for an Indian bank in US. </t>
  </si>
  <si>
    <t>State Bank of India is a Non-resident  while State Bank of India, UK, is a Resident for the information regarding SBI branches in UK.</t>
  </si>
  <si>
    <t>Wipro, US will be local resident to Indian Banks in US.</t>
  </si>
  <si>
    <t>Department of Statistics and Information Management</t>
  </si>
  <si>
    <t>(To be reported by Indian banks having  Offices/Branches/Joint ventures/Associates/Subsidiaries abroad)</t>
  </si>
  <si>
    <t>Please note the following instructions before filling up the survey schedule</t>
  </si>
  <si>
    <r>
      <t xml:space="preserve">Objective </t>
    </r>
    <r>
      <rPr>
        <b/>
        <sz val="12"/>
        <rFont val="Calibri"/>
        <family val="2"/>
      </rPr>
      <t>:</t>
    </r>
    <r>
      <rPr>
        <sz val="12"/>
        <rFont val="Calibri"/>
        <family val="2"/>
      </rPr>
      <t xml:space="preserve"> Liberalization of international trade in financial services is one of the important aspects of negotiations on trade in services as a part of the General Agreement on Trade in Services (GATS), which mainly depends on the multilateral negotiations with WTO members. The availability of data is a prerequisite for meaningful negotiations under GATS. The basic objective of this annual survey is  to create a consistent and comparable database on international trade in banking services, keeping in view of the requirements for policy decisions and consistency with international standards. </t>
    </r>
    <r>
      <rPr>
        <b/>
        <u val="single"/>
        <sz val="12"/>
        <rFont val="Calibri"/>
        <family val="2"/>
      </rPr>
      <t>The data furnished in the schedule will be kept confidential and will be used only for statistical purposes.</t>
    </r>
  </si>
  <si>
    <r>
      <t>Who should submit this Schedule</t>
    </r>
    <r>
      <rPr>
        <b/>
        <sz val="12"/>
        <rFont val="Calibri"/>
        <family val="2"/>
      </rPr>
      <t>:</t>
    </r>
    <r>
      <rPr>
        <sz val="12"/>
        <rFont val="Calibri"/>
        <family val="2"/>
      </rPr>
      <t xml:space="preserve"> The schedule has to be filled in by all Indian banks who have set up Branches/Subsidiaries/Joint Venture/Associates abroad. They should submit separate schedule for each country of their operations. The data should consist of the operations consolidated for  all branches in a particular country.  </t>
    </r>
    <r>
      <rPr>
        <b/>
        <sz val="12"/>
        <rFont val="Calibri"/>
        <family val="2"/>
      </rPr>
      <t xml:space="preserve">In case, the bank has set up a Joint Venture / Subsidiary/Associate , separate survey form should be submitted for each entity . </t>
    </r>
  </si>
  <si>
    <t>This includes fees and commissions charged or received from the deposit account holders, for maintaining deposit accounts such as fee for cheque book, fee for internet banking, penalty for not maintaining minimum balance, etc., and any other fees charged to deposit account holders. Any fees charged to NRE/FCNR (B) account have to be reported as fees charged to Non-residents.</t>
  </si>
  <si>
    <t>Fees received for credit-related or lending related services like credit processing fees, late payment or default charges, and early redemption charges are to be reported under "credit related services". Charges for facility and management fees, fees for renegotiating debt terms, mortgage fees, etc also to be covered.</t>
  </si>
  <si>
    <t xml:space="preserve">This includes fees or commission received for arranging or entering into financial lease contracts. This also includes fees received directly or deducted from the proceedings. </t>
  </si>
  <si>
    <t>Commission or fees charged for arranging trade finance like buyers' and suppliers' credit, fees for establishing/originating, maintaining or arranging standby letters of credit, letter of indemnity, lines of credit, fees for factoring services, bankers acceptance, issuing financial guaranty, commitment fees, handling charges for trade bills, etc., to be included.</t>
  </si>
  <si>
    <t>Fees or charges for electronic fund transfer services like SWIFT, TT, wire transfer, etc to be included. ATM network Services, annual credit /debit card fees, Interchange charges; fees for point of services, etc. are also  to be covered. Further, charges on the customer for making remittances abroad or receiving remittances from abroad are to be reported under this head.</t>
  </si>
  <si>
    <t>Fee or income received for managing or administering financial portfolios, all forms of collective investment management, pension fund management, custodial, depository and trust services are included. Commission or fees for safe custody of shares/equities, transaction fee for custodian account, communication cost or any other fees/charges related to custodian account should also be reported under this head.</t>
  </si>
  <si>
    <t xml:space="preserve">Fees for advisory, intermediation and other auxiliary financial services including credit reference and analysis, portfolio research and advice, advice on mergers and acquisitions and on corporate restructuring and strategy are to be reported. Arrangement/management fees for Pvt. Placement of share/ equities are also to be covered. </t>
  </si>
  <si>
    <t>Underwriting fees, earning from buying and reselling an entire or substantial portion of newly issued securities are to be reported.</t>
  </si>
  <si>
    <t>Fees for settlement and clearance services for financial assets, including securities, derivative products, and other negotiable instruments are to be reported.</t>
  </si>
  <si>
    <t>Commissions, margin fees, etc received for carrying out financial derivative transactions, placement services, and redemption fees etc has to be reported. Earnings received on banks' own account as well as on behalf of customers for carrying out foreign exchange trading has to be reported under this item. Explicit brokerage fees and commissions for foreign exchange brokerage services are also to be reported.</t>
  </si>
  <si>
    <r>
      <t xml:space="preserve">However, it may be noted that the earnings received on banks' own account for carrying out trading in derivative, stock, securities etc </t>
    </r>
    <r>
      <rPr>
        <b/>
        <i/>
        <sz val="12"/>
        <rFont val="Calibri"/>
        <family val="2"/>
      </rPr>
      <t>should not be</t>
    </r>
    <r>
      <rPr>
        <sz val="12"/>
        <rFont val="Calibri"/>
        <family val="2"/>
      </rPr>
      <t xml:space="preserve"> reported.</t>
    </r>
  </si>
  <si>
    <t>To be reported by branches / subsidiaries of Indian banks operating abroad</t>
  </si>
  <si>
    <t xml:space="preserve">General Information and Overseas Branch Distribution </t>
  </si>
  <si>
    <t>10.</t>
  </si>
  <si>
    <t>Address of the Head Office of Reporting Bank</t>
  </si>
  <si>
    <r>
      <t>Information on outstanding</t>
    </r>
    <r>
      <rPr>
        <sz val="11"/>
        <color indexed="48"/>
        <rFont val="Calibri"/>
        <family val="2"/>
      </rPr>
      <t xml:space="preserve"> </t>
    </r>
    <r>
      <rPr>
        <b/>
        <i/>
        <sz val="11"/>
        <color indexed="48"/>
        <rFont val="Calibri"/>
        <family val="2"/>
      </rPr>
      <t>Credit Extended</t>
    </r>
    <r>
      <rPr>
        <sz val="11"/>
        <color theme="1"/>
        <rFont val="Calibri"/>
        <family val="2"/>
      </rPr>
      <t xml:space="preserve"> (Based on the operations of the bank in each country)</t>
    </r>
  </si>
  <si>
    <r>
      <t xml:space="preserve">Information on outstanding </t>
    </r>
    <r>
      <rPr>
        <b/>
        <i/>
        <sz val="11"/>
        <color indexed="48"/>
        <rFont val="Calibri"/>
        <family val="2"/>
      </rPr>
      <t>Deposit Received</t>
    </r>
    <r>
      <rPr>
        <sz val="11"/>
        <color theme="1"/>
        <rFont val="Calibri"/>
        <family val="2"/>
      </rPr>
      <t xml:space="preserve"> (Based on the operations of the bank in each country)</t>
    </r>
  </si>
  <si>
    <t>To be reported by branches/subsidiaries of foreign banks operating in India</t>
  </si>
  <si>
    <t xml:space="preserve">General Information and Branch Distribution in India </t>
  </si>
  <si>
    <t>Information on Branch Distribution</t>
  </si>
  <si>
    <t>Balance Sheet Information</t>
  </si>
  <si>
    <r>
      <t xml:space="preserve">Information on </t>
    </r>
    <r>
      <rPr>
        <b/>
        <i/>
        <sz val="11"/>
        <color indexed="48"/>
        <rFont val="Calibri"/>
        <family val="2"/>
      </rPr>
      <t>Explicit Fees and Income</t>
    </r>
  </si>
  <si>
    <r>
      <t xml:space="preserve">Information on </t>
    </r>
    <r>
      <rPr>
        <b/>
        <i/>
        <sz val="11"/>
        <color indexed="48"/>
        <rFont val="Calibri"/>
        <family val="2"/>
      </rPr>
      <t>Interest Income Received</t>
    </r>
    <r>
      <rPr>
        <sz val="11"/>
        <color theme="1"/>
        <rFont val="Calibri"/>
        <family val="2"/>
      </rPr>
      <t xml:space="preserve"> (Based on the country wise Balance sheet)</t>
    </r>
  </si>
  <si>
    <r>
      <t xml:space="preserve">Information on </t>
    </r>
    <r>
      <rPr>
        <b/>
        <i/>
        <sz val="11"/>
        <color indexed="48"/>
        <rFont val="Calibri"/>
        <family val="2"/>
      </rPr>
      <t>Interest Paid</t>
    </r>
    <r>
      <rPr>
        <sz val="11"/>
        <color theme="1"/>
        <rFont val="Calibri"/>
        <family val="2"/>
      </rPr>
      <t xml:space="preserve"> (Based on the country wise Balance sheet)</t>
    </r>
  </si>
  <si>
    <t>Address of the Reporting Bank in India</t>
  </si>
  <si>
    <t>(To be reported by Foreign banks having  Offices/Branches/Joint ventures/Associates/Subsidiaries in India)</t>
  </si>
  <si>
    <r>
      <t>Who should submit this Schedule</t>
    </r>
    <r>
      <rPr>
        <b/>
        <sz val="12"/>
        <rFont val="Calibri"/>
        <family val="2"/>
      </rPr>
      <t>:</t>
    </r>
    <r>
      <rPr>
        <sz val="12"/>
        <rFont val="Calibri"/>
        <family val="2"/>
      </rPr>
      <t xml:space="preserve"> The schedule has to be filled in by all Foreign banks who have set up Branches/Subsidiaries/Joint Venture/Associates in India. The data should consist of the operations consolidated for  all branches.  In case, the foreign bank has set up Joint Venture / Subsidiary/Associate , separate survey form should be submitted for each Join Venture/Subsidiary/ Associate.  </t>
    </r>
  </si>
  <si>
    <t xml:space="preserve">Further, it may be noted that banks have to submit the survey form only for those Joint Ventures/Subsidiaries/Associates which are engaged in the financial service/banking service. </t>
  </si>
  <si>
    <r>
      <t>Information collected</t>
    </r>
    <r>
      <rPr>
        <sz val="12"/>
        <rFont val="Calibri"/>
        <family val="2"/>
      </rPr>
      <t xml:space="preserve">: This survey collects information in five sections.                                                                                                                                                                </t>
    </r>
  </si>
  <si>
    <r>
      <t xml:space="preserve">Section I: </t>
    </r>
    <r>
      <rPr>
        <sz val="12"/>
        <rFont val="Calibri"/>
        <family val="2"/>
      </rPr>
      <t>The information on contact detail in India and  their  branches / subsidiaries distribution  operating in India  is collected in Section I.</t>
    </r>
  </si>
  <si>
    <r>
      <t>Section V</t>
    </r>
    <r>
      <rPr>
        <sz val="12"/>
        <rFont val="Calibri"/>
        <family val="2"/>
      </rPr>
      <t xml:space="preserve">: </t>
    </r>
    <r>
      <rPr>
        <b/>
        <sz val="12"/>
        <rFont val="Calibri"/>
        <family val="2"/>
      </rPr>
      <t xml:space="preserve"> </t>
    </r>
    <r>
      <rPr>
        <sz val="12"/>
        <rFont val="Calibri"/>
        <family val="2"/>
      </rPr>
      <t xml:space="preserve">In this section, banks may provide their comments and additional information on the data which they have provided in Section I to IV. This will be helpful in compiling the data at our end to maintain consistency among the banks          </t>
    </r>
    <r>
      <rPr>
        <b/>
        <sz val="12"/>
        <rFont val="Calibri"/>
        <family val="2"/>
      </rPr>
      <t xml:space="preserve">                                               </t>
    </r>
  </si>
  <si>
    <t>1.Indians who are working abroad for more than one year have to be considered as non-residents</t>
  </si>
  <si>
    <t>2.Foreign Embassies and employees of Foreign Embassies other than Indian employees have to be considered as non-resident or non-resident entities.</t>
  </si>
  <si>
    <t>3.The figures representing amounts in the schedule have to be provided in Rs. thousands.</t>
  </si>
  <si>
    <t>5. For any further clarification please feel free to contact our concerned officials. The contact numbers are:</t>
  </si>
  <si>
    <r>
      <t xml:space="preserve">Resident: </t>
    </r>
    <r>
      <rPr>
        <sz val="12"/>
        <rFont val="Calibri"/>
        <family val="2"/>
      </rPr>
      <t>For the purpose of this survey, the concept of resident is as follows:</t>
    </r>
  </si>
  <si>
    <t>"An entity is called a resident entity in India, if they reside in India and conduct economic activities and transactions over a period of one year or more in India."   Accordingly the residency of the entity/individual/institution with whom the bank provides their services may be captured based on the location of the entity/individual/institution.</t>
  </si>
  <si>
    <t xml:space="preserve">Eg: HTC Global services India Pvt. Ltd is a resident entity for India. But HTC Global services INC, USA is a Non-resident entity. </t>
  </si>
  <si>
    <t>6. Detailed description of Section IV items</t>
  </si>
  <si>
    <r>
      <t xml:space="preserve">Section I: </t>
    </r>
    <r>
      <rPr>
        <sz val="12"/>
        <rFont val="Calibri"/>
        <family val="2"/>
      </rPr>
      <t>The information on contact detail in India and  their overseas branches / subsidiaries distribution  operating abroad is collected in Section I.</t>
    </r>
  </si>
  <si>
    <t>Associate</t>
  </si>
  <si>
    <r>
      <t xml:space="preserve">Where to Submit the Filled in Schedule: </t>
    </r>
    <r>
      <rPr>
        <sz val="12"/>
        <rFont val="Calibri"/>
        <family val="2"/>
      </rPr>
      <t xml:space="preserve">The filled in survey schedule in soft copy is to be emailed to </t>
    </r>
    <r>
      <rPr>
        <b/>
        <u val="single"/>
        <sz val="12"/>
        <color indexed="12"/>
        <rFont val="Calibri"/>
        <family val="2"/>
      </rPr>
      <t xml:space="preserve">itbs@rbi.org.in </t>
    </r>
  </si>
  <si>
    <t>(To be reported by Indian Banks and Foreign Banks relating to their offices/branches of overseas operations)</t>
  </si>
  <si>
    <t>City</t>
  </si>
  <si>
    <t>PIN</t>
  </si>
  <si>
    <t>Bank Code</t>
  </si>
  <si>
    <t>Country of Origin</t>
  </si>
  <si>
    <t>Identification of Reporting Bank Branch</t>
  </si>
  <si>
    <t>Country of operation for which information filled in</t>
  </si>
  <si>
    <t>Base Currency in which financial account reported to corporate office</t>
  </si>
  <si>
    <t>Branch</t>
  </si>
  <si>
    <t>CUC</t>
  </si>
  <si>
    <t>GGP</t>
  </si>
  <si>
    <t>IMP</t>
  </si>
  <si>
    <t>JEP</t>
  </si>
  <si>
    <t>RSD</t>
  </si>
  <si>
    <t>SPL</t>
  </si>
  <si>
    <t>TVD</t>
  </si>
  <si>
    <t>Name of the Bank</t>
  </si>
  <si>
    <t>008</t>
  </si>
  <si>
    <t>ANTWERP DIAMOND BANK NV</t>
  </si>
  <si>
    <t>010</t>
  </si>
  <si>
    <t>STATE BANK OF INDIA</t>
  </si>
  <si>
    <t>018</t>
  </si>
  <si>
    <t>Kotak Mahindra Bank Limited</t>
  </si>
  <si>
    <t>041</t>
  </si>
  <si>
    <t>YES Bank</t>
  </si>
  <si>
    <t>051</t>
  </si>
  <si>
    <t>HDFC BANK LTD</t>
  </si>
  <si>
    <t>056</t>
  </si>
  <si>
    <t>DEVELOPMENT CREDIT BANK LIMITED</t>
  </si>
  <si>
    <t>082</t>
  </si>
  <si>
    <t>KRUNG THAI BANK PUBLIC COMPANY LIMITED</t>
  </si>
  <si>
    <t>100</t>
  </si>
  <si>
    <t>State Bank Of Bikaner and Jaipur</t>
  </si>
  <si>
    <t>110</t>
  </si>
  <si>
    <t>STATE BANK OF HYDERABAD</t>
  </si>
  <si>
    <t>120</t>
  </si>
  <si>
    <t>STATE BANK OF MYSORE</t>
  </si>
  <si>
    <t>130</t>
  </si>
  <si>
    <t>STATE BANK OF PATIALA</t>
  </si>
  <si>
    <t>150</t>
  </si>
  <si>
    <t>STATE BANK OF TRAVANCORE</t>
  </si>
  <si>
    <t>200</t>
  </si>
  <si>
    <t>BANK OF BARODA</t>
  </si>
  <si>
    <t>230</t>
  </si>
  <si>
    <t>ALLAHABAD BANK</t>
  </si>
  <si>
    <t>266</t>
  </si>
  <si>
    <t>UBS AG</t>
  </si>
  <si>
    <t>300</t>
  </si>
  <si>
    <t>BANK OF INDIA</t>
  </si>
  <si>
    <t>326</t>
  </si>
  <si>
    <t>First Rand Bank Limited</t>
  </si>
  <si>
    <t>330</t>
  </si>
  <si>
    <t>BANK OF MAHARASHTRA</t>
  </si>
  <si>
    <t>370</t>
  </si>
  <si>
    <t>Australiya and New Zealand Banking Group Limited</t>
  </si>
  <si>
    <t>400</t>
  </si>
  <si>
    <t>CANARA BANK</t>
  </si>
  <si>
    <t>430</t>
  </si>
  <si>
    <t>DENA BANK</t>
  </si>
  <si>
    <t>440</t>
  </si>
  <si>
    <t>INDIAN BANK</t>
  </si>
  <si>
    <t>460</t>
  </si>
  <si>
    <t>Indian Overseas Bank</t>
  </si>
  <si>
    <t>500</t>
  </si>
  <si>
    <t>CENTRAL BANK OF INDIA</t>
  </si>
  <si>
    <t>504</t>
  </si>
  <si>
    <t>CREDIT SUISSE AG</t>
  </si>
  <si>
    <t>505</t>
  </si>
  <si>
    <t>RABOBANK INTERNATIONAL</t>
  </si>
  <si>
    <t>506</t>
  </si>
  <si>
    <t>NATIONAL AUSTRALIA BANK LIMITED</t>
  </si>
  <si>
    <t>510</t>
  </si>
  <si>
    <t>Westpac Banking Corporation</t>
  </si>
  <si>
    <t>530</t>
  </si>
  <si>
    <t>UNION BANK OF INDIA</t>
  </si>
  <si>
    <t>600</t>
  </si>
  <si>
    <t>PUNJAB NATIONAL BANK</t>
  </si>
  <si>
    <t>630</t>
  </si>
  <si>
    <t>UNITED BANK OF INDIA</t>
  </si>
  <si>
    <t>636</t>
  </si>
  <si>
    <t>AXIS BANK LTD.</t>
  </si>
  <si>
    <t>638</t>
  </si>
  <si>
    <t>INDUSIND BANK</t>
  </si>
  <si>
    <t>639</t>
  </si>
  <si>
    <t>ICICI BANK</t>
  </si>
  <si>
    <t>640</t>
  </si>
  <si>
    <t>UCO BANK</t>
  </si>
  <si>
    <t>665</t>
  </si>
  <si>
    <t>BARCLAYS BANK PLC</t>
  </si>
  <si>
    <t>668</t>
  </si>
  <si>
    <t>JP Morgan Chase Bank NA</t>
  </si>
  <si>
    <t>669</t>
  </si>
  <si>
    <t>DBS Bank Ltd</t>
  </si>
  <si>
    <t>670</t>
  </si>
  <si>
    <t>STATE BANK OF MAURITIUS LTD</t>
  </si>
  <si>
    <t>675</t>
  </si>
  <si>
    <t>BANK INTERNASIONAL INDONESIA</t>
  </si>
  <si>
    <t>676</t>
  </si>
  <si>
    <t>SHINHAN BANK</t>
  </si>
  <si>
    <t>677</t>
  </si>
  <si>
    <t>Mizuho Corporate Bank Ltd.</t>
  </si>
  <si>
    <t>678</t>
  </si>
  <si>
    <t>AB BANK LIMITED</t>
  </si>
  <si>
    <t>700</t>
  </si>
  <si>
    <t>Syndicate Bank</t>
  </si>
  <si>
    <t>720</t>
  </si>
  <si>
    <t>ANDHRA BANK</t>
  </si>
  <si>
    <t>750</t>
  </si>
  <si>
    <t>CORPORATION BANK</t>
  </si>
  <si>
    <t>765</t>
  </si>
  <si>
    <t>Catholic Syrian Bank Ltd.</t>
  </si>
  <si>
    <t>768</t>
  </si>
  <si>
    <t>CITY UNION BANK LTD</t>
  </si>
  <si>
    <t>772</t>
  </si>
  <si>
    <t>KARUR VYSYA BANL LTD</t>
  </si>
  <si>
    <t>777</t>
  </si>
  <si>
    <t>LAKSHMI VILAS BANK LTD</t>
  </si>
  <si>
    <t>784</t>
  </si>
  <si>
    <t>Oriental Bank of Commerce</t>
  </si>
  <si>
    <t>791</t>
  </si>
  <si>
    <t>Ratnakar Bank</t>
  </si>
  <si>
    <t>799</t>
  </si>
  <si>
    <t>Tamilnad Mercantile Bank LTD</t>
  </si>
  <si>
    <t>800</t>
  </si>
  <si>
    <t>FEDERAL BANK LTD</t>
  </si>
  <si>
    <t>810</t>
  </si>
  <si>
    <t>PUNJAB AND SIND BANK </t>
  </si>
  <si>
    <t>820</t>
  </si>
  <si>
    <t>Karnataka Bank Ltd.</t>
  </si>
  <si>
    <t>840</t>
  </si>
  <si>
    <t>SOUTH INDIAN BANK LTD</t>
  </si>
  <si>
    <t>850</t>
  </si>
  <si>
    <t>VIJAYA BANK</t>
  </si>
  <si>
    <t>865</t>
  </si>
  <si>
    <t>ING vysya Bank Ltd.</t>
  </si>
  <si>
    <t>869</t>
  </si>
  <si>
    <t>JAMMU AND KASHMIR BANK</t>
  </si>
  <si>
    <t>878</t>
  </si>
  <si>
    <t>DHANLAXMI BANK LTD.</t>
  </si>
  <si>
    <t>880</t>
  </si>
  <si>
    <t>ROYAL BANK OF SCOTLAND</t>
  </si>
  <si>
    <t>883</t>
  </si>
  <si>
    <t>Bank of Tokyo Mitsubishi UFJ Ltd.</t>
  </si>
  <si>
    <t>884</t>
  </si>
  <si>
    <t>BNP PARIBAS</t>
  </si>
  <si>
    <t>886</t>
  </si>
  <si>
    <t xml:space="preserve">Standard Chartered Bank </t>
  </si>
  <si>
    <t>888</t>
  </si>
  <si>
    <t>Citibank India</t>
  </si>
  <si>
    <t>891</t>
  </si>
  <si>
    <t>Hongkong and Shanghai Banking Corporation Limited (HSBC)</t>
  </si>
  <si>
    <t>896</t>
  </si>
  <si>
    <t>Deutsche Bank AG</t>
  </si>
  <si>
    <t>897</t>
  </si>
  <si>
    <t>ABU DHABI COMMERCIAL BANK</t>
  </si>
  <si>
    <t>898</t>
  </si>
  <si>
    <t>MASHREQ BANK PSC</t>
  </si>
  <si>
    <t>899</t>
  </si>
  <si>
    <t>CREDIT AGRICOLE CIB</t>
  </si>
  <si>
    <t>901</t>
  </si>
  <si>
    <t>Bank of Novascotia</t>
  </si>
  <si>
    <t>902</t>
  </si>
  <si>
    <t>SOCIETE GENERALE</t>
  </si>
  <si>
    <t>903</t>
  </si>
  <si>
    <t>HSBC Bank OMAN S.A.O.G.</t>
  </si>
  <si>
    <t>904</t>
  </si>
  <si>
    <t>Bank of Bahrain &amp; Kuwait B.S.C.</t>
  </si>
  <si>
    <t>IDBI Bank Limited</t>
  </si>
  <si>
    <t>Select Bank</t>
  </si>
  <si>
    <t>Select Bank Code</t>
  </si>
  <si>
    <t>Select Bank Name</t>
  </si>
  <si>
    <t>997</t>
  </si>
  <si>
    <t>Select</t>
  </si>
  <si>
    <t>Joint Venture</t>
  </si>
  <si>
    <t>Subsidiary</t>
  </si>
  <si>
    <t>Branch Type</t>
  </si>
  <si>
    <t>AFGHANISTAN</t>
  </si>
  <si>
    <t>ALBANIA</t>
  </si>
  <si>
    <t>ALGERIA</t>
  </si>
  <si>
    <t>AMERICAN SAMOA</t>
  </si>
  <si>
    <t>ANDORA</t>
  </si>
  <si>
    <t>ANGOLA</t>
  </si>
  <si>
    <t>ANGUILLA</t>
  </si>
  <si>
    <t>ANTIGUA AND BARBUDA</t>
  </si>
  <si>
    <t>ARGENTINA</t>
  </si>
  <si>
    <t>ARMENIA</t>
  </si>
  <si>
    <t>ARUBA</t>
  </si>
  <si>
    <t>ASIAN CLEARING UNION</t>
  </si>
  <si>
    <t>AUSTRALIA</t>
  </si>
  <si>
    <t>AUSTRIA</t>
  </si>
  <si>
    <t>AZARBAIJAN</t>
  </si>
  <si>
    <t>BAHAMA</t>
  </si>
  <si>
    <t>BAHRAIN</t>
  </si>
  <si>
    <t>BANGLA DESH</t>
  </si>
  <si>
    <t>BARBADOS</t>
  </si>
  <si>
    <t>BELARUS</t>
  </si>
  <si>
    <t>BELGIUM</t>
  </si>
  <si>
    <t>BELIZE</t>
  </si>
  <si>
    <t>BENIN</t>
  </si>
  <si>
    <t>BERMUDA</t>
  </si>
  <si>
    <t>BHUTAN</t>
  </si>
  <si>
    <t>BOLIVIAN</t>
  </si>
  <si>
    <t>BONAIRE, ST. EUST, SABA (BES) 3</t>
  </si>
  <si>
    <t>BOSNIA-HERZEGOVINA</t>
  </si>
  <si>
    <t>BOTSWANA</t>
  </si>
  <si>
    <t>BOUVET ISLAND</t>
  </si>
  <si>
    <t>BRAZIL</t>
  </si>
  <si>
    <t>BRITISH INDIAN OCEAN TERRITORY</t>
  </si>
  <si>
    <t>BRUNEI</t>
  </si>
  <si>
    <t>BULGARIA</t>
  </si>
  <si>
    <t>BURKINA FASO</t>
  </si>
  <si>
    <t>BURUNDI</t>
  </si>
  <si>
    <t>CAMEROON REPUBLIC</t>
  </si>
  <si>
    <t>CANADA</t>
  </si>
  <si>
    <t>CAPE VERDE</t>
  </si>
  <si>
    <t>CAYMAN ISLANDS</t>
  </si>
  <si>
    <t>CENTRAL AFRICAN REPUBLIC</t>
  </si>
  <si>
    <t>CHAD</t>
  </si>
  <si>
    <t>CHILE</t>
  </si>
  <si>
    <t>CHINA</t>
  </si>
  <si>
    <t>CHRISTMAS ISLAND</t>
  </si>
  <si>
    <t>COCOS (KEELING) ISLANDS</t>
  </si>
  <si>
    <t>COLOMBIA</t>
  </si>
  <si>
    <t>COMBODIA</t>
  </si>
  <si>
    <t>COMOROS</t>
  </si>
  <si>
    <t>CONGO</t>
  </si>
  <si>
    <t>CONGO, DEM. REP. OF</t>
  </si>
  <si>
    <t>COOK ISLANDS</t>
  </si>
  <si>
    <t>COSTA RICA</t>
  </si>
  <si>
    <t>COTE D'IVOIRE</t>
  </si>
  <si>
    <t>CROATIA</t>
  </si>
  <si>
    <t>CUBA</t>
  </si>
  <si>
    <t>CURACAO 3</t>
  </si>
  <si>
    <t>CYPRUS</t>
  </si>
  <si>
    <t>CZECH REPUBLIC</t>
  </si>
  <si>
    <t>DENMARK</t>
  </si>
  <si>
    <t>DJIBOUTI</t>
  </si>
  <si>
    <t>DOMINICA</t>
  </si>
  <si>
    <t>DOMINICAN REPUBLIC</t>
  </si>
  <si>
    <t>EAST TIMOR</t>
  </si>
  <si>
    <t>ECUADOR</t>
  </si>
  <si>
    <t>EGYPT</t>
  </si>
  <si>
    <t>EL SALVADOR</t>
  </si>
  <si>
    <t>EQUATORIAL GUINEA</t>
  </si>
  <si>
    <t>ERITREA</t>
  </si>
  <si>
    <t>ESTONIA</t>
  </si>
  <si>
    <t>ETHIOPIA</t>
  </si>
  <si>
    <t>EUROPEAN UNION</t>
  </si>
  <si>
    <t>FALKLAND ISLANDS</t>
  </si>
  <si>
    <t>FAROE ISLANDS</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</si>
  <si>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</si>
  <si>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</si>
  <si>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</si>
  <si>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</si>
  <si>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</si>
  <si>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</si>
  <si>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</si>
  <si>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</si>
  <si>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</si>
  <si>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</si>
  <si>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</si>
  <si>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</si>
  <si>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</si>
  <si>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</si>
  <si>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</si>
  <si>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</si>
  <si>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</si>
  <si>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</si>
  <si>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</si>
  <si>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</si>
  <si>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</si>
  <si>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</si>
  <si>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</si>
  <si>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HONDURAS</t>
  </si>
  <si>
    <t>HONG KONG</t>
  </si>
  <si>
    <t>HUNGARY</t>
  </si>
  <si>
    <t>ICELAND</t>
  </si>
  <si>
    <t>INDIA</t>
  </si>
  <si>
    <t>INDONESIA</t>
  </si>
  <si>
    <t>INTENATIONAL ORGANISATION</t>
  </si>
  <si>
    <t>IRAN</t>
  </si>
  <si>
    <t>IRAQ</t>
  </si>
  <si>
    <t>IRELAND</t>
  </si>
  <si>
    <t>ISLE OF MAN</t>
  </si>
  <si>
    <t>ISRAEL</t>
  </si>
  <si>
    <t>ITALY</t>
  </si>
  <si>
    <t>JAMAICA</t>
  </si>
  <si>
    <t>JAPAN</t>
  </si>
  <si>
    <t>JERSEY</t>
  </si>
  <si>
    <t>JORDAN</t>
  </si>
  <si>
    <t>KENYA</t>
  </si>
  <si>
    <t>KIRIBATI</t>
  </si>
  <si>
    <t>KOREA, DEMOCRATIC PEOPLE'S REPUBLIC OF</t>
  </si>
  <si>
    <t>KOREA, REPUBLIC OF</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</si>
  <si>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</si>
  <si>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</si>
  <si>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</si>
  <si>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</si>
  <si>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</si>
  <si>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</si>
  <si>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</si>
  <si>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</si>
  <si>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</si>
  <si>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</si>
  <si>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</si>
  <si>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</si>
  <si>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</si>
  <si>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</si>
  <si>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</si>
  <si>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</si>
  <si>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</si>
  <si>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</si>
  <si>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</si>
  <si>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</si>
  <si>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</si>
  <si>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</si>
  <si>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</si>
  <si>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</si>
  <si>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</si>
  <si>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</si>
  <si>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</si>
  <si>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</si>
  <si>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</si>
  <si>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</si>
  <si>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 REPUBLIC OF</t>
  </si>
  <si>
    <t>MONTSERRAT</t>
  </si>
  <si>
    <t>MOROCCO</t>
  </si>
  <si>
    <t>MOZAMBIQUE</t>
  </si>
  <si>
    <t>MYANMAR</t>
  </si>
  <si>
    <t>NAMIBIA</t>
  </si>
  <si>
    <t>NAURU</t>
  </si>
  <si>
    <t>NEPAL</t>
  </si>
  <si>
    <t>NETHERLANDS</t>
  </si>
  <si>
    <t>NETHERLANDS ANTILLES</t>
  </si>
  <si>
    <t>NEW CALEDONIA</t>
  </si>
  <si>
    <t>NEW ZEALAND</t>
  </si>
  <si>
    <t>NICARAGUA</t>
  </si>
  <si>
    <t>NIGER</t>
  </si>
  <si>
    <t>NIGERIA</t>
  </si>
  <si>
    <t>NIUE</t>
  </si>
  <si>
    <t>NO SPECIFIC COUNTRY</t>
  </si>
  <si>
    <t>NORFOLK ISLAND</t>
  </si>
  <si>
    <t>NORTHERN MARIANA ISLANDS</t>
  </si>
  <si>
    <t>NORWAY</t>
  </si>
  <si>
    <t>OMAN</t>
  </si>
  <si>
    <t>PAKISTAN</t>
  </si>
  <si>
    <t>PALAU</t>
  </si>
  <si>
    <t>PANAMA</t>
  </si>
  <si>
    <t>PAPUA NEW GUINEA</t>
  </si>
  <si>
    <t>PARAGUAY</t>
  </si>
  <si>
    <t>PERU</t>
  </si>
  <si>
    <t>PHILIPPINES</t>
  </si>
  <si>
    <t xml:space="preserve">PITCAIRN </t>
  </si>
  <si>
    <t>POLAND</t>
  </si>
  <si>
    <t>PORTUGAL</t>
  </si>
  <si>
    <t>PUERTO RICO</t>
  </si>
  <si>
    <t>QATAR</t>
  </si>
  <si>
    <t>RÉUNION</t>
  </si>
  <si>
    <t>ROMANIA</t>
  </si>
  <si>
    <t>RUSSIAN FEDERATION</t>
  </si>
  <si>
    <t>RWANDA</t>
  </si>
  <si>
    <t>SAN MARINO</t>
  </si>
  <si>
    <t>SAN TOME AND PRINCIPE</t>
  </si>
  <si>
    <t>SAUDI ARABIA</t>
  </si>
  <si>
    <t>SENEGAL</t>
  </si>
  <si>
    <t>SERBIA, REPUBLIC OF</t>
  </si>
  <si>
    <t>SEYCHELLES</t>
  </si>
  <si>
    <t>SIERRA LEONE</t>
  </si>
  <si>
    <t>SINGAPORE</t>
  </si>
  <si>
    <t>SLOVAKIA</t>
  </si>
  <si>
    <t>SLOVENIA</t>
  </si>
  <si>
    <t>SOLOMON ISLANDS</t>
  </si>
  <si>
    <t>SOMALIA</t>
  </si>
  <si>
    <t>SOUTH AFRICA</t>
  </si>
  <si>
    <t>SOUTH GEORGIA AND SANDWICH ISLANDS</t>
  </si>
  <si>
    <t>SPAIN</t>
  </si>
  <si>
    <t>SRI LANKA</t>
  </si>
  <si>
    <t>ST. HELENA</t>
  </si>
  <si>
    <t>ST. KITTS AND NEVIS</t>
  </si>
  <si>
    <t>ST. LUCIA</t>
  </si>
  <si>
    <t>ST. MAARTEN 3</t>
  </si>
  <si>
    <t>ST. PIERRE AND MIQUELON</t>
  </si>
  <si>
    <t>ST. VINCENT &amp; GRENADINES</t>
  </si>
  <si>
    <t>SUDAN</t>
  </si>
  <si>
    <t>SURINAME</t>
  </si>
  <si>
    <t>SWAZILAND</t>
  </si>
  <si>
    <t>SWEDEN</t>
  </si>
  <si>
    <t>SWITZERLAND</t>
  </si>
  <si>
    <t>SYRIA</t>
  </si>
  <si>
    <t>TAIWAN</t>
  </si>
  <si>
    <t>TAJIKSTAN</t>
  </si>
  <si>
    <t>TANZANIA</t>
  </si>
  <si>
    <t>THAILAND</t>
  </si>
  <si>
    <t>TIMOR-LESTE</t>
  </si>
  <si>
    <t>TOGO REPUBLIC</t>
  </si>
  <si>
    <t xml:space="preserve">TOKELAU </t>
  </si>
  <si>
    <t>TONGA</t>
  </si>
  <si>
    <t>TRINIDAD &amp; TOBAGO</t>
  </si>
  <si>
    <t>TUNISIA</t>
  </si>
  <si>
    <t>TURKEY</t>
  </si>
  <si>
    <t>TURKMENISTAN</t>
  </si>
  <si>
    <t>TURKS AND CAICOS ISLANDS</t>
  </si>
  <si>
    <t>TUVALU</t>
  </si>
  <si>
    <t>UGANDA</t>
  </si>
  <si>
    <t>UKRAINE</t>
  </si>
  <si>
    <t>UNITED ARAB EMIRATES</t>
  </si>
  <si>
    <t>UNITED KINGDOM</t>
  </si>
  <si>
    <t>URUGUAY</t>
  </si>
  <si>
    <t>US PACIFIC ISLANDS</t>
  </si>
  <si>
    <t>UZBEKISTAN</t>
  </si>
  <si>
    <t>VANUATU</t>
  </si>
  <si>
    <t>VATICAN  CITY STATE</t>
  </si>
  <si>
    <t>VENEZUELA</t>
  </si>
  <si>
    <t>VIETNAM</t>
  </si>
  <si>
    <t>VIRGIN ISLANDS, BRITISH</t>
  </si>
  <si>
    <t>VIRGIN ISLANDS, U.S.</t>
  </si>
  <si>
    <t>WALLIS AND FUTUNA ISLANDS</t>
  </si>
  <si>
    <t>WEST BANK AND GAZA STRIP</t>
  </si>
  <si>
    <t>WESTERN SAHARA</t>
  </si>
  <si>
    <t>WESTERN SAMOA</t>
  </si>
  <si>
    <t>YEMEN</t>
  </si>
  <si>
    <t>YUGOSLAVIAN</t>
  </si>
  <si>
    <t>ZAIRE</t>
  </si>
  <si>
    <t>ZAMBIA</t>
  </si>
  <si>
    <t>ZIMBABWE</t>
  </si>
  <si>
    <t>KOTAK MAHINDRA BANK LIMITED</t>
  </si>
  <si>
    <t>YES BANK</t>
  </si>
  <si>
    <t>STATE BANK OF BIKANER AND JAIPUR</t>
  </si>
  <si>
    <t>FIRST RAND BANK LIMITED</t>
  </si>
  <si>
    <t>AUSTRALIYA AND NEW ZEALAND BANKING GROUP LIMITED</t>
  </si>
  <si>
    <t>INDIAN OVERSEAS BANK</t>
  </si>
  <si>
    <t>WESTPAC BANKING CORPORATION</t>
  </si>
  <si>
    <t>JP MORGAN CHASE BANK NA</t>
  </si>
  <si>
    <t>DBS BANK LTD</t>
  </si>
  <si>
    <t>MIZUHO CORPORATE BANK LTD.</t>
  </si>
  <si>
    <t>SYNDICATE BANK</t>
  </si>
  <si>
    <t>CATHOLIC SYRIAN BANK LTD.</t>
  </si>
  <si>
    <t>ORIENTAL BANK OF COMMERCE</t>
  </si>
  <si>
    <t>RATNAKAR BANK</t>
  </si>
  <si>
    <t>TAMILNAD MERCANTILE BANK LTD</t>
  </si>
  <si>
    <t>KARNATAKA BANK LTD.</t>
  </si>
  <si>
    <t>ING VYSYA BANK LTD.</t>
  </si>
  <si>
    <t>BANK OF TOKYO MITSUBISHI UFJ LTD.</t>
  </si>
  <si>
    <t xml:space="preserve">STANDARD CHARTERED BANK </t>
  </si>
  <si>
    <t>CITIBANK INDIA</t>
  </si>
  <si>
    <t>HONGKONG AND SHANGHAI BANKING CORPORATION LIMITED (HSBC)</t>
  </si>
  <si>
    <t>DEUTSCHE BANK AG</t>
  </si>
  <si>
    <t>BANK OF NOVASCOTIA</t>
  </si>
  <si>
    <t>HSBC BANK OMAN S.A.O.G.</t>
  </si>
  <si>
    <t>BANK OF BAHRAIN &amp; KUWAIT B.S.C.</t>
  </si>
  <si>
    <t>IDBI BANK LIMITED</t>
  </si>
  <si>
    <t>Bank code</t>
  </si>
  <si>
    <t>CODE</t>
  </si>
  <si>
    <t>ACU DOLLAR</t>
  </si>
  <si>
    <t>AMU</t>
  </si>
  <si>
    <t>ANDORAN PESTA</t>
  </si>
  <si>
    <t>UAE DIRHAM</t>
  </si>
  <si>
    <t>AFGHANI</t>
  </si>
  <si>
    <t>ALBANIAN LEK</t>
  </si>
  <si>
    <t>ARMENIAN DRAM</t>
  </si>
  <si>
    <t>NETH.ANTILLIES</t>
  </si>
  <si>
    <t>ANGOLA KWANZA</t>
  </si>
  <si>
    <t>REAJUSTADO</t>
  </si>
  <si>
    <t>ARGENTINE PESO</t>
  </si>
  <si>
    <t>AUSTRIAN SCHILLING</t>
  </si>
  <si>
    <t>AUSTRALIAN DOLLAR</t>
  </si>
  <si>
    <t>ARUBAN GUILDER</t>
  </si>
  <si>
    <t>AZARBAIJAN MANAT</t>
  </si>
  <si>
    <t>NEW DINAR</t>
  </si>
  <si>
    <t>BARBADOS DOLLAR</t>
  </si>
  <si>
    <t>BANGLADESH TAKA</t>
  </si>
  <si>
    <t>BELGIAN FRANC</t>
  </si>
  <si>
    <t>BULGARIAN LEV</t>
  </si>
  <si>
    <t>LEV</t>
  </si>
  <si>
    <t>BAHRAINI DINAR</t>
  </si>
  <si>
    <t>BURUNDI FRANC</t>
  </si>
  <si>
    <t>BERMUDIAN DOLLAR</t>
  </si>
  <si>
    <t>BRUNEI DOLLAR</t>
  </si>
  <si>
    <t>BOLIVIAN BOLIVIANO</t>
  </si>
  <si>
    <t>BRAZILIAN REAL</t>
  </si>
  <si>
    <t>BAHAMIAN DOLLAR</t>
  </si>
  <si>
    <t>BHUTAN NGULTRUM</t>
  </si>
  <si>
    <t>PULA</t>
  </si>
  <si>
    <t>BOTSWANIAN PULA</t>
  </si>
  <si>
    <t>BELARUS ROUBLE</t>
  </si>
  <si>
    <t>RUBLE</t>
  </si>
  <si>
    <t>BELIZE DOLLAR</t>
  </si>
  <si>
    <t>CANADIAN DOLLAR</t>
  </si>
  <si>
    <t>FRANC</t>
  </si>
  <si>
    <t>SWISS FRANC</t>
  </si>
  <si>
    <t>CHILEAN PESO</t>
  </si>
  <si>
    <t>YUAN RENMINBI</t>
  </si>
  <si>
    <t>COLOMBIAN PESO</t>
  </si>
  <si>
    <t>COSTA RICAN COLON</t>
  </si>
  <si>
    <t>SERBIAN DINAR</t>
  </si>
  <si>
    <t>CUBA CONVERTIBLE PESO</t>
  </si>
  <si>
    <t>CUBAN PESO</t>
  </si>
  <si>
    <t>CAPE VERDE ESCUDO</t>
  </si>
  <si>
    <t>CYPRUS POUND</t>
  </si>
  <si>
    <t>CZECH KORUNA</t>
  </si>
  <si>
    <t>DEUTSCHE MARK</t>
  </si>
  <si>
    <t>DJIBOUTI FRANC</t>
  </si>
  <si>
    <t>DANISH KRONER</t>
  </si>
  <si>
    <t>DOMINICAN PESO</t>
  </si>
  <si>
    <t>ALGERIAN DINAR</t>
  </si>
  <si>
    <t>ECUADOR SUCRE</t>
  </si>
  <si>
    <t>ESTONIAN KROON</t>
  </si>
  <si>
    <t>EGYPTIAN POUND</t>
  </si>
  <si>
    <t>ERITREAN NAKFA</t>
  </si>
  <si>
    <t>SPANISH PESETA</t>
  </si>
  <si>
    <t>ETHIOPIAN BIRR</t>
  </si>
  <si>
    <t>EURO (EUROPEAN UNION)</t>
  </si>
  <si>
    <t>FINNISH MARKKA</t>
  </si>
  <si>
    <t>FIJI DOLLAR</t>
  </si>
  <si>
    <t>FALKLAND ISLANDS POUND</t>
  </si>
  <si>
    <t>FRENCH FRANC</t>
  </si>
  <si>
    <t>POUND STERLING</t>
  </si>
  <si>
    <t>GEORGIAN LARI</t>
  </si>
  <si>
    <t>GUERNSEY POUND</t>
  </si>
  <si>
    <t>GHANA CEDI</t>
  </si>
  <si>
    <t>GIBRALTAR POUND</t>
  </si>
  <si>
    <t>GAMBIAN DALASI</t>
  </si>
  <si>
    <t>GUINEA FRANC</t>
  </si>
  <si>
    <t>GREEK DRACHMA</t>
  </si>
  <si>
    <t>GUATEMALA QUETZAL</t>
  </si>
  <si>
    <t>GUINEA-BISSAU PESO</t>
  </si>
  <si>
    <t>GUYANA DOLLAR</t>
  </si>
  <si>
    <t>HONG KONG DOLLARS</t>
  </si>
  <si>
    <t>HONDURAS LEMPIRA</t>
  </si>
  <si>
    <t>CROATIA KUNA</t>
  </si>
  <si>
    <t>HAITI GOURDE</t>
  </si>
  <si>
    <t>HUNGARIAN FORINT</t>
  </si>
  <si>
    <t>INDONESIAN RUPIAH</t>
  </si>
  <si>
    <t>IRISH POUND</t>
  </si>
  <si>
    <t>ISRAELI NEW SHEKEL</t>
  </si>
  <si>
    <t>ISLE OF MAN POUND</t>
  </si>
  <si>
    <t>INDIAN RUPEE</t>
  </si>
  <si>
    <t>IRAQI DINAR</t>
  </si>
  <si>
    <t>IRANIAN RIAL</t>
  </si>
  <si>
    <t>ICELAND KRONA</t>
  </si>
  <si>
    <t>ITALIAN LIRA</t>
  </si>
  <si>
    <t>JERSEY POUND</t>
  </si>
  <si>
    <t>JAMAICAN DOLLAR</t>
  </si>
  <si>
    <t>JORDANIAN DINAR</t>
  </si>
  <si>
    <t>JPY IN 000</t>
  </si>
  <si>
    <t>JAPANESE YEN</t>
  </si>
  <si>
    <t>KENYAN SHILLING</t>
  </si>
  <si>
    <t>KYRGYZSTAN SOM</t>
  </si>
  <si>
    <t>CAMBODIAN RIAL</t>
  </si>
  <si>
    <t>COMOROS FRANC</t>
  </si>
  <si>
    <t>NORTH KOREAN WON</t>
  </si>
  <si>
    <t>SOUTH KOREAN WON</t>
  </si>
  <si>
    <t>KUWAITI DINAR</t>
  </si>
  <si>
    <t>CAYMAN ISLANDS DOLLAR</t>
  </si>
  <si>
    <t>KAZAKSTAN TENGE</t>
  </si>
  <si>
    <t>LAO NEW KIP</t>
  </si>
  <si>
    <t>LEBANESE POUND</t>
  </si>
  <si>
    <t>SRI LANKAN RUPEE</t>
  </si>
  <si>
    <t>LIBERIAN DOLLAR</t>
  </si>
  <si>
    <t>LESOTHO MALOTI</t>
  </si>
  <si>
    <t>LITHUANIAN LITAS</t>
  </si>
  <si>
    <t>LUXEMBOURG FRANC</t>
  </si>
  <si>
    <t>LATVIAN LATS</t>
  </si>
  <si>
    <t>LIBYAN DINAR</t>
  </si>
  <si>
    <t>MOROCCAN DIRHAM</t>
  </si>
  <si>
    <t>MOLDOVAN LEU</t>
  </si>
  <si>
    <t>MALAGASY ARIAR</t>
  </si>
  <si>
    <t>MADAGASCAR FRANC</t>
  </si>
  <si>
    <t>MACEDONIAN DINAR</t>
  </si>
  <si>
    <t>MYANMAR KYAT</t>
  </si>
  <si>
    <t>MONGOLIAN TUGRIK</t>
  </si>
  <si>
    <t>MACAU PATACAS</t>
  </si>
  <si>
    <t>MAURITANIAN OUGUIYA</t>
  </si>
  <si>
    <t>MALTESE LIRA</t>
  </si>
  <si>
    <t>MAURITIUS RUPEE</t>
  </si>
  <si>
    <t>MALDIVIAN RUFIYAA</t>
  </si>
  <si>
    <t>MALAWIAN KWACHA</t>
  </si>
  <si>
    <t>MEXICAN PESO</t>
  </si>
  <si>
    <t>MALAYSIAN RINGGIT</t>
  </si>
  <si>
    <t>MOZAMBIQUE METICAL</t>
  </si>
  <si>
    <t>NAMIBIAN DOLLAR</t>
  </si>
  <si>
    <t>NIGERIAN NAIRA</t>
  </si>
  <si>
    <t>NICARAGUAN GOLD CORDOBA</t>
  </si>
  <si>
    <t>NETHERLANDS GUILDER</t>
  </si>
  <si>
    <t>NORWEGIAN KRONE</t>
  </si>
  <si>
    <t>NEPALESE RUPEE</t>
  </si>
  <si>
    <t>NEW ZEALAND DOLLAR</t>
  </si>
  <si>
    <t>OMANI RIAL</t>
  </si>
  <si>
    <t>PANAMAN BALBOA</t>
  </si>
  <si>
    <t>PERUVIAN NEW SOL</t>
  </si>
  <si>
    <t>KINAS (PAPUA NEW GUINEA)</t>
  </si>
  <si>
    <t>PHILIPPINIAN PESO</t>
  </si>
  <si>
    <t>PAKISTANI RUPEE</t>
  </si>
  <si>
    <t>POLISH ZLOTY</t>
  </si>
  <si>
    <t>PORTUGUESE ESCUDO</t>
  </si>
  <si>
    <t>PARAGUAY GUARANI</t>
  </si>
  <si>
    <t>QATARI RIAL</t>
  </si>
  <si>
    <t>ROMANIAN LEU</t>
  </si>
  <si>
    <t>ROMANIAN NEW L</t>
  </si>
  <si>
    <t>SERBIA DINAR</t>
  </si>
  <si>
    <t>RUSSIAN ROUBLE</t>
  </si>
  <si>
    <t>RUSSIAN RUBLE</t>
  </si>
  <si>
    <t>RWANDA FRANC</t>
  </si>
  <si>
    <t>SAUDI RIAL</t>
  </si>
  <si>
    <t>SOLOMON ISLANDS DOLLAR</t>
  </si>
  <si>
    <t>SEYCHELLES RUPEE</t>
  </si>
  <si>
    <t>SUDANESE DINAR</t>
  </si>
  <si>
    <t>SWEDISH KRONA</t>
  </si>
  <si>
    <t>SINGAPORE DOLLAR</t>
  </si>
  <si>
    <t>ST. HELENA POUND</t>
  </si>
  <si>
    <t>SLOVENIAN TOLAR</t>
  </si>
  <si>
    <t>SLOVAK KORUNA</t>
  </si>
  <si>
    <t>LEONE</t>
  </si>
  <si>
    <t>SOMALI SHILLING</t>
  </si>
  <si>
    <t>SEBORGA LUIGINO</t>
  </si>
  <si>
    <t>SURINAME DOLLA</t>
  </si>
  <si>
    <t>SURINAME GUILDER</t>
  </si>
  <si>
    <t>DOBRA</t>
  </si>
  <si>
    <t>EL SALVADOR COLON</t>
  </si>
  <si>
    <t>SYRIAN POUND</t>
  </si>
  <si>
    <t>SWAZILAND LILANGENI</t>
  </si>
  <si>
    <t>THAI BAHT</t>
  </si>
  <si>
    <t>TAJIK ROUBLE</t>
  </si>
  <si>
    <t>TAJIK SOMONI</t>
  </si>
  <si>
    <t>TURKMENI MANAT</t>
  </si>
  <si>
    <t>TUNISIAN DINAR</t>
  </si>
  <si>
    <t>TONGA PARANGAS</t>
  </si>
  <si>
    <t>TIMOR ESCUDO</t>
  </si>
  <si>
    <t>TURKISH LIRA</t>
  </si>
  <si>
    <t>TURKISH NEW LI</t>
  </si>
  <si>
    <t>TRINIDAD AND TOBAGO DOLLAR</t>
  </si>
  <si>
    <t>TUVALU DOLLAR</t>
  </si>
  <si>
    <t>TAIWAN DOLLAR</t>
  </si>
  <si>
    <t>TANZANIAN SHILLING</t>
  </si>
  <si>
    <t>UKRAINIAN HRYVNIA</t>
  </si>
  <si>
    <t>UGANDA SHILLING</t>
  </si>
  <si>
    <t>UNITED STATES DOLLAR</t>
  </si>
  <si>
    <t>URUGUAYAN PESO</t>
  </si>
  <si>
    <t>UZBEKISTAN SUM</t>
  </si>
  <si>
    <t>VENEZUELAN BOLIVAR</t>
  </si>
  <si>
    <t>VIETNAM DONG</t>
  </si>
  <si>
    <t>VANUATU VATU</t>
  </si>
  <si>
    <t>TALA</t>
  </si>
  <si>
    <t>CFA FRANC</t>
  </si>
  <si>
    <t>SILVER (OUNCE)</t>
  </si>
  <si>
    <t>GOLD (OUNCE)</t>
  </si>
  <si>
    <t>EAST CARBBI</t>
  </si>
  <si>
    <t>SPECIAL DRAWING RIGHTS</t>
  </si>
  <si>
    <t>EUROPEAN CURRENCY UNIT</t>
  </si>
  <si>
    <t>GOLD FRANC</t>
  </si>
  <si>
    <t>UIC FRANC</t>
  </si>
  <si>
    <t>WEST AFRICAN CFA FRANC</t>
  </si>
  <si>
    <t>PALLADIUM (OUN</t>
  </si>
  <si>
    <t>CFP FRANC</t>
  </si>
  <si>
    <t>PLATINUM (OUNC</t>
  </si>
  <si>
    <t>UNKNOWN</t>
  </si>
  <si>
    <t>YEMENI RIAL</t>
  </si>
  <si>
    <t>SOUTH AFRICAN RAND</t>
  </si>
  <si>
    <t>ZAMBIAN KWACHA</t>
  </si>
  <si>
    <t>CONGO DEMOCRATIC REPUBLIC ZAIRE CONGELESE FRANC</t>
  </si>
  <si>
    <t>ZIMBABWE DOLLAR</t>
  </si>
  <si>
    <t>AMERICAN EXPRESS BANKING CORP.</t>
  </si>
  <si>
    <t>BANK OF AMERICA N.T. AND S.A.</t>
  </si>
  <si>
    <t>BANK OF CEYLON</t>
  </si>
  <si>
    <t>CHINATRUST COMMERCIAL BANK</t>
  </si>
  <si>
    <t>COMMONWEALTH BANK OF AUSTRALIA</t>
  </si>
  <si>
    <t>DOHA BANK</t>
  </si>
  <si>
    <t>INDUSTRIAL &amp; COMMERCIAL BANK OF CHINA</t>
  </si>
  <si>
    <t>JSC VTB BANK</t>
  </si>
  <si>
    <t>SBERBANK</t>
  </si>
  <si>
    <t>SUMITOMO MITSUI BANKING CORPORATION</t>
  </si>
  <si>
    <t>UNITED OVERSEAS BANK LTD</t>
  </si>
  <si>
    <t>WOORI BANK</t>
  </si>
  <si>
    <t>268</t>
  </si>
  <si>
    <t>882</t>
  </si>
  <si>
    <t>672</t>
  </si>
  <si>
    <t>679</t>
  </si>
  <si>
    <t>329</t>
  </si>
  <si>
    <t>659</t>
  </si>
  <si>
    <t>507</t>
  </si>
  <si>
    <t>264</t>
  </si>
  <si>
    <t>363</t>
  </si>
  <si>
    <t>895</t>
  </si>
  <si>
    <t>509</t>
  </si>
  <si>
    <t>360</t>
  </si>
  <si>
    <t>508</t>
  </si>
  <si>
    <t>S.NO</t>
  </si>
  <si>
    <t>Survey BankCode</t>
  </si>
  <si>
    <t>Nationality</t>
  </si>
  <si>
    <t>Select Branch Type</t>
  </si>
  <si>
    <t>Country Name</t>
  </si>
  <si>
    <t>India's Head office Contact Person Name</t>
  </si>
  <si>
    <t>AXIS BANK LTD</t>
  </si>
  <si>
    <t>PT Bank Maybank Indonesia TBK</t>
  </si>
  <si>
    <t>Australia and New Zealand Banking Group Ltd.</t>
  </si>
  <si>
    <t>Bank of Nova Scotia</t>
  </si>
  <si>
    <t>Industrial &amp; Commercial Bank of China Ltd.</t>
  </si>
  <si>
    <t>BNP Paribas</t>
  </si>
  <si>
    <t>Credit Agricole Corporate &amp; Investment Bank</t>
  </si>
  <si>
    <t>Sumitomo Mitsui Banking Corporation</t>
  </si>
  <si>
    <t>Mizuho  Bank Ltd.</t>
  </si>
  <si>
    <t>SBM Bank (India) Limited</t>
  </si>
  <si>
    <t>Cooperatieve Rabobank U.A.</t>
  </si>
  <si>
    <t>Qatar National Bank (Q.P.S.C.)</t>
  </si>
  <si>
    <t>Doha Bank Q.P.S.C</t>
  </si>
  <si>
    <t>JSC VTB Bank</t>
  </si>
  <si>
    <t>Sberbank</t>
  </si>
  <si>
    <t>United Overseas Bank Ltd</t>
  </si>
  <si>
    <t>FirstRand Bank Ltd</t>
  </si>
  <si>
    <t>Woori Bank</t>
  </si>
  <si>
    <t>Shinhan Bank</t>
  </si>
  <si>
    <t>KEB Hana Bank</t>
  </si>
  <si>
    <t>Industrial Bank of Korea</t>
  </si>
  <si>
    <t>Bank of Ceylon</t>
  </si>
  <si>
    <t>Credit Suisse A.G</t>
  </si>
  <si>
    <t>CTBC Bank Co., Ltd.</t>
  </si>
  <si>
    <t>Krung Thai Bank Public Co. Ltd.</t>
  </si>
  <si>
    <t>First Abu Dhabi Bank PJSC</t>
  </si>
  <si>
    <t>Mashreq Bank PSC</t>
  </si>
  <si>
    <t>Barclays Bank Plc.</t>
  </si>
  <si>
    <t>American Express Banking Corporation</t>
  </si>
  <si>
    <t>J.P. Morgan Chase Bank N.A.</t>
  </si>
  <si>
    <t>Bank of America</t>
  </si>
  <si>
    <t>Citibank N.A.</t>
  </si>
  <si>
    <t xml:space="preserve">            (2)  022-26578494</t>
  </si>
  <si>
    <t>SOUTH KOREA</t>
  </si>
  <si>
    <t>KOTAK MAHINDRA BANK</t>
  </si>
  <si>
    <t>BANGLADESH</t>
  </si>
  <si>
    <t>Kookmin Bank</t>
  </si>
  <si>
    <t xml:space="preserve"> </t>
  </si>
  <si>
    <r>
      <t>Section II</t>
    </r>
    <r>
      <rPr>
        <sz val="12"/>
        <rFont val="Calibri"/>
        <family val="2"/>
      </rPr>
      <t xml:space="preserve">: The information on Indian banks' overseas operations like assets and liabilities, credit extended and deposits mobilized is collected in Section II. This information is collected mainly to analyze the Indian bank's growth in overseas business.      </t>
    </r>
  </si>
  <si>
    <r>
      <t>Section IV</t>
    </r>
    <r>
      <rPr>
        <sz val="12"/>
        <rFont val="Calibri"/>
        <family val="2"/>
      </rPr>
      <t xml:space="preserve">: This section collects information on the various banking services provided by the Indian banks abroad . The banking services are captured based on the explicit and implicit fees or commission charged to the customers for the various services rendered by the bank. </t>
    </r>
    <r>
      <rPr>
        <b/>
        <sz val="12"/>
        <rFont val="Calibri"/>
        <family val="2"/>
      </rPr>
      <t>Please note that any income generated on account of interest should not be reported in Section IV.</t>
    </r>
  </si>
  <si>
    <r>
      <t>Section IV</t>
    </r>
    <r>
      <rPr>
        <sz val="12"/>
        <rFont val="Calibri"/>
        <family val="2"/>
      </rPr>
      <t xml:space="preserve">: This section collects information on the various banking services provided by the Foreign banks operating in India . The banking services are captured based on the explicit and implicit fees or commission charged to the customers for the various services rendered by the bank. </t>
    </r>
    <r>
      <rPr>
        <b/>
        <sz val="12"/>
        <rFont val="Calibri"/>
        <family val="2"/>
      </rPr>
      <t>Please note that any income generated on account of interest should not be reported in Section IV.</t>
    </r>
  </si>
  <si>
    <t>State Bank of India is a resident while State Bank of India, UK, is a non-resident.</t>
  </si>
  <si>
    <t>Declaration</t>
  </si>
  <si>
    <t xml:space="preserve">          I hereby declare that the information given in this return is complete and correct to the best of my</t>
  </si>
  <si>
    <t>knowledge and belief.</t>
  </si>
  <si>
    <t>i. Name in Full</t>
  </si>
  <si>
    <t>ii. Designation</t>
  </si>
  <si>
    <r>
      <t xml:space="preserve">Form is Complete, Now you can submit the form to </t>
    </r>
    <r>
      <rPr>
        <b/>
        <sz val="12"/>
        <color indexed="53"/>
        <rFont val="Calibri"/>
        <family val="2"/>
      </rPr>
      <t>itbs@rbi.org.in</t>
    </r>
  </si>
  <si>
    <t>iii. Email ID:</t>
  </si>
  <si>
    <t>Provide data for any one Bank type (i.e. Indain_Bank or Foreign_Bank).</t>
  </si>
  <si>
    <t>Provide Survey Year:</t>
  </si>
  <si>
    <t>Foreign Bank</t>
  </si>
  <si>
    <t>Indian Bank</t>
  </si>
  <si>
    <t>Check Below</t>
  </si>
  <si>
    <t>Section Number</t>
  </si>
  <si>
    <t>Validation points for confirmation</t>
  </si>
  <si>
    <t>UNITED ARAB EMIRATES (DIFC)</t>
  </si>
  <si>
    <t>Bank of China</t>
  </si>
  <si>
    <t>DBS Bank India Limited</t>
  </si>
  <si>
    <t>MUFG Bank, Ltd.</t>
  </si>
  <si>
    <t>Subsidary</t>
  </si>
  <si>
    <t>ITBS</t>
  </si>
  <si>
    <t>NatWest Markets Plc</t>
  </si>
  <si>
    <t>00F</t>
  </si>
  <si>
    <t>00A</t>
  </si>
  <si>
    <r>
      <t xml:space="preserve">Section III: </t>
    </r>
    <r>
      <rPr>
        <sz val="12"/>
        <rFont val="Calibri"/>
        <family val="2"/>
      </rPr>
      <t xml:space="preserve">The Section III collects information on  income and expenditure mainly interest received,interest paid and net profit or loss during the period.This information is collected mainly to analyze the Indian bank's growth in income from it's overseas business.      </t>
    </r>
  </si>
  <si>
    <t>3. The figures representing amounts in the schedule have to be provided in the base currency in which the information is reported to the Corporate office in India. This base currency has to be specified in the appropriate place in the Survey form.</t>
  </si>
  <si>
    <r>
      <t>Section II</t>
    </r>
    <r>
      <rPr>
        <sz val="12"/>
        <rFont val="Calibri"/>
        <family val="2"/>
      </rPr>
      <t xml:space="preserve">: The information on Foreign banks' operations in India, like assets and liabilities, credit extended and deposits mobilized is collected in Section II. This information is collected mainly to analyze the foreign banks' growth in India .      </t>
    </r>
  </si>
  <si>
    <t xml:space="preserve">This survey form is designed to collect and compile information relating to the various financial services rendered by  the foreign bank branches/offices/JV/subsidiary/associate in India. During the course of carrying out banking business in India, they may be catering to the financial services needs of the residents of India and other countries. Accordingly in the survey schedule, the information has to be provided with bifurcation of services rendered to residents and non-residents separately.  In order to provide clarity to some of the parameters for which information is sought for in the survey, a detailed description is provided as given below. </t>
  </si>
  <si>
    <r>
      <t>Mr. '</t>
    </r>
    <r>
      <rPr>
        <b/>
        <i/>
        <sz val="12"/>
        <rFont val="Calibri"/>
        <family val="2"/>
      </rPr>
      <t>X</t>
    </r>
    <r>
      <rPr>
        <i/>
        <sz val="12"/>
        <rFont val="Calibri"/>
        <family val="2"/>
      </rPr>
      <t>' Working as an Engineer in UAE is a local to UAE Indian Bank branches/ Subsidiary/ Joint venture</t>
    </r>
    <r>
      <rPr>
        <i/>
        <sz val="12"/>
        <rFont val="Calibri"/>
        <family val="2"/>
      </rPr>
      <t>.</t>
    </r>
  </si>
  <si>
    <r>
      <t xml:space="preserve">Section III: </t>
    </r>
    <r>
      <rPr>
        <sz val="12"/>
        <rFont val="Calibri"/>
        <family val="2"/>
      </rPr>
      <t>The Section III collects information on  income and expenditure mainly interest received,interest paid and net profit or loss  for during the period.This information is collected mainly to analyze the income growth of  foreign banks' in India.</t>
    </r>
  </si>
  <si>
    <t>Bangladesh</t>
  </si>
  <si>
    <t>Australia</t>
  </si>
  <si>
    <t>Bahrain</t>
  </si>
  <si>
    <t>Sri Lanka</t>
  </si>
  <si>
    <t>China</t>
  </si>
  <si>
    <t>Canada</t>
  </si>
  <si>
    <t>United Kingdom</t>
  </si>
  <si>
    <t>France</t>
  </si>
  <si>
    <t>Netherlands</t>
  </si>
  <si>
    <t>Switzerland</t>
  </si>
  <si>
    <t>Taiwan</t>
  </si>
  <si>
    <t>Singapore</t>
  </si>
  <si>
    <t>Germany</t>
  </si>
  <si>
    <t>Qatar</t>
  </si>
  <si>
    <t>South Africa</t>
  </si>
  <si>
    <t>Hong Kong</t>
  </si>
  <si>
    <t>South Korea</t>
  </si>
  <si>
    <t>Thailand</t>
  </si>
  <si>
    <t>Japan</t>
  </si>
  <si>
    <t>Indonesia</t>
  </si>
  <si>
    <t>Mauritius</t>
  </si>
  <si>
    <t>Select Bank Type</t>
  </si>
  <si>
    <t>Emirates NBD Bank PJSC</t>
  </si>
  <si>
    <t>Societe Generale India</t>
  </si>
  <si>
    <t xml:space="preserve">            (1)  022-26578649, 022-26578247</t>
  </si>
  <si>
    <t>SOCIETE GENERALE INDIA</t>
  </si>
  <si>
    <t>Hong Kong and Shanghai Banking Corporation Limited</t>
  </si>
  <si>
    <r>
      <t xml:space="preserve">Last date of Submission: </t>
    </r>
    <r>
      <rPr>
        <sz val="12"/>
        <rFont val="Calibri"/>
        <family val="2"/>
      </rPr>
      <t xml:space="preserve">Submit the filled in questionnaire in soft copy on or before </t>
    </r>
    <r>
      <rPr>
        <b/>
        <sz val="12"/>
        <color indexed="10"/>
        <rFont val="Calibri"/>
        <family val="2"/>
      </rPr>
      <t>July 31, 2024</t>
    </r>
    <r>
      <rPr>
        <sz val="12"/>
        <rFont val="Calibri"/>
        <family val="2"/>
      </rPr>
      <t xml:space="preserve"> of the Survey Year</t>
    </r>
  </si>
  <si>
    <t>Block-4A:   Deposit Account Management services</t>
  </si>
  <si>
    <t>Block-4B:   Credit related services</t>
  </si>
  <si>
    <r>
      <t xml:space="preserve"> [</t>
    </r>
    <r>
      <rPr>
        <b/>
        <sz val="12"/>
        <rFont val="Calibri"/>
        <family val="2"/>
      </rPr>
      <t>Items</t>
    </r>
    <r>
      <rPr>
        <sz val="12"/>
        <rFont val="Calibri"/>
        <family val="2"/>
      </rPr>
      <t xml:space="preserve"> </t>
    </r>
    <r>
      <rPr>
        <b/>
        <sz val="12"/>
        <rFont val="Calibri"/>
        <family val="2"/>
      </rPr>
      <t xml:space="preserve">Not to be reported: </t>
    </r>
    <r>
      <rPr>
        <sz val="12"/>
        <rFont val="Calibri"/>
        <family val="2"/>
      </rPr>
      <t>Interest income on Deposit/ loans and advances should not be reported under Section IV.]</t>
    </r>
  </si>
  <si>
    <t xml:space="preserve">2. Indian Embassies and Indian employees of the Embassies have to be considered as Indian residents.
</t>
  </si>
  <si>
    <t xml:space="preserve">1. Indians who are working abroad for more than one year and Indian Companies incorporated in the foreign country have to be considered as local entities to that country for which the survey form is filled in.
</t>
  </si>
  <si>
    <r>
      <t xml:space="preserve">
Important Points to be remembered</t>
    </r>
    <r>
      <rPr>
        <sz val="14"/>
        <rFont val="Calibri"/>
        <family val="2"/>
      </rPr>
      <t xml:space="preserve">: </t>
    </r>
  </si>
  <si>
    <t>Block-4J:   Derivative, Stock, Securities, Foreign Exchange trading services</t>
  </si>
  <si>
    <t>Block-4I:   Clearing and Settlement services</t>
  </si>
  <si>
    <t>Block-4H:   Underwriting services</t>
  </si>
  <si>
    <t>Block-4G:   Financial Consultancy and Advisory services</t>
  </si>
  <si>
    <t>Block-4F:   Fund Management services</t>
  </si>
  <si>
    <t>Block-4E:   Payment and Money Transmission services</t>
  </si>
  <si>
    <t>Block-4D:   Trade Finance related services</t>
  </si>
  <si>
    <t>Block-4C:   Financial Leasing services</t>
  </si>
  <si>
    <t>Block-4K:   Other Financial Services</t>
  </si>
  <si>
    <r>
      <t xml:space="preserve">However, it may be noted that the earnings received on banks' own account for carrying out trading in derivative, stock, securities etc </t>
    </r>
    <r>
      <rPr>
        <b/>
        <i/>
        <sz val="12"/>
        <rFont val="Calibri"/>
        <family val="2"/>
      </rPr>
      <t>should not be</t>
    </r>
    <r>
      <rPr>
        <sz val="12"/>
        <rFont val="Calibri"/>
        <family val="2"/>
      </rPr>
      <t xml:space="preserve"> reported.</t>
    </r>
  </si>
  <si>
    <t>Explicit and implcit fees , brokerage fee, commissions charged or income received from customers for managing any other financial services not covered under Block-4A to Block-4J.</t>
  </si>
  <si>
    <r>
      <t xml:space="preserve">Last date of Submission: </t>
    </r>
    <r>
      <rPr>
        <sz val="12"/>
        <rFont val="Calibri"/>
        <family val="2"/>
      </rPr>
      <t xml:space="preserve">Submit the filled in questionnaire in soft copy on or before </t>
    </r>
    <r>
      <rPr>
        <b/>
        <sz val="12"/>
        <color indexed="10"/>
        <rFont val="Calibri"/>
        <family val="2"/>
      </rPr>
      <t>July 31, 2024</t>
    </r>
    <r>
      <rPr>
        <sz val="12"/>
        <rFont val="Calibri"/>
        <family val="2"/>
      </rPr>
      <t xml:space="preserve"> of Survey year.</t>
    </r>
  </si>
  <si>
    <r>
      <t xml:space="preserve"> [</t>
    </r>
    <r>
      <rPr>
        <b/>
        <sz val="12"/>
        <rFont val="Calibri"/>
        <family val="2"/>
      </rPr>
      <t>Items</t>
    </r>
    <r>
      <rPr>
        <sz val="12"/>
        <rFont val="Calibri"/>
        <family val="2"/>
      </rPr>
      <t xml:space="preserve"> </t>
    </r>
    <r>
      <rPr>
        <b/>
        <sz val="12"/>
        <rFont val="Calibri"/>
        <family val="2"/>
      </rPr>
      <t xml:space="preserve">Not to be reported: </t>
    </r>
    <r>
      <rPr>
        <sz val="12"/>
        <rFont val="Calibri"/>
        <family val="2"/>
      </rPr>
      <t xml:space="preserve">Interest income on Deposit/ loansnd advances </t>
    </r>
    <r>
      <rPr>
        <b/>
        <i/>
        <sz val="12"/>
        <rFont val="Calibri"/>
        <family val="2"/>
      </rPr>
      <t>should not be</t>
    </r>
    <r>
      <rPr>
        <sz val="12"/>
        <rFont val="Calibri"/>
        <family val="2"/>
      </rPr>
      <t xml:space="preserve"> reported under Section IV.]</t>
    </r>
  </si>
  <si>
    <t>iv. Date:</t>
  </si>
  <si>
    <t>Block-3A and Block-3B</t>
  </si>
  <si>
    <t>Block-3A and Block-3C</t>
  </si>
  <si>
    <t>Block-3B to 4K</t>
  </si>
  <si>
    <t>Sum of Annual Interest Paid(Block-3C) cannot be more than Total Expenditure(3A)</t>
  </si>
  <si>
    <t>Sum of Annual Interest Income(Block-3B) cannot be more than Total Income(Block-3A)</t>
  </si>
  <si>
    <t>in Section II &amp; III</t>
  </si>
  <si>
    <t>Not more than 3% deviation is allowed between sum of quaterly and annual value.</t>
  </si>
  <si>
    <t>NongHyup Bank</t>
  </si>
  <si>
    <t>KAZAKHSTAN</t>
  </si>
  <si>
    <t>00O</t>
  </si>
  <si>
    <t>AB Bank PLC</t>
  </si>
  <si>
    <t>United Arab Emirates</t>
  </si>
  <si>
    <t>Russian Federation</t>
  </si>
  <si>
    <t>Sonali Bank PLC</t>
  </si>
  <si>
    <t>AB BANK PLC</t>
  </si>
  <si>
    <t>SONALI BANK PLC</t>
  </si>
  <si>
    <t>UNITED STATES OF AMERICA</t>
  </si>
  <si>
    <t>FIJI ISLANDS</t>
  </si>
  <si>
    <t>United States of America</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</si>
</sst>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 0\ 0\ 0"/>
    <numFmt numFmtId="177" formatCode="0\ 0\ 0\ 0\ 0\ 0"/>
  </numFmts>
  <fonts count="109">
    <font>
      <sz val="11"/>
      <color theme="1"/>
      <name val="Calibri"/>
      <family val="2"/>
    </font>
    <font>
      <sz val="11"/>
      <color indexed="8"/>
      <name val="Calibri"/>
      <family val="2"/>
    </font>
    <font>
      <sz val="10"/>
      <name val="Arial"/>
      <family val="2"/>
    </font>
    <font>
      <i/>
      <sz val="11"/>
      <color indexed="8"/>
      <name val="Calibri"/>
      <family val="2"/>
    </font>
    <font>
      <b/>
      <i/>
      <sz val="11"/>
      <color indexed="48"/>
      <name val="Calibri"/>
      <family val="2"/>
    </font>
    <font>
      <sz val="11"/>
      <color indexed="48"/>
      <name val="Calibri"/>
      <family val="2"/>
    </font>
    <font>
      <sz val="12"/>
      <name val="Calibri"/>
      <family val="2"/>
    </font>
    <font>
      <b/>
      <sz val="12"/>
      <name val="Century"/>
      <family val="1"/>
    </font>
    <font>
      <b/>
      <sz val="12"/>
      <name val="Calibri"/>
      <family val="2"/>
    </font>
    <font>
      <sz val="14"/>
      <name val="Calibri"/>
      <family val="2"/>
    </font>
    <font>
      <b/>
      <i/>
      <sz val="12"/>
      <name val="Calibri"/>
      <family val="2"/>
    </font>
    <font>
      <i/>
      <sz val="12"/>
      <name val="Calibri"/>
      <family val="2"/>
    </font>
    <font>
      <b/>
      <u val="single"/>
      <sz val="12"/>
      <name val="Calibri"/>
      <family val="2"/>
    </font>
    <font>
      <b/>
      <u val="single"/>
      <sz val="12"/>
      <color indexed="12"/>
      <name val="Calibri"/>
      <family val="2"/>
    </font>
    <font>
      <sz val="9"/>
      <name val="Calibri"/>
      <family val="2"/>
    </font>
    <font>
      <sz val="9"/>
      <name val="Tahoma"/>
      <family val="2"/>
    </font>
    <font>
      <b/>
      <sz val="12"/>
      <color indexed="53"/>
      <name val="Calibri"/>
      <family val="2"/>
    </font>
    <font>
      <sz val="8"/>
      <name val="Segoe UI"/>
      <family val="2"/>
    </font>
    <font>
      <b/>
      <sz val="9"/>
      <name val="Tahoma"/>
      <family val="2"/>
    </font>
    <font>
      <b/>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Times New Roman"/>
      <family val="1"/>
    </font>
    <font>
      <b/>
      <sz val="12"/>
      <color indexed="48"/>
      <name val="Calibri"/>
      <family val="2"/>
    </font>
    <font>
      <i/>
      <sz val="10"/>
      <color indexed="8"/>
      <name val="Calibri"/>
      <family val="2"/>
    </font>
    <font>
      <b/>
      <sz val="12"/>
      <color indexed="8"/>
      <name val="Calibri"/>
      <family val="2"/>
    </font>
    <font>
      <b/>
      <sz val="10"/>
      <color indexed="8"/>
      <name val="Calibri"/>
      <family val="2"/>
    </font>
    <font>
      <b/>
      <i/>
      <sz val="10"/>
      <color indexed="8"/>
      <name val="Calibri"/>
      <family val="2"/>
    </font>
    <font>
      <sz val="11"/>
      <color indexed="8"/>
      <name val="Arial"/>
      <family val="2"/>
    </font>
    <font>
      <sz val="10"/>
      <color indexed="8"/>
      <name val="Calibri"/>
      <family val="2"/>
    </font>
    <font>
      <i/>
      <sz val="10"/>
      <color indexed="48"/>
      <name val="Calibri"/>
      <family val="2"/>
    </font>
    <font>
      <i/>
      <sz val="10"/>
      <color indexed="14"/>
      <name val="Calibri"/>
      <family val="2"/>
    </font>
    <font>
      <sz val="10"/>
      <name val="Calibri"/>
      <family val="2"/>
    </font>
    <font>
      <b/>
      <sz val="16"/>
      <name val="Calibri"/>
      <family val="2"/>
    </font>
    <font>
      <b/>
      <sz val="14"/>
      <name val="Calibri"/>
      <family val="2"/>
    </font>
    <font>
      <b/>
      <sz val="11"/>
      <color indexed="10"/>
      <name val="Calibri"/>
      <family val="2"/>
    </font>
    <font>
      <sz val="11"/>
      <color indexed="29"/>
      <name val="Calibri"/>
      <family val="2"/>
    </font>
    <font>
      <sz val="12"/>
      <color indexed="8"/>
      <name val="Calibri"/>
      <family val="2"/>
    </font>
    <font>
      <sz val="11"/>
      <color indexed="8"/>
      <name val="Arial Narrow"/>
      <family val="2"/>
    </font>
    <font>
      <b/>
      <sz val="16"/>
      <color indexed="8"/>
      <name val="Calibri"/>
      <family val="2"/>
    </font>
    <font>
      <b/>
      <i/>
      <sz val="12"/>
      <color indexed="48"/>
      <name val="Book Antiqua"/>
      <family val="1"/>
    </font>
    <font>
      <b/>
      <sz val="14"/>
      <color indexed="10"/>
      <name val="Calibri"/>
      <family val="2"/>
    </font>
    <font>
      <sz val="16"/>
      <color indexed="36"/>
      <name val="Calibri"/>
      <family val="2"/>
    </font>
    <font>
      <b/>
      <sz val="11"/>
      <color indexed="30"/>
      <name val="Calibri"/>
      <family val="2"/>
    </font>
    <font>
      <b/>
      <sz val="10"/>
      <name val="Calibri"/>
      <family val="2"/>
    </font>
    <font>
      <sz val="16"/>
      <color indexed="12"/>
      <name val="Calibri"/>
      <family val="2"/>
    </font>
    <font>
      <b/>
      <sz val="14"/>
      <color indexed="8"/>
      <name val="Calibri"/>
      <family val="2"/>
    </font>
    <font>
      <b/>
      <i/>
      <sz val="12"/>
      <color indexed="10"/>
      <name val="Calibri"/>
      <family val="0"/>
    </font>
    <font>
      <b/>
      <i/>
      <sz val="10"/>
      <color indexed="4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Times New Roman"/>
      <family val="1"/>
    </font>
    <font>
      <i/>
      <sz val="11"/>
      <color theme="1"/>
      <name val="Calibri"/>
      <family val="2"/>
    </font>
    <font>
      <b/>
      <sz val="12"/>
      <color rgb="FF3366FF"/>
      <name val="Calibri"/>
      <family val="2"/>
    </font>
    <font>
      <i/>
      <sz val="10"/>
      <color theme="1"/>
      <name val="Calibri"/>
      <family val="2"/>
    </font>
    <font>
      <b/>
      <sz val="12"/>
      <color theme="1"/>
      <name val="Calibri"/>
      <family val="2"/>
    </font>
    <font>
      <b/>
      <sz val="10"/>
      <color theme="1"/>
      <name val="Calibri"/>
      <family val="2"/>
    </font>
    <font>
      <b/>
      <i/>
      <sz val="10"/>
      <color theme="1"/>
      <name val="Calibri"/>
      <family val="2"/>
    </font>
    <font>
      <sz val="11"/>
      <color theme="1"/>
      <name val="Arial"/>
      <family val="2"/>
    </font>
    <font>
      <sz val="10"/>
      <color theme="1"/>
      <name val="Calibri"/>
      <family val="2"/>
    </font>
    <font>
      <i/>
      <sz val="10"/>
      <color rgb="FF3333FF"/>
      <name val="Calibri"/>
      <family val="2"/>
    </font>
    <font>
      <i/>
      <sz val="10"/>
      <color rgb="FF9900FF"/>
      <name val="Calibri"/>
      <family val="2"/>
    </font>
    <font>
      <i/>
      <sz val="10"/>
      <color rgb="FF9900CC"/>
      <name val="Calibri"/>
      <family val="2"/>
    </font>
    <font>
      <sz val="11"/>
      <color rgb="FF000000"/>
      <name val="Arial"/>
      <family val="2"/>
    </font>
    <font>
      <b/>
      <sz val="12"/>
      <color rgb="FFFF0000"/>
      <name val="Calibri"/>
      <family val="2"/>
    </font>
    <font>
      <b/>
      <sz val="11"/>
      <color rgb="FFFF0000"/>
      <name val="Calibri"/>
      <family val="2"/>
    </font>
    <font>
      <sz val="11"/>
      <color theme="5" tint="0.39998000860214233"/>
      <name val="Calibri"/>
      <family val="2"/>
    </font>
    <font>
      <sz val="12"/>
      <color theme="1"/>
      <name val="Calibri"/>
      <family val="2"/>
    </font>
    <font>
      <sz val="11"/>
      <color theme="1"/>
      <name val="Arial Narrow"/>
      <family val="2"/>
    </font>
    <font>
      <b/>
      <sz val="16"/>
      <color theme="1"/>
      <name val="Calibri"/>
      <family val="2"/>
    </font>
    <font>
      <b/>
      <i/>
      <sz val="12"/>
      <color rgb="FF3333FF"/>
      <name val="Book Antiqua"/>
      <family val="1"/>
    </font>
    <font>
      <b/>
      <sz val="14"/>
      <color rgb="FFFF0000"/>
      <name val="Calibri"/>
      <family val="2"/>
    </font>
    <font>
      <sz val="16"/>
      <color rgb="FF7030A0"/>
      <name val="Calibri"/>
      <family val="2"/>
    </font>
    <font>
      <sz val="16"/>
      <color rgb="FF120AB6"/>
      <name val="Calibri"/>
      <family val="2"/>
    </font>
    <font>
      <b/>
      <sz val="11"/>
      <color rgb="FF0E0EB2"/>
      <name val="Calibri"/>
      <family val="2"/>
    </font>
    <font>
      <b/>
      <sz val="14"/>
      <color theme="1"/>
      <name val="Calibri"/>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69696"/>
        <bgColor indexed="64"/>
      </patternFill>
    </fill>
    <fill>
      <patternFill patternType="solid">
        <fgColor rgb="FFFFC000"/>
        <bgColor indexed="64"/>
      </patternFill>
    </fill>
    <fill>
      <patternFill patternType="solid">
        <fgColor rgb="FFFFCC00"/>
        <bgColor indexed="64"/>
      </patternFill>
    </fill>
    <fill>
      <patternFill patternType="solid">
        <fgColor rgb="FFCCFFFF"/>
        <bgColor indexed="64"/>
      </patternFill>
    </fill>
    <fill>
      <patternFill patternType="solid">
        <fgColor rgb="FFCCFFCC"/>
        <bgColor indexed="64"/>
      </patternFill>
    </fill>
    <fill>
      <patternFill patternType="solid">
        <fgColor rgb="FFFFE5FF"/>
        <bgColor indexed="64"/>
      </patternFill>
    </fill>
    <fill>
      <patternFill patternType="solid">
        <fgColor rgb="FFFFCCFF"/>
        <bgColor indexed="64"/>
      </patternFill>
    </fill>
    <fill>
      <patternFill patternType="solid">
        <fgColor theme="3"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theme="0" tint="-0.1499900072813034"/>
        <bgColor indexed="64"/>
      </patternFill>
    </fill>
    <fill>
      <patternFill patternType="solid">
        <fgColor rgb="FFFFFF00"/>
        <bgColor indexed="64"/>
      </patternFill>
    </fill>
    <fill>
      <patternFill patternType="solid">
        <fgColor theme="5" tint="0.3999499976634979"/>
        <bgColor indexed="64"/>
      </patternFill>
    </fill>
    <fill>
      <patternFill patternType="solid">
        <fgColor theme="0"/>
        <bgColor indexed="64"/>
      </patternFill>
    </fill>
    <fill>
      <gradientFill type="path" left="0.5" right="0.5" top="0.5" bottom="0.5">
        <stop position="0">
          <color theme="0"/>
        </stop>
        <stop position="1">
          <color rgb="FF92D050"/>
        </stop>
      </gradientFill>
    </fill>
    <fill>
      <gradientFill type="path" left="0.5" right="0.5" top="0.5" bottom="0.5">
        <stop position="0">
          <color theme="0"/>
        </stop>
        <stop position="1">
          <color rgb="FF92D050"/>
        </stop>
      </gradientFill>
    </fill>
    <fill>
      <gradientFill type="path" left="0.5" right="0.5" top="0.5" bottom="0.5">
        <stop position="0">
          <color theme="0"/>
        </stop>
        <stop position="1">
          <color rgb="FFFFC000"/>
        </stop>
      </gradientFill>
    </fill>
    <fill>
      <patternFill patternType="solid">
        <fgColor rgb="FFFF9900"/>
        <bgColor indexed="64"/>
      </patternFill>
    </fill>
    <fill>
      <patternFill patternType="solid">
        <fgColor rgb="FFCCFF9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color indexed="63"/>
      </left>
      <right>
        <color indexed="63"/>
      </right>
      <top style="thin"/>
      <bottom style="thin"/>
    </border>
    <border>
      <left>
        <color indexed="63"/>
      </left>
      <right>
        <color indexed="63"/>
      </right>
      <top style="medium"/>
      <bottom style="thin"/>
    </border>
    <border>
      <left/>
      <right style="medium"/>
      <top style="medium"/>
      <bottom style="thin"/>
    </border>
    <border>
      <left/>
      <right style="thin"/>
      <top style="thin"/>
      <bottom style="thin"/>
    </border>
    <border>
      <left/>
      <right style="medium"/>
      <top style="thin"/>
      <bottom style="thin"/>
    </border>
    <border>
      <left style="thin"/>
      <right style="thin"/>
      <top style="thin"/>
      <bottom style="thin"/>
    </border>
    <border>
      <left style="thin"/>
      <right style="thin"/>
      <top>
        <color indexed="63"/>
      </top>
      <bottom style="thin"/>
    </border>
    <border>
      <left style="thin">
        <color theme="4" tint="0.39998000860214233"/>
      </left>
      <right>
        <color indexed="63"/>
      </right>
      <top style="thin">
        <color theme="4" tint="0.39998000860214233"/>
      </top>
      <bottom style="thin">
        <color theme="4" tint="0.39998000860214233"/>
      </bottom>
    </border>
    <border>
      <left>
        <color indexed="63"/>
      </left>
      <right>
        <color indexed="63"/>
      </right>
      <top style="thin">
        <color theme="4" tint="0.39998000860214233"/>
      </top>
      <bottom style="thin">
        <color theme="4" tint="0.39998000860214233"/>
      </bottom>
    </border>
    <border>
      <left>
        <color indexed="63"/>
      </left>
      <right style="thin">
        <color theme="4" tint="0.39998000860214233"/>
      </right>
      <top style="thin">
        <color theme="4" tint="0.39998000860214233"/>
      </top>
      <bottom style="thin">
        <color theme="4" tint="0.39998000860214233"/>
      </bottom>
    </border>
    <border>
      <left style="thin">
        <color theme="4" tint="0.39998000860214233"/>
      </left>
      <right>
        <color indexed="63"/>
      </right>
      <top style="thin">
        <color theme="4" tint="0.39998000860214233"/>
      </top>
      <bottom>
        <color indexed="63"/>
      </bottom>
    </border>
    <border>
      <left>
        <color indexed="63"/>
      </left>
      <right>
        <color indexed="63"/>
      </right>
      <top style="thin">
        <color theme="4" tint="0.39998000860214233"/>
      </top>
      <bottom>
        <color indexed="63"/>
      </bottom>
    </border>
    <border>
      <left>
        <color indexed="63"/>
      </left>
      <right style="thin">
        <color theme="4" tint="0.39998000860214233"/>
      </right>
      <top style="thin">
        <color theme="4" tint="0.39998000860214233"/>
      </top>
      <bottom>
        <color indexed="63"/>
      </bottom>
    </border>
    <border>
      <left style="medium"/>
      <right style="medium"/>
      <top style="medium"/>
      <bottom style="medium"/>
    </border>
    <border>
      <left style="thin">
        <color theme="4" tint="0.39998000860214233"/>
      </left>
      <right/>
      <top/>
      <bottom style="thin">
        <color theme="4" tint="0.39998000860214233"/>
      </bottom>
    </border>
    <border>
      <left style="medium"/>
      <right style="medium"/>
      <top style="thin">
        <color theme="4" tint="0.39998000860214233"/>
      </top>
      <bottom style="medium"/>
    </border>
    <border>
      <left>
        <color indexed="63"/>
      </left>
      <right style="medium"/>
      <top>
        <color indexed="63"/>
      </top>
      <bottom style="medium"/>
    </border>
    <border>
      <left style="thin"/>
      <right style="thin"/>
      <top style="medium"/>
      <bottom style="thin"/>
    </border>
    <border>
      <left style="thin"/>
      <right style="thin"/>
      <top style="thin"/>
      <bottom style="medium"/>
    </border>
    <border>
      <left style="thin"/>
      <right style="thin"/>
      <top style="thin"/>
      <bottom/>
    </border>
    <border>
      <left style="thin"/>
      <right style="thin"/>
      <top style="medium"/>
      <bottom style="medium"/>
    </border>
    <border>
      <left style="thin"/>
      <right>
        <color indexed="63"/>
      </right>
      <top style="medium"/>
      <bottom style="thin"/>
    </border>
    <border>
      <left/>
      <right style="thin"/>
      <top style="medium"/>
      <bottom style="thin"/>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style="thin"/>
    </border>
    <border>
      <left/>
      <right/>
      <top>
        <color indexed="63"/>
      </top>
      <bottom style="thin"/>
    </border>
    <border>
      <left/>
      <right style="thin"/>
      <top>
        <color indexed="63"/>
      </top>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top>
        <color indexed="63"/>
      </top>
      <bottom style="thin"/>
    </border>
    <border>
      <left>
        <color indexed="63"/>
      </left>
      <right style="medium"/>
      <top style="medium"/>
      <bottom>
        <color indexed="63"/>
      </bottom>
    </border>
    <border>
      <left style="medium"/>
      <right/>
      <top/>
      <bottom/>
    </border>
    <border>
      <left style="medium"/>
      <right>
        <color indexed="63"/>
      </right>
      <top>
        <color indexed="63"/>
      </top>
      <bottom style="medium"/>
    </border>
    <border>
      <left style="thin"/>
      <right/>
      <top style="thin"/>
      <bottom style="medium"/>
    </border>
    <border>
      <left>
        <color indexed="63"/>
      </left>
      <right>
        <color indexed="63"/>
      </right>
      <top style="thin"/>
      <bottom style="medium"/>
    </border>
    <border>
      <left/>
      <right style="medium"/>
      <top style="thin"/>
      <bottom style="medium"/>
    </border>
    <border>
      <left/>
      <right style="thin"/>
      <top style="thin"/>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medium"/>
    </border>
    <border>
      <left style="medium"/>
      <right style="thin"/>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2"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308">
    <xf numFmtId="0" fontId="0" fillId="0" borderId="0" xfId="0" applyFont="1" applyAlignment="1">
      <alignment/>
    </xf>
    <xf numFmtId="0" fontId="0" fillId="0" borderId="0" xfId="0" applyAlignment="1" applyProtection="1">
      <alignment/>
      <protection hidden="1"/>
    </xf>
    <xf numFmtId="0" fontId="0" fillId="32" borderId="0" xfId="0" applyFill="1" applyAlignment="1" applyProtection="1">
      <alignment/>
      <protection hidden="1"/>
    </xf>
    <xf numFmtId="0" fontId="83" fillId="32" borderId="0" xfId="0" applyFont="1" applyFill="1" applyAlignment="1" applyProtection="1">
      <alignment horizontal="center" vertical="center"/>
      <protection hidden="1"/>
    </xf>
    <xf numFmtId="0" fontId="84" fillId="32" borderId="0" xfId="0" applyFont="1" applyFill="1" applyAlignment="1" applyProtection="1">
      <alignment/>
      <protection hidden="1"/>
    </xf>
    <xf numFmtId="0" fontId="0" fillId="0" borderId="0" xfId="0" applyAlignment="1" applyProtection="1">
      <alignment horizontal="right"/>
      <protection hidden="1"/>
    </xf>
    <xf numFmtId="0" fontId="85" fillId="32" borderId="0" xfId="0" applyFont="1" applyFill="1" applyAlignment="1" applyProtection="1">
      <alignment/>
      <protection hidden="1"/>
    </xf>
    <xf numFmtId="0" fontId="86" fillId="32" borderId="0" xfId="0" applyFont="1" applyFill="1" applyAlignment="1" applyProtection="1">
      <alignment/>
      <protection hidden="1"/>
    </xf>
    <xf numFmtId="0" fontId="0" fillId="33" borderId="0" xfId="0" applyFill="1" applyAlignment="1" applyProtection="1">
      <alignment horizontal="right"/>
      <protection hidden="1"/>
    </xf>
    <xf numFmtId="0" fontId="87" fillId="32" borderId="0" xfId="0" applyFont="1" applyFill="1" applyAlignment="1" applyProtection="1">
      <alignment vertical="center"/>
      <protection hidden="1"/>
    </xf>
    <xf numFmtId="0" fontId="0" fillId="32" borderId="0" xfId="0" applyFill="1" applyAlignment="1" applyProtection="1">
      <alignment vertical="center"/>
      <protection hidden="1"/>
    </xf>
    <xf numFmtId="0" fontId="0" fillId="0" borderId="0" xfId="0" applyAlignment="1" applyProtection="1">
      <alignment vertical="center"/>
      <protection hidden="1"/>
    </xf>
    <xf numFmtId="0" fontId="88" fillId="34" borderId="0" xfId="0" applyFont="1" applyFill="1" applyAlignment="1" applyProtection="1">
      <alignment vertical="center"/>
      <protection hidden="1"/>
    </xf>
    <xf numFmtId="0" fontId="88" fillId="34" borderId="0" xfId="0" applyFont="1" applyFill="1" applyAlignment="1" applyProtection="1">
      <alignment horizontal="center" vertical="center"/>
      <protection hidden="1"/>
    </xf>
    <xf numFmtId="0" fontId="0" fillId="35" borderId="0" xfId="0" applyFill="1" applyAlignment="1" applyProtection="1">
      <alignment vertical="center"/>
      <protection hidden="1"/>
    </xf>
    <xf numFmtId="0" fontId="87" fillId="35" borderId="0" xfId="0" applyFont="1" applyFill="1" applyAlignment="1" applyProtection="1">
      <alignment horizontal="center" vertical="center"/>
      <protection hidden="1"/>
    </xf>
    <xf numFmtId="0" fontId="0" fillId="0" borderId="0" xfId="0" applyAlignment="1" applyProtection="1">
      <alignment horizontal="right" vertical="center"/>
      <protection hidden="1"/>
    </xf>
    <xf numFmtId="0" fontId="0" fillId="36" borderId="0" xfId="0" applyFill="1" applyAlignment="1" applyProtection="1" quotePrefix="1">
      <alignment horizontal="right" vertical="center"/>
      <protection hidden="1"/>
    </xf>
    <xf numFmtId="0" fontId="89" fillId="35" borderId="0" xfId="0" applyFont="1" applyFill="1" applyAlignment="1" applyProtection="1">
      <alignment horizontal="center" vertical="center"/>
      <protection hidden="1"/>
    </xf>
    <xf numFmtId="0" fontId="0" fillId="34" borderId="0" xfId="0" applyFill="1" applyAlignment="1" applyProtection="1" quotePrefix="1">
      <alignment horizontal="right" vertical="center"/>
      <protection hidden="1"/>
    </xf>
    <xf numFmtId="0" fontId="0" fillId="34" borderId="0" xfId="0" applyFill="1" applyAlignment="1" applyProtection="1">
      <alignment vertical="center"/>
      <protection hidden="1"/>
    </xf>
    <xf numFmtId="0" fontId="89" fillId="34" borderId="0" xfId="0" applyFont="1" applyFill="1" applyAlignment="1" applyProtection="1">
      <alignment horizontal="center" vertical="center"/>
      <protection hidden="1"/>
    </xf>
    <xf numFmtId="0" fontId="90" fillId="32" borderId="0" xfId="0" applyFont="1" applyFill="1" applyAlignment="1" applyProtection="1">
      <alignment horizontal="justify" vertical="top" wrapText="1"/>
      <protection hidden="1"/>
    </xf>
    <xf numFmtId="0" fontId="0" fillId="37" borderId="0" xfId="0" applyFill="1" applyAlignment="1" applyProtection="1">
      <alignment vertical="center"/>
      <protection hidden="1"/>
    </xf>
    <xf numFmtId="0" fontId="85" fillId="37" borderId="0" xfId="0" applyFont="1" applyFill="1" applyAlignment="1" applyProtection="1">
      <alignment vertical="center"/>
      <protection hidden="1"/>
    </xf>
    <xf numFmtId="0" fontId="88" fillId="37" borderId="0" xfId="0" applyFont="1" applyFill="1" applyAlignment="1" applyProtection="1">
      <alignment vertical="center"/>
      <protection hidden="1"/>
    </xf>
    <xf numFmtId="0" fontId="91" fillId="37" borderId="0" xfId="0" applyFont="1" applyFill="1" applyAlignment="1" applyProtection="1">
      <alignment vertical="center"/>
      <protection hidden="1"/>
    </xf>
    <xf numFmtId="0" fontId="0" fillId="37" borderId="0" xfId="0" applyFill="1" applyAlignment="1" applyProtection="1" quotePrefix="1">
      <alignment horizontal="right" vertical="center"/>
      <protection hidden="1"/>
    </xf>
    <xf numFmtId="0" fontId="0" fillId="37" borderId="10" xfId="0" applyFill="1" applyBorder="1" applyAlignment="1" applyProtection="1">
      <alignment vertical="center"/>
      <protection hidden="1"/>
    </xf>
    <xf numFmtId="0" fontId="0" fillId="37" borderId="11" xfId="0" applyFill="1" applyBorder="1" applyAlignment="1" applyProtection="1">
      <alignment vertical="center"/>
      <protection hidden="1"/>
    </xf>
    <xf numFmtId="0" fontId="0" fillId="37" borderId="0" xfId="0" applyFont="1" applyFill="1" applyAlignment="1" applyProtection="1">
      <alignment vertical="center"/>
      <protection hidden="1"/>
    </xf>
    <xf numFmtId="0" fontId="81" fillId="0" borderId="0" xfId="0" applyFont="1" applyAlignment="1">
      <alignment/>
    </xf>
    <xf numFmtId="49" fontId="0" fillId="36" borderId="0" xfId="0" applyNumberFormat="1" applyFill="1" applyAlignment="1" applyProtection="1" quotePrefix="1">
      <alignment horizontal="right" vertical="center"/>
      <protection hidden="1"/>
    </xf>
    <xf numFmtId="49" fontId="0" fillId="35" borderId="0" xfId="0" applyNumberFormat="1" applyFill="1" applyAlignment="1" applyProtection="1">
      <alignment vertical="center"/>
      <protection hidden="1"/>
    </xf>
    <xf numFmtId="49" fontId="0" fillId="37" borderId="0" xfId="0" applyNumberFormat="1" applyFill="1" applyAlignment="1" applyProtection="1" quotePrefix="1">
      <alignment horizontal="right" vertical="center"/>
      <protection hidden="1"/>
    </xf>
    <xf numFmtId="0" fontId="92" fillId="37" borderId="0" xfId="0" applyFont="1" applyFill="1" applyAlignment="1" applyProtection="1">
      <alignment horizontal="right" vertical="center"/>
      <protection hidden="1"/>
    </xf>
    <xf numFmtId="49" fontId="0" fillId="37" borderId="0" xfId="0" applyNumberFormat="1" applyFill="1" applyAlignment="1" applyProtection="1" quotePrefix="1">
      <alignment vertical="center"/>
      <protection hidden="1"/>
    </xf>
    <xf numFmtId="49" fontId="91" fillId="37" borderId="0" xfId="0" applyNumberFormat="1" applyFont="1" applyFill="1" applyAlignment="1" applyProtection="1" quotePrefix="1">
      <alignment horizontal="right" vertical="center"/>
      <protection hidden="1"/>
    </xf>
    <xf numFmtId="49" fontId="91" fillId="37" borderId="0" xfId="0" applyNumberFormat="1" applyFont="1" applyFill="1" applyAlignment="1" applyProtection="1">
      <alignment vertical="center"/>
      <protection hidden="1"/>
    </xf>
    <xf numFmtId="49" fontId="0" fillId="37" borderId="0" xfId="0" applyNumberFormat="1" applyFill="1" applyAlignment="1" applyProtection="1">
      <alignment vertical="center"/>
      <protection hidden="1"/>
    </xf>
    <xf numFmtId="49" fontId="91" fillId="37" borderId="0" xfId="0" applyNumberFormat="1" applyFont="1" applyFill="1" applyAlignment="1" applyProtection="1">
      <alignment horizontal="right" vertical="center"/>
      <protection hidden="1"/>
    </xf>
    <xf numFmtId="49" fontId="81" fillId="36" borderId="0" xfId="0" applyNumberFormat="1" applyFont="1" applyFill="1" applyAlignment="1" applyProtection="1" quotePrefix="1">
      <alignment horizontal="right" vertical="center"/>
      <protection hidden="1"/>
    </xf>
    <xf numFmtId="49" fontId="81" fillId="37" borderId="0" xfId="0" applyNumberFormat="1" applyFont="1" applyFill="1" applyAlignment="1" applyProtection="1">
      <alignment horizontal="right" vertical="center"/>
      <protection hidden="1"/>
    </xf>
    <xf numFmtId="49" fontId="81" fillId="37" borderId="0" xfId="0" applyNumberFormat="1" applyFont="1" applyFill="1" applyAlignment="1" applyProtection="1" quotePrefix="1">
      <alignment horizontal="right" vertical="center"/>
      <protection hidden="1"/>
    </xf>
    <xf numFmtId="0" fontId="0" fillId="38" borderId="0" xfId="0" applyFill="1" applyAlignment="1" applyProtection="1">
      <alignment vertical="center"/>
      <protection hidden="1"/>
    </xf>
    <xf numFmtId="0" fontId="85" fillId="38" borderId="0" xfId="0" applyFont="1" applyFill="1" applyAlignment="1" applyProtection="1">
      <alignment horizontal="left" vertical="center"/>
      <protection hidden="1"/>
    </xf>
    <xf numFmtId="0" fontId="88" fillId="38" borderId="0" xfId="0" applyFont="1" applyFill="1" applyAlignment="1" applyProtection="1">
      <alignment vertical="center"/>
      <protection hidden="1"/>
    </xf>
    <xf numFmtId="49" fontId="91" fillId="38" borderId="0" xfId="0" applyNumberFormat="1" applyFont="1" applyFill="1" applyAlignment="1" applyProtection="1" quotePrefix="1">
      <alignment horizontal="right" vertical="center"/>
      <protection hidden="1"/>
    </xf>
    <xf numFmtId="0" fontId="91" fillId="38" borderId="0" xfId="0" applyFont="1" applyFill="1" applyAlignment="1" applyProtection="1">
      <alignment vertical="center"/>
      <protection hidden="1"/>
    </xf>
    <xf numFmtId="49" fontId="91" fillId="38" borderId="0" xfId="0" applyNumberFormat="1" applyFont="1" applyFill="1" applyAlignment="1" applyProtection="1">
      <alignment horizontal="right" vertical="center"/>
      <protection hidden="1"/>
    </xf>
    <xf numFmtId="49" fontId="91" fillId="38" borderId="0" xfId="0" applyNumberFormat="1" applyFont="1" applyFill="1" applyAlignment="1" applyProtection="1">
      <alignment vertical="center"/>
      <protection hidden="1"/>
    </xf>
    <xf numFmtId="49" fontId="81" fillId="38" borderId="0" xfId="0" applyNumberFormat="1" applyFont="1" applyFill="1" applyAlignment="1" applyProtection="1">
      <alignment horizontal="right" vertical="center"/>
      <protection hidden="1"/>
    </xf>
    <xf numFmtId="0" fontId="0" fillId="38" borderId="0" xfId="0" applyFont="1" applyFill="1" applyAlignment="1" applyProtection="1">
      <alignment vertical="center"/>
      <protection hidden="1"/>
    </xf>
    <xf numFmtId="49" fontId="0" fillId="38" borderId="0" xfId="0" applyNumberFormat="1" applyFill="1" applyAlignment="1" applyProtection="1">
      <alignment vertical="center"/>
      <protection hidden="1"/>
    </xf>
    <xf numFmtId="0" fontId="0" fillId="38" borderId="0" xfId="0" applyFill="1" applyAlignment="1" applyProtection="1" quotePrefix="1">
      <alignment horizontal="right" vertical="center"/>
      <protection hidden="1"/>
    </xf>
    <xf numFmtId="0" fontId="0" fillId="38" borderId="12" xfId="0" applyFill="1" applyBorder="1" applyAlignment="1" applyProtection="1">
      <alignment vertical="center"/>
      <protection hidden="1"/>
    </xf>
    <xf numFmtId="0" fontId="0" fillId="38" borderId="12" xfId="0" applyFill="1" applyBorder="1" applyAlignment="1" applyProtection="1">
      <alignment horizontal="center" vertical="center"/>
      <protection hidden="1"/>
    </xf>
    <xf numFmtId="0" fontId="0" fillId="38" borderId="13" xfId="0" applyFill="1" applyBorder="1" applyAlignment="1" applyProtection="1">
      <alignment vertical="center"/>
      <protection hidden="1"/>
    </xf>
    <xf numFmtId="0" fontId="0" fillId="38" borderId="11" xfId="0" applyFill="1" applyBorder="1" applyAlignment="1" applyProtection="1">
      <alignment horizontal="center" vertical="center"/>
      <protection hidden="1"/>
    </xf>
    <xf numFmtId="0" fontId="0" fillId="38" borderId="14" xfId="0" applyFill="1" applyBorder="1" applyAlignment="1" applyProtection="1">
      <alignment horizontal="center" vertical="center"/>
      <protection hidden="1"/>
    </xf>
    <xf numFmtId="0" fontId="0" fillId="38" borderId="10" xfId="0" applyFill="1" applyBorder="1" applyAlignment="1" applyProtection="1">
      <alignment horizontal="center" vertical="center"/>
      <protection hidden="1"/>
    </xf>
    <xf numFmtId="0" fontId="0" fillId="38" borderId="15" xfId="0" applyFill="1" applyBorder="1" applyAlignment="1" applyProtection="1">
      <alignment vertical="center"/>
      <protection hidden="1"/>
    </xf>
    <xf numFmtId="49" fontId="81" fillId="38" borderId="0" xfId="0" applyNumberFormat="1" applyFont="1" applyFill="1" applyAlignment="1" applyProtection="1">
      <alignment horizontal="right"/>
      <protection hidden="1"/>
    </xf>
    <xf numFmtId="0" fontId="0" fillId="38" borderId="0" xfId="0" applyFill="1" applyAlignment="1" applyProtection="1">
      <alignment/>
      <protection hidden="1"/>
    </xf>
    <xf numFmtId="49" fontId="81" fillId="38" borderId="0" xfId="0" applyNumberFormat="1" applyFont="1" applyFill="1" applyAlignment="1" applyProtection="1">
      <alignment horizontal="right" vertical="top"/>
      <protection hidden="1"/>
    </xf>
    <xf numFmtId="0" fontId="0" fillId="38" borderId="0" xfId="0" applyFill="1" applyAlignment="1" applyProtection="1">
      <alignment vertical="top"/>
      <protection hidden="1"/>
    </xf>
    <xf numFmtId="49" fontId="0" fillId="38" borderId="0" xfId="0" applyNumberFormat="1" applyFill="1" applyAlignment="1" applyProtection="1" quotePrefix="1">
      <alignment horizontal="right" vertical="center"/>
      <protection hidden="1"/>
    </xf>
    <xf numFmtId="0" fontId="92" fillId="38" borderId="0" xfId="0" applyFont="1" applyFill="1" applyAlignment="1" applyProtection="1">
      <alignment horizontal="right" vertical="center"/>
      <protection hidden="1"/>
    </xf>
    <xf numFmtId="0" fontId="0" fillId="38" borderId="10" xfId="0" applyFill="1" applyBorder="1" applyAlignment="1" applyProtection="1">
      <alignment vertical="center"/>
      <protection hidden="1"/>
    </xf>
    <xf numFmtId="0" fontId="0" fillId="38" borderId="11" xfId="0" applyFill="1" applyBorder="1" applyAlignment="1" applyProtection="1">
      <alignment vertical="center"/>
      <protection hidden="1"/>
    </xf>
    <xf numFmtId="0" fontId="0" fillId="38" borderId="14" xfId="0" applyFill="1" applyBorder="1" applyAlignment="1" applyProtection="1">
      <alignment vertical="center"/>
      <protection hidden="1"/>
    </xf>
    <xf numFmtId="49" fontId="0" fillId="38" borderId="0" xfId="0" applyNumberFormat="1" applyFill="1" applyAlignment="1" applyProtection="1">
      <alignment horizontal="left"/>
      <protection hidden="1"/>
    </xf>
    <xf numFmtId="49" fontId="0" fillId="38" borderId="0" xfId="0" applyNumberFormat="1" applyFill="1" applyAlignment="1" applyProtection="1" quotePrefix="1">
      <alignment vertical="center"/>
      <protection hidden="1"/>
    </xf>
    <xf numFmtId="49" fontId="93" fillId="38" borderId="0" xfId="0" applyNumberFormat="1" applyFont="1" applyFill="1" applyAlignment="1" applyProtection="1">
      <alignment horizontal="left" vertical="center"/>
      <protection hidden="1"/>
    </xf>
    <xf numFmtId="49" fontId="81" fillId="38" borderId="0" xfId="0" applyNumberFormat="1" applyFont="1" applyFill="1" applyAlignment="1" applyProtection="1" quotePrefix="1">
      <alignment horizontal="right" vertical="center"/>
      <protection hidden="1"/>
    </xf>
    <xf numFmtId="0" fontId="48" fillId="0" borderId="0" xfId="0" applyFont="1" applyAlignment="1">
      <alignment vertical="center"/>
    </xf>
    <xf numFmtId="0" fontId="0" fillId="0" borderId="0" xfId="0" applyAlignment="1">
      <alignment vertical="center"/>
    </xf>
    <xf numFmtId="0" fontId="48" fillId="0" borderId="0" xfId="0" applyFont="1" applyAlignment="1" applyProtection="1">
      <alignment vertical="center"/>
      <protection hidden="1"/>
    </xf>
    <xf numFmtId="0" fontId="48" fillId="39" borderId="0" xfId="0" applyFont="1" applyFill="1" applyAlignment="1" applyProtection="1">
      <alignment horizontal="center" vertical="center"/>
      <protection hidden="1"/>
    </xf>
    <xf numFmtId="0" fontId="49" fillId="39" borderId="0" xfId="0" applyFont="1" applyFill="1" applyAlignment="1" applyProtection="1">
      <alignment horizontal="center" vertical="center"/>
      <protection hidden="1"/>
    </xf>
    <xf numFmtId="0" fontId="8" fillId="39" borderId="0" xfId="0" applyFont="1" applyFill="1" applyAlignment="1" applyProtection="1">
      <alignment horizontal="center" vertical="center"/>
      <protection hidden="1"/>
    </xf>
    <xf numFmtId="0" fontId="6" fillId="39" borderId="0" xfId="0" applyFont="1" applyFill="1" applyAlignment="1" applyProtection="1">
      <alignment horizontal="justify" vertical="center"/>
      <protection hidden="1"/>
    </xf>
    <xf numFmtId="0" fontId="8" fillId="39" borderId="0" xfId="0" applyFont="1" applyFill="1" applyAlignment="1" applyProtection="1">
      <alignment horizontal="justify" vertical="center"/>
      <protection hidden="1"/>
    </xf>
    <xf numFmtId="49" fontId="94" fillId="37" borderId="0" xfId="0" applyNumberFormat="1" applyFont="1" applyFill="1" applyAlignment="1" applyProtection="1">
      <alignment horizontal="left" vertical="center"/>
      <protection hidden="1"/>
    </xf>
    <xf numFmtId="0" fontId="0" fillId="0" borderId="0" xfId="0" applyAlignment="1">
      <alignment/>
    </xf>
    <xf numFmtId="0" fontId="10" fillId="39" borderId="0" xfId="0" applyFont="1" applyFill="1" applyAlignment="1" applyProtection="1">
      <alignment horizontal="center" vertical="center"/>
      <protection hidden="1"/>
    </xf>
    <xf numFmtId="0" fontId="50" fillId="39" borderId="0" xfId="0" applyFont="1" applyFill="1" applyAlignment="1" applyProtection="1">
      <alignment horizontal="justify" vertical="center"/>
      <protection hidden="1"/>
    </xf>
    <xf numFmtId="0" fontId="49" fillId="39" borderId="0" xfId="0" applyFont="1" applyFill="1" applyAlignment="1" applyProtection="1">
      <alignment horizontal="justify" vertical="center"/>
      <protection hidden="1"/>
    </xf>
    <xf numFmtId="0" fontId="50" fillId="39" borderId="0" xfId="0" applyNumberFormat="1" applyFont="1" applyFill="1" applyAlignment="1" applyProtection="1">
      <alignment horizontal="justify" vertical="center"/>
      <protection hidden="1"/>
    </xf>
    <xf numFmtId="0" fontId="6" fillId="39" borderId="0" xfId="0" applyFont="1" applyFill="1" applyAlignment="1" applyProtection="1">
      <alignment horizontal="left" vertical="center"/>
      <protection hidden="1"/>
    </xf>
    <xf numFmtId="0" fontId="50" fillId="39" borderId="0" xfId="0" applyFont="1" applyFill="1" applyAlignment="1" applyProtection="1">
      <alignment horizontal="left" vertical="center"/>
      <protection hidden="1"/>
    </xf>
    <xf numFmtId="0" fontId="11" fillId="39" borderId="0" xfId="0" applyFont="1" applyFill="1" applyAlignment="1" applyProtection="1">
      <alignment horizontal="justify" vertical="center"/>
      <protection hidden="1"/>
    </xf>
    <xf numFmtId="0" fontId="91" fillId="38" borderId="16" xfId="0" applyFont="1" applyFill="1" applyBorder="1" applyAlignment="1" applyProtection="1">
      <alignment vertical="center"/>
      <protection hidden="1"/>
    </xf>
    <xf numFmtId="0" fontId="91" fillId="37" borderId="16" xfId="0" applyFont="1" applyFill="1" applyBorder="1" applyAlignment="1" applyProtection="1">
      <alignment horizontal="center" vertical="center"/>
      <protection hidden="1"/>
    </xf>
    <xf numFmtId="0" fontId="89" fillId="32" borderId="0" xfId="0" applyFont="1" applyFill="1" applyAlignment="1" applyProtection="1">
      <alignment/>
      <protection hidden="1"/>
    </xf>
    <xf numFmtId="0" fontId="81" fillId="40" borderId="16" xfId="0" applyFont="1" applyFill="1" applyBorder="1" applyAlignment="1">
      <alignment/>
    </xf>
    <xf numFmtId="0" fontId="0" fillId="0" borderId="16" xfId="0" applyFont="1" applyBorder="1" applyAlignment="1">
      <alignment/>
    </xf>
    <xf numFmtId="1" fontId="0" fillId="0" borderId="16" xfId="0" applyNumberFormat="1" applyFont="1" applyBorder="1" applyAlignment="1">
      <alignment/>
    </xf>
    <xf numFmtId="0" fontId="81" fillId="0" borderId="16" xfId="0" applyFont="1" applyBorder="1" applyAlignment="1">
      <alignment/>
    </xf>
    <xf numFmtId="0" fontId="0" fillId="0" borderId="16" xfId="0" applyBorder="1" applyAlignment="1">
      <alignment/>
    </xf>
    <xf numFmtId="0" fontId="0" fillId="0" borderId="17" xfId="0" applyBorder="1" applyAlignment="1">
      <alignment/>
    </xf>
    <xf numFmtId="1" fontId="0" fillId="0" borderId="16" xfId="0" applyNumberFormat="1" applyBorder="1" applyAlignment="1" quotePrefix="1">
      <alignment/>
    </xf>
    <xf numFmtId="0" fontId="0" fillId="0" borderId="0" xfId="0" applyFont="1" applyBorder="1" applyAlignment="1">
      <alignment/>
    </xf>
    <xf numFmtId="0" fontId="0" fillId="0" borderId="18" xfId="0" applyNumberFormat="1" applyFont="1" applyBorder="1" applyAlignment="1">
      <alignment/>
    </xf>
    <xf numFmtId="0" fontId="0" fillId="41" borderId="18" xfId="0" applyNumberFormat="1" applyFont="1" applyFill="1" applyBorder="1" applyAlignment="1">
      <alignment/>
    </xf>
    <xf numFmtId="0" fontId="0" fillId="41" borderId="19" xfId="0" applyFont="1" applyFill="1" applyBorder="1" applyAlignment="1">
      <alignment/>
    </xf>
    <xf numFmtId="0" fontId="0" fillId="41" borderId="20" xfId="0" applyFont="1" applyFill="1" applyBorder="1" applyAlignment="1">
      <alignment/>
    </xf>
    <xf numFmtId="0" fontId="0" fillId="0" borderId="19" xfId="0" applyFont="1" applyBorder="1" applyAlignment="1">
      <alignment/>
    </xf>
    <xf numFmtId="0" fontId="0" fillId="0" borderId="20" xfId="0" applyFont="1" applyBorder="1" applyAlignment="1">
      <alignment/>
    </xf>
    <xf numFmtId="0" fontId="0" fillId="41" borderId="18" xfId="0" applyFont="1" applyFill="1" applyBorder="1" applyAlignment="1">
      <alignment/>
    </xf>
    <xf numFmtId="0" fontId="0" fillId="0" borderId="18" xfId="0" applyFont="1" applyBorder="1" applyAlignment="1">
      <alignment/>
    </xf>
    <xf numFmtId="49" fontId="0" fillId="0" borderId="19" xfId="0" applyNumberFormat="1" applyFont="1" applyBorder="1" applyAlignment="1">
      <alignment/>
    </xf>
    <xf numFmtId="49" fontId="0" fillId="41" borderId="19" xfId="0" applyNumberFormat="1" applyFont="1" applyFill="1" applyBorder="1" applyAlignment="1">
      <alignment/>
    </xf>
    <xf numFmtId="0" fontId="0" fillId="0" borderId="21" xfId="0" applyFont="1" applyBorder="1" applyAlignment="1">
      <alignment/>
    </xf>
    <xf numFmtId="0" fontId="0" fillId="0" borderId="22" xfId="0" applyFont="1" applyBorder="1" applyAlignment="1">
      <alignment/>
    </xf>
    <xf numFmtId="49" fontId="0" fillId="0" borderId="22" xfId="0" applyNumberFormat="1" applyFont="1" applyBorder="1" applyAlignment="1">
      <alignment/>
    </xf>
    <xf numFmtId="0" fontId="0" fillId="0" borderId="23" xfId="0" applyFont="1" applyBorder="1" applyAlignment="1">
      <alignment/>
    </xf>
    <xf numFmtId="0" fontId="0" fillId="0" borderId="19" xfId="0" applyBorder="1" applyAlignment="1">
      <alignment/>
    </xf>
    <xf numFmtId="0" fontId="0" fillId="0" borderId="24" xfId="0" applyBorder="1" applyAlignment="1">
      <alignment vertical="center" wrapText="1"/>
    </xf>
    <xf numFmtId="0" fontId="0" fillId="41" borderId="25" xfId="0" applyNumberFormat="1" applyFont="1" applyFill="1" applyBorder="1" applyAlignment="1">
      <alignment/>
    </xf>
    <xf numFmtId="0" fontId="0" fillId="41" borderId="0" xfId="0" applyNumberFormat="1" applyFont="1" applyFill="1" applyBorder="1" applyAlignment="1">
      <alignment/>
    </xf>
    <xf numFmtId="0" fontId="68" fillId="42" borderId="18" xfId="0" applyFont="1" applyFill="1" applyBorder="1" applyAlignment="1">
      <alignment/>
    </xf>
    <xf numFmtId="0" fontId="68" fillId="42" borderId="19" xfId="0" applyFont="1" applyFill="1" applyBorder="1" applyAlignment="1">
      <alignment/>
    </xf>
    <xf numFmtId="0" fontId="68" fillId="42" borderId="20" xfId="0" applyFont="1" applyFill="1" applyBorder="1" applyAlignment="1">
      <alignment/>
    </xf>
    <xf numFmtId="0" fontId="90" fillId="0" borderId="16" xfId="0" applyFont="1" applyBorder="1" applyAlignment="1">
      <alignment/>
    </xf>
    <xf numFmtId="0" fontId="90" fillId="41" borderId="16" xfId="0" applyFont="1" applyFill="1" applyBorder="1" applyAlignment="1">
      <alignment/>
    </xf>
    <xf numFmtId="0" fontId="0" fillId="0" borderId="25" xfId="0" applyNumberFormat="1" applyFont="1" applyFill="1" applyBorder="1" applyAlignment="1">
      <alignment/>
    </xf>
    <xf numFmtId="0" fontId="0" fillId="0" borderId="18" xfId="0" applyNumberFormat="1" applyFont="1" applyFill="1" applyBorder="1" applyAlignment="1">
      <alignment/>
    </xf>
    <xf numFmtId="0" fontId="0" fillId="0" borderId="0" xfId="0" applyFill="1" applyAlignment="1">
      <alignment/>
    </xf>
    <xf numFmtId="0" fontId="0" fillId="0" borderId="0" xfId="0" applyBorder="1" applyAlignment="1">
      <alignment/>
    </xf>
    <xf numFmtId="0" fontId="95" fillId="0" borderId="26" xfId="0" applyFont="1" applyFill="1" applyBorder="1" applyAlignment="1">
      <alignment vertical="center"/>
    </xf>
    <xf numFmtId="0" fontId="95" fillId="0" borderId="27" xfId="0" applyFont="1" applyBorder="1" applyAlignment="1">
      <alignment vertical="center"/>
    </xf>
    <xf numFmtId="0" fontId="0" fillId="43" borderId="16" xfId="0" applyFill="1" applyBorder="1" applyAlignment="1" applyProtection="1">
      <alignment/>
      <protection hidden="1"/>
    </xf>
    <xf numFmtId="0" fontId="81" fillId="32" borderId="0" xfId="0" applyFont="1" applyFill="1" applyAlignment="1" applyProtection="1">
      <alignment vertical="center"/>
      <protection hidden="1"/>
    </xf>
    <xf numFmtId="0" fontId="96" fillId="32" borderId="0" xfId="0" applyFont="1" applyFill="1" applyAlignment="1" applyProtection="1">
      <alignment horizontal="center" vertical="center"/>
      <protection hidden="1"/>
    </xf>
    <xf numFmtId="0" fontId="96" fillId="17" borderId="0" xfId="0" applyFont="1" applyFill="1" applyAlignment="1" applyProtection="1">
      <alignment horizontal="center" vertical="center"/>
      <protection hidden="1"/>
    </xf>
    <xf numFmtId="0" fontId="0" fillId="0" borderId="16" xfId="0" applyBorder="1" applyAlignment="1" applyProtection="1">
      <alignment wrapText="1"/>
      <protection hidden="1"/>
    </xf>
    <xf numFmtId="0" fontId="81" fillId="44" borderId="16" xfId="0" applyFont="1" applyFill="1" applyBorder="1" applyAlignment="1" applyProtection="1">
      <alignment vertical="center" wrapText="1"/>
      <protection hidden="1"/>
    </xf>
    <xf numFmtId="0" fontId="81" fillId="44" borderId="16" xfId="0" applyFont="1" applyFill="1" applyBorder="1" applyAlignment="1" applyProtection="1">
      <alignment horizontal="center" vertical="center" wrapText="1"/>
      <protection hidden="1"/>
    </xf>
    <xf numFmtId="0" fontId="97" fillId="44" borderId="16" xfId="0" applyFont="1" applyFill="1" applyBorder="1" applyAlignment="1" applyProtection="1">
      <alignment horizontal="center" vertical="center" wrapText="1"/>
      <protection hidden="1"/>
    </xf>
    <xf numFmtId="49" fontId="98" fillId="45" borderId="16" xfId="0" applyNumberFormat="1" applyFont="1" applyFill="1" applyBorder="1" applyAlignment="1" applyProtection="1">
      <alignment horizontal="center"/>
      <protection hidden="1" locked="0"/>
    </xf>
    <xf numFmtId="0" fontId="99" fillId="0" borderId="28" xfId="0" applyFont="1" applyFill="1" applyBorder="1" applyAlignment="1">
      <alignment/>
    </xf>
    <xf numFmtId="0" fontId="99" fillId="0" borderId="16" xfId="0" applyFont="1" applyFill="1" applyBorder="1" applyAlignment="1">
      <alignment/>
    </xf>
    <xf numFmtId="0" fontId="99" fillId="0" borderId="29" xfId="0" applyFont="1" applyFill="1" applyBorder="1" applyAlignment="1">
      <alignment/>
    </xf>
    <xf numFmtId="0" fontId="99" fillId="0" borderId="16" xfId="0" applyNumberFormat="1" applyFont="1" applyFill="1" applyBorder="1" applyAlignment="1">
      <alignment/>
    </xf>
    <xf numFmtId="0" fontId="99" fillId="0" borderId="30" xfId="0" applyFont="1" applyFill="1" applyBorder="1" applyAlignment="1">
      <alignment/>
    </xf>
    <xf numFmtId="0" fontId="99" fillId="0" borderId="31" xfId="0" applyFont="1" applyFill="1" applyBorder="1" applyAlignment="1">
      <alignment/>
    </xf>
    <xf numFmtId="0" fontId="99" fillId="0" borderId="17" xfId="0" applyFont="1" applyFill="1" applyBorder="1" applyAlignment="1">
      <alignment/>
    </xf>
    <xf numFmtId="0" fontId="99" fillId="0" borderId="32" xfId="0" applyFont="1" applyFill="1" applyBorder="1" applyAlignment="1">
      <alignment/>
    </xf>
    <xf numFmtId="0" fontId="99" fillId="0" borderId="33" xfId="0" applyFont="1" applyFill="1" applyBorder="1" applyAlignment="1">
      <alignment/>
    </xf>
    <xf numFmtId="0" fontId="99" fillId="0" borderId="31" xfId="0" applyFont="1" applyBorder="1" applyAlignment="1">
      <alignment/>
    </xf>
    <xf numFmtId="0" fontId="6" fillId="39" borderId="0" xfId="0" applyFont="1" applyFill="1" applyAlignment="1" applyProtection="1">
      <alignment horizontal="justify" vertical="center" wrapText="1"/>
      <protection hidden="1"/>
    </xf>
    <xf numFmtId="0" fontId="12" fillId="39" borderId="0" xfId="0" applyFont="1" applyFill="1" applyAlignment="1" applyProtection="1">
      <alignment vertical="center"/>
      <protection hidden="1"/>
    </xf>
    <xf numFmtId="0" fontId="50" fillId="39" borderId="0" xfId="0" applyFont="1" applyFill="1" applyAlignment="1" applyProtection="1">
      <alignment horizontal="justify" vertical="center" wrapText="1"/>
      <protection hidden="1"/>
    </xf>
    <xf numFmtId="0" fontId="12" fillId="39" borderId="0" xfId="0" applyFont="1" applyFill="1" applyAlignment="1" applyProtection="1">
      <alignment horizontal="justify" vertical="center"/>
      <protection hidden="1"/>
    </xf>
    <xf numFmtId="0" fontId="100" fillId="0" borderId="16" xfId="0" applyFont="1" applyBorder="1" applyAlignment="1" applyProtection="1">
      <alignment vertical="center"/>
      <protection hidden="1"/>
    </xf>
    <xf numFmtId="0" fontId="6" fillId="46" borderId="16" xfId="0" applyFont="1" applyFill="1" applyBorder="1" applyAlignment="1">
      <alignment vertical="center"/>
    </xf>
    <xf numFmtId="0" fontId="6" fillId="0" borderId="16" xfId="0" applyFont="1" applyFill="1" applyBorder="1" applyAlignment="1">
      <alignment vertical="center"/>
    </xf>
    <xf numFmtId="0" fontId="95" fillId="0" borderId="34" xfId="0" applyFont="1" applyBorder="1" applyAlignment="1">
      <alignment vertical="center"/>
    </xf>
    <xf numFmtId="0" fontId="95" fillId="0" borderId="35" xfId="0" applyFont="1" applyBorder="1" applyAlignment="1">
      <alignment vertical="center"/>
    </xf>
    <xf numFmtId="0" fontId="101" fillId="47" borderId="0" xfId="0" applyFont="1" applyFill="1" applyBorder="1" applyAlignment="1" applyProtection="1">
      <alignment horizontal="center" vertical="center"/>
      <protection locked="0"/>
    </xf>
    <xf numFmtId="0" fontId="101" fillId="48" borderId="0" xfId="0" applyFont="1" applyFill="1" applyBorder="1" applyAlignment="1" applyProtection="1" quotePrefix="1">
      <alignment horizontal="center" vertical="center"/>
      <protection locked="0"/>
    </xf>
    <xf numFmtId="176" fontId="101" fillId="49" borderId="0" xfId="0" applyNumberFormat="1" applyFont="1" applyFill="1" applyBorder="1" applyAlignment="1" applyProtection="1">
      <alignment horizontal="center" vertical="center" wrapText="1"/>
      <protection hidden="1"/>
    </xf>
    <xf numFmtId="0" fontId="102" fillId="50" borderId="36" xfId="0" applyFont="1" applyFill="1" applyBorder="1" applyAlignment="1" applyProtection="1">
      <alignment horizontal="center"/>
      <protection hidden="1"/>
    </xf>
    <xf numFmtId="0" fontId="102" fillId="50" borderId="37" xfId="0" applyFont="1" applyFill="1" applyBorder="1" applyAlignment="1" applyProtection="1">
      <alignment horizontal="center"/>
      <protection hidden="1"/>
    </xf>
    <xf numFmtId="0" fontId="102" fillId="50" borderId="38" xfId="0" applyFont="1" applyFill="1" applyBorder="1" applyAlignment="1" applyProtection="1">
      <alignment horizontal="center"/>
      <protection hidden="1"/>
    </xf>
    <xf numFmtId="0" fontId="103" fillId="17" borderId="0" xfId="0" applyFont="1" applyFill="1" applyAlignment="1" applyProtection="1">
      <alignment horizontal="center" vertical="center" wrapText="1"/>
      <protection hidden="1"/>
    </xf>
    <xf numFmtId="0" fontId="87" fillId="35" borderId="0" xfId="0" applyFont="1" applyFill="1" applyAlignment="1" applyProtection="1">
      <alignment horizontal="center" vertical="center"/>
      <protection hidden="1"/>
    </xf>
    <xf numFmtId="0" fontId="89" fillId="35" borderId="0" xfId="0" applyFont="1" applyFill="1" applyAlignment="1" applyProtection="1">
      <alignment horizontal="center" vertical="center"/>
      <protection hidden="1"/>
    </xf>
    <xf numFmtId="0" fontId="104" fillId="46" borderId="0" xfId="0" applyFont="1" applyFill="1" applyAlignment="1" applyProtection="1">
      <alignment horizontal="center" vertical="center"/>
      <protection hidden="1"/>
    </xf>
    <xf numFmtId="0" fontId="91" fillId="38" borderId="10" xfId="0" applyFont="1" applyFill="1" applyBorder="1" applyAlignment="1" applyProtection="1">
      <alignment horizontal="left" vertical="center"/>
      <protection hidden="1"/>
    </xf>
    <xf numFmtId="0" fontId="91" fillId="38" borderId="11" xfId="0" applyFont="1" applyFill="1" applyBorder="1" applyAlignment="1" applyProtection="1">
      <alignment horizontal="left" vertical="center"/>
      <protection hidden="1"/>
    </xf>
    <xf numFmtId="0" fontId="91" fillId="38" borderId="14" xfId="0" applyFont="1" applyFill="1" applyBorder="1" applyAlignment="1" applyProtection="1">
      <alignment horizontal="left" vertical="center"/>
      <protection hidden="1"/>
    </xf>
    <xf numFmtId="2" fontId="0" fillId="32" borderId="16" xfId="0" applyNumberFormat="1" applyFill="1" applyBorder="1" applyAlignment="1" applyProtection="1">
      <alignment horizontal="right" vertical="center"/>
      <protection locked="0"/>
    </xf>
    <xf numFmtId="0" fontId="91" fillId="36" borderId="10" xfId="0" applyFont="1" applyFill="1" applyBorder="1" applyAlignment="1" applyProtection="1">
      <alignment horizontal="left" vertical="center"/>
      <protection hidden="1"/>
    </xf>
    <xf numFmtId="0" fontId="91" fillId="36" borderId="11" xfId="0" applyFont="1" applyFill="1" applyBorder="1" applyAlignment="1" applyProtection="1">
      <alignment horizontal="left" vertical="center"/>
      <protection hidden="1"/>
    </xf>
    <xf numFmtId="0" fontId="91" fillId="36" borderId="14" xfId="0" applyFont="1" applyFill="1" applyBorder="1" applyAlignment="1" applyProtection="1">
      <alignment horizontal="left" vertical="center"/>
      <protection hidden="1"/>
    </xf>
    <xf numFmtId="0" fontId="0" fillId="16" borderId="16" xfId="0" applyFill="1" applyBorder="1" applyAlignment="1" applyProtection="1">
      <alignment horizontal="center" vertical="center"/>
      <protection hidden="1"/>
    </xf>
    <xf numFmtId="0" fontId="81" fillId="10" borderId="10" xfId="0" applyFont="1" applyFill="1" applyBorder="1" applyAlignment="1" applyProtection="1">
      <alignment horizontal="center" vertical="center"/>
      <protection hidden="1"/>
    </xf>
    <xf numFmtId="0" fontId="81" fillId="10" borderId="11" xfId="0" applyFont="1" applyFill="1" applyBorder="1" applyAlignment="1" applyProtection="1">
      <alignment horizontal="center" vertical="center"/>
      <protection hidden="1"/>
    </xf>
    <xf numFmtId="0" fontId="81" fillId="10" borderId="14" xfId="0" applyFont="1" applyFill="1" applyBorder="1" applyAlignment="1" applyProtection="1">
      <alignment horizontal="center" vertical="center"/>
      <protection hidden="1"/>
    </xf>
    <xf numFmtId="0" fontId="0" fillId="32" borderId="16" xfId="0" applyFill="1" applyBorder="1" applyAlignment="1" applyProtection="1">
      <alignment horizontal="center" vertical="center"/>
      <protection locked="0"/>
    </xf>
    <xf numFmtId="0" fontId="0" fillId="38" borderId="16" xfId="0" applyFill="1" applyBorder="1" applyAlignment="1" applyProtection="1">
      <alignment horizontal="center" vertical="center"/>
      <protection hidden="1"/>
    </xf>
    <xf numFmtId="0" fontId="0" fillId="38" borderId="39" xfId="0" applyFill="1" applyBorder="1" applyAlignment="1" applyProtection="1">
      <alignment horizontal="center" vertical="center"/>
      <protection hidden="1"/>
    </xf>
    <xf numFmtId="0" fontId="0" fillId="38" borderId="40" xfId="0" applyFill="1" applyBorder="1" applyAlignment="1" applyProtection="1">
      <alignment horizontal="center" vertical="center"/>
      <protection hidden="1"/>
    </xf>
    <xf numFmtId="0" fontId="0" fillId="38" borderId="41" xfId="0" applyFill="1" applyBorder="1" applyAlignment="1" applyProtection="1">
      <alignment horizontal="center" vertical="center"/>
      <protection hidden="1"/>
    </xf>
    <xf numFmtId="0" fontId="0" fillId="38" borderId="42" xfId="0" applyFill="1" applyBorder="1" applyAlignment="1" applyProtection="1">
      <alignment horizontal="center" vertical="center"/>
      <protection hidden="1"/>
    </xf>
    <xf numFmtId="0" fontId="0" fillId="38" borderId="43" xfId="0" applyFill="1" applyBorder="1" applyAlignment="1" applyProtection="1">
      <alignment horizontal="center" vertical="center"/>
      <protection hidden="1"/>
    </xf>
    <xf numFmtId="0" fontId="0" fillId="38" borderId="44" xfId="0" applyFill="1" applyBorder="1" applyAlignment="1" applyProtection="1">
      <alignment horizontal="center" vertical="center"/>
      <protection hidden="1"/>
    </xf>
    <xf numFmtId="0" fontId="0" fillId="38" borderId="10" xfId="0" applyFill="1" applyBorder="1" applyAlignment="1" applyProtection="1">
      <alignment horizontal="center" vertical="center"/>
      <protection hidden="1"/>
    </xf>
    <xf numFmtId="0" fontId="0" fillId="38" borderId="11" xfId="0" applyFill="1" applyBorder="1" applyAlignment="1" applyProtection="1">
      <alignment horizontal="center" vertical="center"/>
      <protection hidden="1"/>
    </xf>
    <xf numFmtId="0" fontId="0" fillId="38" borderId="14" xfId="0" applyFill="1" applyBorder="1" applyAlignment="1" applyProtection="1">
      <alignment horizontal="center" vertical="center"/>
      <protection hidden="1"/>
    </xf>
    <xf numFmtId="0" fontId="91" fillId="32" borderId="16" xfId="0" applyFont="1" applyFill="1" applyBorder="1" applyAlignment="1" applyProtection="1">
      <alignment horizontal="left" vertical="center"/>
      <protection locked="0"/>
    </xf>
    <xf numFmtId="49" fontId="88" fillId="32" borderId="10" xfId="0" applyNumberFormat="1" applyFont="1" applyFill="1" applyBorder="1" applyAlignment="1" applyProtection="1">
      <alignment horizontal="center" vertical="center"/>
      <protection locked="0"/>
    </xf>
    <xf numFmtId="49" fontId="88" fillId="32" borderId="11" xfId="0" applyNumberFormat="1" applyFont="1" applyFill="1" applyBorder="1" applyAlignment="1" applyProtection="1">
      <alignment horizontal="center" vertical="center"/>
      <protection locked="0"/>
    </xf>
    <xf numFmtId="49" fontId="88" fillId="32" borderId="14" xfId="0" applyNumberFormat="1" applyFont="1" applyFill="1" applyBorder="1" applyAlignment="1" applyProtection="1">
      <alignment horizontal="center" vertical="center"/>
      <protection locked="0"/>
    </xf>
    <xf numFmtId="0" fontId="0" fillId="36" borderId="10" xfId="0" applyFill="1" applyBorder="1" applyAlignment="1" applyProtection="1">
      <alignment horizontal="center" vertical="center"/>
      <protection hidden="1"/>
    </xf>
    <xf numFmtId="0" fontId="0" fillId="36" borderId="11" xfId="0" applyFill="1" applyBorder="1" applyAlignment="1" applyProtection="1">
      <alignment horizontal="center" vertical="center"/>
      <protection hidden="1"/>
    </xf>
    <xf numFmtId="0" fontId="0" fillId="36" borderId="14" xfId="0" applyFill="1" applyBorder="1" applyAlignment="1" applyProtection="1">
      <alignment horizontal="center" vertical="center"/>
      <protection hidden="1"/>
    </xf>
    <xf numFmtId="0" fontId="0" fillId="32" borderId="45" xfId="0" applyFill="1" applyBorder="1" applyAlignment="1" applyProtection="1">
      <alignment horizontal="center" vertical="center"/>
      <protection locked="0"/>
    </xf>
    <xf numFmtId="0" fontId="0" fillId="32" borderId="29" xfId="0" applyFill="1" applyBorder="1" applyAlignment="1" applyProtection="1">
      <alignment horizontal="center" vertical="center"/>
      <protection locked="0"/>
    </xf>
    <xf numFmtId="0" fontId="0" fillId="32" borderId="46" xfId="0" applyFill="1" applyBorder="1" applyAlignment="1" applyProtection="1">
      <alignment horizontal="center" vertical="center"/>
      <protection locked="0"/>
    </xf>
    <xf numFmtId="0" fontId="81" fillId="35" borderId="0" xfId="0" applyFont="1" applyFill="1" applyAlignment="1" applyProtection="1">
      <alignment horizontal="center" vertical="center"/>
      <protection hidden="1"/>
    </xf>
    <xf numFmtId="49" fontId="97" fillId="32" borderId="10" xfId="0" applyNumberFormat="1" applyFont="1" applyFill="1" applyBorder="1" applyAlignment="1" applyProtection="1">
      <alignment horizontal="center" vertical="center"/>
      <protection hidden="1"/>
    </xf>
    <xf numFmtId="49" fontId="97" fillId="32" borderId="11" xfId="0" applyNumberFormat="1" applyFont="1" applyFill="1" applyBorder="1" applyAlignment="1" applyProtection="1">
      <alignment horizontal="center" vertical="center"/>
      <protection hidden="1"/>
    </xf>
    <xf numFmtId="49" fontId="97" fillId="32" borderId="14" xfId="0" applyNumberFormat="1" applyFont="1" applyFill="1" applyBorder="1" applyAlignment="1" applyProtection="1">
      <alignment horizontal="center" vertical="center"/>
      <protection hidden="1"/>
    </xf>
    <xf numFmtId="0" fontId="0" fillId="38" borderId="47" xfId="0" applyFill="1" applyBorder="1" applyAlignment="1" applyProtection="1">
      <alignment horizontal="center" vertical="center"/>
      <protection hidden="1"/>
    </xf>
    <xf numFmtId="0" fontId="0" fillId="38" borderId="48" xfId="0" applyFill="1" applyBorder="1" applyAlignment="1" applyProtection="1">
      <alignment horizontal="center" vertical="center"/>
      <protection hidden="1"/>
    </xf>
    <xf numFmtId="0" fontId="0" fillId="38" borderId="49" xfId="0" applyFill="1" applyBorder="1" applyAlignment="1" applyProtection="1">
      <alignment horizontal="center" vertical="center"/>
      <protection hidden="1"/>
    </xf>
    <xf numFmtId="0" fontId="0" fillId="38" borderId="50" xfId="0" applyFill="1" applyBorder="1" applyAlignment="1" applyProtection="1">
      <alignment horizontal="center" vertical="center"/>
      <protection hidden="1"/>
    </xf>
    <xf numFmtId="0" fontId="91" fillId="32" borderId="16" xfId="0" applyFont="1" applyFill="1" applyBorder="1" applyAlignment="1" applyProtection="1">
      <alignment horizontal="center" vertical="center"/>
      <protection locked="0"/>
    </xf>
    <xf numFmtId="49" fontId="91" fillId="32" borderId="10" xfId="0" applyNumberFormat="1" applyFont="1" applyFill="1" applyBorder="1" applyAlignment="1" applyProtection="1">
      <alignment horizontal="center" vertical="center"/>
      <protection locked="0"/>
    </xf>
    <xf numFmtId="49" fontId="91" fillId="32" borderId="11" xfId="0" applyNumberFormat="1" applyFont="1" applyFill="1" applyBorder="1" applyAlignment="1" applyProtection="1">
      <alignment horizontal="center" vertical="center"/>
      <protection locked="0"/>
    </xf>
    <xf numFmtId="49" fontId="91" fillId="32" borderId="14" xfId="0" applyNumberFormat="1" applyFont="1" applyFill="1" applyBorder="1" applyAlignment="1" applyProtection="1">
      <alignment horizontal="center" vertical="center"/>
      <protection locked="0"/>
    </xf>
    <xf numFmtId="49" fontId="91" fillId="32" borderId="10" xfId="0" applyNumberFormat="1" applyFont="1" applyFill="1" applyBorder="1" applyAlignment="1" applyProtection="1">
      <alignment horizontal="left" vertical="center"/>
      <protection locked="0"/>
    </xf>
    <xf numFmtId="49" fontId="91" fillId="32" borderId="11" xfId="0" applyNumberFormat="1" applyFont="1" applyFill="1" applyBorder="1" applyAlignment="1" applyProtection="1">
      <alignment horizontal="left" vertical="center"/>
      <protection locked="0"/>
    </xf>
    <xf numFmtId="49" fontId="91" fillId="32" borderId="14" xfId="0" applyNumberFormat="1" applyFont="1" applyFill="1" applyBorder="1" applyAlignment="1" applyProtection="1">
      <alignment horizontal="left" vertical="center"/>
      <protection locked="0"/>
    </xf>
    <xf numFmtId="0" fontId="0" fillId="38" borderId="39" xfId="0" applyFill="1" applyBorder="1" applyAlignment="1" applyProtection="1">
      <alignment horizontal="center" vertical="center" wrapText="1"/>
      <protection hidden="1"/>
    </xf>
    <xf numFmtId="0" fontId="0" fillId="36" borderId="16" xfId="0" applyFill="1" applyBorder="1" applyAlignment="1" applyProtection="1">
      <alignment horizontal="left" vertical="center"/>
      <protection hidden="1"/>
    </xf>
    <xf numFmtId="0" fontId="0" fillId="38" borderId="16" xfId="0" applyFill="1" applyBorder="1" applyAlignment="1" applyProtection="1">
      <alignment horizontal="left" vertical="center"/>
      <protection hidden="1"/>
    </xf>
    <xf numFmtId="0" fontId="0" fillId="32" borderId="10" xfId="0" applyFill="1" applyBorder="1" applyAlignment="1" applyProtection="1">
      <alignment horizontal="center" vertical="center"/>
      <protection locked="0"/>
    </xf>
    <xf numFmtId="0" fontId="0" fillId="32" borderId="11" xfId="0" applyFill="1" applyBorder="1" applyAlignment="1" applyProtection="1">
      <alignment horizontal="center" vertical="center"/>
      <protection locked="0"/>
    </xf>
    <xf numFmtId="0" fontId="0" fillId="32" borderId="14" xfId="0" applyFill="1" applyBorder="1" applyAlignment="1" applyProtection="1">
      <alignment horizontal="center" vertical="center"/>
      <protection locked="0"/>
    </xf>
    <xf numFmtId="0" fontId="91" fillId="32" borderId="47" xfId="0" applyFont="1" applyFill="1" applyBorder="1" applyAlignment="1" applyProtection="1">
      <alignment horizontal="center" vertical="center"/>
      <protection locked="0"/>
    </xf>
    <xf numFmtId="0" fontId="91" fillId="32" borderId="48" xfId="0" applyFont="1" applyFill="1" applyBorder="1" applyAlignment="1" applyProtection="1">
      <alignment horizontal="center" vertical="center"/>
      <protection locked="0"/>
    </xf>
    <xf numFmtId="0" fontId="91" fillId="32" borderId="51" xfId="0" applyFont="1" applyFill="1" applyBorder="1" applyAlignment="1" applyProtection="1">
      <alignment horizontal="center" vertical="center"/>
      <protection locked="0"/>
    </xf>
    <xf numFmtId="0" fontId="91" fillId="32" borderId="52" xfId="0" applyFont="1" applyFill="1" applyBorder="1" applyAlignment="1" applyProtection="1">
      <alignment horizontal="center" vertical="center"/>
      <protection locked="0"/>
    </xf>
    <xf numFmtId="0" fontId="91" fillId="32" borderId="0" xfId="0" applyFont="1" applyFill="1" applyBorder="1" applyAlignment="1" applyProtection="1">
      <alignment horizontal="center" vertical="center"/>
      <protection locked="0"/>
    </xf>
    <xf numFmtId="0" fontId="91" fillId="32" borderId="35" xfId="0" applyFont="1" applyFill="1" applyBorder="1" applyAlignment="1" applyProtection="1">
      <alignment horizontal="center" vertical="center"/>
      <protection locked="0"/>
    </xf>
    <xf numFmtId="0" fontId="91" fillId="32" borderId="53" xfId="0" applyFont="1" applyFill="1" applyBorder="1" applyAlignment="1" applyProtection="1">
      <alignment horizontal="center" vertical="center"/>
      <protection locked="0"/>
    </xf>
    <xf numFmtId="0" fontId="91" fillId="32" borderId="34" xfId="0" applyFont="1" applyFill="1" applyBorder="1" applyAlignment="1" applyProtection="1">
      <alignment horizontal="center" vertical="center"/>
      <protection locked="0"/>
    </xf>
    <xf numFmtId="0" fontId="91" fillId="32" borderId="27" xfId="0" applyFont="1" applyFill="1" applyBorder="1" applyAlignment="1" applyProtection="1">
      <alignment horizontal="center" vertical="center"/>
      <protection locked="0"/>
    </xf>
    <xf numFmtId="0" fontId="89" fillId="35" borderId="0" xfId="0" applyFont="1" applyFill="1" applyAlignment="1" applyProtection="1">
      <alignment horizontal="left" vertical="center"/>
      <protection hidden="1"/>
    </xf>
    <xf numFmtId="177" fontId="91" fillId="32" borderId="10" xfId="0" applyNumberFormat="1" applyFont="1" applyFill="1" applyBorder="1" applyAlignment="1" applyProtection="1">
      <alignment horizontal="center" vertical="center"/>
      <protection locked="0"/>
    </xf>
    <xf numFmtId="177" fontId="91" fillId="32" borderId="11" xfId="0" applyNumberFormat="1" applyFont="1" applyFill="1" applyBorder="1" applyAlignment="1" applyProtection="1">
      <alignment horizontal="center" vertical="center"/>
      <protection locked="0"/>
    </xf>
    <xf numFmtId="177" fontId="91" fillId="32" borderId="14" xfId="0" applyNumberFormat="1" applyFont="1" applyFill="1" applyBorder="1" applyAlignment="1" applyProtection="1">
      <alignment horizontal="center" vertical="center"/>
      <protection locked="0"/>
    </xf>
    <xf numFmtId="0" fontId="83" fillId="38" borderId="0" xfId="0" applyFont="1" applyFill="1" applyAlignment="1" applyProtection="1">
      <alignment horizontal="center" vertical="center"/>
      <protection hidden="1"/>
    </xf>
    <xf numFmtId="0" fontId="84" fillId="38" borderId="0" xfId="0" applyFont="1" applyFill="1" applyAlignment="1" applyProtection="1">
      <alignment horizontal="center" vertical="center"/>
      <protection hidden="1"/>
    </xf>
    <xf numFmtId="0" fontId="86" fillId="38" borderId="0" xfId="0" applyFont="1" applyFill="1" applyAlignment="1" applyProtection="1">
      <alignment horizontal="center" vertical="center"/>
      <protection hidden="1"/>
    </xf>
    <xf numFmtId="0" fontId="88" fillId="4" borderId="10" xfId="0" applyNumberFormat="1" applyFont="1" applyFill="1" applyBorder="1" applyAlignment="1" applyProtection="1">
      <alignment horizontal="center" vertical="center"/>
      <protection hidden="1"/>
    </xf>
    <xf numFmtId="0" fontId="88" fillId="4" borderId="11" xfId="0" applyNumberFormat="1" applyFont="1" applyFill="1" applyBorder="1" applyAlignment="1" applyProtection="1">
      <alignment horizontal="center" vertical="center"/>
      <protection hidden="1"/>
    </xf>
    <xf numFmtId="0" fontId="88" fillId="4" borderId="14" xfId="0" applyNumberFormat="1" applyFont="1" applyFill="1" applyBorder="1" applyAlignment="1" applyProtection="1">
      <alignment horizontal="center" vertical="center"/>
      <protection hidden="1"/>
    </xf>
    <xf numFmtId="0" fontId="105" fillId="0" borderId="0" xfId="0" applyFont="1" applyFill="1" applyAlignment="1" applyProtection="1">
      <alignment horizontal="center" vertical="center"/>
      <protection hidden="1"/>
    </xf>
    <xf numFmtId="0" fontId="0" fillId="37" borderId="10" xfId="0" applyFill="1" applyBorder="1" applyAlignment="1" applyProtection="1">
      <alignment horizontal="center" vertical="center"/>
      <protection hidden="1"/>
    </xf>
    <xf numFmtId="0" fontId="0" fillId="37" borderId="11" xfId="0" applyFill="1" applyBorder="1" applyAlignment="1" applyProtection="1">
      <alignment horizontal="center" vertical="center"/>
      <protection hidden="1"/>
    </xf>
    <xf numFmtId="0" fontId="0" fillId="37" borderId="15" xfId="0" applyFill="1" applyBorder="1" applyAlignment="1" applyProtection="1">
      <alignment horizontal="center" vertical="center"/>
      <protection hidden="1"/>
    </xf>
    <xf numFmtId="0" fontId="0" fillId="37" borderId="14" xfId="0" applyFill="1" applyBorder="1" applyAlignment="1" applyProtection="1">
      <alignment horizontal="center" vertical="center"/>
      <protection hidden="1"/>
    </xf>
    <xf numFmtId="0" fontId="91" fillId="37" borderId="10" xfId="0" applyFont="1" applyFill="1" applyBorder="1" applyAlignment="1" applyProtection="1">
      <alignment horizontal="left" vertical="center"/>
      <protection hidden="1"/>
    </xf>
    <xf numFmtId="0" fontId="91" fillId="37" borderId="11" xfId="0" applyFont="1" applyFill="1" applyBorder="1" applyAlignment="1" applyProtection="1">
      <alignment horizontal="left" vertical="center"/>
      <protection hidden="1"/>
    </xf>
    <xf numFmtId="0" fontId="91" fillId="37" borderId="14" xfId="0" applyFont="1" applyFill="1" applyBorder="1" applyAlignment="1" applyProtection="1">
      <alignment horizontal="left" vertical="center"/>
      <protection hidden="1"/>
    </xf>
    <xf numFmtId="1" fontId="0" fillId="32" borderId="54" xfId="0" applyNumberFormat="1" applyFill="1" applyBorder="1" applyAlignment="1" applyProtection="1">
      <alignment horizontal="center" vertical="center"/>
      <protection locked="0"/>
    </xf>
    <xf numFmtId="1" fontId="0" fillId="32" borderId="55" xfId="0" applyNumberFormat="1" applyFill="1" applyBorder="1" applyAlignment="1" applyProtection="1">
      <alignment horizontal="center" vertical="center"/>
      <protection locked="0"/>
    </xf>
    <xf numFmtId="1" fontId="0" fillId="32" borderId="56" xfId="0" applyNumberFormat="1" applyFill="1" applyBorder="1" applyAlignment="1" applyProtection="1">
      <alignment horizontal="center" vertical="center"/>
      <protection locked="0"/>
    </xf>
    <xf numFmtId="1" fontId="0" fillId="32" borderId="57" xfId="0" applyNumberFormat="1" applyFill="1" applyBorder="1" applyAlignment="1" applyProtection="1">
      <alignment horizontal="center" vertical="center"/>
      <protection locked="0"/>
    </xf>
    <xf numFmtId="2" fontId="0" fillId="37" borderId="16" xfId="0" applyNumberFormat="1" applyFill="1" applyBorder="1" applyAlignment="1" applyProtection="1">
      <alignment horizontal="right" vertical="center"/>
      <protection hidden="1"/>
    </xf>
    <xf numFmtId="0" fontId="81" fillId="51" borderId="10" xfId="0" applyFont="1" applyFill="1" applyBorder="1" applyAlignment="1" applyProtection="1">
      <alignment horizontal="center" vertical="center"/>
      <protection hidden="1"/>
    </xf>
    <xf numFmtId="0" fontId="81" fillId="51" borderId="11" xfId="0" applyFont="1" applyFill="1" applyBorder="1" applyAlignment="1" applyProtection="1">
      <alignment horizontal="center" vertical="center"/>
      <protection hidden="1"/>
    </xf>
    <xf numFmtId="0" fontId="81" fillId="51" borderId="14" xfId="0" applyFont="1" applyFill="1" applyBorder="1" applyAlignment="1" applyProtection="1">
      <alignment horizontal="center" vertical="center"/>
      <protection hidden="1"/>
    </xf>
    <xf numFmtId="0" fontId="0" fillId="37" borderId="39" xfId="0" applyFill="1" applyBorder="1" applyAlignment="1" applyProtection="1">
      <alignment horizontal="center" vertical="center"/>
      <protection hidden="1"/>
    </xf>
    <xf numFmtId="0" fontId="0" fillId="37" borderId="40" xfId="0" applyFill="1" applyBorder="1" applyAlignment="1" applyProtection="1">
      <alignment horizontal="center" vertical="center"/>
      <protection hidden="1"/>
    </xf>
    <xf numFmtId="0" fontId="0" fillId="37" borderId="41" xfId="0" applyFill="1" applyBorder="1" applyAlignment="1" applyProtection="1">
      <alignment horizontal="center" vertical="center"/>
      <protection hidden="1"/>
    </xf>
    <xf numFmtId="0" fontId="0" fillId="37" borderId="42" xfId="0" applyFill="1" applyBorder="1" applyAlignment="1" applyProtection="1">
      <alignment horizontal="center" vertical="center"/>
      <protection hidden="1"/>
    </xf>
    <xf numFmtId="0" fontId="0" fillId="37" borderId="43" xfId="0" applyFill="1" applyBorder="1" applyAlignment="1" applyProtection="1">
      <alignment horizontal="center" vertical="center"/>
      <protection hidden="1"/>
    </xf>
    <xf numFmtId="0" fontId="0" fillId="37" borderId="44" xfId="0" applyFill="1" applyBorder="1" applyAlignment="1" applyProtection="1">
      <alignment horizontal="center" vertical="center"/>
      <protection hidden="1"/>
    </xf>
    <xf numFmtId="0" fontId="0" fillId="37" borderId="47" xfId="0" applyFill="1" applyBorder="1" applyAlignment="1" applyProtection="1">
      <alignment horizontal="center" vertical="center"/>
      <protection hidden="1"/>
    </xf>
    <xf numFmtId="0" fontId="0" fillId="37" borderId="48" xfId="0" applyFill="1" applyBorder="1" applyAlignment="1" applyProtection="1">
      <alignment horizontal="center" vertical="center"/>
      <protection hidden="1"/>
    </xf>
    <xf numFmtId="0" fontId="0" fillId="37" borderId="49" xfId="0" applyFill="1" applyBorder="1" applyAlignment="1" applyProtection="1">
      <alignment horizontal="center" vertical="center"/>
      <protection hidden="1"/>
    </xf>
    <xf numFmtId="0" fontId="0" fillId="37" borderId="50" xfId="0" applyFill="1" applyBorder="1" applyAlignment="1" applyProtection="1">
      <alignment horizontal="center" vertical="center"/>
      <protection hidden="1"/>
    </xf>
    <xf numFmtId="0" fontId="0" fillId="37" borderId="16" xfId="0" applyFill="1" applyBorder="1" applyAlignment="1" applyProtection="1">
      <alignment horizontal="left" vertical="center"/>
      <protection hidden="1"/>
    </xf>
    <xf numFmtId="0" fontId="0" fillId="37" borderId="32" xfId="0" applyFill="1" applyBorder="1" applyAlignment="1" applyProtection="1">
      <alignment horizontal="center" vertical="center"/>
      <protection hidden="1"/>
    </xf>
    <xf numFmtId="0" fontId="0" fillId="37" borderId="12" xfId="0" applyFill="1" applyBorder="1" applyAlignment="1" applyProtection="1">
      <alignment horizontal="center" vertical="center"/>
      <protection hidden="1"/>
    </xf>
    <xf numFmtId="0" fontId="0" fillId="37" borderId="13" xfId="0" applyFill="1" applyBorder="1" applyAlignment="1" applyProtection="1">
      <alignment horizontal="center" vertical="center"/>
      <protection hidden="1"/>
    </xf>
    <xf numFmtId="0" fontId="106" fillId="32" borderId="10" xfId="0" applyFont="1" applyFill="1" applyBorder="1" applyAlignment="1" applyProtection="1">
      <alignment horizontal="center" vertical="center"/>
      <protection hidden="1"/>
    </xf>
    <xf numFmtId="0" fontId="106" fillId="32" borderId="11" xfId="0" applyFont="1" applyFill="1" applyBorder="1" applyAlignment="1" applyProtection="1">
      <alignment horizontal="center" vertical="center"/>
      <protection hidden="1"/>
    </xf>
    <xf numFmtId="0" fontId="106" fillId="32" borderId="14" xfId="0" applyFont="1" applyFill="1" applyBorder="1" applyAlignment="1" applyProtection="1">
      <alignment horizontal="center" vertical="center"/>
      <protection hidden="1"/>
    </xf>
    <xf numFmtId="0" fontId="60" fillId="32" borderId="10" xfId="0" applyFont="1" applyFill="1" applyBorder="1" applyAlignment="1" applyProtection="1">
      <alignment horizontal="center" vertical="center"/>
      <protection hidden="1" locked="0"/>
    </xf>
    <xf numFmtId="0" fontId="60" fillId="32" borderId="11" xfId="0" applyFont="1" applyFill="1" applyBorder="1" applyAlignment="1" applyProtection="1">
      <alignment horizontal="center" vertical="center"/>
      <protection hidden="1" locked="0"/>
    </xf>
    <xf numFmtId="0" fontId="60" fillId="32" borderId="14" xfId="0" applyFont="1" applyFill="1" applyBorder="1" applyAlignment="1" applyProtection="1">
      <alignment horizontal="center" vertical="center"/>
      <protection hidden="1" locked="0"/>
    </xf>
    <xf numFmtId="0" fontId="91" fillId="32" borderId="10" xfId="0" applyFont="1" applyFill="1" applyBorder="1" applyAlignment="1" applyProtection="1">
      <alignment horizontal="center" vertical="center"/>
      <protection locked="0"/>
    </xf>
    <xf numFmtId="0" fontId="91" fillId="32" borderId="11" xfId="0" applyFont="1" applyFill="1" applyBorder="1" applyAlignment="1" applyProtection="1">
      <alignment horizontal="center" vertical="center"/>
      <protection locked="0"/>
    </xf>
    <xf numFmtId="0" fontId="91" fillId="32" borderId="14" xfId="0" applyFont="1" applyFill="1" applyBorder="1" applyAlignment="1" applyProtection="1">
      <alignment horizontal="center" vertical="center"/>
      <protection locked="0"/>
    </xf>
    <xf numFmtId="0" fontId="0" fillId="32" borderId="58" xfId="0" applyFill="1" applyBorder="1" applyAlignment="1" applyProtection="1">
      <alignment horizontal="center" vertical="center"/>
      <protection locked="0"/>
    </xf>
    <xf numFmtId="0" fontId="0" fillId="32" borderId="59" xfId="0" applyFill="1" applyBorder="1" applyAlignment="1" applyProtection="1">
      <alignment horizontal="center" vertical="center"/>
      <protection locked="0"/>
    </xf>
    <xf numFmtId="0" fontId="88" fillId="32" borderId="10" xfId="0" applyFont="1" applyFill="1" applyBorder="1" applyAlignment="1" applyProtection="1">
      <alignment horizontal="center" vertical="center"/>
      <protection locked="0"/>
    </xf>
    <xf numFmtId="0" fontId="88" fillId="32" borderId="11" xfId="0" applyFont="1" applyFill="1" applyBorder="1" applyAlignment="1" applyProtection="1">
      <alignment horizontal="center" vertical="center"/>
      <protection locked="0"/>
    </xf>
    <xf numFmtId="0" fontId="88" fillId="32" borderId="14" xfId="0" applyFont="1" applyFill="1" applyBorder="1" applyAlignment="1" applyProtection="1">
      <alignment horizontal="center" vertical="center"/>
      <protection locked="0"/>
    </xf>
    <xf numFmtId="2" fontId="0" fillId="32" borderId="10" xfId="0" applyNumberFormat="1" applyFill="1" applyBorder="1" applyAlignment="1" applyProtection="1">
      <alignment horizontal="right" vertical="center"/>
      <protection locked="0"/>
    </xf>
    <xf numFmtId="2" fontId="0" fillId="32" borderId="11" xfId="0" applyNumberFormat="1" applyFill="1" applyBorder="1" applyAlignment="1" applyProtection="1">
      <alignment horizontal="right" vertical="center"/>
      <protection locked="0"/>
    </xf>
    <xf numFmtId="2" fontId="0" fillId="32" borderId="14" xfId="0" applyNumberFormat="1" applyFill="1" applyBorder="1" applyAlignment="1" applyProtection="1">
      <alignment horizontal="right" vertical="center"/>
      <protection locked="0"/>
    </xf>
    <xf numFmtId="1" fontId="0" fillId="32" borderId="60" xfId="0" applyNumberFormat="1" applyFill="1" applyBorder="1" applyAlignment="1" applyProtection="1">
      <alignment horizontal="center" vertical="center"/>
      <protection locked="0"/>
    </xf>
    <xf numFmtId="0" fontId="0" fillId="32" borderId="61" xfId="0" applyFill="1" applyBorder="1" applyAlignment="1" applyProtection="1">
      <alignment horizontal="center" vertical="center"/>
      <protection locked="0"/>
    </xf>
    <xf numFmtId="0" fontId="0" fillId="37" borderId="39" xfId="0" applyFill="1" applyBorder="1" applyAlignment="1" applyProtection="1">
      <alignment horizontal="center" vertical="center" wrapText="1"/>
      <protection hidden="1"/>
    </xf>
    <xf numFmtId="0" fontId="0" fillId="37" borderId="16" xfId="0" applyFill="1" applyBorder="1" applyAlignment="1" applyProtection="1">
      <alignment horizontal="center" vertical="center"/>
      <protection hidden="1"/>
    </xf>
    <xf numFmtId="0" fontId="86" fillId="37" borderId="0" xfId="0" applyFont="1" applyFill="1" applyAlignment="1" applyProtection="1">
      <alignment horizontal="center" vertical="center"/>
      <protection hidden="1"/>
    </xf>
    <xf numFmtId="0" fontId="84" fillId="37" borderId="0" xfId="0" applyFont="1" applyFill="1" applyAlignment="1" applyProtection="1">
      <alignment horizontal="center" vertical="center"/>
      <protection hidden="1"/>
    </xf>
    <xf numFmtId="0" fontId="83" fillId="37" borderId="0" xfId="0" applyFont="1" applyFill="1" applyAlignment="1" applyProtection="1">
      <alignment horizontal="center" vertical="center"/>
      <protection hidden="1"/>
    </xf>
    <xf numFmtId="0" fontId="107" fillId="4" borderId="36" xfId="0" applyFont="1" applyFill="1" applyBorder="1" applyAlignment="1" applyProtection="1">
      <alignment horizontal="center" vertical="center"/>
      <protection hidden="1"/>
    </xf>
    <xf numFmtId="0" fontId="107" fillId="4" borderId="37" xfId="0" applyFont="1" applyFill="1" applyBorder="1" applyAlignment="1" applyProtection="1">
      <alignment horizontal="center" vertical="center"/>
      <protection hidden="1"/>
    </xf>
    <xf numFmtId="0" fontId="107" fillId="4" borderId="38" xfId="0" applyFont="1" applyFill="1" applyBorder="1" applyAlignment="1" applyProtection="1">
      <alignment horizontal="center" vertical="center"/>
      <protection hidden="1"/>
    </xf>
    <xf numFmtId="0" fontId="91" fillId="37" borderId="10" xfId="0" applyFont="1" applyFill="1" applyBorder="1" applyAlignment="1" applyProtection="1">
      <alignment horizontal="left" vertical="center"/>
      <protection locked="0"/>
    </xf>
    <xf numFmtId="0" fontId="91" fillId="37" borderId="14" xfId="0" applyFont="1" applyFill="1" applyBorder="1" applyAlignment="1" applyProtection="1">
      <alignment horizontal="left" vertical="center"/>
      <protection locked="0"/>
    </xf>
    <xf numFmtId="14" fontId="91" fillId="37" borderId="10" xfId="0" applyNumberFormat="1" applyFont="1" applyFill="1" applyBorder="1" applyAlignment="1" applyProtection="1">
      <alignment horizontal="left" vertical="center"/>
      <protection locked="0"/>
    </xf>
    <xf numFmtId="0" fontId="87" fillId="32" borderId="36" xfId="0" applyFont="1" applyFill="1" applyBorder="1" applyAlignment="1" applyProtection="1">
      <alignment horizontal="center" vertical="center"/>
      <protection hidden="1"/>
    </xf>
    <xf numFmtId="0" fontId="87" fillId="32" borderId="37" xfId="0" applyFont="1" applyFill="1" applyBorder="1" applyAlignment="1" applyProtection="1">
      <alignment horizontal="center" vertical="center"/>
      <protection hidden="1"/>
    </xf>
    <xf numFmtId="0" fontId="87" fillId="32" borderId="38" xfId="0" applyFont="1" applyFill="1" applyBorder="1" applyAlignment="1" applyProtection="1">
      <alignment horizontal="center" vertical="center"/>
      <protection hidden="1"/>
    </xf>
    <xf numFmtId="0" fontId="99" fillId="41" borderId="16" xfId="0" applyFont="1" applyFill="1" applyBorder="1" applyAlignment="1">
      <alignment/>
    </xf>
    <xf numFmtId="0" fontId="99" fillId="0" borderId="16" xfId="0" applyFont="1" applyBorder="1" applyAlignment="1">
      <alignment/>
    </xf>
    <xf numFmtId="0" fontId="99" fillId="41" borderId="29"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4">
    <dxf>
      <font>
        <color auto="1"/>
      </font>
      <fill>
        <patternFill patternType="solid">
          <bgColor theme="6" tint="0.3999499976634979"/>
        </patternFill>
      </fill>
    </dxf>
    <dxf>
      <font>
        <color auto="1"/>
      </font>
      <fill>
        <patternFill patternType="solid">
          <bgColor theme="6" tint="0.3999499976634979"/>
        </patternFill>
      </fill>
    </dxf>
    <dxf>
      <font>
        <b/>
        <i val="0"/>
        <color rgb="FF9C0006"/>
      </font>
      <fill>
        <patternFill>
          <bgColor rgb="FFFFC7CE"/>
        </patternFill>
      </fill>
    </dxf>
    <dxf>
      <font>
        <color rgb="FF9C0006"/>
      </font>
      <fill>
        <patternFill>
          <bgColor rgb="FFFFC7CE"/>
        </patternFill>
      </fill>
    </dxf>
    <dxf>
      <fill>
        <patternFill>
          <bgColor theme="0" tint="-0.149959996342659"/>
        </patternFill>
      </fill>
      <border>
        <left style="thin">
          <color theme="0" tint="-0.14993000030517578"/>
        </left>
        <right style="thin">
          <color theme="0" tint="-0.14993000030517578"/>
        </right>
        <top style="thin"/>
        <bottom style="thin">
          <color theme="0" tint="-0.14993000030517578"/>
        </bottom>
      </border>
    </dxf>
    <dxf>
      <font>
        <b/>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color rgb="FF9C0006"/>
      </font>
      <fill>
        <patternFill>
          <bgColor rgb="FFFFC7CE"/>
        </patternFill>
      </fill>
      <border/>
    </dxf>
    <dxf>
      <font>
        <color auto="1"/>
      </font>
      <fill>
        <patternFill patternType="solid">
          <bgColor theme="6"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Welcome!M17" /><Relationship Id="rId4" Type="http://schemas.openxmlformats.org/officeDocument/2006/relationships/hyperlink" Target="#Welcome!M17" /><Relationship Id="rId5" Type="http://schemas.openxmlformats.org/officeDocument/2006/relationships/hyperlink" Target="#Declaration!D7"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 Id="rId3" Type="http://schemas.openxmlformats.org/officeDocument/2006/relationships/hyperlink" Target="#Welcome!M17" /><Relationship Id="rId4" Type="http://schemas.openxmlformats.org/officeDocument/2006/relationships/hyperlink" Target="#Welcome!M17" /><Relationship Id="rId5" Type="http://schemas.openxmlformats.org/officeDocument/2006/relationships/hyperlink" Target="#Declaration!D7"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an_Bank!M17" /><Relationship Id="rId3" Type="http://schemas.openxmlformats.org/officeDocument/2006/relationships/hyperlink" Target="#Indian_Bank!M17"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Foreign_Bank!M17" /><Relationship Id="rId3" Type="http://schemas.openxmlformats.org/officeDocument/2006/relationships/hyperlink" Target="#Foreign_Bank!M17"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114300</xdr:colOff>
      <xdr:row>1</xdr:row>
      <xdr:rowOff>133350</xdr:rowOff>
    </xdr:from>
    <xdr:to>
      <xdr:col>14</xdr:col>
      <xdr:colOff>219075</xdr:colOff>
      <xdr:row>4</xdr:row>
      <xdr:rowOff>152400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086100" y="323850"/>
          <a:ext cx="600075" cy="590550"/>
        </a:xfrm>
        <a:prstGeom prst="rect">
          <a:avLst/>
        </a:prstGeom>
        <a:noFill/>
        <a:ln w="9525" cmpd="sng">
          <a:noFill/>
        </a:ln>
      </xdr:spPr>
    </xdr:pic>
    <xdr:clientData/>
  </xdr:twoCellAnchor>
  <xdr:twoCellAnchor>
    <xdr:from>
      <xdr:col>13</xdr:col>
      <xdr:colOff>219075</xdr:colOff>
      <xdr:row>19</xdr:row>
      <xdr:rowOff>161925</xdr:rowOff>
    </xdr:from>
    <xdr:to>
      <xdr:col>18</xdr:col>
      <xdr:colOff>38100</xdr:colOff>
      <xdr:row>21</xdr:row>
      <xdr:rowOff>19050</xdr:rowOff>
    </xdr:to>
    <xdr:sp fLocksText="0">
      <xdr:nvSpPr>
        <xdr:cNvPr id="2" name="TextBox 1"/>
        <xdr:cNvSpPr txBox="1">
          <a:spLocks noChangeArrowheads="1"/>
        </xdr:cNvSpPr>
      </xdr:nvSpPr>
      <xdr:spPr>
        <a:xfrm>
          <a:off x="3438525" y="4171950"/>
          <a:ext cx="1057275" cy="56197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171450</xdr:colOff>
      <xdr:row>1</xdr:row>
      <xdr:rowOff>133350</xdr:rowOff>
    </xdr:from>
    <xdr:to>
      <xdr:col>14</xdr:col>
      <xdr:colOff>28575</xdr:colOff>
      <xdr:row>4</xdr:row>
      <xdr:rowOff>152400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381375" y="323850"/>
          <a:ext cx="600075" cy="590550"/>
        </a:xfrm>
        <a:prstGeom prst="rect">
          <a:avLst/>
        </a:prstGeom>
        <a:noFill/>
        <a:ln w="9525" cmpd="sng">
          <a:noFill/>
        </a:ln>
      </xdr:spPr>
    </xdr:pic>
    <xdr:clientData/>
  </xdr:twoCellAnchor>
  <xdr:twoCellAnchor editAs="oneCell">
    <xdr:from>
      <xdr:col>1</xdr:col>
      <xdr:colOff>114300</xdr:colOff>
      <xdr:row>1</xdr:row>
      <xdr:rowOff>114300</xdr:rowOff>
    </xdr:from>
    <xdr:to>
      <xdr:col>3</xdr:col>
      <xdr:colOff>133350</xdr:colOff>
      <xdr:row>3</xdr:row>
      <xdr:rowOff>0</xdr:rowOff>
    </xdr:to>
    <xdr:pic>
      <xdr:nvPicPr>
        <xdr:cNvPr id="2" name="Picture 1081">
          <a:hlinkClick r:id="rId4"/>
        </xdr:cNvPr>
        <xdr:cNvPicPr preferRelativeResize="1">
          <a:picLocks noChangeAspect="1"/>
        </xdr:cNvPicPr>
      </xdr:nvPicPr>
      <xdr:blipFill>
        <a:blip r:embed="rId2"/>
        <a:stretch>
          <a:fillRect/>
        </a:stretch>
      </xdr:blipFill>
      <xdr:spPr>
        <a:xfrm>
          <a:off x="361950" y="304800"/>
          <a:ext cx="885825" cy="266700"/>
        </a:xfrm>
        <a:prstGeom prst="rect">
          <a:avLst/>
        </a:prstGeom>
        <a:noFill/>
        <a:ln w="9525" cmpd="sng">
          <a:noFill/>
        </a:ln>
      </xdr:spPr>
    </xdr:pic>
    <xdr:clientData/>
  </xdr:twoCellAnchor>
  <xdr:twoCellAnchor>
    <xdr:from>
      <xdr:col>18</xdr:col>
      <xdr:colOff>0</xdr:colOff>
      <xdr:row>343</xdr:row>
      <xdr:rowOff>0</xdr:rowOff>
    </xdr:from>
    <xdr:to>
      <xdr:col>24</xdr:col>
      <xdr:colOff>57150</xdr:colOff>
      <xdr:row>344</xdr:row>
      <xdr:rowOff>161925</xdr:rowOff>
    </xdr:to>
    <xdr:sp>
      <xdr:nvSpPr>
        <xdr:cNvPr id="3" name="TextBox 7">
          <a:hlinkClick r:id="rId5"/>
        </xdr:cNvPr>
        <xdr:cNvSpPr txBox="1">
          <a:spLocks noChangeArrowheads="1"/>
        </xdr:cNvSpPr>
      </xdr:nvSpPr>
      <xdr:spPr>
        <a:xfrm>
          <a:off x="4848225" y="55930800"/>
          <a:ext cx="1543050" cy="352425"/>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Go to </a:t>
          </a:r>
          <a:r>
            <a:rPr lang="en-US" cap="none" sz="1200" b="1" i="1" u="none" baseline="0">
              <a:solidFill>
                <a:srgbClr val="FF0000"/>
              </a:solidFill>
              <a:latin typeface="Calibri"/>
              <a:ea typeface="Calibri"/>
              <a:cs typeface="Calibri"/>
            </a:rPr>
            <a:t>Declaration </a:t>
          </a:r>
          <a:r>
            <a:rPr lang="en-US" cap="none" sz="1200" b="1" i="0" u="none" baseline="0">
              <a:solidFill>
                <a:srgbClr val="000000"/>
              </a:solidFill>
              <a:latin typeface="Calibri"/>
              <a:ea typeface="Calibri"/>
              <a:cs typeface="Calibri"/>
            </a:rPr>
            <a:t>&gt;&gt;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219075</xdr:colOff>
      <xdr:row>1</xdr:row>
      <xdr:rowOff>133350</xdr:rowOff>
    </xdr:from>
    <xdr:to>
      <xdr:col>14</xdr:col>
      <xdr:colOff>76200</xdr:colOff>
      <xdr:row>4</xdr:row>
      <xdr:rowOff>152400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314700" y="323850"/>
          <a:ext cx="600075" cy="590550"/>
        </a:xfrm>
        <a:prstGeom prst="rect">
          <a:avLst/>
        </a:prstGeom>
        <a:noFill/>
        <a:ln w="9525" cmpd="sng">
          <a:noFill/>
        </a:ln>
      </xdr:spPr>
    </xdr:pic>
    <xdr:clientData/>
  </xdr:twoCellAnchor>
  <xdr:twoCellAnchor editAs="oneCell">
    <xdr:from>
      <xdr:col>1</xdr:col>
      <xdr:colOff>95250</xdr:colOff>
      <xdr:row>1</xdr:row>
      <xdr:rowOff>66675</xdr:rowOff>
    </xdr:from>
    <xdr:to>
      <xdr:col>3</xdr:col>
      <xdr:colOff>133350</xdr:colOff>
      <xdr:row>3</xdr:row>
      <xdr:rowOff>38100</xdr:rowOff>
    </xdr:to>
    <xdr:pic>
      <xdr:nvPicPr>
        <xdr:cNvPr id="2" name="Picture 194">
          <a:hlinkClick r:id="rId4"/>
        </xdr:cNvPr>
        <xdr:cNvPicPr preferRelativeResize="1">
          <a:picLocks noChangeAspect="1"/>
        </xdr:cNvPicPr>
      </xdr:nvPicPr>
      <xdr:blipFill>
        <a:blip r:embed="rId2"/>
        <a:stretch>
          <a:fillRect/>
        </a:stretch>
      </xdr:blipFill>
      <xdr:spPr>
        <a:xfrm>
          <a:off x="342900" y="257175"/>
          <a:ext cx="904875" cy="352425"/>
        </a:xfrm>
        <a:prstGeom prst="rect">
          <a:avLst/>
        </a:prstGeom>
        <a:noFill/>
        <a:ln w="9525" cmpd="sng">
          <a:noFill/>
        </a:ln>
      </xdr:spPr>
    </xdr:pic>
    <xdr:clientData/>
  </xdr:twoCellAnchor>
  <xdr:twoCellAnchor>
    <xdr:from>
      <xdr:col>18</xdr:col>
      <xdr:colOff>133350</xdr:colOff>
      <xdr:row>342</xdr:row>
      <xdr:rowOff>114300</xdr:rowOff>
    </xdr:from>
    <xdr:to>
      <xdr:col>24</xdr:col>
      <xdr:colOff>190500</xdr:colOff>
      <xdr:row>344</xdr:row>
      <xdr:rowOff>104775</xdr:rowOff>
    </xdr:to>
    <xdr:sp>
      <xdr:nvSpPr>
        <xdr:cNvPr id="3" name="TextBox 9">
          <a:hlinkClick r:id="rId5"/>
        </xdr:cNvPr>
        <xdr:cNvSpPr txBox="1">
          <a:spLocks noChangeArrowheads="1"/>
        </xdr:cNvSpPr>
      </xdr:nvSpPr>
      <xdr:spPr>
        <a:xfrm>
          <a:off x="4962525" y="54330600"/>
          <a:ext cx="1543050" cy="371475"/>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Go to </a:t>
          </a:r>
          <a:r>
            <a:rPr lang="en-US" cap="none" sz="1200" b="1" i="1" u="none" baseline="0">
              <a:solidFill>
                <a:srgbClr val="FF0000"/>
              </a:solidFill>
              <a:latin typeface="Calibri"/>
              <a:ea typeface="Calibri"/>
              <a:cs typeface="Calibri"/>
            </a:rPr>
            <a:t>Declaration </a:t>
          </a:r>
          <a:r>
            <a:rPr lang="en-US" cap="none" sz="1200" b="1" i="0" u="none" baseline="0">
              <a:solidFill>
                <a:srgbClr val="000000"/>
              </a:solidFill>
              <a:latin typeface="Calibri"/>
              <a:ea typeface="Calibri"/>
              <a:cs typeface="Calibri"/>
            </a:rPr>
            <a:t>&gt;&gt;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114300</xdr:rowOff>
    </xdr:from>
    <xdr:ext cx="1371600" cy="361950"/>
    <xdr:sp>
      <xdr:nvSpPr>
        <xdr:cNvPr id="1" name="Text Box 9079"/>
        <xdr:cNvSpPr txBox="1">
          <a:spLocks noChangeArrowheads="1"/>
        </xdr:cNvSpPr>
      </xdr:nvSpPr>
      <xdr:spPr>
        <a:xfrm>
          <a:off x="276225" y="114300"/>
          <a:ext cx="1371600" cy="361950"/>
        </a:xfrm>
        <a:prstGeom prst="rect">
          <a:avLst/>
        </a:prstGeom>
        <a:noFill/>
        <a:ln w="38100" cmpd="sng">
          <a:solidFill>
            <a:srgbClr val="000000"/>
          </a:solidFill>
          <a:headEnd type="none"/>
          <a:tailEnd type="none"/>
        </a:ln>
      </xdr:spPr>
      <xdr:txBody>
        <a:bodyPr vertOverflow="clip" wrap="square" lIns="27432" tIns="27432" rIns="27432" bIns="0" anchor="ctr"/>
        <a:p>
          <a:pPr algn="ctr">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438150</xdr:colOff>
      <xdr:row>1</xdr:row>
      <xdr:rowOff>85725</xdr:rowOff>
    </xdr:from>
    <xdr:to>
      <xdr:col>1</xdr:col>
      <xdr:colOff>438150</xdr:colOff>
      <xdr:row>2</xdr:row>
      <xdr:rowOff>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609600" y="247650"/>
          <a:ext cx="0" cy="590550"/>
        </a:xfrm>
        <a:prstGeom prst="rect">
          <a:avLst/>
        </a:prstGeom>
        <a:noFill/>
        <a:ln w="9525" cmpd="sng">
          <a:noFill/>
        </a:ln>
      </xdr:spPr>
    </xdr:pic>
    <xdr:clientData/>
  </xdr:twoCellAnchor>
  <xdr:twoCellAnchor editAs="absolute">
    <xdr:from>
      <xdr:col>1</xdr:col>
      <xdr:colOff>3524250</xdr:colOff>
      <xdr:row>1</xdr:row>
      <xdr:rowOff>66675</xdr:rowOff>
    </xdr:from>
    <xdr:to>
      <xdr:col>1</xdr:col>
      <xdr:colOff>4124325</xdr:colOff>
      <xdr:row>1</xdr:row>
      <xdr:rowOff>657225</xdr:rowOff>
    </xdr:to>
    <xdr:pic>
      <xdr:nvPicPr>
        <xdr:cNvPr id="2" name="Picture 13" descr="http://t1.gstatic.com/images?q=tbn:ANd9GcQ2EOKvff2OOcM3HwIB0sSeflSULZl51kd6uFL1f_-PJG7UD2Z0"/>
        <xdr:cNvPicPr preferRelativeResize="1">
          <a:picLocks noChangeAspect="1"/>
        </xdr:cNvPicPr>
      </xdr:nvPicPr>
      <xdr:blipFill>
        <a:blip r:embed="rId1"/>
        <a:stretch>
          <a:fillRect/>
        </a:stretch>
      </xdr:blipFill>
      <xdr:spPr>
        <a:xfrm>
          <a:off x="3695700" y="228600"/>
          <a:ext cx="600075" cy="590550"/>
        </a:xfrm>
        <a:prstGeom prst="rect">
          <a:avLst/>
        </a:prstGeom>
        <a:noFill/>
        <a:ln w="9525" cmpd="sng">
          <a:noFill/>
        </a:ln>
      </xdr:spPr>
    </xdr:pic>
    <xdr:clientData/>
  </xdr:twoCellAnchor>
  <xdr:twoCellAnchor>
    <xdr:from>
      <xdr:col>1</xdr:col>
      <xdr:colOff>247650</xdr:colOff>
      <xdr:row>1</xdr:row>
      <xdr:rowOff>152400</xdr:rowOff>
    </xdr:from>
    <xdr:to>
      <xdr:col>1</xdr:col>
      <xdr:colOff>1143000</xdr:colOff>
      <xdr:row>1</xdr:row>
      <xdr:rowOff>381000</xdr:rowOff>
    </xdr:to>
    <xdr:sp>
      <xdr:nvSpPr>
        <xdr:cNvPr id="3" name="TextBox 3">
          <a:hlinkClick r:id="rId2"/>
        </xdr:cNvPr>
        <xdr:cNvSpPr txBox="1">
          <a:spLocks noChangeArrowheads="1"/>
        </xdr:cNvSpPr>
      </xdr:nvSpPr>
      <xdr:spPr>
        <a:xfrm>
          <a:off x="419100" y="314325"/>
          <a:ext cx="895350" cy="228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twoCellAnchor>
    <xdr:from>
      <xdr:col>1</xdr:col>
      <xdr:colOff>6772275</xdr:colOff>
      <xdr:row>79</xdr:row>
      <xdr:rowOff>0</xdr:rowOff>
    </xdr:from>
    <xdr:to>
      <xdr:col>1</xdr:col>
      <xdr:colOff>7724775</xdr:colOff>
      <xdr:row>82</xdr:row>
      <xdr:rowOff>104775</xdr:rowOff>
    </xdr:to>
    <xdr:sp>
      <xdr:nvSpPr>
        <xdr:cNvPr id="4" name="TextBox 4">
          <a:hlinkClick r:id="rId3"/>
        </xdr:cNvPr>
        <xdr:cNvSpPr txBox="1">
          <a:spLocks noChangeArrowheads="1"/>
        </xdr:cNvSpPr>
      </xdr:nvSpPr>
      <xdr:spPr>
        <a:xfrm>
          <a:off x="6943725" y="29194125"/>
          <a:ext cx="95250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438150</xdr:colOff>
      <xdr:row>1</xdr:row>
      <xdr:rowOff>57150</xdr:rowOff>
    </xdr:from>
    <xdr:to>
      <xdr:col>1</xdr:col>
      <xdr:colOff>438150</xdr:colOff>
      <xdr:row>1</xdr:row>
      <xdr:rowOff>647700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609600" y="247650"/>
          <a:ext cx="0" cy="590550"/>
        </a:xfrm>
        <a:prstGeom prst="rect">
          <a:avLst/>
        </a:prstGeom>
        <a:noFill/>
        <a:ln w="9525" cmpd="sng">
          <a:noFill/>
        </a:ln>
      </xdr:spPr>
    </xdr:pic>
    <xdr:clientData/>
  </xdr:twoCellAnchor>
  <xdr:twoCellAnchor editAs="absolute">
    <xdr:from>
      <xdr:col>1</xdr:col>
      <xdr:colOff>3524250</xdr:colOff>
      <xdr:row>1</xdr:row>
      <xdr:rowOff>38100</xdr:rowOff>
    </xdr:from>
    <xdr:to>
      <xdr:col>1</xdr:col>
      <xdr:colOff>4124325</xdr:colOff>
      <xdr:row>1</xdr:row>
      <xdr:rowOff>628650</xdr:rowOff>
    </xdr:to>
    <xdr:pic>
      <xdr:nvPicPr>
        <xdr:cNvPr id="2" name="Picture 13" descr="http://t1.gstatic.com/images?q=tbn:ANd9GcQ2EOKvff2OOcM3HwIB0sSeflSULZl51kd6uFL1f_-PJG7UD2Z0"/>
        <xdr:cNvPicPr preferRelativeResize="1">
          <a:picLocks noChangeAspect="1"/>
        </xdr:cNvPicPr>
      </xdr:nvPicPr>
      <xdr:blipFill>
        <a:blip r:embed="rId1"/>
        <a:stretch>
          <a:fillRect/>
        </a:stretch>
      </xdr:blipFill>
      <xdr:spPr>
        <a:xfrm>
          <a:off x="3695700" y="228600"/>
          <a:ext cx="600075" cy="590550"/>
        </a:xfrm>
        <a:prstGeom prst="rect">
          <a:avLst/>
        </a:prstGeom>
        <a:noFill/>
        <a:ln w="9525" cmpd="sng">
          <a:noFill/>
        </a:ln>
      </xdr:spPr>
    </xdr:pic>
    <xdr:clientData/>
  </xdr:twoCellAnchor>
  <xdr:twoCellAnchor>
    <xdr:from>
      <xdr:col>1</xdr:col>
      <xdr:colOff>104775</xdr:colOff>
      <xdr:row>1</xdr:row>
      <xdr:rowOff>152400</xdr:rowOff>
    </xdr:from>
    <xdr:to>
      <xdr:col>1</xdr:col>
      <xdr:colOff>1000125</xdr:colOff>
      <xdr:row>1</xdr:row>
      <xdr:rowOff>381000</xdr:rowOff>
    </xdr:to>
    <xdr:sp>
      <xdr:nvSpPr>
        <xdr:cNvPr id="3" name="TextBox 3">
          <a:hlinkClick r:id="rId2"/>
        </xdr:cNvPr>
        <xdr:cNvSpPr txBox="1">
          <a:spLocks noChangeArrowheads="1"/>
        </xdr:cNvSpPr>
      </xdr:nvSpPr>
      <xdr:spPr>
        <a:xfrm>
          <a:off x="276225" y="342900"/>
          <a:ext cx="895350" cy="228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twoCellAnchor>
    <xdr:from>
      <xdr:col>1</xdr:col>
      <xdr:colOff>6781800</xdr:colOff>
      <xdr:row>82</xdr:row>
      <xdr:rowOff>19050</xdr:rowOff>
    </xdr:from>
    <xdr:to>
      <xdr:col>1</xdr:col>
      <xdr:colOff>7753350</xdr:colOff>
      <xdr:row>83</xdr:row>
      <xdr:rowOff>76200</xdr:rowOff>
    </xdr:to>
    <xdr:sp>
      <xdr:nvSpPr>
        <xdr:cNvPr id="4" name="TextBox 4">
          <a:hlinkClick r:id="rId3"/>
        </xdr:cNvPr>
        <xdr:cNvSpPr txBox="1">
          <a:spLocks noChangeArrowheads="1"/>
        </xdr:cNvSpPr>
      </xdr:nvSpPr>
      <xdr:spPr>
        <a:xfrm>
          <a:off x="6953250" y="27860625"/>
          <a:ext cx="971550" cy="2476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c\Home\Documents%20and%20Settings\bop.vinod\Local%20Settings\Temporary%20Internet%20Files\Content.Outlook\16W033N4\ITBS%20Survey%20Form_Foreign%20Bank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c\Home\Vinod\mykro\MFC\MFC_Schedule-4_without%20mac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Indian_Bank"/>
      <sheetName val="Foreign_Bank"/>
      <sheetName val="List"/>
      <sheetName val="Guidlines_Foreign_Banks"/>
    </sheetNames>
    <sheetDataSet>
      <sheetData sheetId="3">
        <row r="1">
          <cell r="A1" t="str">
            <v>Select Country</v>
          </cell>
          <cell r="B1" t="str">
            <v>Select Currency</v>
          </cell>
        </row>
        <row r="2">
          <cell r="A2" t="str">
            <v>Afghanistan</v>
          </cell>
          <cell r="B2" t="str">
            <v>ACD</v>
          </cell>
        </row>
        <row r="3">
          <cell r="A3" t="str">
            <v>Albenia</v>
          </cell>
          <cell r="B3" t="str">
            <v>ACU</v>
          </cell>
        </row>
        <row r="4">
          <cell r="A4" t="str">
            <v>Algeria</v>
          </cell>
          <cell r="B4" t="str">
            <v>ADP</v>
          </cell>
        </row>
        <row r="5">
          <cell r="A5" t="str">
            <v>American Samoa</v>
          </cell>
          <cell r="B5" t="str">
            <v>AED</v>
          </cell>
        </row>
        <row r="6">
          <cell r="A6" t="str">
            <v>Andora</v>
          </cell>
          <cell r="B6" t="str">
            <v>AFA</v>
          </cell>
        </row>
        <row r="7">
          <cell r="A7" t="str">
            <v>Angola</v>
          </cell>
          <cell r="B7" t="str">
            <v>ALL</v>
          </cell>
        </row>
        <row r="8">
          <cell r="A8" t="str">
            <v>Anguilla</v>
          </cell>
          <cell r="B8" t="str">
            <v>AMD</v>
          </cell>
        </row>
        <row r="9">
          <cell r="A9" t="str">
            <v>Antigua and Barbuda</v>
          </cell>
          <cell r="B9" t="str">
            <v>ANG</v>
          </cell>
        </row>
        <row r="10">
          <cell r="A10" t="str">
            <v>Argentina</v>
          </cell>
          <cell r="B10" t="str">
            <v>AON</v>
          </cell>
        </row>
        <row r="11">
          <cell r="A11" t="str">
            <v>Armenia</v>
          </cell>
          <cell r="B11" t="str">
            <v>AOR</v>
          </cell>
        </row>
        <row r="12">
          <cell r="A12" t="str">
            <v>Aruba</v>
          </cell>
          <cell r="B12" t="str">
            <v>ARS</v>
          </cell>
        </row>
        <row r="13">
          <cell r="A13" t="str">
            <v>Asian Clearing Union</v>
          </cell>
          <cell r="B13" t="str">
            <v>ATS</v>
          </cell>
        </row>
        <row r="14">
          <cell r="A14" t="str">
            <v>Australia</v>
          </cell>
          <cell r="B14" t="str">
            <v>AUD</v>
          </cell>
        </row>
        <row r="15">
          <cell r="A15" t="str">
            <v>Austria</v>
          </cell>
          <cell r="B15" t="str">
            <v>AWG</v>
          </cell>
        </row>
        <row r="16">
          <cell r="A16" t="str">
            <v>Azarbaijan</v>
          </cell>
          <cell r="B16" t="str">
            <v>AZM</v>
          </cell>
        </row>
        <row r="17">
          <cell r="A17" t="str">
            <v>Bahama</v>
          </cell>
          <cell r="B17" t="str">
            <v>BAM</v>
          </cell>
        </row>
        <row r="18">
          <cell r="A18" t="str">
            <v>Bahrain</v>
          </cell>
          <cell r="B18" t="str">
            <v>BBD</v>
          </cell>
        </row>
        <row r="19">
          <cell r="A19" t="str">
            <v>Bangla Desh</v>
          </cell>
          <cell r="B19" t="str">
            <v>BDT</v>
          </cell>
        </row>
        <row r="20">
          <cell r="A20" t="str">
            <v>Barbados</v>
          </cell>
          <cell r="B20" t="str">
            <v>BEF</v>
          </cell>
        </row>
        <row r="21">
          <cell r="A21" t="str">
            <v>Belarus</v>
          </cell>
          <cell r="B21" t="str">
            <v>BGL</v>
          </cell>
        </row>
        <row r="22">
          <cell r="A22" t="str">
            <v>Belgium</v>
          </cell>
          <cell r="B22" t="str">
            <v>BGN</v>
          </cell>
        </row>
        <row r="23">
          <cell r="A23" t="str">
            <v>Belize</v>
          </cell>
          <cell r="B23" t="str">
            <v>BHD</v>
          </cell>
        </row>
        <row r="24">
          <cell r="A24" t="str">
            <v>Benin</v>
          </cell>
          <cell r="B24" t="str">
            <v>BIF</v>
          </cell>
        </row>
        <row r="25">
          <cell r="A25" t="str">
            <v>Bermuda</v>
          </cell>
          <cell r="B25" t="str">
            <v>BMD</v>
          </cell>
        </row>
        <row r="26">
          <cell r="A26" t="str">
            <v>Bhutan</v>
          </cell>
          <cell r="B26" t="str">
            <v>BND</v>
          </cell>
        </row>
        <row r="27">
          <cell r="A27" t="str">
            <v>Bolivian</v>
          </cell>
          <cell r="B27" t="str">
            <v>BOB</v>
          </cell>
        </row>
        <row r="28">
          <cell r="A28" t="str">
            <v>Bonaire, St. Eust, Saba (BES) 3</v>
          </cell>
          <cell r="B28" t="str">
            <v>BRL</v>
          </cell>
        </row>
        <row r="29">
          <cell r="A29" t="str">
            <v>Bosnia-Herzegovina</v>
          </cell>
          <cell r="B29" t="str">
            <v>BSD</v>
          </cell>
        </row>
        <row r="30">
          <cell r="A30" t="str">
            <v>Botswana</v>
          </cell>
          <cell r="B30" t="str">
            <v>BTN</v>
          </cell>
        </row>
        <row r="31">
          <cell r="A31" t="str">
            <v>Bouvet Island</v>
          </cell>
          <cell r="B31" t="str">
            <v>BWD</v>
          </cell>
        </row>
        <row r="32">
          <cell r="A32" t="str">
            <v>Brazil</v>
          </cell>
          <cell r="B32" t="str">
            <v>BWP</v>
          </cell>
        </row>
        <row r="33">
          <cell r="A33" t="str">
            <v>British Indian Ocean Territory</v>
          </cell>
          <cell r="B33" t="str">
            <v>BYB</v>
          </cell>
        </row>
        <row r="34">
          <cell r="A34" t="str">
            <v>Brunei</v>
          </cell>
          <cell r="B34" t="str">
            <v>BYR</v>
          </cell>
        </row>
        <row r="35">
          <cell r="A35" t="str">
            <v>Bulgaria</v>
          </cell>
          <cell r="B35" t="str">
            <v>BZD</v>
          </cell>
        </row>
        <row r="36">
          <cell r="A36" t="str">
            <v>Burkina Faso</v>
          </cell>
          <cell r="B36" t="str">
            <v>CAD</v>
          </cell>
        </row>
        <row r="37">
          <cell r="A37" t="str">
            <v>Burundi</v>
          </cell>
          <cell r="B37" t="str">
            <v>CDF</v>
          </cell>
        </row>
        <row r="38">
          <cell r="A38" t="str">
            <v>Cameroon Republic</v>
          </cell>
          <cell r="B38" t="str">
            <v>CHF</v>
          </cell>
        </row>
        <row r="39">
          <cell r="A39" t="str">
            <v>Canada</v>
          </cell>
          <cell r="B39" t="str">
            <v>CLP</v>
          </cell>
        </row>
        <row r="40">
          <cell r="A40" t="str">
            <v>Cape Verde</v>
          </cell>
          <cell r="B40" t="str">
            <v>CNY</v>
          </cell>
        </row>
        <row r="41">
          <cell r="A41" t="str">
            <v>Cayman Islands</v>
          </cell>
          <cell r="B41" t="str">
            <v>COP</v>
          </cell>
        </row>
        <row r="42">
          <cell r="A42" t="str">
            <v>Central African Republic</v>
          </cell>
          <cell r="B42" t="str">
            <v>CRC</v>
          </cell>
        </row>
        <row r="43">
          <cell r="A43" t="str">
            <v>Chad</v>
          </cell>
          <cell r="B43" t="str">
            <v>CSD</v>
          </cell>
        </row>
        <row r="44">
          <cell r="A44" t="str">
            <v>Chile</v>
          </cell>
          <cell r="B44" t="str">
            <v>CUP</v>
          </cell>
        </row>
        <row r="45">
          <cell r="A45" t="str">
            <v>China</v>
          </cell>
          <cell r="B45" t="str">
            <v>CVE</v>
          </cell>
        </row>
        <row r="46">
          <cell r="A46" t="str">
            <v>Christmas Island</v>
          </cell>
          <cell r="B46" t="str">
            <v>CYP</v>
          </cell>
        </row>
        <row r="47">
          <cell r="A47" t="str">
            <v>Cocos (Keeling) Islands</v>
          </cell>
          <cell r="B47" t="str">
            <v>CZK</v>
          </cell>
        </row>
        <row r="48">
          <cell r="A48" t="str">
            <v>Colombia</v>
          </cell>
          <cell r="B48" t="str">
            <v>DEM</v>
          </cell>
        </row>
        <row r="49">
          <cell r="A49" t="str">
            <v>Combodia</v>
          </cell>
          <cell r="B49" t="str">
            <v>DJF</v>
          </cell>
        </row>
        <row r="50">
          <cell r="A50" t="str">
            <v>Comoros</v>
          </cell>
          <cell r="B50" t="str">
            <v>DKK</v>
          </cell>
        </row>
        <row r="51">
          <cell r="A51" t="str">
            <v>Congo</v>
          </cell>
          <cell r="B51" t="str">
            <v>DOP</v>
          </cell>
        </row>
        <row r="52">
          <cell r="A52" t="str">
            <v>Congo, Dem. Rep. of</v>
          </cell>
          <cell r="B52" t="str">
            <v>DZD</v>
          </cell>
        </row>
        <row r="53">
          <cell r="A53" t="str">
            <v>Cook Islands</v>
          </cell>
          <cell r="B53" t="str">
            <v>ECS</v>
          </cell>
        </row>
        <row r="54">
          <cell r="A54" t="str">
            <v>Costa Rica</v>
          </cell>
          <cell r="B54" t="str">
            <v>EEK</v>
          </cell>
        </row>
        <row r="55">
          <cell r="A55" t="str">
            <v>Cote D'Ivoire</v>
          </cell>
          <cell r="B55" t="str">
            <v>EGP</v>
          </cell>
        </row>
        <row r="56">
          <cell r="A56" t="str">
            <v>Croatia</v>
          </cell>
          <cell r="B56" t="str">
            <v>ERN</v>
          </cell>
        </row>
        <row r="57">
          <cell r="A57" t="str">
            <v>Cuba</v>
          </cell>
          <cell r="B57" t="str">
            <v>ESP</v>
          </cell>
        </row>
        <row r="58">
          <cell r="A58" t="str">
            <v>Curacao 3</v>
          </cell>
          <cell r="B58" t="str">
            <v>ETB</v>
          </cell>
        </row>
        <row r="59">
          <cell r="A59" t="str">
            <v>Cyprus</v>
          </cell>
          <cell r="B59" t="str">
            <v>EUR</v>
          </cell>
        </row>
        <row r="60">
          <cell r="A60" t="str">
            <v>Czech Republic</v>
          </cell>
          <cell r="B60" t="str">
            <v>FIM</v>
          </cell>
        </row>
        <row r="61">
          <cell r="A61" t="str">
            <v>Denmark</v>
          </cell>
          <cell r="B61" t="str">
            <v>FJD</v>
          </cell>
        </row>
        <row r="62">
          <cell r="A62" t="str">
            <v>Djibouti</v>
          </cell>
          <cell r="B62" t="str">
            <v>FKP</v>
          </cell>
        </row>
        <row r="63">
          <cell r="A63" t="str">
            <v>Dominica</v>
          </cell>
          <cell r="B63" t="str">
            <v>FRF</v>
          </cell>
        </row>
        <row r="64">
          <cell r="A64" t="str">
            <v>Dominican Republic</v>
          </cell>
          <cell r="B64" t="str">
            <v>GBP</v>
          </cell>
        </row>
        <row r="65">
          <cell r="A65" t="str">
            <v>East Timor</v>
          </cell>
          <cell r="B65" t="str">
            <v>GEL</v>
          </cell>
        </row>
        <row r="66">
          <cell r="A66" t="str">
            <v>Ecuador</v>
          </cell>
          <cell r="B66" t="str">
            <v>GHC</v>
          </cell>
        </row>
        <row r="67">
          <cell r="A67" t="str">
            <v>Egypt</v>
          </cell>
          <cell r="B67" t="str">
            <v>GIP</v>
          </cell>
        </row>
        <row r="68">
          <cell r="A68" t="str">
            <v>El Salvador</v>
          </cell>
          <cell r="B68" t="str">
            <v>GMD</v>
          </cell>
        </row>
        <row r="69">
          <cell r="A69" t="str">
            <v>Equatorial Guinea</v>
          </cell>
          <cell r="B69" t="str">
            <v>GNF</v>
          </cell>
        </row>
        <row r="70">
          <cell r="A70" t="str">
            <v>Eritrea</v>
          </cell>
          <cell r="B70" t="str">
            <v>GNS</v>
          </cell>
        </row>
        <row r="71">
          <cell r="A71" t="str">
            <v>Estonia</v>
          </cell>
          <cell r="B71" t="str">
            <v>GRD</v>
          </cell>
        </row>
        <row r="72">
          <cell r="A72" t="str">
            <v>Ethiopia</v>
          </cell>
          <cell r="B72" t="str">
            <v>GTQ</v>
          </cell>
        </row>
        <row r="73">
          <cell r="A73" t="str">
            <v>EUROPEAN MONETARY SYSTEM</v>
          </cell>
          <cell r="B73" t="str">
            <v>GWP</v>
          </cell>
        </row>
        <row r="74">
          <cell r="A74" t="str">
            <v>European Union</v>
          </cell>
          <cell r="B74" t="str">
            <v>GYD</v>
          </cell>
        </row>
        <row r="75">
          <cell r="A75" t="str">
            <v>Falkland Islands</v>
          </cell>
          <cell r="B75" t="str">
            <v>HKD</v>
          </cell>
        </row>
        <row r="76">
          <cell r="A76" t="str">
            <v>Faroe Islands</v>
          </cell>
          <cell r="B76" t="str">
            <v>HNL</v>
          </cell>
        </row>
        <row r="77">
          <cell r="A77" t="str">
            <v>Fiji</v>
          </cell>
          <cell r="B77" t="str">
            <v>HRK</v>
          </cell>
        </row>
        <row r="78">
          <cell r="A78" t="str">
            <v>Finland</v>
          </cell>
          <cell r="B78" t="str">
            <v>HTG</v>
          </cell>
        </row>
        <row r="79">
          <cell r="A79" t="str">
            <v>France</v>
          </cell>
          <cell r="B79" t="str">
            <v>HUF</v>
          </cell>
        </row>
        <row r="80">
          <cell r="A80" t="str">
            <v>French Guiana</v>
          </cell>
          <cell r="B80" t="str">
            <v>IDR</v>
          </cell>
        </row>
        <row r="81">
          <cell r="A81" t="str">
            <v>French Polynesia</v>
          </cell>
          <cell r="B81" t="str">
            <v>IEP</v>
          </cell>
        </row>
        <row r="82">
          <cell r="A82" t="str">
            <v>French Southern Territories</v>
          </cell>
          <cell r="B82" t="str">
            <v>ILS</v>
          </cell>
        </row>
        <row r="83">
          <cell r="A83" t="str">
            <v>Gabon</v>
          </cell>
          <cell r="B83" t="str">
            <v>INR</v>
          </cell>
        </row>
        <row r="84">
          <cell r="A84" t="str">
            <v>Gambia</v>
          </cell>
          <cell r="B84" t="str">
            <v>IQD</v>
          </cell>
        </row>
        <row r="85">
          <cell r="A85" t="str">
            <v>Georgia</v>
          </cell>
          <cell r="B85" t="str">
            <v>IRR</v>
          </cell>
        </row>
        <row r="86">
          <cell r="A86" t="str">
            <v>Germany</v>
          </cell>
          <cell r="B86" t="str">
            <v>ISK</v>
          </cell>
        </row>
        <row r="87">
          <cell r="A87" t="str">
            <v>Ghana</v>
          </cell>
          <cell r="B87" t="str">
            <v>ITL</v>
          </cell>
        </row>
        <row r="88">
          <cell r="A88" t="str">
            <v>Gibraltar</v>
          </cell>
          <cell r="B88" t="str">
            <v>JMD</v>
          </cell>
        </row>
        <row r="89">
          <cell r="A89" t="str">
            <v>Greece</v>
          </cell>
          <cell r="B89" t="str">
            <v>JOD</v>
          </cell>
        </row>
        <row r="90">
          <cell r="A90" t="str">
            <v>Greenland</v>
          </cell>
          <cell r="B90" t="str">
            <v>JPK</v>
          </cell>
        </row>
        <row r="91">
          <cell r="A91" t="str">
            <v>Grenada</v>
          </cell>
          <cell r="B91" t="str">
            <v>JPY</v>
          </cell>
        </row>
        <row r="92">
          <cell r="A92" t="str">
            <v>Guadeloupe</v>
          </cell>
          <cell r="B92" t="str">
            <v>KES</v>
          </cell>
        </row>
        <row r="93">
          <cell r="A93" t="str">
            <v>Guam</v>
          </cell>
          <cell r="B93" t="str">
            <v>KGS</v>
          </cell>
        </row>
        <row r="94">
          <cell r="A94" t="str">
            <v>Guatemala</v>
          </cell>
          <cell r="B94" t="str">
            <v>KHR</v>
          </cell>
        </row>
        <row r="95">
          <cell r="A95" t="str">
            <v>Guernsey</v>
          </cell>
          <cell r="B95" t="str">
            <v>KMF</v>
          </cell>
        </row>
        <row r="96">
          <cell r="A96" t="str">
            <v>Guinea</v>
          </cell>
          <cell r="B96" t="str">
            <v>KPW</v>
          </cell>
        </row>
        <row r="97">
          <cell r="A97" t="str">
            <v>Guinea-Bissau</v>
          </cell>
          <cell r="B97" t="str">
            <v>KRW</v>
          </cell>
        </row>
        <row r="98">
          <cell r="A98" t="str">
            <v>Guyana</v>
          </cell>
          <cell r="B98" t="str">
            <v>KWD</v>
          </cell>
        </row>
        <row r="99">
          <cell r="A99" t="str">
            <v>Haiti</v>
          </cell>
          <cell r="B99" t="str">
            <v>KYD</v>
          </cell>
        </row>
        <row r="100">
          <cell r="A100" t="str">
            <v>Heard Island and McDonald Islands</v>
          </cell>
          <cell r="B100" t="str">
            <v>KZT</v>
          </cell>
        </row>
        <row r="101">
          <cell r="A101" t="str">
            <v>Honduras</v>
          </cell>
          <cell r="B101" t="str">
            <v>LAK</v>
          </cell>
        </row>
        <row r="102">
          <cell r="A102" t="str">
            <v>Hong Kong</v>
          </cell>
          <cell r="B102" t="str">
            <v>LBP</v>
          </cell>
        </row>
        <row r="103">
          <cell r="A103" t="str">
            <v>Hungary</v>
          </cell>
          <cell r="B103" t="str">
            <v>LKR</v>
          </cell>
        </row>
        <row r="104">
          <cell r="A104" t="str">
            <v>Iceland</v>
          </cell>
          <cell r="B104" t="str">
            <v>LRD</v>
          </cell>
        </row>
        <row r="105">
          <cell r="A105" t="str">
            <v>India</v>
          </cell>
          <cell r="B105" t="str">
            <v>LSL</v>
          </cell>
        </row>
        <row r="106">
          <cell r="A106" t="str">
            <v>Indonesia</v>
          </cell>
          <cell r="B106" t="str">
            <v>LTL</v>
          </cell>
        </row>
        <row r="107">
          <cell r="A107" t="str">
            <v>Intenational Organisation</v>
          </cell>
          <cell r="B107" t="str">
            <v>LUF</v>
          </cell>
        </row>
        <row r="108">
          <cell r="A108" t="str">
            <v>Iran</v>
          </cell>
          <cell r="B108" t="str">
            <v>LVL</v>
          </cell>
        </row>
        <row r="109">
          <cell r="A109" t="str">
            <v>Iraq</v>
          </cell>
          <cell r="B109" t="str">
            <v>LYD</v>
          </cell>
        </row>
        <row r="110">
          <cell r="A110" t="str">
            <v>Ireland</v>
          </cell>
          <cell r="B110" t="str">
            <v>MAD</v>
          </cell>
        </row>
        <row r="111">
          <cell r="A111" t="str">
            <v>Isle of Man</v>
          </cell>
          <cell r="B111" t="str">
            <v>MDL</v>
          </cell>
        </row>
        <row r="112">
          <cell r="A112" t="str">
            <v>Israel</v>
          </cell>
          <cell r="B112" t="str">
            <v>MGA</v>
          </cell>
        </row>
        <row r="113">
          <cell r="A113" t="str">
            <v>Italy</v>
          </cell>
          <cell r="B113" t="str">
            <v>MGF</v>
          </cell>
        </row>
        <row r="114">
          <cell r="A114" t="str">
            <v>Jamaica</v>
          </cell>
          <cell r="B114" t="str">
            <v>MKD</v>
          </cell>
        </row>
        <row r="115">
          <cell r="A115" t="str">
            <v>Japan</v>
          </cell>
          <cell r="B115" t="str">
            <v>MMK</v>
          </cell>
        </row>
        <row r="116">
          <cell r="A116" t="str">
            <v>Jersey</v>
          </cell>
          <cell r="B116" t="str">
            <v>MNT</v>
          </cell>
        </row>
        <row r="117">
          <cell r="A117" t="str">
            <v>Jordan</v>
          </cell>
          <cell r="B117" t="str">
            <v>MOP</v>
          </cell>
        </row>
        <row r="118">
          <cell r="A118" t="str">
            <v>Kazakstan</v>
          </cell>
          <cell r="B118" t="str">
            <v>MRO</v>
          </cell>
        </row>
        <row r="119">
          <cell r="A119" t="str">
            <v>Kenya</v>
          </cell>
          <cell r="B119" t="str">
            <v>MTL</v>
          </cell>
        </row>
        <row r="120">
          <cell r="A120" t="str">
            <v>Kiribati</v>
          </cell>
          <cell r="B120" t="str">
            <v>MUR</v>
          </cell>
        </row>
        <row r="121">
          <cell r="A121" t="str">
            <v>Korea, Democratic People's Republic of</v>
          </cell>
          <cell r="B121" t="str">
            <v>MVR</v>
          </cell>
        </row>
        <row r="122">
          <cell r="A122" t="str">
            <v>Korea, Republic of</v>
          </cell>
          <cell r="B122" t="str">
            <v>MWK</v>
          </cell>
        </row>
        <row r="123">
          <cell r="A123" t="str">
            <v>Kosovo</v>
          </cell>
          <cell r="B123" t="str">
            <v>MXN</v>
          </cell>
        </row>
        <row r="124">
          <cell r="A124" t="str">
            <v>Kuwait</v>
          </cell>
          <cell r="B124" t="str">
            <v>MYR</v>
          </cell>
        </row>
        <row r="125">
          <cell r="A125" t="str">
            <v>Kyrgyzstan</v>
          </cell>
          <cell r="B125" t="str">
            <v>MZM</v>
          </cell>
        </row>
        <row r="126">
          <cell r="A126" t="str">
            <v>Laos</v>
          </cell>
          <cell r="B126" t="str">
            <v>NAD</v>
          </cell>
        </row>
        <row r="127">
          <cell r="A127" t="str">
            <v>Latvia</v>
          </cell>
          <cell r="B127" t="str">
            <v>NGN</v>
          </cell>
        </row>
        <row r="128">
          <cell r="A128" t="str">
            <v>Lebanon</v>
          </cell>
          <cell r="B128" t="str">
            <v>NIO</v>
          </cell>
        </row>
        <row r="129">
          <cell r="A129" t="str">
            <v>Lesotho</v>
          </cell>
          <cell r="B129" t="str">
            <v>NLG</v>
          </cell>
        </row>
        <row r="130">
          <cell r="A130" t="str">
            <v>Liberia</v>
          </cell>
          <cell r="B130" t="str">
            <v>NOK</v>
          </cell>
        </row>
        <row r="131">
          <cell r="A131" t="str">
            <v>Libya</v>
          </cell>
          <cell r="B131" t="str">
            <v>NPR</v>
          </cell>
        </row>
        <row r="132">
          <cell r="A132" t="str">
            <v>Liechtenstein</v>
          </cell>
          <cell r="B132" t="str">
            <v>NZD</v>
          </cell>
        </row>
        <row r="133">
          <cell r="A133" t="str">
            <v>Lithuania</v>
          </cell>
          <cell r="B133" t="str">
            <v>OMR</v>
          </cell>
        </row>
        <row r="134">
          <cell r="A134" t="str">
            <v>Luxembourg</v>
          </cell>
          <cell r="B134" t="str">
            <v>PAB</v>
          </cell>
        </row>
        <row r="135">
          <cell r="A135" t="str">
            <v>Macau</v>
          </cell>
          <cell r="B135" t="str">
            <v>PEN</v>
          </cell>
        </row>
        <row r="136">
          <cell r="A136" t="str">
            <v>Macedonia</v>
          </cell>
          <cell r="B136" t="str">
            <v>PGK</v>
          </cell>
        </row>
        <row r="137">
          <cell r="A137" t="str">
            <v>Madagascar</v>
          </cell>
          <cell r="B137" t="str">
            <v>PHP</v>
          </cell>
        </row>
        <row r="138">
          <cell r="A138" t="str">
            <v>Malawi</v>
          </cell>
          <cell r="B138" t="str">
            <v>PKR</v>
          </cell>
        </row>
        <row r="139">
          <cell r="A139" t="str">
            <v>Malaysia</v>
          </cell>
          <cell r="B139" t="str">
            <v>PLN</v>
          </cell>
        </row>
        <row r="140">
          <cell r="A140" t="str">
            <v>Maldives</v>
          </cell>
          <cell r="B140" t="str">
            <v>PTE</v>
          </cell>
        </row>
        <row r="141">
          <cell r="A141" t="str">
            <v>Mali</v>
          </cell>
          <cell r="B141" t="str">
            <v>PYG</v>
          </cell>
        </row>
        <row r="142">
          <cell r="A142" t="str">
            <v>Malta</v>
          </cell>
          <cell r="B142" t="str">
            <v>QAR</v>
          </cell>
        </row>
        <row r="143">
          <cell r="A143" t="str">
            <v>Marshall Islands</v>
          </cell>
          <cell r="B143" t="str">
            <v>ROL</v>
          </cell>
        </row>
        <row r="144">
          <cell r="A144" t="str">
            <v>Martinique</v>
          </cell>
          <cell r="B144" t="str">
            <v>RON</v>
          </cell>
        </row>
        <row r="145">
          <cell r="A145" t="str">
            <v>Mauritania</v>
          </cell>
          <cell r="B145" t="str">
            <v>RUB</v>
          </cell>
        </row>
        <row r="146">
          <cell r="A146" t="str">
            <v>Mauritius</v>
          </cell>
          <cell r="B146" t="str">
            <v>RUR</v>
          </cell>
        </row>
        <row r="147">
          <cell r="A147" t="str">
            <v>Mayotte</v>
          </cell>
          <cell r="B147" t="str">
            <v>RWF</v>
          </cell>
        </row>
        <row r="148">
          <cell r="A148" t="str">
            <v>Mexico</v>
          </cell>
          <cell r="B148" t="str">
            <v>SAR</v>
          </cell>
        </row>
        <row r="149">
          <cell r="A149" t="str">
            <v>Micronesia, Federated States of</v>
          </cell>
          <cell r="B149" t="str">
            <v>SBD</v>
          </cell>
        </row>
        <row r="150">
          <cell r="A150" t="str">
            <v>Moldova</v>
          </cell>
          <cell r="B150" t="str">
            <v>SCR</v>
          </cell>
        </row>
        <row r="151">
          <cell r="A151" t="str">
            <v>Monaco</v>
          </cell>
          <cell r="B151" t="str">
            <v>SDD</v>
          </cell>
        </row>
        <row r="152">
          <cell r="A152" t="str">
            <v>Mongolia</v>
          </cell>
          <cell r="B152" t="str">
            <v>SEK</v>
          </cell>
        </row>
        <row r="153">
          <cell r="A153" t="str">
            <v>Montenegro, Republic of</v>
          </cell>
          <cell r="B153" t="str">
            <v>SGD</v>
          </cell>
        </row>
        <row r="154">
          <cell r="A154" t="str">
            <v>Montserrat</v>
          </cell>
          <cell r="B154" t="str">
            <v>SHP</v>
          </cell>
        </row>
        <row r="155">
          <cell r="A155" t="str">
            <v>Morocco</v>
          </cell>
          <cell r="B155" t="str">
            <v>SIT</v>
          </cell>
        </row>
        <row r="156">
          <cell r="A156" t="str">
            <v>Mozambique</v>
          </cell>
          <cell r="B156" t="str">
            <v>SKK</v>
          </cell>
        </row>
        <row r="157">
          <cell r="A157" t="str">
            <v>Myanmar</v>
          </cell>
          <cell r="B157" t="str">
            <v>SLL</v>
          </cell>
        </row>
        <row r="158">
          <cell r="A158" t="str">
            <v>Namibia</v>
          </cell>
          <cell r="B158" t="str">
            <v>SOS</v>
          </cell>
        </row>
        <row r="159">
          <cell r="A159" t="str">
            <v>Nauru</v>
          </cell>
          <cell r="B159" t="str">
            <v>SRD</v>
          </cell>
        </row>
        <row r="160">
          <cell r="A160" t="str">
            <v>Nepal</v>
          </cell>
          <cell r="B160" t="str">
            <v>SRG</v>
          </cell>
        </row>
        <row r="161">
          <cell r="A161" t="str">
            <v>Netherlands</v>
          </cell>
          <cell r="B161" t="str">
            <v>STD</v>
          </cell>
        </row>
        <row r="162">
          <cell r="A162" t="str">
            <v>Netherlands Antilles</v>
          </cell>
          <cell r="B162" t="str">
            <v>SVC</v>
          </cell>
        </row>
        <row r="163">
          <cell r="A163" t="str">
            <v>New Caledonia</v>
          </cell>
          <cell r="B163" t="str">
            <v>SYP</v>
          </cell>
        </row>
        <row r="164">
          <cell r="A164" t="str">
            <v>New Zealand</v>
          </cell>
          <cell r="B164" t="str">
            <v>SZL</v>
          </cell>
        </row>
        <row r="165">
          <cell r="A165" t="str">
            <v>Nicaragua</v>
          </cell>
          <cell r="B165" t="str">
            <v>THB</v>
          </cell>
        </row>
        <row r="166">
          <cell r="A166" t="str">
            <v>Niger</v>
          </cell>
          <cell r="B166" t="str">
            <v>TJR</v>
          </cell>
        </row>
        <row r="167">
          <cell r="A167" t="str">
            <v>Nigeria</v>
          </cell>
          <cell r="B167" t="str">
            <v>TJS</v>
          </cell>
        </row>
        <row r="168">
          <cell r="A168" t="str">
            <v>Niue</v>
          </cell>
          <cell r="B168" t="str">
            <v>TMM</v>
          </cell>
        </row>
        <row r="169">
          <cell r="A169" t="str">
            <v>No Specific Country</v>
          </cell>
          <cell r="B169" t="str">
            <v>TND</v>
          </cell>
        </row>
        <row r="170">
          <cell r="A170" t="str">
            <v>Norfolk Island</v>
          </cell>
          <cell r="B170" t="str">
            <v>TOP</v>
          </cell>
        </row>
        <row r="171">
          <cell r="A171" t="str">
            <v>Northern Mariana Islands</v>
          </cell>
          <cell r="B171" t="str">
            <v>TPE</v>
          </cell>
        </row>
        <row r="172">
          <cell r="A172" t="str">
            <v>Norway</v>
          </cell>
          <cell r="B172" t="str">
            <v>TRL</v>
          </cell>
        </row>
        <row r="173">
          <cell r="A173" t="str">
            <v>OFFSHORE UNIT (INDIA)</v>
          </cell>
          <cell r="B173" t="str">
            <v>TRY</v>
          </cell>
        </row>
        <row r="174">
          <cell r="A174" t="str">
            <v>Oman</v>
          </cell>
          <cell r="B174" t="str">
            <v>TTD</v>
          </cell>
        </row>
        <row r="175">
          <cell r="A175" t="str">
            <v>Pakistan</v>
          </cell>
          <cell r="B175" t="str">
            <v>TWD</v>
          </cell>
        </row>
        <row r="176">
          <cell r="A176" t="str">
            <v>Palau</v>
          </cell>
          <cell r="B176" t="str">
            <v>TZS</v>
          </cell>
        </row>
        <row r="177">
          <cell r="A177" t="str">
            <v>Panama</v>
          </cell>
          <cell r="B177" t="str">
            <v>UAH</v>
          </cell>
        </row>
        <row r="178">
          <cell r="A178" t="str">
            <v>Papua New Guinea</v>
          </cell>
          <cell r="B178" t="str">
            <v>UGX</v>
          </cell>
        </row>
        <row r="179">
          <cell r="A179" t="str">
            <v>Paraguay</v>
          </cell>
          <cell r="B179" t="str">
            <v>USD</v>
          </cell>
        </row>
        <row r="180">
          <cell r="A180" t="str">
            <v>Peru</v>
          </cell>
          <cell r="B180" t="str">
            <v>UYP</v>
          </cell>
        </row>
        <row r="181">
          <cell r="A181" t="str">
            <v>Philippines</v>
          </cell>
          <cell r="B181" t="str">
            <v>UYU</v>
          </cell>
        </row>
        <row r="182">
          <cell r="A182" t="str">
            <v>Pitcairn </v>
          </cell>
          <cell r="B182" t="str">
            <v>UZS</v>
          </cell>
        </row>
        <row r="183">
          <cell r="A183" t="str">
            <v>Poland</v>
          </cell>
          <cell r="B183" t="str">
            <v>VEB</v>
          </cell>
        </row>
        <row r="184">
          <cell r="A184" t="str">
            <v>Portugal</v>
          </cell>
          <cell r="B184" t="str">
            <v>VND</v>
          </cell>
        </row>
        <row r="185">
          <cell r="A185" t="str">
            <v>Puerto Rico</v>
          </cell>
          <cell r="B185" t="str">
            <v>VUV</v>
          </cell>
        </row>
        <row r="186">
          <cell r="A186" t="str">
            <v>Qatar</v>
          </cell>
          <cell r="B186" t="str">
            <v>WST</v>
          </cell>
        </row>
        <row r="187">
          <cell r="A187" t="str">
            <v>Réunion</v>
          </cell>
          <cell r="B187" t="str">
            <v>XAF</v>
          </cell>
        </row>
        <row r="188">
          <cell r="A188" t="str">
            <v>Romania</v>
          </cell>
          <cell r="B188" t="str">
            <v>XAG</v>
          </cell>
        </row>
        <row r="189">
          <cell r="A189" t="str">
            <v>Russian Federation</v>
          </cell>
          <cell r="B189" t="str">
            <v>XAU</v>
          </cell>
        </row>
        <row r="190">
          <cell r="A190" t="str">
            <v>Rwanda</v>
          </cell>
          <cell r="B190" t="str">
            <v>XCD</v>
          </cell>
        </row>
        <row r="191">
          <cell r="A191" t="str">
            <v>San Marino</v>
          </cell>
          <cell r="B191" t="str">
            <v>XDR</v>
          </cell>
        </row>
        <row r="192">
          <cell r="A192" t="str">
            <v>San Tome and Principe</v>
          </cell>
          <cell r="B192" t="str">
            <v>XEU</v>
          </cell>
        </row>
        <row r="193">
          <cell r="A193" t="str">
            <v>Saudi Arabia</v>
          </cell>
          <cell r="B193" t="str">
            <v>XFO</v>
          </cell>
        </row>
        <row r="194">
          <cell r="A194" t="str">
            <v>Senegal</v>
          </cell>
          <cell r="B194" t="str">
            <v>XFU</v>
          </cell>
        </row>
        <row r="195">
          <cell r="A195" t="str">
            <v>Serbia, Republic of</v>
          </cell>
          <cell r="B195" t="str">
            <v>XOF</v>
          </cell>
        </row>
        <row r="196">
          <cell r="A196" t="str">
            <v>Seychelles</v>
          </cell>
          <cell r="B196" t="str">
            <v>XPD</v>
          </cell>
        </row>
        <row r="197">
          <cell r="A197" t="str">
            <v>Sierra Leone</v>
          </cell>
          <cell r="B197" t="str">
            <v>XPF</v>
          </cell>
        </row>
        <row r="198">
          <cell r="A198" t="str">
            <v>Singapore</v>
          </cell>
          <cell r="B198" t="str">
            <v>XPT</v>
          </cell>
        </row>
        <row r="199">
          <cell r="A199" t="str">
            <v>Slovakia</v>
          </cell>
          <cell r="B199" t="str">
            <v>XXX</v>
          </cell>
        </row>
        <row r="200">
          <cell r="A200" t="str">
            <v>Slovenia</v>
          </cell>
          <cell r="B200" t="str">
            <v>YER</v>
          </cell>
        </row>
        <row r="201">
          <cell r="A201" t="str">
            <v>Solomon Islands</v>
          </cell>
          <cell r="B201" t="str">
            <v>ZAR</v>
          </cell>
        </row>
        <row r="202">
          <cell r="A202" t="str">
            <v>Somalia</v>
          </cell>
          <cell r="B202" t="str">
            <v>ZMK</v>
          </cell>
        </row>
        <row r="203">
          <cell r="A203" t="str">
            <v>South Africa</v>
          </cell>
          <cell r="B203" t="str">
            <v>ZRN</v>
          </cell>
        </row>
        <row r="204">
          <cell r="A204" t="str">
            <v>South Georgia and Sandwich Islands</v>
          </cell>
          <cell r="B204" t="str">
            <v>ZWD</v>
          </cell>
        </row>
        <row r="205">
          <cell r="A205" t="str">
            <v>Spain</v>
          </cell>
        </row>
        <row r="206">
          <cell r="A206" t="str">
            <v>Sri Lanka</v>
          </cell>
        </row>
        <row r="207">
          <cell r="A207" t="str">
            <v>St. Helena</v>
          </cell>
        </row>
        <row r="208">
          <cell r="A208" t="str">
            <v>St. Kitts and Nevis</v>
          </cell>
        </row>
        <row r="209">
          <cell r="A209" t="str">
            <v>St. Lucia</v>
          </cell>
        </row>
        <row r="210">
          <cell r="A210" t="str">
            <v>St. Maarten 3</v>
          </cell>
        </row>
        <row r="211">
          <cell r="A211" t="str">
            <v>St. Pierre and Miquelon</v>
          </cell>
        </row>
        <row r="212">
          <cell r="A212" t="str">
            <v>St. Vincent &amp; Grenadines</v>
          </cell>
        </row>
        <row r="213">
          <cell r="A213" t="str">
            <v>Sudan</v>
          </cell>
        </row>
        <row r="214">
          <cell r="A214" t="str">
            <v>Suriname</v>
          </cell>
        </row>
        <row r="215">
          <cell r="A215" t="str">
            <v>Swaziland</v>
          </cell>
        </row>
        <row r="216">
          <cell r="A216" t="str">
            <v>Sweden</v>
          </cell>
        </row>
        <row r="217">
          <cell r="A217" t="str">
            <v>Switzerland</v>
          </cell>
        </row>
        <row r="218">
          <cell r="A218" t="str">
            <v>Syria</v>
          </cell>
        </row>
        <row r="219">
          <cell r="A219" t="str">
            <v>Taiwan</v>
          </cell>
        </row>
        <row r="220">
          <cell r="A220" t="str">
            <v>Tajikstan</v>
          </cell>
        </row>
        <row r="221">
          <cell r="A221" t="str">
            <v>Tanzania</v>
          </cell>
        </row>
        <row r="222">
          <cell r="A222" t="str">
            <v>Thailand</v>
          </cell>
        </row>
        <row r="223">
          <cell r="A223" t="str">
            <v>Timor-Leste</v>
          </cell>
        </row>
        <row r="224">
          <cell r="A224" t="str">
            <v>Togo Republic</v>
          </cell>
        </row>
        <row r="225">
          <cell r="A225" t="str">
            <v>Tokelau </v>
          </cell>
        </row>
        <row r="226">
          <cell r="A226" t="str">
            <v>Tonga</v>
          </cell>
        </row>
        <row r="227">
          <cell r="A227" t="str">
            <v>Trinidad &amp; Tobago</v>
          </cell>
        </row>
        <row r="228">
          <cell r="A228" t="str">
            <v>Tunisia</v>
          </cell>
        </row>
        <row r="229">
          <cell r="A229" t="str">
            <v>Turkey</v>
          </cell>
        </row>
        <row r="230">
          <cell r="A230" t="str">
            <v>Turkmenistan</v>
          </cell>
        </row>
        <row r="231">
          <cell r="A231" t="str">
            <v>Turks and Caicos Islands</v>
          </cell>
        </row>
        <row r="232">
          <cell r="A232" t="str">
            <v>Tuvalu</v>
          </cell>
        </row>
        <row r="233">
          <cell r="A233" t="str">
            <v>Uganda</v>
          </cell>
        </row>
        <row r="234">
          <cell r="A234" t="str">
            <v>Ukraine</v>
          </cell>
        </row>
        <row r="235">
          <cell r="A235" t="str">
            <v>United Arab Emirates</v>
          </cell>
        </row>
        <row r="236">
          <cell r="A236" t="str">
            <v>United Kingdom</v>
          </cell>
        </row>
        <row r="237">
          <cell r="A237" t="str">
            <v>United States of America</v>
          </cell>
        </row>
        <row r="238">
          <cell r="A238" t="str">
            <v>Uruguay</v>
          </cell>
        </row>
        <row r="239">
          <cell r="A239" t="str">
            <v>US Pacific Islands</v>
          </cell>
        </row>
        <row r="240">
          <cell r="A240" t="str">
            <v>Uzbekistan</v>
          </cell>
        </row>
        <row r="241">
          <cell r="A241" t="str">
            <v>Vanuatu</v>
          </cell>
        </row>
        <row r="242">
          <cell r="A242" t="str">
            <v>Vatican  City State</v>
          </cell>
        </row>
        <row r="243">
          <cell r="A243" t="str">
            <v>Venezuela</v>
          </cell>
        </row>
        <row r="244">
          <cell r="A244" t="str">
            <v>Vietnam</v>
          </cell>
        </row>
        <row r="245">
          <cell r="A245" t="str">
            <v>Virgin Islands, British</v>
          </cell>
        </row>
        <row r="246">
          <cell r="A246" t="str">
            <v>Virgin Islands, U.S.</v>
          </cell>
        </row>
        <row r="247">
          <cell r="A247" t="str">
            <v>Wallis and Futuna Islands</v>
          </cell>
        </row>
        <row r="248">
          <cell r="A248" t="str">
            <v>West Bank and Gaza Strip</v>
          </cell>
        </row>
        <row r="249">
          <cell r="A249" t="str">
            <v>Western Sahara</v>
          </cell>
        </row>
        <row r="250">
          <cell r="A250" t="str">
            <v>Western Samoa</v>
          </cell>
        </row>
        <row r="251">
          <cell r="A251" t="str">
            <v>Yemen</v>
          </cell>
        </row>
        <row r="252">
          <cell r="A252" t="str">
            <v>Yugoslavian</v>
          </cell>
        </row>
        <row r="253">
          <cell r="A253" t="str">
            <v>Zaire</v>
          </cell>
        </row>
        <row r="254">
          <cell r="A254" t="str">
            <v>Zambia</v>
          </cell>
        </row>
        <row r="255">
          <cell r="A255"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Sec_I"/>
      <sheetName val="Sec_II"/>
      <sheetName val="Declaration"/>
      <sheetName val="Instructions"/>
      <sheetName val="Annexure"/>
      <sheetName val="List"/>
    </sheetNames>
    <sheetDataSet>
      <sheetData sheetId="2">
        <row r="8">
          <cell r="B8" t="str">
            <v>Select Country</v>
          </cell>
          <cell r="F8" t="str">
            <v>Select Country</v>
          </cell>
          <cell r="K8" t="str">
            <v>Select</v>
          </cell>
          <cell r="L8" t="str">
            <v>Select Country</v>
          </cell>
          <cell r="P8" t="str">
            <v>Select</v>
          </cell>
          <cell r="Q8" t="str">
            <v>Select Country</v>
          </cell>
          <cell r="R8" t="str">
            <v>Select Currency</v>
          </cell>
        </row>
      </sheetData>
      <sheetData sheetId="5">
        <row r="2">
          <cell r="I2" t="str">
            <v>M M</v>
          </cell>
          <cell r="J2" t="str">
            <v>Y Y Y Y</v>
          </cell>
          <cell r="K2" t="str">
            <v>D D</v>
          </cell>
        </row>
        <row r="3">
          <cell r="B3" t="str">
            <v>Select Currency</v>
          </cell>
          <cell r="E3" t="str">
            <v>Select Country</v>
          </cell>
          <cell r="H3" t="str">
            <v>Select</v>
          </cell>
          <cell r="I3" t="str">
            <v>01</v>
          </cell>
          <cell r="J3">
            <v>2020</v>
          </cell>
          <cell r="K3" t="str">
            <v>01</v>
          </cell>
        </row>
        <row r="4">
          <cell r="B4" t="str">
            <v>ACU DOLLAR</v>
          </cell>
          <cell r="E4" t="str">
            <v>AFGHANISTAN</v>
          </cell>
          <cell r="H4" t="str">
            <v>ADR /GDR</v>
          </cell>
          <cell r="I4" t="str">
            <v>02</v>
          </cell>
          <cell r="J4">
            <v>2021</v>
          </cell>
          <cell r="K4" t="str">
            <v>02</v>
          </cell>
        </row>
        <row r="5">
          <cell r="B5" t="str">
            <v>AFGHANI</v>
          </cell>
          <cell r="E5" t="str">
            <v>ALBANIA</v>
          </cell>
          <cell r="H5" t="str">
            <v>Cash Balances Abroad</v>
          </cell>
          <cell r="I5" t="str">
            <v>03</v>
          </cell>
          <cell r="K5" t="str">
            <v>03</v>
          </cell>
        </row>
        <row r="6">
          <cell r="B6" t="str">
            <v>ALBANIAN LEK</v>
          </cell>
          <cell r="E6" t="str">
            <v>ALGERIA</v>
          </cell>
          <cell r="H6" t="str">
            <v>Debt Securities</v>
          </cell>
          <cell r="I6" t="str">
            <v>04</v>
          </cell>
          <cell r="K6" t="str">
            <v>04</v>
          </cell>
        </row>
        <row r="7">
          <cell r="B7" t="str">
            <v>ALGERIAN DINAR</v>
          </cell>
          <cell r="E7" t="str">
            <v>AMERICAN SAMOA</v>
          </cell>
          <cell r="H7" t="str">
            <v>Dividend Receivable</v>
          </cell>
          <cell r="I7" t="str">
            <v>05</v>
          </cell>
          <cell r="K7" t="str">
            <v>05</v>
          </cell>
        </row>
        <row r="8">
          <cell r="B8" t="str">
            <v>AMU</v>
          </cell>
          <cell r="E8" t="str">
            <v>ANDORA</v>
          </cell>
          <cell r="H8" t="str">
            <v>Equity Investment Abroad</v>
          </cell>
          <cell r="I8" t="str">
            <v>06</v>
          </cell>
          <cell r="K8" t="str">
            <v>06</v>
          </cell>
        </row>
        <row r="9">
          <cell r="B9" t="str">
            <v>ANDORAN PESTA</v>
          </cell>
          <cell r="E9" t="str">
            <v>ANGOLA</v>
          </cell>
          <cell r="H9" t="str">
            <v>Mutual Fund Units Abroad</v>
          </cell>
          <cell r="I9" t="str">
            <v>07</v>
          </cell>
          <cell r="K9" t="str">
            <v>07</v>
          </cell>
        </row>
        <row r="10">
          <cell r="B10" t="str">
            <v>ANGOLA KWANZA</v>
          </cell>
          <cell r="E10" t="str">
            <v>ANGUILLA</v>
          </cell>
          <cell r="H10" t="str">
            <v>Redemption Receivable</v>
          </cell>
          <cell r="I10" t="str">
            <v>08</v>
          </cell>
          <cell r="K10" t="str">
            <v>08</v>
          </cell>
        </row>
        <row r="11">
          <cell r="B11" t="str">
            <v>ARGENTINE PESO</v>
          </cell>
          <cell r="E11" t="str">
            <v>ANTIGUA AND BARBUDA</v>
          </cell>
          <cell r="H11" t="str">
            <v>Others</v>
          </cell>
          <cell r="I11" t="str">
            <v>09</v>
          </cell>
          <cell r="K11" t="str">
            <v>09</v>
          </cell>
        </row>
        <row r="12">
          <cell r="B12" t="str">
            <v>ARMENIAN DRAM</v>
          </cell>
          <cell r="E12" t="str">
            <v>ARGENTINA</v>
          </cell>
          <cell r="I12" t="str">
            <v>10</v>
          </cell>
          <cell r="K12">
            <v>10</v>
          </cell>
        </row>
        <row r="13">
          <cell r="B13" t="str">
            <v>ARUBAN GUILDER</v>
          </cell>
          <cell r="E13" t="str">
            <v>ARMENIA</v>
          </cell>
          <cell r="I13" t="str">
            <v>11</v>
          </cell>
          <cell r="K13">
            <v>11</v>
          </cell>
        </row>
        <row r="14">
          <cell r="B14" t="str">
            <v>AUSTRALIAN DOLLAR</v>
          </cell>
          <cell r="E14" t="str">
            <v>ARUBA</v>
          </cell>
          <cell r="I14" t="str">
            <v>12</v>
          </cell>
          <cell r="K14">
            <v>12</v>
          </cell>
        </row>
        <row r="15">
          <cell r="B15" t="str">
            <v>AUSTRIAN SCHILLING</v>
          </cell>
          <cell r="E15" t="str">
            <v>ASIAN CLEARING UNION</v>
          </cell>
          <cell r="H15" t="str">
            <v>Select</v>
          </cell>
          <cell r="K15">
            <v>13</v>
          </cell>
        </row>
        <row r="16">
          <cell r="B16" t="str">
            <v>AZARBAIJAN MANAT</v>
          </cell>
          <cell r="E16" t="str">
            <v>AUSTRALIA</v>
          </cell>
          <cell r="H16" t="str">
            <v>Dividend Payable</v>
          </cell>
          <cell r="K16">
            <v>14</v>
          </cell>
        </row>
        <row r="17">
          <cell r="B17" t="str">
            <v>BAHAMIAN DOLLAR</v>
          </cell>
          <cell r="E17" t="str">
            <v>AUSTRIA</v>
          </cell>
          <cell r="H17" t="str">
            <v>Redemption Payable</v>
          </cell>
          <cell r="K17">
            <v>15</v>
          </cell>
        </row>
        <row r="18">
          <cell r="B18" t="str">
            <v>BAHRAINI DINAR</v>
          </cell>
          <cell r="E18" t="str">
            <v>AZARBAIJAN</v>
          </cell>
          <cell r="H18" t="str">
            <v>Others</v>
          </cell>
          <cell r="K18">
            <v>16</v>
          </cell>
        </row>
        <row r="19">
          <cell r="B19" t="str">
            <v>BANGLADESH TAKA</v>
          </cell>
          <cell r="E19" t="str">
            <v>BAHAMA</v>
          </cell>
          <cell r="K19">
            <v>17</v>
          </cell>
        </row>
        <row r="20">
          <cell r="B20" t="str">
            <v>BARBADOS DOLLAR</v>
          </cell>
          <cell r="E20" t="str">
            <v>BAHRAIN</v>
          </cell>
          <cell r="K20">
            <v>18</v>
          </cell>
        </row>
        <row r="21">
          <cell r="B21" t="str">
            <v>BELARUS ROUBLE</v>
          </cell>
          <cell r="E21" t="str">
            <v>BANGLA DESH</v>
          </cell>
          <cell r="K21">
            <v>19</v>
          </cell>
        </row>
        <row r="22">
          <cell r="B22" t="str">
            <v>BELGIAN FRANC</v>
          </cell>
          <cell r="E22" t="str">
            <v>BARBADOS</v>
          </cell>
          <cell r="K22">
            <v>20</v>
          </cell>
        </row>
        <row r="23">
          <cell r="B23" t="str">
            <v>BELIZE DOLLAR</v>
          </cell>
          <cell r="E23" t="str">
            <v>BELARUS</v>
          </cell>
          <cell r="K23">
            <v>21</v>
          </cell>
        </row>
        <row r="24">
          <cell r="B24" t="str">
            <v>BERMUDIAN DOLLAR</v>
          </cell>
          <cell r="E24" t="str">
            <v>BELGIUM</v>
          </cell>
          <cell r="K24">
            <v>22</v>
          </cell>
        </row>
        <row r="25">
          <cell r="B25" t="str">
            <v>BHUTAN NGULTRUM</v>
          </cell>
          <cell r="E25" t="str">
            <v>BELIZE</v>
          </cell>
          <cell r="K25">
            <v>23</v>
          </cell>
        </row>
        <row r="26">
          <cell r="B26" t="str">
            <v>BOLIVIAN BOLIVIANO</v>
          </cell>
          <cell r="E26" t="str">
            <v>BENIN</v>
          </cell>
          <cell r="K26">
            <v>24</v>
          </cell>
        </row>
        <row r="27">
          <cell r="B27" t="str">
            <v>BOTSWANIAN PULA</v>
          </cell>
          <cell r="E27" t="str">
            <v>BERMUDA</v>
          </cell>
          <cell r="K27">
            <v>25</v>
          </cell>
        </row>
        <row r="28">
          <cell r="B28" t="str">
            <v>BRAZILIAN REAL</v>
          </cell>
          <cell r="E28" t="str">
            <v>BHUTAN</v>
          </cell>
          <cell r="K28">
            <v>26</v>
          </cell>
        </row>
        <row r="29">
          <cell r="B29" t="str">
            <v>BRUNEI DOLLAR</v>
          </cell>
          <cell r="E29" t="str">
            <v>BOLIVIAN</v>
          </cell>
          <cell r="K29">
            <v>27</v>
          </cell>
        </row>
        <row r="30">
          <cell r="B30" t="str">
            <v>BULGARIAN LEV</v>
          </cell>
          <cell r="E30" t="str">
            <v>BONAIRE, ST. EUST, SABA (BES) 3</v>
          </cell>
          <cell r="K30">
            <v>28</v>
          </cell>
        </row>
        <row r="31">
          <cell r="B31" t="str">
            <v>BURUNDI FRANC</v>
          </cell>
          <cell r="E31" t="str">
            <v>BOSNIA-HERZEGOVINA</v>
          </cell>
          <cell r="K31">
            <v>29</v>
          </cell>
        </row>
        <row r="32">
          <cell r="B32" t="str">
            <v>CAMBODIAN RIAL</v>
          </cell>
          <cell r="E32" t="str">
            <v>BOTSWANA</v>
          </cell>
          <cell r="K32">
            <v>30</v>
          </cell>
        </row>
        <row r="33">
          <cell r="B33" t="str">
            <v>CANADIAN DOLLAR</v>
          </cell>
          <cell r="E33" t="str">
            <v>BOUVET ISLAND</v>
          </cell>
          <cell r="K33">
            <v>31</v>
          </cell>
        </row>
        <row r="34">
          <cell r="B34" t="str">
            <v>CAPE VERDE ESCUDO</v>
          </cell>
          <cell r="E34" t="str">
            <v>BRAZIL</v>
          </cell>
        </row>
        <row r="35">
          <cell r="B35" t="str">
            <v>CAYMAN ISLANDS DOLLAR</v>
          </cell>
          <cell r="E35" t="str">
            <v>BRITISH INDIAN OCEAN TERRITORY</v>
          </cell>
        </row>
        <row r="36">
          <cell r="B36" t="str">
            <v>CFA FRANC</v>
          </cell>
          <cell r="E36" t="str">
            <v>BRUNEI</v>
          </cell>
        </row>
        <row r="37">
          <cell r="B37" t="str">
            <v>CFP FRANC</v>
          </cell>
          <cell r="E37" t="str">
            <v>BULGARIA</v>
          </cell>
        </row>
        <row r="38">
          <cell r="B38" t="str">
            <v>CHILEAN PESO</v>
          </cell>
          <cell r="E38" t="str">
            <v>BURKINA FASO</v>
          </cell>
        </row>
        <row r="39">
          <cell r="B39" t="str">
            <v>COLOMBIAN PESO</v>
          </cell>
          <cell r="E39" t="str">
            <v>BURUNDI</v>
          </cell>
        </row>
        <row r="40">
          <cell r="B40" t="str">
            <v>COMOROS FRANC</v>
          </cell>
          <cell r="E40" t="str">
            <v>CAMEROON REPUBLIC</v>
          </cell>
        </row>
        <row r="41">
          <cell r="B41" t="str">
            <v>CONGO DEMOCRATIC REPUBLIC ZAIRE CONGELESE FRANC</v>
          </cell>
          <cell r="E41" t="str">
            <v>CANADA</v>
          </cell>
        </row>
        <row r="42">
          <cell r="B42" t="str">
            <v>COSTA RICAN COLON</v>
          </cell>
          <cell r="E42" t="str">
            <v>CAPE VERDE</v>
          </cell>
        </row>
        <row r="43">
          <cell r="B43" t="str">
            <v>CROATIA KUNA</v>
          </cell>
          <cell r="E43" t="str">
            <v>CAYMAN ISLANDS</v>
          </cell>
        </row>
        <row r="44">
          <cell r="B44" t="str">
            <v>CUBA CONVERTIBLE PESO</v>
          </cell>
          <cell r="E44" t="str">
            <v>CENTRAL AFRICAN REPUBLIC</v>
          </cell>
        </row>
        <row r="45">
          <cell r="B45" t="str">
            <v>CUBAN PESO</v>
          </cell>
          <cell r="E45" t="str">
            <v>CHAD</v>
          </cell>
        </row>
        <row r="46">
          <cell r="B46" t="str">
            <v>CYPRUS POUND</v>
          </cell>
          <cell r="E46" t="str">
            <v>CHILE</v>
          </cell>
        </row>
        <row r="47">
          <cell r="B47" t="str">
            <v>CZECH KORUNA</v>
          </cell>
          <cell r="E47" t="str">
            <v>CHINA</v>
          </cell>
        </row>
        <row r="48">
          <cell r="B48" t="str">
            <v>DANISH KRONER</v>
          </cell>
          <cell r="E48" t="str">
            <v>CHRISTMAS ISLAND</v>
          </cell>
        </row>
        <row r="49">
          <cell r="B49" t="str">
            <v>DEUTSCHE MARK</v>
          </cell>
          <cell r="E49" t="str">
            <v>COCOS (KEELING) ISLANDS</v>
          </cell>
        </row>
        <row r="50">
          <cell r="B50" t="str">
            <v>DJIBOUTI FRANC</v>
          </cell>
          <cell r="E50" t="str">
            <v>COLOMBIA</v>
          </cell>
        </row>
        <row r="51">
          <cell r="B51" t="str">
            <v>DOBRA</v>
          </cell>
          <cell r="E51" t="str">
            <v>COMBODIA</v>
          </cell>
        </row>
        <row r="52">
          <cell r="B52" t="str">
            <v>DOMINICAN PESO</v>
          </cell>
          <cell r="E52" t="str">
            <v>COMOROS</v>
          </cell>
        </row>
        <row r="53">
          <cell r="B53" t="str">
            <v>EAST CARBBI</v>
          </cell>
          <cell r="E53" t="str">
            <v>CONGO</v>
          </cell>
        </row>
        <row r="54">
          <cell r="B54" t="str">
            <v>ECUADOR SUCRE</v>
          </cell>
          <cell r="E54" t="str">
            <v>CONGO, DEM. REP. OF</v>
          </cell>
        </row>
        <row r="55">
          <cell r="B55" t="str">
            <v>EGYPTIAN POUND</v>
          </cell>
          <cell r="E55" t="str">
            <v>COOK ISLANDS</v>
          </cell>
        </row>
        <row r="56">
          <cell r="B56" t="str">
            <v>EL SALVADOR COLON</v>
          </cell>
          <cell r="E56" t="str">
            <v>COSTA RICA</v>
          </cell>
        </row>
        <row r="57">
          <cell r="B57" t="str">
            <v>ERITREAN NAKFA</v>
          </cell>
          <cell r="E57" t="str">
            <v>COTE D'IVOIRE</v>
          </cell>
        </row>
        <row r="58">
          <cell r="B58" t="str">
            <v>ESTONIAN KROON</v>
          </cell>
          <cell r="E58" t="str">
            <v>CROATIA</v>
          </cell>
        </row>
        <row r="59">
          <cell r="B59" t="str">
            <v>ETHIOPIAN BIRR</v>
          </cell>
          <cell r="E59" t="str">
            <v>CUBA</v>
          </cell>
        </row>
        <row r="60">
          <cell r="B60" t="str">
            <v>EURO (EUROPEAN UNION)</v>
          </cell>
          <cell r="E60" t="str">
            <v>CURACAO 3</v>
          </cell>
        </row>
        <row r="61">
          <cell r="B61" t="str">
            <v>EUROPEAN CURRENCY UNIT</v>
          </cell>
          <cell r="E61" t="str">
            <v>CYPRUS</v>
          </cell>
        </row>
        <row r="62">
          <cell r="B62" t="str">
            <v>FALKLAND ISLANDS POUND</v>
          </cell>
          <cell r="E62" t="str">
            <v>CZECH REPUBLIC</v>
          </cell>
        </row>
        <row r="63">
          <cell r="B63" t="str">
            <v>FIJI DOLLAR</v>
          </cell>
          <cell r="E63" t="str">
            <v>DENMARK</v>
          </cell>
        </row>
        <row r="64">
          <cell r="B64" t="str">
            <v>FINNISH MARKKA</v>
          </cell>
          <cell r="E64" t="str">
            <v>DJIBOUTI</v>
          </cell>
        </row>
        <row r="65">
          <cell r="B65" t="str">
            <v>FRANC</v>
          </cell>
          <cell r="E65" t="str">
            <v>DOMINICA</v>
          </cell>
        </row>
        <row r="66">
          <cell r="B66" t="str">
            <v>FRENCH FRANC</v>
          </cell>
          <cell r="E66" t="str">
            <v>DOMINICAN REPUBLIC</v>
          </cell>
        </row>
        <row r="67">
          <cell r="B67" t="str">
            <v>GAMBIAN DALASI</v>
          </cell>
          <cell r="E67" t="str">
            <v>EAST TIMOR</v>
          </cell>
        </row>
        <row r="68">
          <cell r="B68" t="str">
            <v>GEORGIAN LARI</v>
          </cell>
          <cell r="E68" t="str">
            <v>ECUADOR</v>
          </cell>
        </row>
        <row r="69">
          <cell r="B69" t="str">
            <v>GHANA CEDI</v>
          </cell>
          <cell r="E69" t="str">
            <v>EGYPT</v>
          </cell>
        </row>
        <row r="70">
          <cell r="B70" t="str">
            <v>GIBRALTAR POUND</v>
          </cell>
          <cell r="E70" t="str">
            <v>EL SALVADOR</v>
          </cell>
        </row>
        <row r="71">
          <cell r="B71" t="str">
            <v>GOLD (OUNCE)</v>
          </cell>
          <cell r="E71" t="str">
            <v>EQUATORIAL GUINEA</v>
          </cell>
        </row>
        <row r="72">
          <cell r="B72" t="str">
            <v>GOLD FRANC</v>
          </cell>
          <cell r="E72" t="str">
            <v>ERITREA</v>
          </cell>
        </row>
        <row r="73">
          <cell r="B73" t="str">
            <v>GREEK DRACHMA</v>
          </cell>
          <cell r="E73" t="str">
            <v>ESTONIA</v>
          </cell>
        </row>
        <row r="74">
          <cell r="B74" t="str">
            <v>GUATEMALA QUETZAL</v>
          </cell>
          <cell r="E74" t="str">
            <v>ETHIOPIA</v>
          </cell>
        </row>
        <row r="75">
          <cell r="B75" t="str">
            <v>GUERNSEY POUND</v>
          </cell>
          <cell r="E75" t="str">
            <v>EUROPEAN MONETARY SYSTEM</v>
          </cell>
        </row>
        <row r="76">
          <cell r="B76" t="str">
            <v>GUINEA FRANC</v>
          </cell>
          <cell r="E76" t="str">
            <v>EUROPEAN UNION</v>
          </cell>
        </row>
        <row r="77">
          <cell r="B77" t="str">
            <v>GUINEA FRANC</v>
          </cell>
          <cell r="E77" t="str">
            <v>FALKLAND ISLANDS</v>
          </cell>
        </row>
        <row r="78">
          <cell r="B78" t="str">
            <v>GUINEA-BISSAU PESO</v>
          </cell>
          <cell r="E78" t="str">
            <v>FAROE ISLANDS</v>
          </cell>
        </row>
        <row r="79">
          <cell r="B79" t="str">
            <v>GUYANA DOLLAR</v>
          </cell>
          <cell r="E79" t="str">
            <v>FIJI</v>
          </cell>
        </row>
        <row r="80">
          <cell r="B80" t="str">
            <v>HAITI GOURDE</v>
          </cell>
          <cell r="E80" t="str">
            <v>FINLAND</v>
          </cell>
        </row>
        <row r="81">
          <cell r="B81" t="str">
            <v>HONDURAS LEMPIRA</v>
          </cell>
          <cell r="E81" t="str">
            <v>FRANCE</v>
          </cell>
        </row>
        <row r="82">
          <cell r="B82" t="str">
            <v>HONG KONG DOLLARS</v>
          </cell>
          <cell r="E82" t="str">
            <v>FRENCH GUIANA</v>
          </cell>
        </row>
        <row r="83">
          <cell r="B83" t="str">
            <v>HUNGARIAN FORINT</v>
          </cell>
          <cell r="E83" t="str">
            <v>FRENCH POLYNESIA</v>
          </cell>
        </row>
        <row r="84">
          <cell r="B84" t="str">
            <v>ICELAND KRONA</v>
          </cell>
          <cell r="E84" t="str">
            <v>FRENCH SOUTHERN TERRITORIES</v>
          </cell>
        </row>
        <row r="85">
          <cell r="B85" t="str">
            <v>INDIAN RUPEE</v>
          </cell>
          <cell r="E85" t="str">
            <v>GABON</v>
          </cell>
        </row>
        <row r="86">
          <cell r="B86" t="str">
            <v>INDONESIAN RUPIAH</v>
          </cell>
          <cell r="E86" t="str">
            <v>GAMBIA</v>
          </cell>
        </row>
        <row r="87">
          <cell r="B87" t="str">
            <v>IRANIAN RIAL</v>
          </cell>
          <cell r="E87" t="str">
            <v>GEORGIA</v>
          </cell>
        </row>
        <row r="88">
          <cell r="B88" t="str">
            <v>IRAQI DINAR</v>
          </cell>
          <cell r="E88" t="str">
            <v>GERMANY</v>
          </cell>
        </row>
        <row r="89">
          <cell r="B89" t="str">
            <v>IRISH POUND</v>
          </cell>
          <cell r="E89" t="str">
            <v>GHANA</v>
          </cell>
        </row>
        <row r="90">
          <cell r="B90" t="str">
            <v>ISLE OF MAN POUND</v>
          </cell>
          <cell r="E90" t="str">
            <v>GIBRALTAR</v>
          </cell>
        </row>
        <row r="91">
          <cell r="B91" t="str">
            <v>ISRAELI NEW SHEKEL</v>
          </cell>
          <cell r="E91" t="str">
            <v>GREECE</v>
          </cell>
        </row>
        <row r="92">
          <cell r="B92" t="str">
            <v>ITALIAN LIRA</v>
          </cell>
          <cell r="E92" t="str">
            <v>GREENLAND</v>
          </cell>
        </row>
        <row r="93">
          <cell r="B93" t="str">
            <v>JAMAICAN DOLLAR</v>
          </cell>
          <cell r="E93" t="str">
            <v>GRENADA</v>
          </cell>
        </row>
        <row r="94">
          <cell r="B94" t="str">
            <v>JAPANESE YEN</v>
          </cell>
          <cell r="E94" t="str">
            <v>GUADELOUPE</v>
          </cell>
        </row>
        <row r="95">
          <cell r="B95" t="str">
            <v>JERSEY POUND</v>
          </cell>
          <cell r="E95" t="str">
            <v>GUAM</v>
          </cell>
        </row>
        <row r="96">
          <cell r="B96" t="str">
            <v>JORDANIAN DINAR</v>
          </cell>
          <cell r="E96" t="str">
            <v>GUATEMALA</v>
          </cell>
        </row>
        <row r="97">
          <cell r="B97" t="str">
            <v>JPY IN 000</v>
          </cell>
          <cell r="E97" t="str">
            <v>GUERNSEY</v>
          </cell>
        </row>
        <row r="98">
          <cell r="B98" t="str">
            <v>KAZAKSTAN TENGE</v>
          </cell>
          <cell r="E98" t="str">
            <v>GUINEA</v>
          </cell>
        </row>
        <row r="99">
          <cell r="B99" t="str">
            <v>KENYAN SHILLING</v>
          </cell>
          <cell r="E99" t="str">
            <v>GUINEA-BISSAU</v>
          </cell>
        </row>
        <row r="100">
          <cell r="B100" t="str">
            <v>KINAS (PAPUA NEW GUINEA)</v>
          </cell>
          <cell r="E100" t="str">
            <v>GUYANA</v>
          </cell>
        </row>
        <row r="101">
          <cell r="B101" t="str">
            <v>KUWAITI DINAR</v>
          </cell>
          <cell r="E101" t="str">
            <v>HAITI</v>
          </cell>
        </row>
        <row r="102">
          <cell r="B102" t="str">
            <v>KYRGYZSTAN SOM</v>
          </cell>
          <cell r="E102" t="str">
            <v>HEARD ISLAND AND MCDONALD ISLANDS</v>
          </cell>
        </row>
        <row r="103">
          <cell r="B103" t="str">
            <v>LAO NEW KIP</v>
          </cell>
          <cell r="E103" t="str">
            <v>HONDURAS</v>
          </cell>
        </row>
        <row r="104">
          <cell r="B104" t="str">
            <v>LATVIAN LATS</v>
          </cell>
          <cell r="E104" t="str">
            <v>HONG KONG</v>
          </cell>
        </row>
        <row r="105">
          <cell r="B105" t="str">
            <v>LEBANESE POUND</v>
          </cell>
          <cell r="E105" t="str">
            <v>HUNGARY</v>
          </cell>
        </row>
        <row r="106">
          <cell r="B106" t="str">
            <v>LEONE</v>
          </cell>
          <cell r="E106" t="str">
            <v>ICELAND</v>
          </cell>
        </row>
        <row r="107">
          <cell r="B107" t="str">
            <v>LESOTHO MALOTI</v>
          </cell>
          <cell r="E107" t="str">
            <v>INDIA</v>
          </cell>
        </row>
        <row r="108">
          <cell r="B108" t="str">
            <v>LEV</v>
          </cell>
          <cell r="E108" t="str">
            <v>INDONESIA</v>
          </cell>
        </row>
        <row r="109">
          <cell r="B109" t="str">
            <v>LIBERIAN DOLLAR</v>
          </cell>
          <cell r="E109" t="str">
            <v>INTENATIONAL ORGANISATION</v>
          </cell>
        </row>
        <row r="110">
          <cell r="B110" t="str">
            <v>LIBYAN DINAR</v>
          </cell>
          <cell r="E110" t="str">
            <v>IRAN</v>
          </cell>
        </row>
        <row r="111">
          <cell r="B111" t="str">
            <v>LITHUANIAN LITAS</v>
          </cell>
          <cell r="E111" t="str">
            <v>IRAQ</v>
          </cell>
        </row>
        <row r="112">
          <cell r="B112" t="str">
            <v>LUXEMBOURG FRANC</v>
          </cell>
          <cell r="E112" t="str">
            <v>IRELAND</v>
          </cell>
        </row>
        <row r="113">
          <cell r="B113" t="str">
            <v>MACAU PATACAS</v>
          </cell>
          <cell r="E113" t="str">
            <v>ISLE OF MAN</v>
          </cell>
        </row>
        <row r="114">
          <cell r="B114" t="str">
            <v>MACEDONIAN DINAR</v>
          </cell>
          <cell r="E114" t="str">
            <v>ISRAEL</v>
          </cell>
        </row>
        <row r="115">
          <cell r="B115" t="str">
            <v>MADAGASCAR FRANC</v>
          </cell>
          <cell r="E115" t="str">
            <v>ITALY</v>
          </cell>
        </row>
        <row r="116">
          <cell r="B116" t="str">
            <v>MALAGASY ARIAR</v>
          </cell>
          <cell r="E116" t="str">
            <v>JAMAICA</v>
          </cell>
        </row>
        <row r="117">
          <cell r="B117" t="str">
            <v>MALAWIAN KWACHA</v>
          </cell>
          <cell r="E117" t="str">
            <v>JAPAN</v>
          </cell>
        </row>
        <row r="118">
          <cell r="B118" t="str">
            <v>MALAYSIAN RINGGIT</v>
          </cell>
          <cell r="E118" t="str">
            <v>JERSEY</v>
          </cell>
        </row>
        <row r="119">
          <cell r="B119" t="str">
            <v>MALDIVIAN RUFIYAA</v>
          </cell>
          <cell r="E119" t="str">
            <v>JORDAN</v>
          </cell>
        </row>
        <row r="120">
          <cell r="B120" t="str">
            <v>MALTESE LIRA</v>
          </cell>
          <cell r="E120" t="str">
            <v>KAZAKSTAN</v>
          </cell>
        </row>
        <row r="121">
          <cell r="B121" t="str">
            <v>MAURITANIAN OUGUIYA</v>
          </cell>
          <cell r="E121" t="str">
            <v>KENYA</v>
          </cell>
        </row>
        <row r="122">
          <cell r="B122" t="str">
            <v>MAURITIUS RUPEE</v>
          </cell>
          <cell r="E122" t="str">
            <v>KIRIBATI</v>
          </cell>
        </row>
        <row r="123">
          <cell r="B123" t="str">
            <v>MEXICAN PESO</v>
          </cell>
          <cell r="E123" t="str">
            <v>KOREA, DEMOCRATIC PEOPLE'S REPUBLIC OF</v>
          </cell>
        </row>
        <row r="124">
          <cell r="B124" t="str">
            <v>MOLDOVAN LEU</v>
          </cell>
          <cell r="E124" t="str">
            <v>KOREA, REPUBLIC OF</v>
          </cell>
        </row>
        <row r="125">
          <cell r="B125" t="str">
            <v>MONGOLIAN TUGRIK</v>
          </cell>
          <cell r="E125" t="str">
            <v>KOSOVO</v>
          </cell>
        </row>
        <row r="126">
          <cell r="B126" t="str">
            <v>MOROCCAN DIRHAM</v>
          </cell>
          <cell r="E126" t="str">
            <v>KUWAIT</v>
          </cell>
        </row>
        <row r="127">
          <cell r="B127" t="str">
            <v>MOZAMBIQUE METICAL</v>
          </cell>
          <cell r="E127" t="str">
            <v>KYRGYZSTAN</v>
          </cell>
        </row>
        <row r="128">
          <cell r="B128" t="str">
            <v>MYANMAR KYAT</v>
          </cell>
          <cell r="E128" t="str">
            <v>LAOS</v>
          </cell>
        </row>
        <row r="129">
          <cell r="B129" t="str">
            <v>NAMIBIAN DOLLAR</v>
          </cell>
          <cell r="E129" t="str">
            <v>LATVIA</v>
          </cell>
        </row>
        <row r="130">
          <cell r="B130" t="str">
            <v>NEPALESE RUPEE</v>
          </cell>
          <cell r="E130" t="str">
            <v>LEBANON</v>
          </cell>
        </row>
        <row r="131">
          <cell r="B131" t="str">
            <v>NETH.ANTILLIES</v>
          </cell>
          <cell r="E131" t="str">
            <v>LESOTHO</v>
          </cell>
        </row>
        <row r="132">
          <cell r="B132" t="str">
            <v>NETHERLANDS GUILDER</v>
          </cell>
          <cell r="E132" t="str">
            <v>LIBERIA</v>
          </cell>
        </row>
        <row r="133">
          <cell r="B133" t="str">
            <v>NEW DINAR</v>
          </cell>
          <cell r="E133" t="str">
            <v>LIBYA</v>
          </cell>
        </row>
        <row r="134">
          <cell r="B134" t="str">
            <v>NEW ZEALAND DOLLAR</v>
          </cell>
          <cell r="E134" t="str">
            <v>LIECHTENSTEIN</v>
          </cell>
        </row>
        <row r="135">
          <cell r="B135" t="str">
            <v>NICARAGUAN GOLD CORDOBA</v>
          </cell>
          <cell r="E135" t="str">
            <v>LITHUANIA</v>
          </cell>
        </row>
        <row r="136">
          <cell r="B136" t="str">
            <v>NIGERIAN NAIRA</v>
          </cell>
          <cell r="E136" t="str">
            <v>LUXEMBOURG</v>
          </cell>
        </row>
        <row r="137">
          <cell r="B137" t="str">
            <v>NORTH KOREAN WON</v>
          </cell>
          <cell r="E137" t="str">
            <v>MACAU</v>
          </cell>
        </row>
        <row r="138">
          <cell r="B138" t="str">
            <v>NORWEGIAN KRONE</v>
          </cell>
          <cell r="E138" t="str">
            <v>MACEDONIA</v>
          </cell>
        </row>
        <row r="139">
          <cell r="B139" t="str">
            <v>OMANI RIAL</v>
          </cell>
          <cell r="E139" t="str">
            <v>MADAGASCAR</v>
          </cell>
        </row>
        <row r="140">
          <cell r="B140" t="str">
            <v>PAKISTANI RUPEE</v>
          </cell>
          <cell r="E140" t="str">
            <v>MALAWI</v>
          </cell>
        </row>
        <row r="141">
          <cell r="B141" t="str">
            <v>PALLADIUM (OUN</v>
          </cell>
          <cell r="E141" t="str">
            <v>MALAYSIA</v>
          </cell>
        </row>
        <row r="142">
          <cell r="B142" t="str">
            <v>PANAMAN BALBOA</v>
          </cell>
          <cell r="E142" t="str">
            <v>MALDIVES</v>
          </cell>
        </row>
        <row r="143">
          <cell r="B143" t="str">
            <v>PARAGUAY GUARANI</v>
          </cell>
          <cell r="E143" t="str">
            <v>MALI</v>
          </cell>
        </row>
        <row r="144">
          <cell r="B144" t="str">
            <v>PERUVIAN NEW SOL</v>
          </cell>
          <cell r="E144" t="str">
            <v>MALTA</v>
          </cell>
        </row>
        <row r="145">
          <cell r="B145" t="str">
            <v>PHILIPPINIAN PESO</v>
          </cell>
          <cell r="E145" t="str">
            <v>MARSHALL ISLANDS</v>
          </cell>
        </row>
        <row r="146">
          <cell r="B146" t="str">
            <v>PLATINUM (OUNC</v>
          </cell>
          <cell r="E146" t="str">
            <v>MARTINIQUE</v>
          </cell>
        </row>
        <row r="147">
          <cell r="B147" t="str">
            <v>POLISH ZLOTY</v>
          </cell>
          <cell r="E147" t="str">
            <v>MAURITANIA</v>
          </cell>
        </row>
        <row r="148">
          <cell r="B148" t="str">
            <v>PORTUGUESE ESCUDO</v>
          </cell>
          <cell r="E148" t="str">
            <v>MAURITIUS</v>
          </cell>
        </row>
        <row r="149">
          <cell r="B149" t="str">
            <v>POUND STERLING</v>
          </cell>
          <cell r="E149" t="str">
            <v>MAYOTTE</v>
          </cell>
        </row>
        <row r="150">
          <cell r="B150" t="str">
            <v>PULA</v>
          </cell>
          <cell r="E150" t="str">
            <v>MEXICO</v>
          </cell>
        </row>
        <row r="151">
          <cell r="B151" t="str">
            <v>QATARI RIAL</v>
          </cell>
          <cell r="E151" t="str">
            <v>MICRONESIA, FEDERATED STATES OF</v>
          </cell>
        </row>
        <row r="152">
          <cell r="B152" t="str">
            <v>REAJUSTADO</v>
          </cell>
          <cell r="E152" t="str">
            <v>MOLDOVA</v>
          </cell>
        </row>
        <row r="153">
          <cell r="B153" t="str">
            <v>ROMANIAN LEU</v>
          </cell>
          <cell r="E153" t="str">
            <v>MONACO</v>
          </cell>
        </row>
        <row r="154">
          <cell r="B154" t="str">
            <v>ROMANIAN NEW L</v>
          </cell>
          <cell r="E154" t="str">
            <v>MONGOLIA</v>
          </cell>
        </row>
        <row r="155">
          <cell r="B155" t="str">
            <v>RUBLE</v>
          </cell>
          <cell r="E155" t="str">
            <v>MONTENEGRO, REPUBLIC OF</v>
          </cell>
        </row>
        <row r="156">
          <cell r="B156" t="str">
            <v>RUSSIAN ROUBLE</v>
          </cell>
          <cell r="E156" t="str">
            <v>MONTSERRAT</v>
          </cell>
        </row>
        <row r="157">
          <cell r="B157" t="str">
            <v>RUSSIAN RUBLE</v>
          </cell>
          <cell r="E157" t="str">
            <v>MOROCCO</v>
          </cell>
        </row>
        <row r="158">
          <cell r="B158" t="str">
            <v>RWANDA FRANC</v>
          </cell>
          <cell r="E158" t="str">
            <v>MOZAMBIQUE</v>
          </cell>
        </row>
        <row r="159">
          <cell r="B159" t="str">
            <v>SAUDI RIAL</v>
          </cell>
          <cell r="E159" t="str">
            <v>MYANMAR</v>
          </cell>
        </row>
        <row r="160">
          <cell r="B160" t="str">
            <v>SEBORGA LUIGINO</v>
          </cell>
          <cell r="E160" t="str">
            <v>NAMIBIA</v>
          </cell>
        </row>
        <row r="161">
          <cell r="B161" t="str">
            <v>SERBIA DINAR</v>
          </cell>
          <cell r="E161" t="str">
            <v>NAURU</v>
          </cell>
        </row>
        <row r="162">
          <cell r="B162" t="str">
            <v>SERBIAN DINAR</v>
          </cell>
          <cell r="E162" t="str">
            <v>NEPAL</v>
          </cell>
        </row>
        <row r="163">
          <cell r="B163" t="str">
            <v>SEYCHELLES RUPEE</v>
          </cell>
          <cell r="E163" t="str">
            <v>NETHERLANDS</v>
          </cell>
        </row>
        <row r="164">
          <cell r="B164" t="str">
            <v>SILVER (OUNCE)</v>
          </cell>
          <cell r="E164" t="str">
            <v>NETHERLANDS ANTILLES</v>
          </cell>
        </row>
        <row r="165">
          <cell r="B165" t="str">
            <v>SINGAPORE DOLLAR</v>
          </cell>
          <cell r="E165" t="str">
            <v>NEW CALEDONIA</v>
          </cell>
        </row>
        <row r="166">
          <cell r="B166" t="str">
            <v>SLOVAK KORUNA</v>
          </cell>
          <cell r="E166" t="str">
            <v>NEW ZEALAND</v>
          </cell>
        </row>
        <row r="167">
          <cell r="B167" t="str">
            <v>SLOVENIAN TOLAR</v>
          </cell>
          <cell r="E167" t="str">
            <v>NICARAGUA</v>
          </cell>
        </row>
        <row r="168">
          <cell r="B168" t="str">
            <v>SOLOMON ISLANDS DOLLAR</v>
          </cell>
          <cell r="E168" t="str">
            <v>NIGER</v>
          </cell>
        </row>
        <row r="169">
          <cell r="B169" t="str">
            <v>SOMALI SHILLING</v>
          </cell>
          <cell r="E169" t="str">
            <v>NIGERIA</v>
          </cell>
        </row>
        <row r="170">
          <cell r="B170" t="str">
            <v>SOUTH AFRICAN RAND</v>
          </cell>
          <cell r="E170" t="str">
            <v>NIUE</v>
          </cell>
        </row>
        <row r="171">
          <cell r="B171" t="str">
            <v>SOUTH KOREAN WON</v>
          </cell>
          <cell r="E171" t="str">
            <v>NO SPECIFIC COUNTRY</v>
          </cell>
        </row>
        <row r="172">
          <cell r="B172" t="str">
            <v>SPANISH PESETA</v>
          </cell>
          <cell r="E172" t="str">
            <v>NORFOLK ISLAND</v>
          </cell>
        </row>
        <row r="173">
          <cell r="B173" t="str">
            <v>SPECIAL DRAWING RIGHTS</v>
          </cell>
          <cell r="E173" t="str">
            <v>NORTHERN MARIANA ISLANDS</v>
          </cell>
        </row>
        <row r="174">
          <cell r="B174" t="str">
            <v>SRI LANKAN RUPEE</v>
          </cell>
          <cell r="E174" t="str">
            <v>NORWAY</v>
          </cell>
        </row>
        <row r="175">
          <cell r="B175" t="str">
            <v>ST. HELENA POUND</v>
          </cell>
          <cell r="E175" t="str">
            <v>OFFSHORE UNIT (INDIA)</v>
          </cell>
        </row>
        <row r="176">
          <cell r="B176" t="str">
            <v>SUDANESE DINAR</v>
          </cell>
          <cell r="E176" t="str">
            <v>OMAN</v>
          </cell>
        </row>
        <row r="177">
          <cell r="B177" t="str">
            <v>SURINAME DOLLA</v>
          </cell>
          <cell r="E177" t="str">
            <v>PAKISTAN</v>
          </cell>
        </row>
        <row r="178">
          <cell r="B178" t="str">
            <v>SURINAME GUILDER</v>
          </cell>
          <cell r="E178" t="str">
            <v>PALAU</v>
          </cell>
        </row>
        <row r="179">
          <cell r="B179" t="str">
            <v>SWAZILAND LILANGENI</v>
          </cell>
          <cell r="E179" t="str">
            <v>PANAMA</v>
          </cell>
        </row>
        <row r="180">
          <cell r="B180" t="str">
            <v>SWEDISH KRONA</v>
          </cell>
          <cell r="E180" t="str">
            <v>PAPUA NEW GUINEA</v>
          </cell>
        </row>
        <row r="181">
          <cell r="B181" t="str">
            <v>SWISS FRANC</v>
          </cell>
          <cell r="E181" t="str">
            <v>PARAGUAY</v>
          </cell>
        </row>
        <row r="182">
          <cell r="B182" t="str">
            <v>SYRIAN POUND</v>
          </cell>
          <cell r="E182" t="str">
            <v>PERU</v>
          </cell>
        </row>
        <row r="183">
          <cell r="B183" t="str">
            <v>TAIWAN DOLLAR</v>
          </cell>
          <cell r="E183" t="str">
            <v>PHILIPPINES</v>
          </cell>
        </row>
        <row r="184">
          <cell r="B184" t="str">
            <v>TAJIK ROUBLE</v>
          </cell>
          <cell r="E184" t="str">
            <v>PITCAIRN </v>
          </cell>
        </row>
        <row r="185">
          <cell r="B185" t="str">
            <v>TAJIK SOMONI</v>
          </cell>
          <cell r="E185" t="str">
            <v>POLAND</v>
          </cell>
        </row>
        <row r="186">
          <cell r="B186" t="str">
            <v>TALA</v>
          </cell>
          <cell r="E186" t="str">
            <v>PORTUGAL</v>
          </cell>
        </row>
        <row r="187">
          <cell r="B187" t="str">
            <v>TANZANIAN SHILLING</v>
          </cell>
          <cell r="E187" t="str">
            <v>PUERTO RICO</v>
          </cell>
        </row>
        <row r="188">
          <cell r="B188" t="str">
            <v>THAI BAHT</v>
          </cell>
          <cell r="E188" t="str">
            <v>QATAR</v>
          </cell>
        </row>
        <row r="189">
          <cell r="B189" t="str">
            <v>TIMOR ESCUDO</v>
          </cell>
          <cell r="E189" t="str">
            <v>RÉUNION</v>
          </cell>
        </row>
        <row r="190">
          <cell r="B190" t="str">
            <v>TONGA PARANGAS</v>
          </cell>
          <cell r="E190" t="str">
            <v>ROMANIA</v>
          </cell>
        </row>
        <row r="191">
          <cell r="B191" t="str">
            <v>TRINIDAD AND TOBAGO DOLLAR</v>
          </cell>
          <cell r="E191" t="str">
            <v>RUSSIAN FEDERATION</v>
          </cell>
        </row>
        <row r="192">
          <cell r="B192" t="str">
            <v>TUNISIAN DINAR</v>
          </cell>
          <cell r="E192" t="str">
            <v>RWANDA</v>
          </cell>
        </row>
        <row r="193">
          <cell r="B193" t="str">
            <v>TURKISH LIRA</v>
          </cell>
          <cell r="E193" t="str">
            <v>SAN MARINO</v>
          </cell>
        </row>
        <row r="194">
          <cell r="B194" t="str">
            <v>TURKISH NEW LI</v>
          </cell>
          <cell r="E194" t="str">
            <v>SAN TOME AND PRINCIPE</v>
          </cell>
        </row>
        <row r="195">
          <cell r="B195" t="str">
            <v>TURKMENI MANAT</v>
          </cell>
          <cell r="E195" t="str">
            <v>SAUDI ARABIA</v>
          </cell>
        </row>
        <row r="196">
          <cell r="B196" t="str">
            <v>TUVALU DOLLAR</v>
          </cell>
          <cell r="E196" t="str">
            <v>SENEGAL</v>
          </cell>
        </row>
        <row r="197">
          <cell r="B197" t="str">
            <v>UAE DIRHAM</v>
          </cell>
          <cell r="E197" t="str">
            <v>SERBIA, REPUBLIC OF</v>
          </cell>
        </row>
        <row r="198">
          <cell r="B198" t="str">
            <v>UGANDA SHILLING</v>
          </cell>
          <cell r="E198" t="str">
            <v>SEYCHELLES</v>
          </cell>
        </row>
        <row r="199">
          <cell r="B199" t="str">
            <v>UIC FRANC</v>
          </cell>
          <cell r="E199" t="str">
            <v>SIERRA LEONE</v>
          </cell>
        </row>
        <row r="200">
          <cell r="B200" t="str">
            <v>UKRAINIAN HRYVNIA</v>
          </cell>
          <cell r="E200" t="str">
            <v>SINGAPORE</v>
          </cell>
        </row>
        <row r="201">
          <cell r="B201" t="str">
            <v>UNITED STATES DOLLAR</v>
          </cell>
          <cell r="E201" t="str">
            <v>SLOVAKIA</v>
          </cell>
        </row>
        <row r="202">
          <cell r="B202" t="str">
            <v>UNKNOWN</v>
          </cell>
          <cell r="E202" t="str">
            <v>SLOVENIA</v>
          </cell>
        </row>
        <row r="203">
          <cell r="B203" t="str">
            <v>URUGUAYAN PESO</v>
          </cell>
          <cell r="E203" t="str">
            <v>SOLOMON ISLANDS</v>
          </cell>
        </row>
        <row r="204">
          <cell r="B204" t="str">
            <v>URUGUAYAN PESO</v>
          </cell>
          <cell r="E204" t="str">
            <v>SOMALIA</v>
          </cell>
        </row>
        <row r="205">
          <cell r="B205" t="str">
            <v>UZBEKISTAN SUM</v>
          </cell>
          <cell r="E205" t="str">
            <v>SOUTH AFRICA</v>
          </cell>
        </row>
        <row r="206">
          <cell r="B206" t="str">
            <v>VANUATU VATU</v>
          </cell>
          <cell r="E206" t="str">
            <v>SOUTH GEORGIA AND SANDWICH ISLANDS</v>
          </cell>
        </row>
        <row r="207">
          <cell r="B207" t="str">
            <v>VENEZUELAN BOLIVAR</v>
          </cell>
          <cell r="E207" t="str">
            <v>SPAIN</v>
          </cell>
        </row>
        <row r="208">
          <cell r="B208" t="str">
            <v>VIETNAM DONG</v>
          </cell>
          <cell r="E208" t="str">
            <v>SRI LANKA</v>
          </cell>
        </row>
        <row r="209">
          <cell r="B209" t="str">
            <v>WEST AFRICAN CFA FRANC</v>
          </cell>
          <cell r="E209" t="str">
            <v>ST. HELENA</v>
          </cell>
        </row>
        <row r="210">
          <cell r="B210" t="str">
            <v>YEMENI RIAL</v>
          </cell>
          <cell r="E210" t="str">
            <v>ST. KITTS AND NEVIS</v>
          </cell>
        </row>
        <row r="211">
          <cell r="B211" t="str">
            <v>YUAN RENMINBI</v>
          </cell>
          <cell r="E211" t="str">
            <v>ST. LUCIA</v>
          </cell>
        </row>
        <row r="212">
          <cell r="B212" t="str">
            <v>ZAMBIAN KWACHA</v>
          </cell>
          <cell r="E212" t="str">
            <v>ST. MAARTEN 3</v>
          </cell>
        </row>
        <row r="213">
          <cell r="B213" t="str">
            <v>ZIMBABWE DOLLAR</v>
          </cell>
          <cell r="E213" t="str">
            <v>ST. PIERRE AND MIQUELON</v>
          </cell>
        </row>
        <row r="214">
          <cell r="E214" t="str">
            <v>ST. VINCENT &amp; GRENADINES</v>
          </cell>
        </row>
        <row r="215">
          <cell r="E215" t="str">
            <v>SUDAN</v>
          </cell>
        </row>
        <row r="216">
          <cell r="E216" t="str">
            <v>SURINAME</v>
          </cell>
        </row>
        <row r="217">
          <cell r="E217" t="str">
            <v>SWAZILAND</v>
          </cell>
        </row>
        <row r="218">
          <cell r="E218" t="str">
            <v>SWEDEN</v>
          </cell>
        </row>
        <row r="219">
          <cell r="E219" t="str">
            <v>SWITZERLAND</v>
          </cell>
        </row>
        <row r="220">
          <cell r="E220" t="str">
            <v>SYRIA</v>
          </cell>
        </row>
        <row r="221">
          <cell r="E221" t="str">
            <v>TAIWAN</v>
          </cell>
        </row>
        <row r="222">
          <cell r="E222" t="str">
            <v>TAJIKSTAN</v>
          </cell>
        </row>
        <row r="223">
          <cell r="E223" t="str">
            <v>TANZANIA</v>
          </cell>
        </row>
        <row r="224">
          <cell r="E224" t="str">
            <v>THAILAND</v>
          </cell>
        </row>
        <row r="225">
          <cell r="E225" t="str">
            <v>TIMOR-LESTE</v>
          </cell>
        </row>
        <row r="226">
          <cell r="E226" t="str">
            <v>TOGO REPUBLIC</v>
          </cell>
        </row>
        <row r="227">
          <cell r="E227" t="str">
            <v>TOKELAU </v>
          </cell>
        </row>
        <row r="228">
          <cell r="E228" t="str">
            <v>TONGA</v>
          </cell>
        </row>
        <row r="229">
          <cell r="E229" t="str">
            <v>TRINIDAD &amp; TOBAGO</v>
          </cell>
        </row>
        <row r="230">
          <cell r="E230" t="str">
            <v>TUNISIA</v>
          </cell>
        </row>
        <row r="231">
          <cell r="E231" t="str">
            <v>TURKEY</v>
          </cell>
        </row>
        <row r="232">
          <cell r="E232" t="str">
            <v>TURKMENISTAN</v>
          </cell>
        </row>
        <row r="233">
          <cell r="E233" t="str">
            <v>TURKS AND CAICOS ISLANDS</v>
          </cell>
        </row>
        <row r="234">
          <cell r="E234" t="str">
            <v>TUVALU</v>
          </cell>
        </row>
        <row r="235">
          <cell r="E235" t="str">
            <v>UGANDA</v>
          </cell>
        </row>
        <row r="236">
          <cell r="E236" t="str">
            <v>UKRAINE</v>
          </cell>
        </row>
        <row r="237">
          <cell r="E237" t="str">
            <v>UNITED ARAB EMIRATES</v>
          </cell>
        </row>
        <row r="238">
          <cell r="E238" t="str">
            <v>UNITED KINGDOM</v>
          </cell>
        </row>
        <row r="239">
          <cell r="E239" t="str">
            <v>UNITED STATES OF AMERICA</v>
          </cell>
        </row>
        <row r="240">
          <cell r="E240" t="str">
            <v>URUGUAY</v>
          </cell>
        </row>
        <row r="241">
          <cell r="E241" t="str">
            <v>US PACIFIC ISLANDS</v>
          </cell>
        </row>
        <row r="242">
          <cell r="E242" t="str">
            <v>UZBEKISTAN</v>
          </cell>
        </row>
        <row r="243">
          <cell r="E243" t="str">
            <v>VANUATU</v>
          </cell>
        </row>
        <row r="244">
          <cell r="E244" t="str">
            <v>VATICAN  CITY STATE</v>
          </cell>
        </row>
        <row r="245">
          <cell r="E245" t="str">
            <v>VENEZUELA</v>
          </cell>
        </row>
        <row r="246">
          <cell r="E246" t="str">
            <v>VIETNAM</v>
          </cell>
        </row>
        <row r="247">
          <cell r="E247" t="str">
            <v>VIRGIN ISLANDS, BRITISH</v>
          </cell>
        </row>
        <row r="248">
          <cell r="E248" t="str">
            <v>VIRGIN ISLANDS, U.S.</v>
          </cell>
        </row>
        <row r="249">
          <cell r="E249" t="str">
            <v>WALLIS AND FUTUNA ISLANDS</v>
          </cell>
        </row>
        <row r="250">
          <cell r="E250" t="str">
            <v>WEST BANK AND GAZA STRIP</v>
          </cell>
        </row>
        <row r="251">
          <cell r="E251" t="str">
            <v>WESTERN SAHARA</v>
          </cell>
        </row>
        <row r="252">
          <cell r="E252" t="str">
            <v>WESTERN SAMOA</v>
          </cell>
        </row>
        <row r="253">
          <cell r="E253" t="str">
            <v>YEMEN</v>
          </cell>
        </row>
        <row r="254">
          <cell r="E254" t="str">
            <v>YUGOSLAVIAN</v>
          </cell>
        </row>
        <row r="255">
          <cell r="E255" t="str">
            <v>ZAIRE</v>
          </cell>
        </row>
        <row r="256">
          <cell r="E256" t="str">
            <v>ZAMBIA</v>
          </cell>
        </row>
        <row r="257">
          <cell r="E257" t="str">
            <v>ZIMBABWE</v>
          </cell>
        </row>
        <row r="258">
          <cell r="E258" t="str">
            <v>YUGOSLAVIAN</v>
          </cell>
        </row>
        <row r="259">
          <cell r="E259" t="str">
            <v>ZAIRE</v>
          </cell>
        </row>
        <row r="260">
          <cell r="E260" t="str">
            <v>ZAMBIA</v>
          </cell>
        </row>
        <row r="261">
          <cell r="E261" t="str">
            <v>ZIMBABWE</v>
          </cell>
        </row>
      </sheetData>
    </sheetDataSet>
  </externalBook>
</externalLink>
</file>

<file path=xl/tables/table1.xml><?xml version="1.0" encoding="utf-8"?>
<table xmlns="http://schemas.openxmlformats.org/spreadsheetml/2006/main" id="38" name="Table3" displayName="Table3" ref="A1:H137" comment="" totalsRowShown="0">
  <autoFilter ref="A1:H137"/>
  <tableColumns count="8">
    <tableColumn id="1" name="S.NO"/>
    <tableColumn id="2" name="Survey BankCode"/>
    <tableColumn id="4" name="Select Bank Name"/>
    <tableColumn id="3" name="Bank Code"/>
    <tableColumn id="5" name="Nationality"/>
    <tableColumn id="6" name="Select Branch Type"/>
    <tableColumn id="7" name="Select Country"/>
    <tableColumn id="8" name="Select Currency"/>
  </tableColumns>
  <tableStyleInfo name="TableStyleMedium2" showFirstColumn="0" showLastColumn="0" showRowStripes="1" showColumnStripes="0"/>
</table>
</file>

<file path=xl/tables/table2.xml><?xml version="1.0" encoding="utf-8"?>
<table xmlns="http://schemas.openxmlformats.org/spreadsheetml/2006/main" id="39" name="Table240" displayName="Table240" ref="A1:F51" comment="" totalsRowShown="0">
  <tableColumns count="6">
    <tableColumn id="1" name="S.NO"/>
    <tableColumn id="2" name="Survey BankCode"/>
    <tableColumn id="4" name="Select Bank Name"/>
    <tableColumn id="3" name="Bank Code"/>
    <tableColumn id="5" name="Nationality"/>
    <tableColumn id="6" name="Country Na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2:BB347"/>
  <sheetViews>
    <sheetView showGridLines="0" showRowColHeaders="0" tabSelected="1" zoomScalePageLayoutView="0" workbookViewId="0" topLeftCell="A1">
      <selection activeCell="M17" sqref="M17:T17"/>
    </sheetView>
  </sheetViews>
  <sheetFormatPr defaultColWidth="0" defaultRowHeight="15" zeroHeight="1"/>
  <cols>
    <col min="1" max="28" width="3.7109375" style="1" customWidth="1"/>
    <col min="29" max="53" width="3.7109375" style="1" hidden="1" customWidth="1"/>
    <col min="54" max="54" width="11.00390625" style="1" hidden="1" customWidth="1"/>
    <col min="55" max="255" width="9.140625" style="1" hidden="1" customWidth="1"/>
    <col min="256" max="16384" width="0" style="1" hidden="1" customWidth="1"/>
  </cols>
  <sheetData>
    <row r="1" ht="15"/>
    <row r="2" spans="2:27" ht="15">
      <c r="B2" s="2"/>
      <c r="C2" s="2"/>
      <c r="D2" s="2"/>
      <c r="E2" s="2"/>
      <c r="F2" s="2"/>
      <c r="G2" s="2"/>
      <c r="H2" s="2"/>
      <c r="I2" s="2"/>
      <c r="J2" s="2"/>
      <c r="K2" s="2"/>
      <c r="L2" s="2"/>
      <c r="M2" s="2"/>
      <c r="N2" s="2"/>
      <c r="O2" s="2"/>
      <c r="P2" s="2"/>
      <c r="Q2" s="2"/>
      <c r="R2" s="2"/>
      <c r="S2" s="2"/>
      <c r="T2" s="2"/>
      <c r="U2" s="2"/>
      <c r="V2" s="2"/>
      <c r="W2" s="2"/>
      <c r="X2" s="2"/>
      <c r="Y2" s="2"/>
      <c r="Z2" s="2"/>
      <c r="AA2" s="2"/>
    </row>
    <row r="3" spans="2:27" ht="15">
      <c r="B3" s="2"/>
      <c r="C3" s="2"/>
      <c r="D3" s="2"/>
      <c r="E3" s="2"/>
      <c r="F3" s="2"/>
      <c r="G3" s="2"/>
      <c r="H3" s="2"/>
      <c r="I3" s="2"/>
      <c r="J3" s="2"/>
      <c r="K3" s="2"/>
      <c r="L3" s="2"/>
      <c r="M3" s="2"/>
      <c r="N3" s="2"/>
      <c r="O3" s="2"/>
      <c r="P3" s="2"/>
      <c r="Q3" s="2"/>
      <c r="R3" s="2"/>
      <c r="S3" s="2"/>
      <c r="T3" s="2"/>
      <c r="U3" s="2"/>
      <c r="V3" s="2"/>
      <c r="W3" s="2"/>
      <c r="X3" s="2"/>
      <c r="Y3" s="2"/>
      <c r="Z3" s="2"/>
      <c r="AA3" s="2"/>
    </row>
    <row r="4" spans="2:27" ht="15">
      <c r="B4" s="2"/>
      <c r="C4" s="2"/>
      <c r="D4" s="2"/>
      <c r="E4" s="2"/>
      <c r="F4" s="2"/>
      <c r="G4" s="2"/>
      <c r="H4" s="2"/>
      <c r="I4" s="2"/>
      <c r="J4" s="2"/>
      <c r="K4" s="2"/>
      <c r="L4" s="2"/>
      <c r="M4" s="2"/>
      <c r="N4" s="2"/>
      <c r="O4" s="2"/>
      <c r="P4" s="2"/>
      <c r="Q4" s="2"/>
      <c r="R4" s="2"/>
      <c r="S4" s="2"/>
      <c r="T4" s="2"/>
      <c r="U4" s="2"/>
      <c r="V4" s="2"/>
      <c r="W4" s="2"/>
      <c r="X4" s="2"/>
      <c r="Y4" s="2"/>
      <c r="Z4" s="2"/>
      <c r="AA4" s="2"/>
    </row>
    <row r="5" spans="2:27" ht="15">
      <c r="B5" s="2"/>
      <c r="C5" s="2"/>
      <c r="D5" s="2"/>
      <c r="E5" s="2"/>
      <c r="F5" s="2"/>
      <c r="G5" s="2"/>
      <c r="H5" s="2"/>
      <c r="I5" s="2"/>
      <c r="J5" s="2"/>
      <c r="K5" s="2"/>
      <c r="L5" s="2"/>
      <c r="M5" s="2"/>
      <c r="N5" s="2"/>
      <c r="O5" s="2"/>
      <c r="P5" s="2"/>
      <c r="Q5" s="2"/>
      <c r="R5" s="2"/>
      <c r="S5" s="2"/>
      <c r="T5" s="2"/>
      <c r="U5" s="2"/>
      <c r="V5" s="2"/>
      <c r="W5" s="2"/>
      <c r="X5" s="2"/>
      <c r="Y5" s="2"/>
      <c r="Z5" s="2"/>
      <c r="AA5" s="2"/>
    </row>
    <row r="6" spans="2:54" ht="22.5">
      <c r="B6" s="2"/>
      <c r="C6" s="2"/>
      <c r="D6" s="2"/>
      <c r="E6" s="2"/>
      <c r="F6" s="2"/>
      <c r="G6" s="2"/>
      <c r="H6" s="2"/>
      <c r="I6" s="2"/>
      <c r="J6" s="2"/>
      <c r="K6" s="2"/>
      <c r="L6" s="2"/>
      <c r="M6" s="2"/>
      <c r="N6" s="3" t="s">
        <v>0</v>
      </c>
      <c r="O6" s="2"/>
      <c r="P6" s="2"/>
      <c r="Q6" s="2"/>
      <c r="R6" s="2"/>
      <c r="S6" s="2"/>
      <c r="T6" s="2"/>
      <c r="U6" s="2"/>
      <c r="V6" s="2"/>
      <c r="W6" s="2"/>
      <c r="X6" s="2"/>
      <c r="Y6" s="2"/>
      <c r="Z6" s="2"/>
      <c r="AA6" s="2"/>
      <c r="BB6" s="1" t="s">
        <v>254</v>
      </c>
    </row>
    <row r="7" spans="2:54" ht="15.75" customHeight="1">
      <c r="B7" s="2"/>
      <c r="C7" s="2"/>
      <c r="D7" s="2"/>
      <c r="E7" s="2"/>
      <c r="F7" s="2"/>
      <c r="G7" s="2"/>
      <c r="H7" s="4" t="s">
        <v>9</v>
      </c>
      <c r="I7" s="2"/>
      <c r="J7" s="2"/>
      <c r="K7" s="2"/>
      <c r="L7" s="2"/>
      <c r="M7" s="2"/>
      <c r="N7" s="2"/>
      <c r="O7" s="2"/>
      <c r="P7" s="2"/>
      <c r="Q7" s="2"/>
      <c r="R7" s="2"/>
      <c r="S7" s="2"/>
      <c r="T7" s="2"/>
      <c r="U7" s="2"/>
      <c r="V7" s="2"/>
      <c r="W7" s="2"/>
      <c r="X7" s="2"/>
      <c r="Y7" s="2"/>
      <c r="Z7" s="2"/>
      <c r="AA7" s="2"/>
      <c r="BB7" s="5">
        <f>BB8-1</f>
        <v>2022</v>
      </c>
    </row>
    <row r="8" spans="2:54" ht="15.75" customHeight="1">
      <c r="B8" s="2"/>
      <c r="C8" s="2"/>
      <c r="D8" s="2"/>
      <c r="E8" s="2"/>
      <c r="F8" s="2" t="s">
        <v>8</v>
      </c>
      <c r="G8" s="2"/>
      <c r="H8" s="2"/>
      <c r="I8" s="2"/>
      <c r="J8" s="2"/>
      <c r="K8" s="2"/>
      <c r="L8" s="2"/>
      <c r="M8" s="2"/>
      <c r="N8" s="2"/>
      <c r="O8" s="2"/>
      <c r="P8" s="2"/>
      <c r="Q8" s="2"/>
      <c r="R8" s="2"/>
      <c r="S8" s="2"/>
      <c r="T8" s="6" t="str">
        <f>IF(M13="Provide Survey Year","",IF(M13="Y Y Y Y","",((M13-1)&amp;"-"&amp;RIGHT(M13,2))))</f>
        <v>2023-24</v>
      </c>
      <c r="U8" s="2"/>
      <c r="V8" s="2"/>
      <c r="W8" s="2"/>
      <c r="X8" s="2"/>
      <c r="Y8" s="2"/>
      <c r="Z8" s="2"/>
      <c r="AA8" s="2"/>
      <c r="BB8" s="5">
        <f>BB9-1</f>
        <v>2023</v>
      </c>
    </row>
    <row r="9" spans="2:54" ht="15">
      <c r="B9" s="2"/>
      <c r="C9" s="2"/>
      <c r="D9" s="94" t="s">
        <v>358</v>
      </c>
      <c r="E9" s="7"/>
      <c r="F9" s="2"/>
      <c r="G9" s="2"/>
      <c r="H9" s="2"/>
      <c r="I9" s="2"/>
      <c r="J9" s="2"/>
      <c r="K9" s="2"/>
      <c r="L9" s="2"/>
      <c r="M9" s="2"/>
      <c r="N9" s="2"/>
      <c r="O9" s="2"/>
      <c r="P9" s="2"/>
      <c r="Q9" s="2"/>
      <c r="R9" s="2"/>
      <c r="S9" s="2"/>
      <c r="T9" s="2"/>
      <c r="U9" s="2"/>
      <c r="V9" s="2"/>
      <c r="W9" s="2"/>
      <c r="X9" s="2"/>
      <c r="Y9" s="2"/>
      <c r="Z9" s="2"/>
      <c r="AA9" s="2"/>
      <c r="BB9" s="8" t="str">
        <f ca="1">TEXT(TODAY(),"YYYY")</f>
        <v>2024</v>
      </c>
    </row>
    <row r="10" spans="2:54" ht="15.75" thickBot="1">
      <c r="B10" s="2"/>
      <c r="C10" s="2"/>
      <c r="D10" s="2"/>
      <c r="E10" s="2"/>
      <c r="F10" s="2"/>
      <c r="G10" s="2"/>
      <c r="H10" s="2"/>
      <c r="I10" s="2"/>
      <c r="J10" s="2"/>
      <c r="K10" s="2"/>
      <c r="L10" s="2"/>
      <c r="M10" s="2"/>
      <c r="N10" s="2"/>
      <c r="O10" s="2"/>
      <c r="P10" s="2"/>
      <c r="Q10" s="2"/>
      <c r="R10" s="2"/>
      <c r="S10" s="2"/>
      <c r="T10" s="2"/>
      <c r="U10" s="2"/>
      <c r="V10" s="2"/>
      <c r="W10" s="2"/>
      <c r="X10" s="2"/>
      <c r="Y10" s="2"/>
      <c r="Z10" s="2"/>
      <c r="AA10" s="2"/>
      <c r="BB10" s="5">
        <f>BB9+1</f>
        <v>2025</v>
      </c>
    </row>
    <row r="11" spans="2:27" ht="16.5" thickBot="1">
      <c r="B11" s="163" t="s">
        <v>1111</v>
      </c>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5"/>
    </row>
    <row r="12" spans="2:27" ht="15">
      <c r="B12" s="2"/>
      <c r="C12" s="2"/>
      <c r="D12" s="2"/>
      <c r="E12" s="2"/>
      <c r="F12" s="2"/>
      <c r="G12" s="2"/>
      <c r="H12" s="2"/>
      <c r="I12" s="2"/>
      <c r="J12" s="2"/>
      <c r="K12" s="2"/>
      <c r="L12" s="2"/>
      <c r="M12" s="2"/>
      <c r="N12" s="2"/>
      <c r="O12" s="2"/>
      <c r="P12" s="2"/>
      <c r="Q12" s="2"/>
      <c r="R12" s="2"/>
      <c r="S12" s="22"/>
      <c r="T12" s="2"/>
      <c r="U12" s="2"/>
      <c r="V12" s="2"/>
      <c r="W12" s="2"/>
      <c r="X12" s="2"/>
      <c r="Y12" s="2"/>
      <c r="Z12" s="2"/>
      <c r="AA12" s="2"/>
    </row>
    <row r="13" spans="2:27" ht="24.75" customHeight="1">
      <c r="B13" s="2"/>
      <c r="C13" s="2"/>
      <c r="D13" s="2"/>
      <c r="E13" s="2"/>
      <c r="F13" s="9" t="s">
        <v>1100</v>
      </c>
      <c r="G13" s="10"/>
      <c r="H13" s="10"/>
      <c r="I13" s="10"/>
      <c r="J13" s="10"/>
      <c r="K13" s="10"/>
      <c r="L13" s="10"/>
      <c r="M13" s="162">
        <v>2024</v>
      </c>
      <c r="N13" s="162"/>
      <c r="O13" s="162"/>
      <c r="P13" s="162"/>
      <c r="Q13" s="162"/>
      <c r="R13" s="162"/>
      <c r="S13" s="162"/>
      <c r="T13" s="162"/>
      <c r="U13" s="2"/>
      <c r="V13" s="2"/>
      <c r="W13" s="2"/>
      <c r="X13" s="2"/>
      <c r="Y13" s="2"/>
      <c r="Z13" s="2"/>
      <c r="AA13" s="2"/>
    </row>
    <row r="14" spans="2:27" ht="15">
      <c r="B14" s="2"/>
      <c r="C14" s="2"/>
      <c r="D14" s="2"/>
      <c r="E14" s="2"/>
      <c r="F14" s="10"/>
      <c r="G14" s="10"/>
      <c r="H14" s="10"/>
      <c r="I14" s="10"/>
      <c r="J14" s="10"/>
      <c r="K14" s="10"/>
      <c r="L14" s="10"/>
      <c r="M14" s="10"/>
      <c r="N14" s="10"/>
      <c r="O14" s="10"/>
      <c r="P14" s="10"/>
      <c r="Q14" s="10"/>
      <c r="R14" s="10"/>
      <c r="S14" s="10"/>
      <c r="T14" s="10"/>
      <c r="U14" s="2"/>
      <c r="V14" s="2"/>
      <c r="W14" s="2"/>
      <c r="X14" s="2"/>
      <c r="Y14" s="2"/>
      <c r="Z14" s="2"/>
      <c r="AA14" s="2"/>
    </row>
    <row r="15" spans="2:27" ht="15">
      <c r="B15" s="2"/>
      <c r="C15" s="2"/>
      <c r="D15" s="2"/>
      <c r="E15" s="2"/>
      <c r="F15" s="10"/>
      <c r="G15" s="10"/>
      <c r="H15" s="10"/>
      <c r="I15" s="10"/>
      <c r="J15" s="10"/>
      <c r="K15" s="10"/>
      <c r="L15" s="10"/>
      <c r="M15" s="10"/>
      <c r="N15" s="10"/>
      <c r="O15" s="10"/>
      <c r="P15" s="10"/>
      <c r="Q15" s="10"/>
      <c r="R15" s="10"/>
      <c r="S15" s="10"/>
      <c r="T15" s="10"/>
      <c r="U15" s="2"/>
      <c r="V15" s="2"/>
      <c r="W15" s="2"/>
      <c r="X15" s="2"/>
      <c r="Y15" s="2"/>
      <c r="Z15" s="2"/>
      <c r="AA15" s="2"/>
    </row>
    <row r="16" spans="2:27" ht="15">
      <c r="B16" s="2"/>
      <c r="C16" s="2"/>
      <c r="D16" s="2"/>
      <c r="E16" s="2"/>
      <c r="F16" s="10"/>
      <c r="G16" s="10"/>
      <c r="H16" s="10"/>
      <c r="I16" s="10"/>
      <c r="J16" s="10"/>
      <c r="K16" s="10"/>
      <c r="L16" s="10"/>
      <c r="M16" s="10"/>
      <c r="N16" s="10"/>
      <c r="O16" s="10"/>
      <c r="P16" s="10"/>
      <c r="Q16" s="10"/>
      <c r="R16" s="10"/>
      <c r="S16" s="10"/>
      <c r="T16" s="10"/>
      <c r="U16" s="2"/>
      <c r="V16" s="2"/>
      <c r="W16" s="2"/>
      <c r="X16" s="2"/>
      <c r="Y16" s="2"/>
      <c r="Z16" s="2"/>
      <c r="AA16" s="2"/>
    </row>
    <row r="17" spans="2:27" ht="24.75" customHeight="1">
      <c r="B17" s="2"/>
      <c r="C17" s="2"/>
      <c r="D17" s="2"/>
      <c r="E17" s="2"/>
      <c r="F17" s="9" t="s">
        <v>7</v>
      </c>
      <c r="G17" s="10"/>
      <c r="H17" s="10"/>
      <c r="I17" s="10"/>
      <c r="J17" s="10"/>
      <c r="K17" s="10"/>
      <c r="L17" s="10"/>
      <c r="M17" s="160" t="s">
        <v>1142</v>
      </c>
      <c r="N17" s="161"/>
      <c r="O17" s="161"/>
      <c r="P17" s="161"/>
      <c r="Q17" s="161"/>
      <c r="R17" s="161"/>
      <c r="S17" s="161"/>
      <c r="T17" s="161"/>
      <c r="U17" s="2"/>
      <c r="V17" s="2"/>
      <c r="W17" s="2"/>
      <c r="X17" s="2"/>
      <c r="Y17" s="2"/>
      <c r="Z17" s="2"/>
      <c r="AA17" s="2"/>
    </row>
    <row r="18" spans="2:27" ht="15">
      <c r="B18" s="2"/>
      <c r="C18" s="2"/>
      <c r="D18" s="2"/>
      <c r="E18" s="2"/>
      <c r="F18" s="2"/>
      <c r="G18" s="2"/>
      <c r="H18" s="2"/>
      <c r="I18" s="2"/>
      <c r="J18" s="2"/>
      <c r="K18" s="2"/>
      <c r="L18" s="2"/>
      <c r="M18" s="2"/>
      <c r="N18" s="2"/>
      <c r="O18" s="2"/>
      <c r="P18" s="2"/>
      <c r="Q18" s="2"/>
      <c r="R18" s="2"/>
      <c r="S18" s="2"/>
      <c r="T18" s="2"/>
      <c r="U18" s="2"/>
      <c r="V18" s="2"/>
      <c r="W18" s="2"/>
      <c r="X18" s="2"/>
      <c r="Y18" s="2"/>
      <c r="Z18" s="2"/>
      <c r="AA18" s="2"/>
    </row>
    <row r="19" spans="2:27" ht="15">
      <c r="B19" s="2"/>
      <c r="C19" s="2"/>
      <c r="D19" s="2"/>
      <c r="E19" s="2"/>
      <c r="F19" s="2"/>
      <c r="G19" s="2"/>
      <c r="H19" s="2"/>
      <c r="I19" s="2"/>
      <c r="J19" s="2"/>
      <c r="K19" s="2"/>
      <c r="L19" s="2"/>
      <c r="M19" s="2"/>
      <c r="N19" s="2"/>
      <c r="O19" s="2"/>
      <c r="P19" s="2"/>
      <c r="Q19" s="2"/>
      <c r="R19" s="2"/>
      <c r="S19" s="2"/>
      <c r="T19" s="2"/>
      <c r="U19" s="2"/>
      <c r="V19" s="2"/>
      <c r="W19" s="2"/>
      <c r="X19" s="2"/>
      <c r="Y19" s="2"/>
      <c r="Z19" s="2"/>
      <c r="AA19" s="2"/>
    </row>
    <row r="20" spans="2:27" ht="15">
      <c r="B20" s="2"/>
      <c r="C20" s="2"/>
      <c r="D20" s="2"/>
      <c r="E20" s="2"/>
      <c r="F20" s="2"/>
      <c r="G20" s="2"/>
      <c r="H20" s="2"/>
      <c r="I20" s="2"/>
      <c r="J20" s="2"/>
      <c r="K20" s="2"/>
      <c r="L20" s="2"/>
      <c r="M20" s="2"/>
      <c r="N20" s="2"/>
      <c r="O20" s="2"/>
      <c r="P20" s="2"/>
      <c r="Q20" s="2"/>
      <c r="R20" s="2"/>
      <c r="S20" s="2"/>
      <c r="T20" s="2"/>
      <c r="U20" s="2"/>
      <c r="V20" s="2"/>
      <c r="W20" s="2"/>
      <c r="X20" s="2"/>
      <c r="Y20" s="2"/>
      <c r="Z20" s="2"/>
      <c r="AA20" s="2"/>
    </row>
    <row r="21" spans="2:27" ht="40.5" customHeight="1">
      <c r="B21" s="2"/>
      <c r="C21" s="2"/>
      <c r="D21" s="2"/>
      <c r="E21" s="2"/>
      <c r="F21" s="2"/>
      <c r="G21" s="2"/>
      <c r="H21" s="2"/>
      <c r="I21" s="2"/>
      <c r="J21" s="2"/>
      <c r="K21" s="2"/>
      <c r="L21" s="2"/>
      <c r="M21" s="2"/>
      <c r="N21" s="2"/>
      <c r="O21" s="166" t="str">
        <f>IF(M17="Indian Bank",HYPERLINK("#"&amp;"'Indian_Bank'!M17","Click to Proceed &gt;&gt;"),IF(M17="Foreign Bank",HYPERLINK("#"&amp;"'Foreign_Bank'!M17","Click to Proceed &gt;&gt;"),HYPERLINK("#"&amp;"'Welcome'!M17","Click to Proceed &gt;&gt;")))</f>
        <v>Click to Proceed &gt;&gt;</v>
      </c>
      <c r="P21" s="166"/>
      <c r="Q21" s="166"/>
      <c r="R21" s="166"/>
      <c r="S21" s="2"/>
      <c r="T21" s="2"/>
      <c r="U21" s="2"/>
      <c r="V21" s="2"/>
      <c r="W21" s="2"/>
      <c r="X21" s="2"/>
      <c r="Y21" s="2"/>
      <c r="Z21" s="2"/>
      <c r="AA21" s="2"/>
    </row>
    <row r="22" spans="2:27" ht="15">
      <c r="B22" s="2"/>
      <c r="C22" s="2"/>
      <c r="D22" s="2"/>
      <c r="E22" s="2"/>
      <c r="F22" s="2"/>
      <c r="G22" s="2"/>
      <c r="H22" s="2"/>
      <c r="I22" s="2"/>
      <c r="J22" s="2"/>
      <c r="K22" s="2"/>
      <c r="L22" s="2"/>
      <c r="M22" s="2"/>
      <c r="N22" s="2"/>
      <c r="O22" s="2"/>
      <c r="P22" s="2"/>
      <c r="Q22" s="2"/>
      <c r="R22" s="2"/>
      <c r="S22" s="2"/>
      <c r="T22" s="2"/>
      <c r="U22" s="2"/>
      <c r="V22" s="2"/>
      <c r="W22" s="2"/>
      <c r="X22" s="2"/>
      <c r="Y22" s="2"/>
      <c r="Z22" s="2"/>
      <c r="AA22" s="2"/>
    </row>
    <row r="23" spans="2:27" ht="15">
      <c r="B23" s="2"/>
      <c r="C23" s="2"/>
      <c r="D23" s="2"/>
      <c r="E23" s="2"/>
      <c r="F23" s="2"/>
      <c r="G23" s="2"/>
      <c r="H23" s="2"/>
      <c r="I23" s="2"/>
      <c r="J23" s="2"/>
      <c r="K23" s="2"/>
      <c r="L23" s="2"/>
      <c r="M23" s="2"/>
      <c r="N23" s="2"/>
      <c r="O23" s="2"/>
      <c r="P23" s="2"/>
      <c r="Q23" s="2"/>
      <c r="R23" s="2"/>
      <c r="S23" s="2"/>
      <c r="T23" s="2"/>
      <c r="U23" s="2"/>
      <c r="V23" s="2"/>
      <c r="W23" s="2"/>
      <c r="X23" s="2"/>
      <c r="Y23" s="2"/>
      <c r="Z23" s="2"/>
      <c r="AA23" s="2"/>
    </row>
    <row r="24" spans="2:27" ht="15">
      <c r="B24" s="2"/>
      <c r="C24" s="2"/>
      <c r="D24" s="2"/>
      <c r="E24" s="2"/>
      <c r="F24" s="2"/>
      <c r="G24" s="2"/>
      <c r="H24" s="2"/>
      <c r="I24" s="2"/>
      <c r="J24" s="2"/>
      <c r="K24" s="2"/>
      <c r="L24" s="2"/>
      <c r="M24" s="2"/>
      <c r="N24" s="2"/>
      <c r="O24" s="2"/>
      <c r="P24" s="2"/>
      <c r="Q24" s="2"/>
      <c r="R24" s="2"/>
      <c r="S24" s="2"/>
      <c r="T24" s="2"/>
      <c r="U24" s="2"/>
      <c r="V24" s="2"/>
      <c r="W24" s="2"/>
      <c r="X24" s="2"/>
      <c r="Y24" s="2"/>
      <c r="Z24" s="2"/>
      <c r="AA24" s="2"/>
    </row>
    <row r="25" spans="2:27" ht="15">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8" ht="15">
      <c r="A26"/>
      <c r="B26"/>
      <c r="C26"/>
      <c r="D26"/>
      <c r="E26"/>
      <c r="F26"/>
      <c r="G26"/>
      <c r="H26"/>
      <c r="I26"/>
      <c r="J26"/>
      <c r="K26"/>
      <c r="L26"/>
      <c r="M26"/>
      <c r="N26"/>
      <c r="O26"/>
      <c r="P26"/>
      <c r="Q26"/>
      <c r="R26"/>
      <c r="S26"/>
      <c r="T26"/>
      <c r="U26"/>
      <c r="V26"/>
      <c r="W26"/>
      <c r="X26"/>
      <c r="Y26"/>
      <c r="Z26"/>
      <c r="AA26"/>
      <c r="AB26"/>
    </row>
    <row r="27" spans="1:28" ht="15" hidden="1">
      <c r="A27"/>
      <c r="B27"/>
      <c r="C27"/>
      <c r="D27"/>
      <c r="E27"/>
      <c r="F27"/>
      <c r="G27"/>
      <c r="H27"/>
      <c r="I27"/>
      <c r="J27"/>
      <c r="K27"/>
      <c r="L27"/>
      <c r="M27"/>
      <c r="N27"/>
      <c r="O27"/>
      <c r="P27"/>
      <c r="Q27"/>
      <c r="R27"/>
      <c r="S27"/>
      <c r="T27"/>
      <c r="U27"/>
      <c r="V27"/>
      <c r="W27"/>
      <c r="X27"/>
      <c r="Y27"/>
      <c r="Z27"/>
      <c r="AA27"/>
      <c r="AB27"/>
    </row>
    <row r="28" spans="1:28" ht="15" hidden="1">
      <c r="A28"/>
      <c r="B28"/>
      <c r="C28"/>
      <c r="D28"/>
      <c r="E28"/>
      <c r="F28"/>
      <c r="G28"/>
      <c r="H28"/>
      <c r="I28"/>
      <c r="J28"/>
      <c r="K28"/>
      <c r="L28"/>
      <c r="M28"/>
      <c r="N28"/>
      <c r="O28"/>
      <c r="P28"/>
      <c r="Q28"/>
      <c r="R28"/>
      <c r="S28"/>
      <c r="T28"/>
      <c r="U28"/>
      <c r="V28"/>
      <c r="W28"/>
      <c r="X28"/>
      <c r="Y28"/>
      <c r="Z28"/>
      <c r="AA28"/>
      <c r="AB28"/>
    </row>
    <row r="29" spans="1:28" ht="15" hidden="1">
      <c r="A29"/>
      <c r="B29"/>
      <c r="C29"/>
      <c r="D29"/>
      <c r="E29"/>
      <c r="F29"/>
      <c r="G29"/>
      <c r="H29"/>
      <c r="I29"/>
      <c r="J29"/>
      <c r="K29"/>
      <c r="L29"/>
      <c r="M29"/>
      <c r="N29"/>
      <c r="O29"/>
      <c r="P29"/>
      <c r="Q29"/>
      <c r="R29"/>
      <c r="S29"/>
      <c r="T29"/>
      <c r="U29"/>
      <c r="V29"/>
      <c r="W29"/>
      <c r="X29"/>
      <c r="Y29"/>
      <c r="Z29"/>
      <c r="AA29"/>
      <c r="AB29"/>
    </row>
    <row r="30" spans="1:28" ht="15" hidden="1">
      <c r="A30"/>
      <c r="B30"/>
      <c r="C30"/>
      <c r="D30"/>
      <c r="E30"/>
      <c r="F30"/>
      <c r="G30"/>
      <c r="H30"/>
      <c r="I30"/>
      <c r="J30"/>
      <c r="K30"/>
      <c r="L30"/>
      <c r="M30"/>
      <c r="N30"/>
      <c r="O30"/>
      <c r="P30"/>
      <c r="Q30"/>
      <c r="R30"/>
      <c r="S30"/>
      <c r="T30"/>
      <c r="U30"/>
      <c r="V30"/>
      <c r="W30"/>
      <c r="X30"/>
      <c r="Y30"/>
      <c r="Z30"/>
      <c r="AA30"/>
      <c r="AB30"/>
    </row>
    <row r="31" spans="1:28" ht="15" hidden="1">
      <c r="A31"/>
      <c r="B31"/>
      <c r="C31"/>
      <c r="D31"/>
      <c r="E31"/>
      <c r="F31"/>
      <c r="G31"/>
      <c r="H31"/>
      <c r="I31"/>
      <c r="J31"/>
      <c r="K31"/>
      <c r="L31"/>
      <c r="M31"/>
      <c r="N31"/>
      <c r="O31"/>
      <c r="P31"/>
      <c r="Q31"/>
      <c r="R31"/>
      <c r="S31"/>
      <c r="T31"/>
      <c r="U31"/>
      <c r="V31"/>
      <c r="W31"/>
      <c r="X31"/>
      <c r="Y31"/>
      <c r="Z31"/>
      <c r="AA31"/>
      <c r="AB31"/>
    </row>
    <row r="32" spans="1:28" ht="15" hidden="1">
      <c r="A32"/>
      <c r="B32"/>
      <c r="C32"/>
      <c r="D32"/>
      <c r="E32"/>
      <c r="F32"/>
      <c r="G32"/>
      <c r="H32"/>
      <c r="I32"/>
      <c r="J32"/>
      <c r="K32"/>
      <c r="L32"/>
      <c r="M32"/>
      <c r="N32"/>
      <c r="O32"/>
      <c r="P32"/>
      <c r="Q32"/>
      <c r="R32"/>
      <c r="S32"/>
      <c r="T32"/>
      <c r="U32"/>
      <c r="V32"/>
      <c r="W32"/>
      <c r="X32"/>
      <c r="Y32"/>
      <c r="Z32"/>
      <c r="AA32"/>
      <c r="AB32"/>
    </row>
    <row r="33" spans="1:28" ht="15" hidden="1">
      <c r="A33"/>
      <c r="B33"/>
      <c r="C33"/>
      <c r="D33"/>
      <c r="E33"/>
      <c r="F33"/>
      <c r="G33"/>
      <c r="H33"/>
      <c r="I33"/>
      <c r="J33"/>
      <c r="K33"/>
      <c r="L33"/>
      <c r="M33"/>
      <c r="N33"/>
      <c r="O33"/>
      <c r="P33"/>
      <c r="Q33"/>
      <c r="R33"/>
      <c r="S33"/>
      <c r="T33"/>
      <c r="U33"/>
      <c r="V33"/>
      <c r="W33"/>
      <c r="X33"/>
      <c r="Y33"/>
      <c r="Z33"/>
      <c r="AA33"/>
      <c r="AB33"/>
    </row>
    <row r="34" spans="1:28" ht="15" hidden="1">
      <c r="A34"/>
      <c r="B34"/>
      <c r="C34"/>
      <c r="D34"/>
      <c r="E34"/>
      <c r="F34"/>
      <c r="G34"/>
      <c r="H34"/>
      <c r="I34"/>
      <c r="J34"/>
      <c r="K34"/>
      <c r="L34"/>
      <c r="M34"/>
      <c r="N34"/>
      <c r="O34"/>
      <c r="P34"/>
      <c r="Q34"/>
      <c r="R34"/>
      <c r="S34"/>
      <c r="T34"/>
      <c r="U34"/>
      <c r="V34"/>
      <c r="W34"/>
      <c r="X34"/>
      <c r="Y34"/>
      <c r="Z34"/>
      <c r="AA34"/>
      <c r="AB34"/>
    </row>
    <row r="35" spans="1:28" ht="15" hidden="1">
      <c r="A35"/>
      <c r="B35"/>
      <c r="C35"/>
      <c r="D35"/>
      <c r="E35"/>
      <c r="F35"/>
      <c r="G35"/>
      <c r="H35"/>
      <c r="I35"/>
      <c r="J35"/>
      <c r="K35"/>
      <c r="L35"/>
      <c r="M35"/>
      <c r="N35"/>
      <c r="O35"/>
      <c r="P35"/>
      <c r="Q35"/>
      <c r="R35"/>
      <c r="S35"/>
      <c r="T35"/>
      <c r="U35"/>
      <c r="V35"/>
      <c r="W35"/>
      <c r="X35"/>
      <c r="Y35"/>
      <c r="Z35"/>
      <c r="AA35"/>
      <c r="AB35"/>
    </row>
    <row r="36" spans="1:28" ht="15" hidden="1">
      <c r="A36"/>
      <c r="B36"/>
      <c r="C36"/>
      <c r="D36"/>
      <c r="E36"/>
      <c r="F36"/>
      <c r="G36"/>
      <c r="H36"/>
      <c r="I36"/>
      <c r="J36"/>
      <c r="K36"/>
      <c r="L36"/>
      <c r="M36"/>
      <c r="N36"/>
      <c r="O36"/>
      <c r="P36"/>
      <c r="Q36"/>
      <c r="R36"/>
      <c r="S36"/>
      <c r="T36"/>
      <c r="U36"/>
      <c r="V36"/>
      <c r="W36"/>
      <c r="X36"/>
      <c r="Y36"/>
      <c r="Z36"/>
      <c r="AA36"/>
      <c r="AB36"/>
    </row>
    <row r="37" spans="1:28" ht="15" hidden="1">
      <c r="A37"/>
      <c r="B37"/>
      <c r="C37"/>
      <c r="D37"/>
      <c r="E37"/>
      <c r="F37"/>
      <c r="G37"/>
      <c r="H37"/>
      <c r="I37"/>
      <c r="J37"/>
      <c r="K37"/>
      <c r="L37"/>
      <c r="M37"/>
      <c r="N37"/>
      <c r="O37"/>
      <c r="P37"/>
      <c r="Q37"/>
      <c r="R37"/>
      <c r="S37"/>
      <c r="T37"/>
      <c r="U37"/>
      <c r="V37"/>
      <c r="W37"/>
      <c r="X37"/>
      <c r="Y37"/>
      <c r="Z37"/>
      <c r="AA37"/>
      <c r="AB37"/>
    </row>
    <row r="38" spans="1:28" ht="15" hidden="1">
      <c r="A38"/>
      <c r="B38"/>
      <c r="C38"/>
      <c r="D38"/>
      <c r="E38"/>
      <c r="F38"/>
      <c r="G38"/>
      <c r="H38"/>
      <c r="I38"/>
      <c r="J38"/>
      <c r="K38"/>
      <c r="L38"/>
      <c r="M38"/>
      <c r="N38"/>
      <c r="O38"/>
      <c r="P38"/>
      <c r="Q38"/>
      <c r="R38"/>
      <c r="S38"/>
      <c r="T38"/>
      <c r="U38"/>
      <c r="V38"/>
      <c r="W38"/>
      <c r="X38"/>
      <c r="Y38"/>
      <c r="Z38"/>
      <c r="AA38"/>
      <c r="AB38"/>
    </row>
    <row r="39" spans="1:28" ht="15" hidden="1">
      <c r="A39"/>
      <c r="B39"/>
      <c r="C39"/>
      <c r="D39"/>
      <c r="E39"/>
      <c r="F39"/>
      <c r="G39"/>
      <c r="H39"/>
      <c r="I39"/>
      <c r="J39"/>
      <c r="K39"/>
      <c r="L39"/>
      <c r="M39"/>
      <c r="N39"/>
      <c r="O39"/>
      <c r="P39"/>
      <c r="Q39"/>
      <c r="R39"/>
      <c r="S39"/>
      <c r="T39"/>
      <c r="U39"/>
      <c r="V39"/>
      <c r="W39"/>
      <c r="X39"/>
      <c r="Y39"/>
      <c r="Z39"/>
      <c r="AA39"/>
      <c r="AB39"/>
    </row>
    <row r="40" spans="1:28" ht="15" hidden="1">
      <c r="A40"/>
      <c r="B40"/>
      <c r="C40"/>
      <c r="D40"/>
      <c r="E40"/>
      <c r="F40"/>
      <c r="G40"/>
      <c r="H40"/>
      <c r="I40"/>
      <c r="J40"/>
      <c r="K40"/>
      <c r="L40"/>
      <c r="M40"/>
      <c r="N40"/>
      <c r="O40"/>
      <c r="P40"/>
      <c r="Q40"/>
      <c r="R40"/>
      <c r="S40"/>
      <c r="T40"/>
      <c r="U40"/>
      <c r="V40"/>
      <c r="W40"/>
      <c r="X40"/>
      <c r="Y40"/>
      <c r="Z40"/>
      <c r="AA40"/>
      <c r="AB40"/>
    </row>
    <row r="41" spans="1:28" ht="15" hidden="1">
      <c r="A41"/>
      <c r="B41"/>
      <c r="C41"/>
      <c r="D41"/>
      <c r="E41"/>
      <c r="F41"/>
      <c r="G41"/>
      <c r="H41"/>
      <c r="I41"/>
      <c r="J41"/>
      <c r="K41"/>
      <c r="L41"/>
      <c r="M41"/>
      <c r="N41"/>
      <c r="O41"/>
      <c r="P41"/>
      <c r="Q41"/>
      <c r="R41"/>
      <c r="S41"/>
      <c r="T41"/>
      <c r="U41"/>
      <c r="V41"/>
      <c r="W41"/>
      <c r="X41"/>
      <c r="Y41"/>
      <c r="Z41"/>
      <c r="AA41"/>
      <c r="AB41"/>
    </row>
    <row r="42" spans="1:28" ht="15" hidden="1">
      <c r="A42"/>
      <c r="B42"/>
      <c r="C42"/>
      <c r="D42"/>
      <c r="E42"/>
      <c r="F42"/>
      <c r="G42"/>
      <c r="H42"/>
      <c r="I42"/>
      <c r="J42"/>
      <c r="K42"/>
      <c r="L42"/>
      <c r="M42"/>
      <c r="N42"/>
      <c r="O42"/>
      <c r="P42"/>
      <c r="Q42"/>
      <c r="R42"/>
      <c r="S42"/>
      <c r="T42"/>
      <c r="U42"/>
      <c r="V42"/>
      <c r="W42"/>
      <c r="X42"/>
      <c r="Y42"/>
      <c r="Z42"/>
      <c r="AA42"/>
      <c r="AB42"/>
    </row>
    <row r="43" spans="1:28" ht="15" hidden="1">
      <c r="A43"/>
      <c r="B43"/>
      <c r="C43"/>
      <c r="D43"/>
      <c r="E43"/>
      <c r="F43"/>
      <c r="G43"/>
      <c r="H43"/>
      <c r="I43"/>
      <c r="J43"/>
      <c r="K43"/>
      <c r="L43"/>
      <c r="M43"/>
      <c r="N43"/>
      <c r="O43"/>
      <c r="P43"/>
      <c r="Q43"/>
      <c r="R43"/>
      <c r="S43"/>
      <c r="T43"/>
      <c r="U43"/>
      <c r="V43"/>
      <c r="W43"/>
      <c r="X43"/>
      <c r="Y43"/>
      <c r="Z43"/>
      <c r="AA43"/>
      <c r="AB43"/>
    </row>
    <row r="44" spans="1:28" ht="15" hidden="1">
      <c r="A44"/>
      <c r="B44"/>
      <c r="C44"/>
      <c r="D44"/>
      <c r="E44"/>
      <c r="F44"/>
      <c r="G44"/>
      <c r="H44"/>
      <c r="I44"/>
      <c r="J44"/>
      <c r="K44"/>
      <c r="L44"/>
      <c r="M44"/>
      <c r="N44"/>
      <c r="O44"/>
      <c r="P44"/>
      <c r="Q44"/>
      <c r="R44"/>
      <c r="S44"/>
      <c r="T44"/>
      <c r="U44"/>
      <c r="V44"/>
      <c r="W44"/>
      <c r="X44"/>
      <c r="Y44"/>
      <c r="Z44"/>
      <c r="AA44"/>
      <c r="AB44"/>
    </row>
    <row r="45" spans="1:28" ht="15" hidden="1">
      <c r="A45"/>
      <c r="B45"/>
      <c r="C45"/>
      <c r="D45"/>
      <c r="E45"/>
      <c r="F45"/>
      <c r="G45"/>
      <c r="H45"/>
      <c r="I45"/>
      <c r="J45"/>
      <c r="K45"/>
      <c r="L45"/>
      <c r="M45"/>
      <c r="N45"/>
      <c r="O45"/>
      <c r="P45"/>
      <c r="Q45"/>
      <c r="R45"/>
      <c r="S45"/>
      <c r="T45"/>
      <c r="U45"/>
      <c r="V45"/>
      <c r="W45"/>
      <c r="X45"/>
      <c r="Y45"/>
      <c r="Z45"/>
      <c r="AA45"/>
      <c r="AB45"/>
    </row>
    <row r="46" spans="1:28" ht="15" hidden="1">
      <c r="A46"/>
      <c r="B46"/>
      <c r="C46"/>
      <c r="D46"/>
      <c r="E46"/>
      <c r="F46"/>
      <c r="G46"/>
      <c r="H46"/>
      <c r="I46"/>
      <c r="J46"/>
      <c r="K46"/>
      <c r="L46"/>
      <c r="M46"/>
      <c r="N46"/>
      <c r="O46"/>
      <c r="P46"/>
      <c r="Q46"/>
      <c r="R46"/>
      <c r="S46"/>
      <c r="T46"/>
      <c r="U46"/>
      <c r="V46"/>
      <c r="W46"/>
      <c r="X46"/>
      <c r="Y46"/>
      <c r="Z46"/>
      <c r="AA46"/>
      <c r="AB46"/>
    </row>
    <row r="47" spans="1:28" ht="15" hidden="1">
      <c r="A47"/>
      <c r="B47"/>
      <c r="C47"/>
      <c r="D47"/>
      <c r="E47"/>
      <c r="F47"/>
      <c r="G47"/>
      <c r="H47"/>
      <c r="I47"/>
      <c r="J47"/>
      <c r="K47"/>
      <c r="L47"/>
      <c r="M47"/>
      <c r="N47"/>
      <c r="O47"/>
      <c r="P47"/>
      <c r="Q47"/>
      <c r="R47"/>
      <c r="S47"/>
      <c r="T47"/>
      <c r="U47"/>
      <c r="V47"/>
      <c r="W47"/>
      <c r="X47"/>
      <c r="Y47"/>
      <c r="Z47"/>
      <c r="AA47"/>
      <c r="AB47"/>
    </row>
    <row r="48" spans="1:28" ht="15" hidden="1">
      <c r="A48"/>
      <c r="B48"/>
      <c r="C48"/>
      <c r="D48"/>
      <c r="E48"/>
      <c r="F48"/>
      <c r="G48"/>
      <c r="H48"/>
      <c r="I48"/>
      <c r="J48"/>
      <c r="K48"/>
      <c r="L48"/>
      <c r="M48"/>
      <c r="N48"/>
      <c r="O48"/>
      <c r="P48"/>
      <c r="Q48"/>
      <c r="R48"/>
      <c r="S48"/>
      <c r="T48"/>
      <c r="U48"/>
      <c r="V48"/>
      <c r="W48"/>
      <c r="X48"/>
      <c r="Y48"/>
      <c r="Z48"/>
      <c r="AA48"/>
      <c r="AB48"/>
    </row>
    <row r="49" spans="1:28" ht="15" hidden="1">
      <c r="A49"/>
      <c r="B49"/>
      <c r="C49"/>
      <c r="D49"/>
      <c r="E49"/>
      <c r="F49"/>
      <c r="G49"/>
      <c r="H49"/>
      <c r="I49"/>
      <c r="J49"/>
      <c r="K49"/>
      <c r="L49"/>
      <c r="M49"/>
      <c r="N49"/>
      <c r="O49"/>
      <c r="P49"/>
      <c r="Q49"/>
      <c r="R49"/>
      <c r="S49"/>
      <c r="T49"/>
      <c r="U49"/>
      <c r="V49"/>
      <c r="W49"/>
      <c r="X49"/>
      <c r="Y49"/>
      <c r="Z49"/>
      <c r="AA49"/>
      <c r="AB49"/>
    </row>
    <row r="50" spans="1:28" ht="15" hidden="1">
      <c r="A50"/>
      <c r="B50"/>
      <c r="C50"/>
      <c r="D50"/>
      <c r="E50"/>
      <c r="F50"/>
      <c r="G50"/>
      <c r="H50"/>
      <c r="I50"/>
      <c r="J50"/>
      <c r="K50"/>
      <c r="L50"/>
      <c r="M50"/>
      <c r="N50"/>
      <c r="O50"/>
      <c r="P50"/>
      <c r="Q50"/>
      <c r="R50"/>
      <c r="S50"/>
      <c r="T50"/>
      <c r="U50"/>
      <c r="V50"/>
      <c r="W50"/>
      <c r="X50"/>
      <c r="Y50"/>
      <c r="Z50"/>
      <c r="AA50"/>
      <c r="AB50"/>
    </row>
    <row r="51" spans="1:28" ht="15" hidden="1">
      <c r="A51"/>
      <c r="B51"/>
      <c r="C51"/>
      <c r="D51"/>
      <c r="E51"/>
      <c r="F51"/>
      <c r="G51"/>
      <c r="H51"/>
      <c r="I51"/>
      <c r="J51"/>
      <c r="K51"/>
      <c r="L51"/>
      <c r="M51"/>
      <c r="N51"/>
      <c r="O51"/>
      <c r="P51"/>
      <c r="Q51"/>
      <c r="R51"/>
      <c r="S51"/>
      <c r="T51"/>
      <c r="U51"/>
      <c r="V51"/>
      <c r="W51"/>
      <c r="X51"/>
      <c r="Y51"/>
      <c r="Z51"/>
      <c r="AA51"/>
      <c r="AB51"/>
    </row>
    <row r="52" spans="1:28" ht="15" hidden="1">
      <c r="A52"/>
      <c r="B52"/>
      <c r="C52"/>
      <c r="D52"/>
      <c r="E52"/>
      <c r="F52"/>
      <c r="G52"/>
      <c r="H52"/>
      <c r="I52"/>
      <c r="J52"/>
      <c r="K52"/>
      <c r="L52"/>
      <c r="M52"/>
      <c r="N52"/>
      <c r="O52"/>
      <c r="P52"/>
      <c r="Q52"/>
      <c r="R52"/>
      <c r="S52"/>
      <c r="T52"/>
      <c r="U52"/>
      <c r="V52"/>
      <c r="W52"/>
      <c r="X52"/>
      <c r="Y52"/>
      <c r="Z52"/>
      <c r="AA52"/>
      <c r="AB52"/>
    </row>
    <row r="53" spans="1:28" ht="15" hidden="1">
      <c r="A53"/>
      <c r="B53"/>
      <c r="C53"/>
      <c r="D53"/>
      <c r="E53"/>
      <c r="F53"/>
      <c r="G53"/>
      <c r="H53"/>
      <c r="I53"/>
      <c r="J53"/>
      <c r="K53"/>
      <c r="L53"/>
      <c r="M53"/>
      <c r="N53"/>
      <c r="O53"/>
      <c r="P53"/>
      <c r="Q53"/>
      <c r="R53"/>
      <c r="S53"/>
      <c r="T53"/>
      <c r="U53"/>
      <c r="V53"/>
      <c r="W53"/>
      <c r="X53"/>
      <c r="Y53"/>
      <c r="Z53"/>
      <c r="AA53"/>
      <c r="AB53"/>
    </row>
    <row r="54" spans="1:28" ht="15" hidden="1">
      <c r="A54"/>
      <c r="B54"/>
      <c r="C54"/>
      <c r="D54"/>
      <c r="E54"/>
      <c r="F54"/>
      <c r="G54"/>
      <c r="H54"/>
      <c r="I54"/>
      <c r="J54"/>
      <c r="K54"/>
      <c r="L54"/>
      <c r="M54"/>
      <c r="N54"/>
      <c r="O54"/>
      <c r="P54"/>
      <c r="Q54"/>
      <c r="R54"/>
      <c r="S54"/>
      <c r="T54"/>
      <c r="U54"/>
      <c r="V54"/>
      <c r="W54"/>
      <c r="X54"/>
      <c r="Y54"/>
      <c r="Z54"/>
      <c r="AA54"/>
      <c r="AB54"/>
    </row>
    <row r="55" spans="1:28" ht="15" hidden="1">
      <c r="A55"/>
      <c r="B55"/>
      <c r="C55"/>
      <c r="D55"/>
      <c r="E55"/>
      <c r="F55"/>
      <c r="G55"/>
      <c r="H55"/>
      <c r="I55"/>
      <c r="J55"/>
      <c r="K55"/>
      <c r="L55"/>
      <c r="M55"/>
      <c r="N55"/>
      <c r="O55"/>
      <c r="P55"/>
      <c r="Q55"/>
      <c r="R55"/>
      <c r="S55"/>
      <c r="T55"/>
      <c r="U55"/>
      <c r="V55"/>
      <c r="W55"/>
      <c r="X55"/>
      <c r="Y55"/>
      <c r="Z55"/>
      <c r="AA55"/>
      <c r="AB55"/>
    </row>
    <row r="56" spans="1:28" ht="15" hidden="1">
      <c r="A56"/>
      <c r="B56"/>
      <c r="C56"/>
      <c r="D56"/>
      <c r="E56"/>
      <c r="F56"/>
      <c r="G56"/>
      <c r="H56"/>
      <c r="I56"/>
      <c r="J56"/>
      <c r="K56"/>
      <c r="L56"/>
      <c r="M56"/>
      <c r="N56"/>
      <c r="O56"/>
      <c r="P56"/>
      <c r="Q56"/>
      <c r="R56"/>
      <c r="S56"/>
      <c r="T56"/>
      <c r="U56"/>
      <c r="V56"/>
      <c r="W56"/>
      <c r="X56"/>
      <c r="Y56"/>
      <c r="Z56"/>
      <c r="AA56"/>
      <c r="AB56"/>
    </row>
    <row r="57" spans="1:28" ht="15" hidden="1">
      <c r="A57"/>
      <c r="B57"/>
      <c r="C57"/>
      <c r="D57"/>
      <c r="E57"/>
      <c r="F57"/>
      <c r="G57"/>
      <c r="H57"/>
      <c r="I57"/>
      <c r="J57"/>
      <c r="K57"/>
      <c r="L57"/>
      <c r="M57"/>
      <c r="N57"/>
      <c r="O57"/>
      <c r="P57"/>
      <c r="Q57"/>
      <c r="R57"/>
      <c r="S57"/>
      <c r="T57"/>
      <c r="U57"/>
      <c r="V57"/>
      <c r="W57"/>
      <c r="X57"/>
      <c r="Y57"/>
      <c r="Z57"/>
      <c r="AA57"/>
      <c r="AB57"/>
    </row>
    <row r="58" spans="1:28" ht="15" hidden="1">
      <c r="A58"/>
      <c r="B58"/>
      <c r="C58"/>
      <c r="D58"/>
      <c r="E58"/>
      <c r="F58"/>
      <c r="G58"/>
      <c r="H58"/>
      <c r="I58"/>
      <c r="J58"/>
      <c r="K58"/>
      <c r="L58"/>
      <c r="M58"/>
      <c r="N58"/>
      <c r="O58"/>
      <c r="P58"/>
      <c r="Q58"/>
      <c r="R58"/>
      <c r="S58"/>
      <c r="T58"/>
      <c r="U58"/>
      <c r="V58"/>
      <c r="W58"/>
      <c r="X58"/>
      <c r="Y58"/>
      <c r="Z58"/>
      <c r="AA58"/>
      <c r="AB58"/>
    </row>
    <row r="59" spans="1:28" ht="15" hidden="1">
      <c r="A59"/>
      <c r="B59"/>
      <c r="C59"/>
      <c r="D59"/>
      <c r="E59"/>
      <c r="F59"/>
      <c r="G59"/>
      <c r="H59"/>
      <c r="I59"/>
      <c r="J59"/>
      <c r="K59"/>
      <c r="L59"/>
      <c r="M59"/>
      <c r="N59"/>
      <c r="O59"/>
      <c r="P59"/>
      <c r="Q59"/>
      <c r="R59"/>
      <c r="S59"/>
      <c r="T59"/>
      <c r="U59"/>
      <c r="V59"/>
      <c r="W59"/>
      <c r="X59"/>
      <c r="Y59"/>
      <c r="Z59"/>
      <c r="AA59"/>
      <c r="AB59"/>
    </row>
    <row r="60" spans="1:28" ht="15" hidden="1">
      <c r="A60"/>
      <c r="B60"/>
      <c r="C60"/>
      <c r="D60"/>
      <c r="E60"/>
      <c r="F60"/>
      <c r="G60"/>
      <c r="H60"/>
      <c r="I60"/>
      <c r="J60"/>
      <c r="K60"/>
      <c r="L60"/>
      <c r="M60"/>
      <c r="N60"/>
      <c r="O60"/>
      <c r="P60"/>
      <c r="Q60"/>
      <c r="R60"/>
      <c r="S60"/>
      <c r="T60"/>
      <c r="U60"/>
      <c r="V60"/>
      <c r="W60"/>
      <c r="X60"/>
      <c r="Y60"/>
      <c r="Z60"/>
      <c r="AA60"/>
      <c r="AB60"/>
    </row>
    <row r="61" spans="1:28" ht="15" hidden="1">
      <c r="A61"/>
      <c r="B61"/>
      <c r="C61"/>
      <c r="D61"/>
      <c r="E61"/>
      <c r="F61"/>
      <c r="G61"/>
      <c r="H61"/>
      <c r="I61"/>
      <c r="J61"/>
      <c r="K61"/>
      <c r="L61"/>
      <c r="M61"/>
      <c r="N61"/>
      <c r="O61"/>
      <c r="P61"/>
      <c r="Q61"/>
      <c r="R61"/>
      <c r="S61"/>
      <c r="T61"/>
      <c r="U61"/>
      <c r="V61"/>
      <c r="W61"/>
      <c r="X61"/>
      <c r="Y61"/>
      <c r="Z61"/>
      <c r="AA61"/>
      <c r="AB61"/>
    </row>
    <row r="62" spans="1:28" ht="15" hidden="1">
      <c r="A62"/>
      <c r="B62"/>
      <c r="C62"/>
      <c r="D62"/>
      <c r="E62"/>
      <c r="F62"/>
      <c r="G62"/>
      <c r="H62"/>
      <c r="I62"/>
      <c r="J62"/>
      <c r="K62"/>
      <c r="L62"/>
      <c r="M62"/>
      <c r="N62"/>
      <c r="O62"/>
      <c r="P62"/>
      <c r="Q62"/>
      <c r="R62"/>
      <c r="S62"/>
      <c r="T62"/>
      <c r="U62"/>
      <c r="V62"/>
      <c r="W62"/>
      <c r="X62"/>
      <c r="Y62"/>
      <c r="Z62"/>
      <c r="AA62"/>
      <c r="AB62"/>
    </row>
    <row r="63" spans="1:28" ht="15" hidden="1">
      <c r="A63"/>
      <c r="B63"/>
      <c r="C63"/>
      <c r="D63"/>
      <c r="E63"/>
      <c r="F63"/>
      <c r="G63"/>
      <c r="H63"/>
      <c r="I63"/>
      <c r="J63"/>
      <c r="K63"/>
      <c r="L63"/>
      <c r="M63"/>
      <c r="N63"/>
      <c r="O63"/>
      <c r="P63"/>
      <c r="Q63"/>
      <c r="R63"/>
      <c r="S63"/>
      <c r="T63"/>
      <c r="U63"/>
      <c r="V63"/>
      <c r="W63"/>
      <c r="X63"/>
      <c r="Y63"/>
      <c r="Z63"/>
      <c r="AA63"/>
      <c r="AB63"/>
    </row>
    <row r="64" spans="1:28" ht="15" hidden="1">
      <c r="A64"/>
      <c r="B64"/>
      <c r="C64"/>
      <c r="D64"/>
      <c r="E64"/>
      <c r="F64"/>
      <c r="G64"/>
      <c r="H64"/>
      <c r="I64"/>
      <c r="J64"/>
      <c r="K64"/>
      <c r="L64"/>
      <c r="M64"/>
      <c r="N64"/>
      <c r="O64"/>
      <c r="P64"/>
      <c r="Q64"/>
      <c r="R64"/>
      <c r="S64"/>
      <c r="T64"/>
      <c r="U64"/>
      <c r="V64"/>
      <c r="W64"/>
      <c r="X64"/>
      <c r="Y64"/>
      <c r="Z64"/>
      <c r="AA64"/>
      <c r="AB64"/>
    </row>
    <row r="65" spans="1:28" ht="15" hidden="1">
      <c r="A65"/>
      <c r="B65"/>
      <c r="C65"/>
      <c r="D65"/>
      <c r="E65"/>
      <c r="F65"/>
      <c r="G65"/>
      <c r="H65"/>
      <c r="I65"/>
      <c r="J65"/>
      <c r="K65"/>
      <c r="L65"/>
      <c r="M65"/>
      <c r="N65"/>
      <c r="O65"/>
      <c r="P65"/>
      <c r="Q65"/>
      <c r="R65"/>
      <c r="S65"/>
      <c r="T65"/>
      <c r="U65"/>
      <c r="V65"/>
      <c r="W65"/>
      <c r="X65"/>
      <c r="Y65"/>
      <c r="Z65"/>
      <c r="AA65"/>
      <c r="AB65"/>
    </row>
    <row r="66" spans="1:28" ht="15" hidden="1">
      <c r="A66"/>
      <c r="B66"/>
      <c r="C66"/>
      <c r="D66"/>
      <c r="E66"/>
      <c r="F66"/>
      <c r="G66"/>
      <c r="H66"/>
      <c r="I66"/>
      <c r="J66"/>
      <c r="K66"/>
      <c r="L66"/>
      <c r="M66"/>
      <c r="N66"/>
      <c r="O66"/>
      <c r="P66"/>
      <c r="Q66"/>
      <c r="R66"/>
      <c r="S66"/>
      <c r="T66"/>
      <c r="U66"/>
      <c r="V66"/>
      <c r="W66"/>
      <c r="X66"/>
      <c r="Y66"/>
      <c r="Z66"/>
      <c r="AA66"/>
      <c r="AB66"/>
    </row>
    <row r="67" spans="1:28" ht="15" hidden="1">
      <c r="A67"/>
      <c r="B67"/>
      <c r="C67"/>
      <c r="D67"/>
      <c r="E67"/>
      <c r="F67"/>
      <c r="G67"/>
      <c r="H67"/>
      <c r="I67"/>
      <c r="J67"/>
      <c r="K67"/>
      <c r="L67"/>
      <c r="M67"/>
      <c r="N67"/>
      <c r="O67"/>
      <c r="P67"/>
      <c r="Q67"/>
      <c r="R67"/>
      <c r="S67"/>
      <c r="T67"/>
      <c r="U67"/>
      <c r="V67"/>
      <c r="W67"/>
      <c r="X67"/>
      <c r="Y67"/>
      <c r="Z67"/>
      <c r="AA67"/>
      <c r="AB67"/>
    </row>
    <row r="68" spans="1:28" ht="15" hidden="1">
      <c r="A68"/>
      <c r="B68"/>
      <c r="C68"/>
      <c r="D68"/>
      <c r="E68"/>
      <c r="F68"/>
      <c r="G68"/>
      <c r="H68"/>
      <c r="I68"/>
      <c r="J68"/>
      <c r="K68"/>
      <c r="L68"/>
      <c r="M68"/>
      <c r="N68"/>
      <c r="O68"/>
      <c r="P68"/>
      <c r="Q68"/>
      <c r="R68"/>
      <c r="S68"/>
      <c r="T68"/>
      <c r="U68"/>
      <c r="V68"/>
      <c r="W68"/>
      <c r="X68"/>
      <c r="Y68"/>
      <c r="Z68"/>
      <c r="AA68"/>
      <c r="AB68"/>
    </row>
    <row r="69" spans="1:28" ht="15" hidden="1">
      <c r="A69"/>
      <c r="B69"/>
      <c r="C69"/>
      <c r="D69"/>
      <c r="E69"/>
      <c r="F69"/>
      <c r="G69"/>
      <c r="H69"/>
      <c r="I69"/>
      <c r="J69"/>
      <c r="K69"/>
      <c r="L69"/>
      <c r="M69"/>
      <c r="N69"/>
      <c r="O69"/>
      <c r="P69"/>
      <c r="Q69"/>
      <c r="R69"/>
      <c r="S69"/>
      <c r="T69"/>
      <c r="U69"/>
      <c r="V69"/>
      <c r="W69"/>
      <c r="X69"/>
      <c r="Y69"/>
      <c r="Z69"/>
      <c r="AA69"/>
      <c r="AB69"/>
    </row>
    <row r="70" spans="1:28" ht="15" hidden="1">
      <c r="A70"/>
      <c r="B70"/>
      <c r="C70"/>
      <c r="D70"/>
      <c r="E70"/>
      <c r="F70"/>
      <c r="G70"/>
      <c r="H70"/>
      <c r="I70"/>
      <c r="J70"/>
      <c r="K70"/>
      <c r="L70"/>
      <c r="M70"/>
      <c r="N70"/>
      <c r="O70"/>
      <c r="P70"/>
      <c r="Q70"/>
      <c r="R70"/>
      <c r="S70"/>
      <c r="T70"/>
      <c r="U70"/>
      <c r="V70"/>
      <c r="W70"/>
      <c r="X70"/>
      <c r="Y70"/>
      <c r="Z70"/>
      <c r="AA70"/>
      <c r="AB70"/>
    </row>
    <row r="71" spans="1:28" ht="15" hidden="1">
      <c r="A71"/>
      <c r="B71"/>
      <c r="C71"/>
      <c r="D71"/>
      <c r="E71"/>
      <c r="F71"/>
      <c r="G71"/>
      <c r="H71"/>
      <c r="I71"/>
      <c r="J71"/>
      <c r="K71"/>
      <c r="L71"/>
      <c r="M71"/>
      <c r="N71"/>
      <c r="O71"/>
      <c r="P71"/>
      <c r="Q71"/>
      <c r="R71"/>
      <c r="S71"/>
      <c r="T71"/>
      <c r="U71"/>
      <c r="V71"/>
      <c r="W71"/>
      <c r="X71"/>
      <c r="Y71"/>
      <c r="Z71"/>
      <c r="AA71"/>
      <c r="AB71"/>
    </row>
    <row r="72" spans="1:28" ht="15" hidden="1">
      <c r="A72"/>
      <c r="B72"/>
      <c r="C72"/>
      <c r="D72"/>
      <c r="E72"/>
      <c r="F72"/>
      <c r="G72"/>
      <c r="H72"/>
      <c r="I72"/>
      <c r="J72"/>
      <c r="K72"/>
      <c r="L72"/>
      <c r="M72"/>
      <c r="N72"/>
      <c r="O72"/>
      <c r="P72"/>
      <c r="Q72"/>
      <c r="R72"/>
      <c r="S72"/>
      <c r="T72"/>
      <c r="U72"/>
      <c r="V72"/>
      <c r="W72"/>
      <c r="X72"/>
      <c r="Y72"/>
      <c r="Z72"/>
      <c r="AA72"/>
      <c r="AB72"/>
    </row>
    <row r="73" spans="1:28" ht="15" hidden="1">
      <c r="A73"/>
      <c r="B73"/>
      <c r="C73"/>
      <c r="D73"/>
      <c r="E73"/>
      <c r="F73"/>
      <c r="G73"/>
      <c r="H73"/>
      <c r="I73"/>
      <c r="J73"/>
      <c r="K73"/>
      <c r="L73"/>
      <c r="M73"/>
      <c r="N73"/>
      <c r="O73"/>
      <c r="P73"/>
      <c r="Q73"/>
      <c r="R73"/>
      <c r="S73"/>
      <c r="T73"/>
      <c r="U73"/>
      <c r="V73"/>
      <c r="W73"/>
      <c r="X73"/>
      <c r="Y73"/>
      <c r="Z73"/>
      <c r="AA73"/>
      <c r="AB73"/>
    </row>
    <row r="74" spans="1:28" ht="15" hidden="1">
      <c r="A74"/>
      <c r="B74"/>
      <c r="C74"/>
      <c r="D74"/>
      <c r="E74"/>
      <c r="F74"/>
      <c r="G74"/>
      <c r="H74"/>
      <c r="I74"/>
      <c r="J74"/>
      <c r="K74"/>
      <c r="L74"/>
      <c r="M74"/>
      <c r="N74"/>
      <c r="O74"/>
      <c r="P74"/>
      <c r="Q74"/>
      <c r="R74"/>
      <c r="S74"/>
      <c r="T74"/>
      <c r="U74"/>
      <c r="V74"/>
      <c r="W74"/>
      <c r="X74"/>
      <c r="Y74"/>
      <c r="Z74"/>
      <c r="AA74"/>
      <c r="AB74"/>
    </row>
    <row r="75" spans="1:28" ht="15" hidden="1">
      <c r="A75"/>
      <c r="B75"/>
      <c r="C75"/>
      <c r="D75"/>
      <c r="E75"/>
      <c r="F75"/>
      <c r="G75"/>
      <c r="H75"/>
      <c r="I75"/>
      <c r="J75"/>
      <c r="K75"/>
      <c r="L75"/>
      <c r="M75"/>
      <c r="N75"/>
      <c r="O75"/>
      <c r="P75"/>
      <c r="Q75"/>
      <c r="R75"/>
      <c r="S75"/>
      <c r="T75"/>
      <c r="U75"/>
      <c r="V75"/>
      <c r="W75"/>
      <c r="X75"/>
      <c r="Y75"/>
      <c r="Z75"/>
      <c r="AA75"/>
      <c r="AB75"/>
    </row>
    <row r="76" spans="1:28" ht="15" hidden="1">
      <c r="A76"/>
      <c r="B76"/>
      <c r="C76"/>
      <c r="D76"/>
      <c r="E76"/>
      <c r="F76"/>
      <c r="G76"/>
      <c r="H76"/>
      <c r="I76"/>
      <c r="J76"/>
      <c r="K76"/>
      <c r="L76"/>
      <c r="M76"/>
      <c r="N76"/>
      <c r="O76"/>
      <c r="P76"/>
      <c r="Q76"/>
      <c r="R76"/>
      <c r="S76"/>
      <c r="T76"/>
      <c r="U76"/>
      <c r="V76"/>
      <c r="W76"/>
      <c r="X76"/>
      <c r="Y76"/>
      <c r="Z76"/>
      <c r="AA76"/>
      <c r="AB76"/>
    </row>
    <row r="77" spans="1:28" ht="15" hidden="1">
      <c r="A77"/>
      <c r="B77"/>
      <c r="C77"/>
      <c r="D77"/>
      <c r="E77"/>
      <c r="F77"/>
      <c r="G77"/>
      <c r="H77"/>
      <c r="I77"/>
      <c r="J77"/>
      <c r="K77"/>
      <c r="L77"/>
      <c r="M77"/>
      <c r="N77"/>
      <c r="O77"/>
      <c r="P77"/>
      <c r="Q77"/>
      <c r="R77"/>
      <c r="S77"/>
      <c r="T77"/>
      <c r="U77"/>
      <c r="V77"/>
      <c r="W77"/>
      <c r="X77"/>
      <c r="Y77"/>
      <c r="Z77"/>
      <c r="AA77"/>
      <c r="AB77"/>
    </row>
    <row r="78" spans="1:28" ht="15" hidden="1">
      <c r="A78"/>
      <c r="B78"/>
      <c r="C78"/>
      <c r="D78"/>
      <c r="E78"/>
      <c r="F78"/>
      <c r="G78"/>
      <c r="H78"/>
      <c r="I78"/>
      <c r="J78"/>
      <c r="K78"/>
      <c r="L78"/>
      <c r="M78"/>
      <c r="N78"/>
      <c r="O78"/>
      <c r="P78"/>
      <c r="Q78"/>
      <c r="R78"/>
      <c r="S78"/>
      <c r="T78"/>
      <c r="U78"/>
      <c r="V78"/>
      <c r="W78"/>
      <c r="X78"/>
      <c r="Y78"/>
      <c r="Z78"/>
      <c r="AA78"/>
      <c r="AB78"/>
    </row>
    <row r="79" spans="1:28" ht="15" hidden="1">
      <c r="A79"/>
      <c r="B79"/>
      <c r="C79"/>
      <c r="D79"/>
      <c r="E79"/>
      <c r="F79"/>
      <c r="G79"/>
      <c r="H79"/>
      <c r="I79"/>
      <c r="J79"/>
      <c r="K79"/>
      <c r="L79"/>
      <c r="M79"/>
      <c r="N79"/>
      <c r="O79"/>
      <c r="P79"/>
      <c r="Q79"/>
      <c r="R79"/>
      <c r="S79"/>
      <c r="T79"/>
      <c r="U79"/>
      <c r="V79"/>
      <c r="W79"/>
      <c r="X79"/>
      <c r="Y79"/>
      <c r="Z79"/>
      <c r="AA79"/>
      <c r="AB79"/>
    </row>
    <row r="80" spans="1:28" ht="15" hidden="1">
      <c r="A80"/>
      <c r="B80"/>
      <c r="C80"/>
      <c r="D80"/>
      <c r="E80"/>
      <c r="F80"/>
      <c r="G80"/>
      <c r="H80"/>
      <c r="I80"/>
      <c r="J80"/>
      <c r="K80"/>
      <c r="L80"/>
      <c r="M80"/>
      <c r="N80"/>
      <c r="O80"/>
      <c r="P80"/>
      <c r="Q80"/>
      <c r="R80"/>
      <c r="S80"/>
      <c r="T80"/>
      <c r="U80"/>
      <c r="V80"/>
      <c r="W80"/>
      <c r="X80"/>
      <c r="Y80"/>
      <c r="Z80"/>
      <c r="AA80"/>
      <c r="AB80"/>
    </row>
    <row r="81" spans="1:28" ht="15" hidden="1">
      <c r="A81"/>
      <c r="B81"/>
      <c r="C81"/>
      <c r="D81"/>
      <c r="E81"/>
      <c r="F81"/>
      <c r="G81"/>
      <c r="H81"/>
      <c r="I81"/>
      <c r="J81"/>
      <c r="K81"/>
      <c r="L81"/>
      <c r="M81"/>
      <c r="N81"/>
      <c r="O81"/>
      <c r="P81"/>
      <c r="Q81"/>
      <c r="R81"/>
      <c r="S81"/>
      <c r="T81"/>
      <c r="U81"/>
      <c r="V81"/>
      <c r="W81"/>
      <c r="X81"/>
      <c r="Y81"/>
      <c r="Z81"/>
      <c r="AA81"/>
      <c r="AB81"/>
    </row>
    <row r="82" spans="1:28" ht="15" hidden="1">
      <c r="A82"/>
      <c r="B82"/>
      <c r="C82"/>
      <c r="D82"/>
      <c r="E82"/>
      <c r="F82"/>
      <c r="G82"/>
      <c r="H82"/>
      <c r="I82"/>
      <c r="J82"/>
      <c r="K82"/>
      <c r="L82"/>
      <c r="M82"/>
      <c r="N82"/>
      <c r="O82"/>
      <c r="P82"/>
      <c r="Q82"/>
      <c r="R82"/>
      <c r="S82"/>
      <c r="T82"/>
      <c r="U82"/>
      <c r="V82"/>
      <c r="W82"/>
      <c r="X82"/>
      <c r="Y82"/>
      <c r="Z82"/>
      <c r="AA82"/>
      <c r="AB82"/>
    </row>
    <row r="83" spans="1:28" ht="15" hidden="1">
      <c r="A83"/>
      <c r="B83"/>
      <c r="C83"/>
      <c r="D83"/>
      <c r="E83"/>
      <c r="F83"/>
      <c r="G83"/>
      <c r="H83"/>
      <c r="I83"/>
      <c r="J83"/>
      <c r="K83"/>
      <c r="L83"/>
      <c r="M83"/>
      <c r="N83"/>
      <c r="O83"/>
      <c r="P83"/>
      <c r="Q83"/>
      <c r="R83"/>
      <c r="S83"/>
      <c r="T83"/>
      <c r="U83"/>
      <c r="V83"/>
      <c r="W83"/>
      <c r="X83"/>
      <c r="Y83"/>
      <c r="Z83"/>
      <c r="AA83"/>
      <c r="AB83"/>
    </row>
    <row r="84" spans="1:28" ht="15" hidden="1">
      <c r="A84"/>
      <c r="B84"/>
      <c r="C84"/>
      <c r="D84"/>
      <c r="E84"/>
      <c r="F84"/>
      <c r="G84"/>
      <c r="H84"/>
      <c r="I84"/>
      <c r="J84"/>
      <c r="K84"/>
      <c r="L84"/>
      <c r="M84"/>
      <c r="N84"/>
      <c r="O84"/>
      <c r="P84"/>
      <c r="Q84"/>
      <c r="R84"/>
      <c r="S84"/>
      <c r="T84"/>
      <c r="U84"/>
      <c r="V84"/>
      <c r="W84"/>
      <c r="X84"/>
      <c r="Y84"/>
      <c r="Z84"/>
      <c r="AA84"/>
      <c r="AB84"/>
    </row>
    <row r="85" spans="1:28" ht="15" hidden="1">
      <c r="A85"/>
      <c r="B85"/>
      <c r="C85"/>
      <c r="D85"/>
      <c r="E85"/>
      <c r="F85"/>
      <c r="G85"/>
      <c r="H85"/>
      <c r="I85"/>
      <c r="J85"/>
      <c r="K85"/>
      <c r="L85"/>
      <c r="M85"/>
      <c r="N85"/>
      <c r="O85"/>
      <c r="P85"/>
      <c r="Q85"/>
      <c r="R85"/>
      <c r="S85"/>
      <c r="T85"/>
      <c r="U85"/>
      <c r="V85"/>
      <c r="W85"/>
      <c r="X85"/>
      <c r="Y85"/>
      <c r="Z85"/>
      <c r="AA85"/>
      <c r="AB85"/>
    </row>
    <row r="86" spans="1:28" ht="15" hidden="1">
      <c r="A86"/>
      <c r="B86"/>
      <c r="C86"/>
      <c r="D86"/>
      <c r="E86"/>
      <c r="F86"/>
      <c r="G86"/>
      <c r="H86"/>
      <c r="I86"/>
      <c r="J86"/>
      <c r="K86"/>
      <c r="L86"/>
      <c r="M86"/>
      <c r="N86"/>
      <c r="O86"/>
      <c r="P86"/>
      <c r="Q86"/>
      <c r="R86"/>
      <c r="S86"/>
      <c r="T86"/>
      <c r="U86"/>
      <c r="V86"/>
      <c r="W86"/>
      <c r="X86"/>
      <c r="Y86"/>
      <c r="Z86"/>
      <c r="AA86"/>
      <c r="AB86"/>
    </row>
    <row r="87" spans="1:28" ht="15" hidden="1">
      <c r="A87"/>
      <c r="B87"/>
      <c r="C87"/>
      <c r="D87"/>
      <c r="E87"/>
      <c r="F87"/>
      <c r="G87"/>
      <c r="H87"/>
      <c r="I87"/>
      <c r="J87"/>
      <c r="K87"/>
      <c r="L87"/>
      <c r="M87"/>
      <c r="N87"/>
      <c r="O87"/>
      <c r="P87"/>
      <c r="Q87"/>
      <c r="R87"/>
      <c r="S87"/>
      <c r="T87"/>
      <c r="U87"/>
      <c r="V87"/>
      <c r="W87"/>
      <c r="X87"/>
      <c r="Y87"/>
      <c r="Z87"/>
      <c r="AA87"/>
      <c r="AB87"/>
    </row>
    <row r="88" spans="1:28" ht="15" hidden="1">
      <c r="A88"/>
      <c r="B88"/>
      <c r="C88"/>
      <c r="D88"/>
      <c r="E88"/>
      <c r="F88"/>
      <c r="G88"/>
      <c r="H88"/>
      <c r="I88"/>
      <c r="J88"/>
      <c r="K88"/>
      <c r="L88"/>
      <c r="M88"/>
      <c r="N88"/>
      <c r="O88"/>
      <c r="P88"/>
      <c r="Q88"/>
      <c r="R88"/>
      <c r="S88"/>
      <c r="T88"/>
      <c r="U88"/>
      <c r="V88"/>
      <c r="W88"/>
      <c r="X88"/>
      <c r="Y88"/>
      <c r="Z88"/>
      <c r="AA88"/>
      <c r="AB88"/>
    </row>
    <row r="89" spans="1:28" ht="15" hidden="1">
      <c r="A89"/>
      <c r="B89"/>
      <c r="C89"/>
      <c r="D89"/>
      <c r="E89"/>
      <c r="F89"/>
      <c r="G89"/>
      <c r="H89"/>
      <c r="I89"/>
      <c r="J89"/>
      <c r="K89"/>
      <c r="L89"/>
      <c r="M89"/>
      <c r="N89"/>
      <c r="O89"/>
      <c r="P89"/>
      <c r="Q89"/>
      <c r="R89"/>
      <c r="S89"/>
      <c r="T89"/>
      <c r="U89"/>
      <c r="V89"/>
      <c r="W89"/>
      <c r="X89"/>
      <c r="Y89"/>
      <c r="Z89"/>
      <c r="AA89"/>
      <c r="AB89"/>
    </row>
    <row r="90" spans="1:28" ht="15" hidden="1">
      <c r="A90"/>
      <c r="B90"/>
      <c r="C90"/>
      <c r="D90"/>
      <c r="E90"/>
      <c r="F90"/>
      <c r="G90"/>
      <c r="H90"/>
      <c r="I90"/>
      <c r="J90"/>
      <c r="K90"/>
      <c r="L90"/>
      <c r="M90"/>
      <c r="N90"/>
      <c r="O90"/>
      <c r="P90"/>
      <c r="Q90"/>
      <c r="R90"/>
      <c r="S90"/>
      <c r="T90"/>
      <c r="U90"/>
      <c r="V90"/>
      <c r="W90"/>
      <c r="X90"/>
      <c r="Y90"/>
      <c r="Z90"/>
      <c r="AA90"/>
      <c r="AB90"/>
    </row>
    <row r="91" spans="1:28" ht="15" hidden="1">
      <c r="A91"/>
      <c r="B91"/>
      <c r="C91"/>
      <c r="D91"/>
      <c r="E91"/>
      <c r="F91"/>
      <c r="G91"/>
      <c r="H91"/>
      <c r="I91"/>
      <c r="J91"/>
      <c r="K91"/>
      <c r="L91"/>
      <c r="M91"/>
      <c r="N91"/>
      <c r="O91"/>
      <c r="P91"/>
      <c r="Q91"/>
      <c r="R91"/>
      <c r="S91"/>
      <c r="T91"/>
      <c r="U91"/>
      <c r="V91"/>
      <c r="W91"/>
      <c r="X91"/>
      <c r="Y91"/>
      <c r="Z91"/>
      <c r="AA91"/>
      <c r="AB91"/>
    </row>
    <row r="92" spans="1:28" ht="15" hidden="1">
      <c r="A92"/>
      <c r="B92"/>
      <c r="C92"/>
      <c r="D92"/>
      <c r="E92"/>
      <c r="F92"/>
      <c r="G92"/>
      <c r="H92"/>
      <c r="I92"/>
      <c r="J92"/>
      <c r="K92"/>
      <c r="L92"/>
      <c r="M92"/>
      <c r="N92"/>
      <c r="O92"/>
      <c r="P92"/>
      <c r="Q92"/>
      <c r="R92"/>
      <c r="S92"/>
      <c r="T92"/>
      <c r="U92"/>
      <c r="V92"/>
      <c r="W92"/>
      <c r="X92"/>
      <c r="Y92"/>
      <c r="Z92"/>
      <c r="AA92"/>
      <c r="AB92"/>
    </row>
    <row r="93" spans="1:28" ht="15" hidden="1">
      <c r="A93"/>
      <c r="B93"/>
      <c r="C93"/>
      <c r="D93"/>
      <c r="E93"/>
      <c r="F93"/>
      <c r="G93"/>
      <c r="H93"/>
      <c r="I93"/>
      <c r="J93"/>
      <c r="K93"/>
      <c r="L93"/>
      <c r="M93"/>
      <c r="N93"/>
      <c r="O93"/>
      <c r="P93"/>
      <c r="Q93"/>
      <c r="R93"/>
      <c r="S93"/>
      <c r="T93"/>
      <c r="U93"/>
      <c r="V93"/>
      <c r="W93"/>
      <c r="X93"/>
      <c r="Y93"/>
      <c r="Z93"/>
      <c r="AA93"/>
      <c r="AB93"/>
    </row>
    <row r="94" spans="1:28" ht="15" hidden="1">
      <c r="A94"/>
      <c r="B94"/>
      <c r="C94"/>
      <c r="D94"/>
      <c r="E94"/>
      <c r="F94"/>
      <c r="G94"/>
      <c r="H94"/>
      <c r="I94"/>
      <c r="J94"/>
      <c r="K94"/>
      <c r="L94"/>
      <c r="M94"/>
      <c r="N94"/>
      <c r="O94"/>
      <c r="P94"/>
      <c r="Q94"/>
      <c r="R94"/>
      <c r="S94"/>
      <c r="T94"/>
      <c r="U94"/>
      <c r="V94"/>
      <c r="W94"/>
      <c r="X94"/>
      <c r="Y94"/>
      <c r="Z94"/>
      <c r="AA94"/>
      <c r="AB94"/>
    </row>
    <row r="95" spans="1:28" ht="15" hidden="1">
      <c r="A95"/>
      <c r="B95"/>
      <c r="C95"/>
      <c r="D95"/>
      <c r="E95"/>
      <c r="F95"/>
      <c r="G95"/>
      <c r="H95"/>
      <c r="I95"/>
      <c r="J95"/>
      <c r="K95"/>
      <c r="L95"/>
      <c r="M95"/>
      <c r="N95"/>
      <c r="O95"/>
      <c r="P95"/>
      <c r="Q95"/>
      <c r="R95"/>
      <c r="S95"/>
      <c r="T95"/>
      <c r="U95"/>
      <c r="V95"/>
      <c r="W95"/>
      <c r="X95"/>
      <c r="Y95"/>
      <c r="Z95"/>
      <c r="AA95"/>
      <c r="AB95"/>
    </row>
    <row r="96" spans="1:28" ht="15" hidden="1">
      <c r="A96"/>
      <c r="B96"/>
      <c r="C96"/>
      <c r="D96"/>
      <c r="E96"/>
      <c r="F96"/>
      <c r="G96"/>
      <c r="H96"/>
      <c r="I96"/>
      <c r="J96"/>
      <c r="K96"/>
      <c r="L96"/>
      <c r="M96"/>
      <c r="N96"/>
      <c r="O96"/>
      <c r="P96"/>
      <c r="Q96"/>
      <c r="R96"/>
      <c r="S96"/>
      <c r="T96"/>
      <c r="U96"/>
      <c r="V96"/>
      <c r="W96"/>
      <c r="X96"/>
      <c r="Y96"/>
      <c r="Z96"/>
      <c r="AA96"/>
      <c r="AB96"/>
    </row>
    <row r="97" spans="1:28" ht="15" hidden="1">
      <c r="A97"/>
      <c r="B97"/>
      <c r="C97"/>
      <c r="D97"/>
      <c r="E97"/>
      <c r="F97"/>
      <c r="G97"/>
      <c r="H97"/>
      <c r="I97"/>
      <c r="J97"/>
      <c r="K97"/>
      <c r="L97"/>
      <c r="M97"/>
      <c r="N97"/>
      <c r="O97"/>
      <c r="P97"/>
      <c r="Q97"/>
      <c r="R97"/>
      <c r="S97"/>
      <c r="T97"/>
      <c r="U97"/>
      <c r="V97"/>
      <c r="W97"/>
      <c r="X97"/>
      <c r="Y97"/>
      <c r="Z97"/>
      <c r="AA97"/>
      <c r="AB97"/>
    </row>
    <row r="98" spans="1:28" ht="15" hidden="1">
      <c r="A98"/>
      <c r="B98"/>
      <c r="C98"/>
      <c r="D98"/>
      <c r="E98"/>
      <c r="F98"/>
      <c r="G98"/>
      <c r="H98"/>
      <c r="I98"/>
      <c r="J98"/>
      <c r="K98"/>
      <c r="L98"/>
      <c r="M98"/>
      <c r="N98"/>
      <c r="O98"/>
      <c r="P98"/>
      <c r="Q98"/>
      <c r="R98"/>
      <c r="S98"/>
      <c r="T98"/>
      <c r="U98"/>
      <c r="V98"/>
      <c r="W98"/>
      <c r="X98"/>
      <c r="Y98"/>
      <c r="Z98"/>
      <c r="AA98"/>
      <c r="AB98"/>
    </row>
    <row r="99" spans="1:28" ht="15" hidden="1">
      <c r="A99"/>
      <c r="B99"/>
      <c r="C99"/>
      <c r="D99"/>
      <c r="E99"/>
      <c r="F99"/>
      <c r="G99"/>
      <c r="H99"/>
      <c r="I99"/>
      <c r="J99"/>
      <c r="K99"/>
      <c r="L99"/>
      <c r="M99"/>
      <c r="N99"/>
      <c r="O99"/>
      <c r="P99"/>
      <c r="Q99"/>
      <c r="R99"/>
      <c r="S99"/>
      <c r="T99"/>
      <c r="U99"/>
      <c r="V99"/>
      <c r="W99"/>
      <c r="X99"/>
      <c r="Y99"/>
      <c r="Z99"/>
      <c r="AA99"/>
      <c r="AB99"/>
    </row>
    <row r="100" spans="1:28" ht="15" hidden="1">
      <c r="A100"/>
      <c r="B100"/>
      <c r="C100"/>
      <c r="D100"/>
      <c r="E100"/>
      <c r="F100"/>
      <c r="G100"/>
      <c r="H100"/>
      <c r="I100"/>
      <c r="J100"/>
      <c r="K100"/>
      <c r="L100"/>
      <c r="M100"/>
      <c r="N100"/>
      <c r="O100"/>
      <c r="P100"/>
      <c r="Q100"/>
      <c r="R100"/>
      <c r="S100"/>
      <c r="T100"/>
      <c r="U100"/>
      <c r="V100"/>
      <c r="W100"/>
      <c r="X100"/>
      <c r="Y100"/>
      <c r="Z100"/>
      <c r="AA100"/>
      <c r="AB100"/>
    </row>
    <row r="101" spans="1:28" ht="15" hidden="1">
      <c r="A101"/>
      <c r="B101"/>
      <c r="C101"/>
      <c r="D101"/>
      <c r="E101"/>
      <c r="F101"/>
      <c r="G101"/>
      <c r="H101"/>
      <c r="I101"/>
      <c r="J101"/>
      <c r="K101"/>
      <c r="L101"/>
      <c r="M101"/>
      <c r="N101"/>
      <c r="O101"/>
      <c r="P101"/>
      <c r="Q101"/>
      <c r="R101"/>
      <c r="S101"/>
      <c r="T101"/>
      <c r="U101"/>
      <c r="V101"/>
      <c r="W101"/>
      <c r="X101"/>
      <c r="Y101"/>
      <c r="Z101"/>
      <c r="AA101"/>
      <c r="AB101"/>
    </row>
    <row r="102" spans="1:28" ht="15" hidden="1">
      <c r="A102"/>
      <c r="B102"/>
      <c r="C102"/>
      <c r="D102"/>
      <c r="E102"/>
      <c r="F102"/>
      <c r="G102"/>
      <c r="H102"/>
      <c r="I102"/>
      <c r="J102"/>
      <c r="K102"/>
      <c r="L102"/>
      <c r="M102"/>
      <c r="N102"/>
      <c r="O102"/>
      <c r="P102"/>
      <c r="Q102"/>
      <c r="R102"/>
      <c r="S102"/>
      <c r="T102"/>
      <c r="U102"/>
      <c r="V102"/>
      <c r="W102"/>
      <c r="X102"/>
      <c r="Y102"/>
      <c r="Z102"/>
      <c r="AA102"/>
      <c r="AB102"/>
    </row>
    <row r="103" spans="1:28" ht="15" hidden="1">
      <c r="A103"/>
      <c r="B103"/>
      <c r="C103"/>
      <c r="D103"/>
      <c r="E103"/>
      <c r="F103"/>
      <c r="G103"/>
      <c r="H103"/>
      <c r="I103"/>
      <c r="J103"/>
      <c r="K103"/>
      <c r="L103"/>
      <c r="M103"/>
      <c r="N103"/>
      <c r="O103"/>
      <c r="P103"/>
      <c r="Q103"/>
      <c r="R103"/>
      <c r="S103"/>
      <c r="T103"/>
      <c r="U103"/>
      <c r="V103"/>
      <c r="W103"/>
      <c r="X103"/>
      <c r="Y103"/>
      <c r="Z103"/>
      <c r="AA103"/>
      <c r="AB103"/>
    </row>
    <row r="104" spans="1:28" ht="15" hidden="1">
      <c r="A104"/>
      <c r="B104"/>
      <c r="C104"/>
      <c r="D104"/>
      <c r="E104"/>
      <c r="F104"/>
      <c r="G104"/>
      <c r="H104"/>
      <c r="I104"/>
      <c r="J104"/>
      <c r="K104"/>
      <c r="L104"/>
      <c r="M104"/>
      <c r="N104"/>
      <c r="O104"/>
      <c r="P104"/>
      <c r="Q104"/>
      <c r="R104"/>
      <c r="S104"/>
      <c r="T104"/>
      <c r="U104"/>
      <c r="V104"/>
      <c r="W104"/>
      <c r="X104"/>
      <c r="Y104"/>
      <c r="Z104"/>
      <c r="AA104"/>
      <c r="AB104"/>
    </row>
    <row r="105" spans="1:28" ht="15" hidden="1">
      <c r="A105"/>
      <c r="B105"/>
      <c r="C105"/>
      <c r="D105"/>
      <c r="E105"/>
      <c r="F105"/>
      <c r="G105"/>
      <c r="H105"/>
      <c r="I105"/>
      <c r="J105"/>
      <c r="K105"/>
      <c r="L105"/>
      <c r="M105"/>
      <c r="N105"/>
      <c r="O105"/>
      <c r="P105"/>
      <c r="Q105"/>
      <c r="R105"/>
      <c r="S105"/>
      <c r="T105"/>
      <c r="U105"/>
      <c r="V105"/>
      <c r="W105"/>
      <c r="X105"/>
      <c r="Y105"/>
      <c r="Z105"/>
      <c r="AA105"/>
      <c r="AB105"/>
    </row>
    <row r="106" spans="1:28" ht="15" hidden="1">
      <c r="A106"/>
      <c r="B106"/>
      <c r="C106"/>
      <c r="D106"/>
      <c r="E106"/>
      <c r="F106"/>
      <c r="G106"/>
      <c r="H106"/>
      <c r="I106"/>
      <c r="J106"/>
      <c r="K106"/>
      <c r="L106"/>
      <c r="M106"/>
      <c r="N106"/>
      <c r="O106"/>
      <c r="P106"/>
      <c r="Q106"/>
      <c r="R106"/>
      <c r="S106"/>
      <c r="T106"/>
      <c r="U106"/>
      <c r="V106"/>
      <c r="W106"/>
      <c r="X106"/>
      <c r="Y106"/>
      <c r="Z106"/>
      <c r="AA106"/>
      <c r="AB106"/>
    </row>
    <row r="107" spans="1:28" ht="15" hidden="1">
      <c r="A107"/>
      <c r="B107"/>
      <c r="C107"/>
      <c r="D107"/>
      <c r="E107"/>
      <c r="F107"/>
      <c r="G107"/>
      <c r="H107"/>
      <c r="I107"/>
      <c r="J107"/>
      <c r="K107"/>
      <c r="L107"/>
      <c r="M107"/>
      <c r="N107"/>
      <c r="O107"/>
      <c r="P107"/>
      <c r="Q107"/>
      <c r="R107"/>
      <c r="S107"/>
      <c r="T107"/>
      <c r="U107"/>
      <c r="V107"/>
      <c r="W107"/>
      <c r="X107"/>
      <c r="Y107"/>
      <c r="Z107"/>
      <c r="AA107"/>
      <c r="AB107"/>
    </row>
    <row r="108" spans="1:28" ht="15" hidden="1">
      <c r="A108"/>
      <c r="B108"/>
      <c r="C108"/>
      <c r="D108"/>
      <c r="E108"/>
      <c r="F108"/>
      <c r="G108"/>
      <c r="H108"/>
      <c r="I108"/>
      <c r="J108"/>
      <c r="K108"/>
      <c r="L108"/>
      <c r="M108"/>
      <c r="N108"/>
      <c r="O108"/>
      <c r="P108"/>
      <c r="Q108"/>
      <c r="R108"/>
      <c r="S108"/>
      <c r="T108"/>
      <c r="U108"/>
      <c r="V108"/>
      <c r="W108"/>
      <c r="X108"/>
      <c r="Y108"/>
      <c r="Z108"/>
      <c r="AA108"/>
      <c r="AB108"/>
    </row>
    <row r="109" spans="1:28" ht="15" hidden="1">
      <c r="A109"/>
      <c r="B109"/>
      <c r="C109"/>
      <c r="D109"/>
      <c r="E109"/>
      <c r="F109"/>
      <c r="G109"/>
      <c r="H109"/>
      <c r="I109"/>
      <c r="J109"/>
      <c r="K109"/>
      <c r="L109"/>
      <c r="M109"/>
      <c r="N109"/>
      <c r="O109"/>
      <c r="P109"/>
      <c r="Q109"/>
      <c r="R109"/>
      <c r="S109"/>
      <c r="T109"/>
      <c r="U109"/>
      <c r="V109"/>
      <c r="W109"/>
      <c r="X109"/>
      <c r="Y109"/>
      <c r="Z109"/>
      <c r="AA109"/>
      <c r="AB109"/>
    </row>
    <row r="110" spans="1:28" ht="15" hidden="1">
      <c r="A110"/>
      <c r="B110"/>
      <c r="C110"/>
      <c r="D110"/>
      <c r="E110"/>
      <c r="F110"/>
      <c r="G110"/>
      <c r="H110"/>
      <c r="I110"/>
      <c r="J110"/>
      <c r="K110"/>
      <c r="L110"/>
      <c r="M110"/>
      <c r="N110"/>
      <c r="O110"/>
      <c r="P110"/>
      <c r="Q110"/>
      <c r="R110"/>
      <c r="S110"/>
      <c r="T110"/>
      <c r="U110"/>
      <c r="V110"/>
      <c r="W110"/>
      <c r="X110"/>
      <c r="Y110"/>
      <c r="Z110"/>
      <c r="AA110"/>
      <c r="AB110"/>
    </row>
    <row r="111" spans="1:28" ht="15" hidden="1">
      <c r="A111"/>
      <c r="B111"/>
      <c r="C111"/>
      <c r="D111"/>
      <c r="E111"/>
      <c r="F111"/>
      <c r="G111"/>
      <c r="H111"/>
      <c r="I111"/>
      <c r="J111"/>
      <c r="K111"/>
      <c r="L111"/>
      <c r="M111"/>
      <c r="N111"/>
      <c r="O111"/>
      <c r="P111"/>
      <c r="Q111"/>
      <c r="R111"/>
      <c r="S111"/>
      <c r="T111"/>
      <c r="U111"/>
      <c r="V111"/>
      <c r="W111"/>
      <c r="X111"/>
      <c r="Y111"/>
      <c r="Z111"/>
      <c r="AA111"/>
      <c r="AB111"/>
    </row>
    <row r="112" spans="1:28" ht="15" hidden="1">
      <c r="A112"/>
      <c r="B112"/>
      <c r="C112"/>
      <c r="D112"/>
      <c r="E112"/>
      <c r="F112"/>
      <c r="G112"/>
      <c r="H112"/>
      <c r="I112"/>
      <c r="J112"/>
      <c r="K112"/>
      <c r="L112"/>
      <c r="M112"/>
      <c r="N112"/>
      <c r="O112"/>
      <c r="P112"/>
      <c r="Q112"/>
      <c r="R112"/>
      <c r="S112"/>
      <c r="T112"/>
      <c r="U112"/>
      <c r="V112"/>
      <c r="W112"/>
      <c r="X112"/>
      <c r="Y112"/>
      <c r="Z112"/>
      <c r="AA112"/>
      <c r="AB112"/>
    </row>
    <row r="113" spans="1:28" ht="15" hidden="1">
      <c r="A113"/>
      <c r="B113"/>
      <c r="C113"/>
      <c r="D113"/>
      <c r="E113"/>
      <c r="F113"/>
      <c r="G113"/>
      <c r="H113"/>
      <c r="I113"/>
      <c r="J113"/>
      <c r="K113"/>
      <c r="L113"/>
      <c r="M113"/>
      <c r="N113"/>
      <c r="O113"/>
      <c r="P113"/>
      <c r="Q113"/>
      <c r="R113"/>
      <c r="S113"/>
      <c r="T113"/>
      <c r="U113"/>
      <c r="V113"/>
      <c r="W113"/>
      <c r="X113"/>
      <c r="Y113"/>
      <c r="Z113"/>
      <c r="AA113"/>
      <c r="AB113"/>
    </row>
    <row r="114" spans="1:28" ht="15" hidden="1">
      <c r="A114"/>
      <c r="B114"/>
      <c r="C114"/>
      <c r="D114"/>
      <c r="E114"/>
      <c r="F114"/>
      <c r="G114"/>
      <c r="H114"/>
      <c r="I114"/>
      <c r="J114"/>
      <c r="K114"/>
      <c r="L114"/>
      <c r="M114"/>
      <c r="N114"/>
      <c r="O114"/>
      <c r="P114"/>
      <c r="Q114"/>
      <c r="R114"/>
      <c r="S114"/>
      <c r="T114"/>
      <c r="U114"/>
      <c r="V114"/>
      <c r="W114"/>
      <c r="X114"/>
      <c r="Y114"/>
      <c r="Z114"/>
      <c r="AA114"/>
      <c r="AB114"/>
    </row>
    <row r="115" spans="1:28" ht="15" hidden="1">
      <c r="A115"/>
      <c r="B115"/>
      <c r="C115"/>
      <c r="D115"/>
      <c r="E115"/>
      <c r="F115"/>
      <c r="G115"/>
      <c r="H115"/>
      <c r="I115"/>
      <c r="J115"/>
      <c r="K115"/>
      <c r="L115"/>
      <c r="M115"/>
      <c r="N115"/>
      <c r="O115"/>
      <c r="P115"/>
      <c r="Q115"/>
      <c r="R115"/>
      <c r="S115"/>
      <c r="T115"/>
      <c r="U115"/>
      <c r="V115"/>
      <c r="W115"/>
      <c r="X115"/>
      <c r="Y115"/>
      <c r="Z115"/>
      <c r="AA115"/>
      <c r="AB115"/>
    </row>
    <row r="116" spans="1:28" ht="15" hidden="1">
      <c r="A116"/>
      <c r="B116"/>
      <c r="C116"/>
      <c r="D116"/>
      <c r="E116"/>
      <c r="F116"/>
      <c r="G116"/>
      <c r="H116"/>
      <c r="I116"/>
      <c r="J116"/>
      <c r="K116"/>
      <c r="L116"/>
      <c r="M116"/>
      <c r="N116"/>
      <c r="O116"/>
      <c r="P116"/>
      <c r="Q116"/>
      <c r="R116"/>
      <c r="S116"/>
      <c r="T116"/>
      <c r="U116"/>
      <c r="V116"/>
      <c r="W116"/>
      <c r="X116"/>
      <c r="Y116"/>
      <c r="Z116"/>
      <c r="AA116"/>
      <c r="AB116"/>
    </row>
    <row r="117" spans="1:28" ht="15" hidden="1">
      <c r="A117"/>
      <c r="B117"/>
      <c r="C117"/>
      <c r="D117"/>
      <c r="E117"/>
      <c r="F117"/>
      <c r="G117"/>
      <c r="H117"/>
      <c r="I117"/>
      <c r="J117"/>
      <c r="K117"/>
      <c r="L117"/>
      <c r="M117"/>
      <c r="N117"/>
      <c r="O117"/>
      <c r="P117"/>
      <c r="Q117"/>
      <c r="R117"/>
      <c r="S117"/>
      <c r="T117"/>
      <c r="U117"/>
      <c r="V117"/>
      <c r="W117"/>
      <c r="X117"/>
      <c r="Y117"/>
      <c r="Z117"/>
      <c r="AA117"/>
      <c r="AB117"/>
    </row>
    <row r="118" spans="1:28" ht="15" hidden="1">
      <c r="A118"/>
      <c r="B118"/>
      <c r="C118"/>
      <c r="D118"/>
      <c r="E118"/>
      <c r="F118"/>
      <c r="G118"/>
      <c r="H118"/>
      <c r="I118"/>
      <c r="J118"/>
      <c r="K118"/>
      <c r="L118"/>
      <c r="M118"/>
      <c r="N118"/>
      <c r="O118"/>
      <c r="P118"/>
      <c r="Q118"/>
      <c r="R118"/>
      <c r="S118"/>
      <c r="T118"/>
      <c r="U118"/>
      <c r="V118"/>
      <c r="W118"/>
      <c r="X118"/>
      <c r="Y118"/>
      <c r="Z118"/>
      <c r="AA118"/>
      <c r="AB118"/>
    </row>
    <row r="119" spans="1:28" ht="15" hidden="1">
      <c r="A119"/>
      <c r="B119"/>
      <c r="C119"/>
      <c r="D119"/>
      <c r="E119"/>
      <c r="F119"/>
      <c r="G119"/>
      <c r="H119"/>
      <c r="I119"/>
      <c r="J119"/>
      <c r="K119"/>
      <c r="L119"/>
      <c r="M119"/>
      <c r="N119"/>
      <c r="O119"/>
      <c r="P119"/>
      <c r="Q119"/>
      <c r="R119"/>
      <c r="S119"/>
      <c r="T119"/>
      <c r="U119"/>
      <c r="V119"/>
      <c r="W119"/>
      <c r="X119"/>
      <c r="Y119"/>
      <c r="Z119"/>
      <c r="AA119"/>
      <c r="AB119"/>
    </row>
    <row r="120" spans="1:28" ht="15" hidden="1">
      <c r="A120"/>
      <c r="B120"/>
      <c r="C120"/>
      <c r="D120"/>
      <c r="E120"/>
      <c r="F120"/>
      <c r="G120"/>
      <c r="H120"/>
      <c r="I120"/>
      <c r="J120"/>
      <c r="K120"/>
      <c r="L120"/>
      <c r="M120"/>
      <c r="N120"/>
      <c r="O120"/>
      <c r="P120"/>
      <c r="Q120"/>
      <c r="R120"/>
      <c r="S120"/>
      <c r="T120"/>
      <c r="U120"/>
      <c r="V120"/>
      <c r="W120"/>
      <c r="X120"/>
      <c r="Y120"/>
      <c r="Z120"/>
      <c r="AA120"/>
      <c r="AB120"/>
    </row>
    <row r="121" spans="1:28" ht="15" hidden="1">
      <c r="A121"/>
      <c r="B121"/>
      <c r="C121"/>
      <c r="D121"/>
      <c r="E121"/>
      <c r="F121"/>
      <c r="G121"/>
      <c r="H121"/>
      <c r="I121"/>
      <c r="J121"/>
      <c r="K121"/>
      <c r="L121"/>
      <c r="M121"/>
      <c r="N121"/>
      <c r="O121"/>
      <c r="P121"/>
      <c r="Q121"/>
      <c r="R121"/>
      <c r="S121"/>
      <c r="T121"/>
      <c r="U121"/>
      <c r="V121"/>
      <c r="W121"/>
      <c r="X121"/>
      <c r="Y121"/>
      <c r="Z121"/>
      <c r="AA121"/>
      <c r="AB121"/>
    </row>
    <row r="122" spans="1:28" ht="15" hidden="1">
      <c r="A122"/>
      <c r="B122"/>
      <c r="C122"/>
      <c r="D122"/>
      <c r="E122"/>
      <c r="F122"/>
      <c r="G122"/>
      <c r="H122"/>
      <c r="I122"/>
      <c r="J122"/>
      <c r="K122"/>
      <c r="L122"/>
      <c r="M122"/>
      <c r="N122"/>
      <c r="O122"/>
      <c r="P122"/>
      <c r="Q122"/>
      <c r="R122"/>
      <c r="S122"/>
      <c r="T122"/>
      <c r="U122"/>
      <c r="V122"/>
      <c r="W122"/>
      <c r="X122"/>
      <c r="Y122"/>
      <c r="Z122"/>
      <c r="AA122"/>
      <c r="AB122"/>
    </row>
    <row r="123" spans="1:28" ht="15" hidden="1">
      <c r="A123"/>
      <c r="B123"/>
      <c r="C123"/>
      <c r="D123"/>
      <c r="E123"/>
      <c r="F123"/>
      <c r="G123"/>
      <c r="H123"/>
      <c r="I123"/>
      <c r="J123"/>
      <c r="K123"/>
      <c r="L123"/>
      <c r="M123"/>
      <c r="N123"/>
      <c r="O123"/>
      <c r="P123"/>
      <c r="Q123"/>
      <c r="R123"/>
      <c r="S123"/>
      <c r="T123"/>
      <c r="U123"/>
      <c r="V123"/>
      <c r="W123"/>
      <c r="X123"/>
      <c r="Y123"/>
      <c r="Z123"/>
      <c r="AA123"/>
      <c r="AB123"/>
    </row>
    <row r="124" spans="1:28" ht="15" hidden="1">
      <c r="A124"/>
      <c r="B124"/>
      <c r="C124"/>
      <c r="D124"/>
      <c r="E124"/>
      <c r="F124"/>
      <c r="G124"/>
      <c r="H124"/>
      <c r="I124"/>
      <c r="J124"/>
      <c r="K124"/>
      <c r="L124"/>
      <c r="M124"/>
      <c r="N124"/>
      <c r="O124"/>
      <c r="P124"/>
      <c r="Q124"/>
      <c r="R124"/>
      <c r="S124"/>
      <c r="T124"/>
      <c r="U124"/>
      <c r="V124"/>
      <c r="W124"/>
      <c r="X124"/>
      <c r="Y124"/>
      <c r="Z124"/>
      <c r="AA124"/>
      <c r="AB124"/>
    </row>
    <row r="125" spans="1:28" ht="15" hidden="1">
      <c r="A125"/>
      <c r="B125"/>
      <c r="C125"/>
      <c r="D125"/>
      <c r="E125"/>
      <c r="F125"/>
      <c r="G125"/>
      <c r="H125"/>
      <c r="I125"/>
      <c r="J125"/>
      <c r="K125"/>
      <c r="L125"/>
      <c r="M125"/>
      <c r="N125"/>
      <c r="O125"/>
      <c r="P125"/>
      <c r="Q125"/>
      <c r="R125"/>
      <c r="S125"/>
      <c r="T125"/>
      <c r="U125"/>
      <c r="V125"/>
      <c r="W125"/>
      <c r="X125"/>
      <c r="Y125"/>
      <c r="Z125"/>
      <c r="AA125"/>
      <c r="AB125"/>
    </row>
    <row r="126" spans="1:28" ht="15" hidden="1">
      <c r="A126"/>
      <c r="B126"/>
      <c r="C126"/>
      <c r="D126"/>
      <c r="E126"/>
      <c r="F126"/>
      <c r="G126"/>
      <c r="H126"/>
      <c r="I126"/>
      <c r="J126"/>
      <c r="K126"/>
      <c r="L126"/>
      <c r="M126"/>
      <c r="N126"/>
      <c r="O126"/>
      <c r="P126"/>
      <c r="Q126"/>
      <c r="R126"/>
      <c r="S126"/>
      <c r="T126"/>
      <c r="U126"/>
      <c r="V126"/>
      <c r="W126"/>
      <c r="X126"/>
      <c r="Y126"/>
      <c r="Z126"/>
      <c r="AA126"/>
      <c r="AB126"/>
    </row>
    <row r="127" spans="1:28" ht="15" hidden="1">
      <c r="A127"/>
      <c r="B127"/>
      <c r="C127"/>
      <c r="D127"/>
      <c r="E127"/>
      <c r="F127"/>
      <c r="G127"/>
      <c r="H127"/>
      <c r="I127"/>
      <c r="J127"/>
      <c r="K127"/>
      <c r="L127"/>
      <c r="M127"/>
      <c r="N127"/>
      <c r="O127"/>
      <c r="P127"/>
      <c r="Q127"/>
      <c r="R127"/>
      <c r="S127"/>
      <c r="T127"/>
      <c r="U127"/>
      <c r="V127"/>
      <c r="W127"/>
      <c r="X127"/>
      <c r="Y127"/>
      <c r="Z127"/>
      <c r="AA127"/>
      <c r="AB127"/>
    </row>
    <row r="128" spans="1:28" ht="15" hidden="1">
      <c r="A128"/>
      <c r="B128"/>
      <c r="C128"/>
      <c r="D128"/>
      <c r="E128"/>
      <c r="F128"/>
      <c r="G128"/>
      <c r="H128"/>
      <c r="I128"/>
      <c r="J128"/>
      <c r="K128"/>
      <c r="L128"/>
      <c r="M128"/>
      <c r="N128"/>
      <c r="O128"/>
      <c r="P128"/>
      <c r="Q128"/>
      <c r="R128"/>
      <c r="S128"/>
      <c r="T128"/>
      <c r="U128"/>
      <c r="V128"/>
      <c r="W128"/>
      <c r="X128"/>
      <c r="Y128"/>
      <c r="Z128"/>
      <c r="AA128"/>
      <c r="AB128"/>
    </row>
    <row r="129" spans="1:28" ht="15" hidden="1">
      <c r="A129"/>
      <c r="B129"/>
      <c r="C129"/>
      <c r="D129"/>
      <c r="E129"/>
      <c r="F129"/>
      <c r="G129"/>
      <c r="H129"/>
      <c r="I129"/>
      <c r="J129"/>
      <c r="K129"/>
      <c r="L129"/>
      <c r="M129"/>
      <c r="N129"/>
      <c r="O129"/>
      <c r="P129"/>
      <c r="Q129"/>
      <c r="R129"/>
      <c r="S129"/>
      <c r="T129"/>
      <c r="U129"/>
      <c r="V129"/>
      <c r="W129"/>
      <c r="X129"/>
      <c r="Y129"/>
      <c r="Z129"/>
      <c r="AA129"/>
      <c r="AB129"/>
    </row>
    <row r="130" spans="1:28" ht="15" hidden="1">
      <c r="A130"/>
      <c r="B130"/>
      <c r="C130"/>
      <c r="D130"/>
      <c r="E130"/>
      <c r="F130"/>
      <c r="G130"/>
      <c r="H130"/>
      <c r="I130"/>
      <c r="J130"/>
      <c r="K130"/>
      <c r="L130"/>
      <c r="M130"/>
      <c r="N130"/>
      <c r="O130"/>
      <c r="P130"/>
      <c r="Q130"/>
      <c r="R130"/>
      <c r="S130"/>
      <c r="T130"/>
      <c r="U130"/>
      <c r="V130"/>
      <c r="W130"/>
      <c r="X130"/>
      <c r="Y130"/>
      <c r="Z130"/>
      <c r="AA130"/>
      <c r="AB130"/>
    </row>
    <row r="131" spans="1:28" ht="15" hidden="1">
      <c r="A131"/>
      <c r="B131"/>
      <c r="C131"/>
      <c r="D131"/>
      <c r="E131"/>
      <c r="F131"/>
      <c r="G131"/>
      <c r="H131"/>
      <c r="I131"/>
      <c r="J131"/>
      <c r="K131"/>
      <c r="L131"/>
      <c r="M131"/>
      <c r="N131"/>
      <c r="O131"/>
      <c r="P131"/>
      <c r="Q131"/>
      <c r="R131"/>
      <c r="S131"/>
      <c r="T131"/>
      <c r="U131"/>
      <c r="V131"/>
      <c r="W131"/>
      <c r="X131"/>
      <c r="Y131"/>
      <c r="Z131"/>
      <c r="AA131"/>
      <c r="AB131"/>
    </row>
    <row r="132" spans="1:28" ht="15" hidden="1">
      <c r="A132"/>
      <c r="B132"/>
      <c r="C132"/>
      <c r="D132"/>
      <c r="E132"/>
      <c r="F132"/>
      <c r="G132"/>
      <c r="H132"/>
      <c r="I132"/>
      <c r="J132"/>
      <c r="K132"/>
      <c r="L132"/>
      <c r="M132"/>
      <c r="N132"/>
      <c r="O132"/>
      <c r="P132"/>
      <c r="Q132"/>
      <c r="R132"/>
      <c r="S132"/>
      <c r="T132"/>
      <c r="U132"/>
      <c r="V132"/>
      <c r="W132"/>
      <c r="X132"/>
      <c r="Y132"/>
      <c r="Z132"/>
      <c r="AA132"/>
      <c r="AB132"/>
    </row>
    <row r="133" spans="1:28" ht="15" hidden="1">
      <c r="A133"/>
      <c r="B133"/>
      <c r="C133"/>
      <c r="D133"/>
      <c r="E133"/>
      <c r="F133"/>
      <c r="G133"/>
      <c r="H133"/>
      <c r="I133"/>
      <c r="J133"/>
      <c r="K133"/>
      <c r="L133"/>
      <c r="M133"/>
      <c r="N133"/>
      <c r="O133"/>
      <c r="P133"/>
      <c r="Q133"/>
      <c r="R133"/>
      <c r="S133"/>
      <c r="T133"/>
      <c r="U133"/>
      <c r="V133"/>
      <c r="W133"/>
      <c r="X133"/>
      <c r="Y133"/>
      <c r="Z133"/>
      <c r="AA133"/>
      <c r="AB133"/>
    </row>
    <row r="134" spans="1:28" ht="15" hidden="1">
      <c r="A134"/>
      <c r="B134"/>
      <c r="C134"/>
      <c r="D134"/>
      <c r="E134"/>
      <c r="F134"/>
      <c r="G134"/>
      <c r="H134"/>
      <c r="I134"/>
      <c r="J134"/>
      <c r="K134"/>
      <c r="L134"/>
      <c r="M134"/>
      <c r="N134"/>
      <c r="O134"/>
      <c r="P134"/>
      <c r="Q134"/>
      <c r="R134"/>
      <c r="S134"/>
      <c r="T134"/>
      <c r="U134"/>
      <c r="V134"/>
      <c r="W134"/>
      <c r="X134"/>
      <c r="Y134"/>
      <c r="Z134"/>
      <c r="AA134"/>
      <c r="AB134"/>
    </row>
    <row r="135" spans="1:28" ht="15" hidden="1">
      <c r="A135"/>
      <c r="B135"/>
      <c r="C135"/>
      <c r="D135"/>
      <c r="E135"/>
      <c r="F135"/>
      <c r="G135"/>
      <c r="H135"/>
      <c r="I135"/>
      <c r="J135"/>
      <c r="K135"/>
      <c r="L135"/>
      <c r="M135"/>
      <c r="N135"/>
      <c r="O135"/>
      <c r="P135"/>
      <c r="Q135"/>
      <c r="R135"/>
      <c r="S135"/>
      <c r="T135"/>
      <c r="U135"/>
      <c r="V135"/>
      <c r="W135"/>
      <c r="X135"/>
      <c r="Y135"/>
      <c r="Z135"/>
      <c r="AA135"/>
      <c r="AB135"/>
    </row>
    <row r="136" spans="1:28" ht="15" hidden="1">
      <c r="A136"/>
      <c r="B136"/>
      <c r="C136"/>
      <c r="D136"/>
      <c r="E136"/>
      <c r="F136"/>
      <c r="G136"/>
      <c r="H136"/>
      <c r="I136"/>
      <c r="J136"/>
      <c r="K136"/>
      <c r="L136"/>
      <c r="M136"/>
      <c r="N136"/>
      <c r="O136"/>
      <c r="P136"/>
      <c r="Q136"/>
      <c r="R136"/>
      <c r="S136"/>
      <c r="T136"/>
      <c r="U136"/>
      <c r="V136"/>
      <c r="W136"/>
      <c r="X136"/>
      <c r="Y136"/>
      <c r="Z136"/>
      <c r="AA136"/>
      <c r="AB136"/>
    </row>
    <row r="137" spans="1:28" ht="15" hidden="1">
      <c r="A137"/>
      <c r="B137"/>
      <c r="C137"/>
      <c r="D137"/>
      <c r="E137"/>
      <c r="F137"/>
      <c r="G137"/>
      <c r="H137"/>
      <c r="I137"/>
      <c r="J137"/>
      <c r="K137"/>
      <c r="L137"/>
      <c r="M137"/>
      <c r="N137"/>
      <c r="O137"/>
      <c r="P137"/>
      <c r="Q137"/>
      <c r="R137"/>
      <c r="S137"/>
      <c r="T137"/>
      <c r="U137"/>
      <c r="V137"/>
      <c r="W137"/>
      <c r="X137"/>
      <c r="Y137"/>
      <c r="Z137"/>
      <c r="AA137"/>
      <c r="AB137"/>
    </row>
    <row r="138" spans="1:28" ht="15" hidden="1">
      <c r="A138"/>
      <c r="B138"/>
      <c r="C138"/>
      <c r="D138"/>
      <c r="E138"/>
      <c r="F138"/>
      <c r="G138"/>
      <c r="H138"/>
      <c r="I138"/>
      <c r="J138"/>
      <c r="K138"/>
      <c r="L138"/>
      <c r="M138"/>
      <c r="N138"/>
      <c r="O138"/>
      <c r="P138"/>
      <c r="Q138"/>
      <c r="R138"/>
      <c r="S138"/>
      <c r="T138"/>
      <c r="U138"/>
      <c r="V138"/>
      <c r="W138"/>
      <c r="X138"/>
      <c r="Y138"/>
      <c r="Z138"/>
      <c r="AA138"/>
      <c r="AB138"/>
    </row>
    <row r="139" spans="1:28" ht="15" hidden="1">
      <c r="A139"/>
      <c r="B139"/>
      <c r="C139"/>
      <c r="D139"/>
      <c r="E139"/>
      <c r="F139"/>
      <c r="G139"/>
      <c r="H139"/>
      <c r="I139"/>
      <c r="J139"/>
      <c r="K139"/>
      <c r="L139"/>
      <c r="M139"/>
      <c r="N139"/>
      <c r="O139"/>
      <c r="P139"/>
      <c r="Q139"/>
      <c r="R139"/>
      <c r="S139"/>
      <c r="T139"/>
      <c r="U139"/>
      <c r="V139"/>
      <c r="W139"/>
      <c r="X139"/>
      <c r="Y139"/>
      <c r="Z139"/>
      <c r="AA139"/>
      <c r="AB139"/>
    </row>
    <row r="140" spans="1:28" ht="15" hidden="1">
      <c r="A140"/>
      <c r="B140"/>
      <c r="C140"/>
      <c r="D140"/>
      <c r="E140"/>
      <c r="F140"/>
      <c r="G140"/>
      <c r="H140"/>
      <c r="I140"/>
      <c r="J140"/>
      <c r="K140"/>
      <c r="L140"/>
      <c r="M140"/>
      <c r="N140"/>
      <c r="O140"/>
      <c r="P140"/>
      <c r="Q140"/>
      <c r="R140"/>
      <c r="S140"/>
      <c r="T140"/>
      <c r="U140"/>
      <c r="V140"/>
      <c r="W140"/>
      <c r="X140"/>
      <c r="Y140"/>
      <c r="Z140"/>
      <c r="AA140"/>
      <c r="AB140"/>
    </row>
    <row r="141" spans="1:28" ht="15" hidden="1">
      <c r="A141"/>
      <c r="B141"/>
      <c r="C141"/>
      <c r="D141"/>
      <c r="E141"/>
      <c r="F141"/>
      <c r="G141"/>
      <c r="H141"/>
      <c r="I141"/>
      <c r="J141"/>
      <c r="K141"/>
      <c r="L141"/>
      <c r="M141"/>
      <c r="N141"/>
      <c r="O141"/>
      <c r="P141"/>
      <c r="Q141"/>
      <c r="R141"/>
      <c r="S141"/>
      <c r="T141"/>
      <c r="U141"/>
      <c r="V141"/>
      <c r="W141"/>
      <c r="X141"/>
      <c r="Y141"/>
      <c r="Z141"/>
      <c r="AA141"/>
      <c r="AB141"/>
    </row>
    <row r="142" spans="1:28" ht="15" hidden="1">
      <c r="A142"/>
      <c r="B142"/>
      <c r="C142"/>
      <c r="D142"/>
      <c r="E142"/>
      <c r="F142"/>
      <c r="G142"/>
      <c r="H142"/>
      <c r="I142"/>
      <c r="J142"/>
      <c r="K142"/>
      <c r="L142"/>
      <c r="M142"/>
      <c r="N142"/>
      <c r="O142"/>
      <c r="P142"/>
      <c r="Q142"/>
      <c r="R142"/>
      <c r="S142"/>
      <c r="T142"/>
      <c r="U142"/>
      <c r="V142"/>
      <c r="W142"/>
      <c r="X142"/>
      <c r="Y142"/>
      <c r="Z142"/>
      <c r="AA142"/>
      <c r="AB142"/>
    </row>
    <row r="143" spans="1:28" ht="15" hidden="1">
      <c r="A143"/>
      <c r="B143"/>
      <c r="C143"/>
      <c r="D143"/>
      <c r="E143"/>
      <c r="F143"/>
      <c r="G143"/>
      <c r="H143"/>
      <c r="I143"/>
      <c r="J143"/>
      <c r="K143"/>
      <c r="L143"/>
      <c r="M143"/>
      <c r="N143"/>
      <c r="O143"/>
      <c r="P143"/>
      <c r="Q143"/>
      <c r="R143"/>
      <c r="S143"/>
      <c r="T143"/>
      <c r="U143"/>
      <c r="V143"/>
      <c r="W143"/>
      <c r="X143"/>
      <c r="Y143"/>
      <c r="Z143"/>
      <c r="AA143"/>
      <c r="AB143"/>
    </row>
    <row r="144" spans="1:28" ht="15" hidden="1">
      <c r="A144"/>
      <c r="B144"/>
      <c r="C144"/>
      <c r="D144"/>
      <c r="E144"/>
      <c r="F144"/>
      <c r="G144"/>
      <c r="H144"/>
      <c r="I144"/>
      <c r="J144"/>
      <c r="K144"/>
      <c r="L144"/>
      <c r="M144"/>
      <c r="N144"/>
      <c r="O144"/>
      <c r="P144"/>
      <c r="Q144"/>
      <c r="R144"/>
      <c r="S144"/>
      <c r="T144"/>
      <c r="U144"/>
      <c r="V144"/>
      <c r="W144"/>
      <c r="X144"/>
      <c r="Y144"/>
      <c r="Z144"/>
      <c r="AA144"/>
      <c r="AB144"/>
    </row>
    <row r="145" spans="1:28" ht="15" hidden="1">
      <c r="A145"/>
      <c r="B145"/>
      <c r="C145"/>
      <c r="D145"/>
      <c r="E145"/>
      <c r="F145"/>
      <c r="G145"/>
      <c r="H145"/>
      <c r="I145"/>
      <c r="J145"/>
      <c r="K145"/>
      <c r="L145"/>
      <c r="M145"/>
      <c r="N145"/>
      <c r="O145"/>
      <c r="P145"/>
      <c r="Q145"/>
      <c r="R145"/>
      <c r="S145"/>
      <c r="T145"/>
      <c r="U145"/>
      <c r="V145"/>
      <c r="W145"/>
      <c r="X145"/>
      <c r="Y145"/>
      <c r="Z145"/>
      <c r="AA145"/>
      <c r="AB145"/>
    </row>
    <row r="146" spans="1:28" ht="15" hidden="1">
      <c r="A146"/>
      <c r="B146"/>
      <c r="C146"/>
      <c r="D146"/>
      <c r="E146"/>
      <c r="F146"/>
      <c r="G146"/>
      <c r="H146"/>
      <c r="I146"/>
      <c r="J146"/>
      <c r="K146"/>
      <c r="L146"/>
      <c r="M146"/>
      <c r="N146"/>
      <c r="O146"/>
      <c r="P146"/>
      <c r="Q146"/>
      <c r="R146"/>
      <c r="S146"/>
      <c r="T146"/>
      <c r="U146"/>
      <c r="V146"/>
      <c r="W146"/>
      <c r="X146"/>
      <c r="Y146"/>
      <c r="Z146"/>
      <c r="AA146"/>
      <c r="AB146"/>
    </row>
    <row r="147" spans="1:28" ht="15" hidden="1">
      <c r="A147"/>
      <c r="B147"/>
      <c r="C147"/>
      <c r="D147"/>
      <c r="E147"/>
      <c r="F147"/>
      <c r="G147"/>
      <c r="H147"/>
      <c r="I147"/>
      <c r="J147"/>
      <c r="K147"/>
      <c r="L147"/>
      <c r="M147"/>
      <c r="N147"/>
      <c r="O147"/>
      <c r="P147"/>
      <c r="Q147"/>
      <c r="R147"/>
      <c r="S147"/>
      <c r="T147"/>
      <c r="U147"/>
      <c r="V147"/>
      <c r="W147"/>
      <c r="X147"/>
      <c r="Y147"/>
      <c r="Z147"/>
      <c r="AA147"/>
      <c r="AB147"/>
    </row>
    <row r="148" spans="1:28" ht="15" hidden="1">
      <c r="A148"/>
      <c r="B148"/>
      <c r="C148"/>
      <c r="D148"/>
      <c r="E148"/>
      <c r="F148"/>
      <c r="G148"/>
      <c r="H148"/>
      <c r="I148"/>
      <c r="J148"/>
      <c r="K148"/>
      <c r="L148"/>
      <c r="M148"/>
      <c r="N148"/>
      <c r="O148"/>
      <c r="P148"/>
      <c r="Q148"/>
      <c r="R148"/>
      <c r="S148"/>
      <c r="T148"/>
      <c r="U148"/>
      <c r="V148"/>
      <c r="W148"/>
      <c r="X148"/>
      <c r="Y148"/>
      <c r="Z148"/>
      <c r="AA148"/>
      <c r="AB148"/>
    </row>
    <row r="149" spans="1:28" ht="15" hidden="1">
      <c r="A149"/>
      <c r="B149"/>
      <c r="C149"/>
      <c r="D149"/>
      <c r="E149"/>
      <c r="F149"/>
      <c r="G149"/>
      <c r="H149"/>
      <c r="I149"/>
      <c r="J149"/>
      <c r="K149"/>
      <c r="L149"/>
      <c r="M149"/>
      <c r="N149"/>
      <c r="O149"/>
      <c r="P149"/>
      <c r="Q149"/>
      <c r="R149"/>
      <c r="S149"/>
      <c r="T149"/>
      <c r="U149"/>
      <c r="V149"/>
      <c r="W149"/>
      <c r="X149"/>
      <c r="Y149"/>
      <c r="Z149"/>
      <c r="AA149"/>
      <c r="AB149"/>
    </row>
    <row r="150" spans="1:28" ht="15" hidden="1">
      <c r="A150"/>
      <c r="B150"/>
      <c r="C150"/>
      <c r="D150"/>
      <c r="E150"/>
      <c r="F150"/>
      <c r="G150"/>
      <c r="H150"/>
      <c r="I150"/>
      <c r="J150"/>
      <c r="K150"/>
      <c r="L150"/>
      <c r="M150"/>
      <c r="N150"/>
      <c r="O150"/>
      <c r="P150"/>
      <c r="Q150"/>
      <c r="R150"/>
      <c r="S150"/>
      <c r="T150"/>
      <c r="U150"/>
      <c r="V150"/>
      <c r="W150"/>
      <c r="X150"/>
      <c r="Y150"/>
      <c r="Z150"/>
      <c r="AA150"/>
      <c r="AB150"/>
    </row>
    <row r="151" spans="1:28" ht="15" hidden="1">
      <c r="A151"/>
      <c r="B151"/>
      <c r="C151"/>
      <c r="D151"/>
      <c r="E151"/>
      <c r="F151"/>
      <c r="G151"/>
      <c r="H151"/>
      <c r="I151"/>
      <c r="J151"/>
      <c r="K151"/>
      <c r="L151"/>
      <c r="M151"/>
      <c r="N151"/>
      <c r="O151"/>
      <c r="P151"/>
      <c r="Q151"/>
      <c r="R151"/>
      <c r="S151"/>
      <c r="T151"/>
      <c r="U151"/>
      <c r="V151"/>
      <c r="W151"/>
      <c r="X151"/>
      <c r="Y151"/>
      <c r="Z151"/>
      <c r="AA151"/>
      <c r="AB151"/>
    </row>
    <row r="152" spans="1:28" ht="15" hidden="1">
      <c r="A152"/>
      <c r="B152"/>
      <c r="C152"/>
      <c r="D152"/>
      <c r="E152"/>
      <c r="F152"/>
      <c r="G152"/>
      <c r="H152"/>
      <c r="I152"/>
      <c r="J152"/>
      <c r="K152"/>
      <c r="L152"/>
      <c r="M152"/>
      <c r="N152"/>
      <c r="O152"/>
      <c r="P152"/>
      <c r="Q152"/>
      <c r="R152"/>
      <c r="S152"/>
      <c r="T152"/>
      <c r="U152"/>
      <c r="V152"/>
      <c r="W152"/>
      <c r="X152"/>
      <c r="Y152"/>
      <c r="Z152"/>
      <c r="AA152"/>
      <c r="AB152"/>
    </row>
    <row r="153" spans="1:28" ht="15" hidden="1">
      <c r="A153"/>
      <c r="B153"/>
      <c r="C153"/>
      <c r="D153"/>
      <c r="E153"/>
      <c r="F153"/>
      <c r="G153"/>
      <c r="H153"/>
      <c r="I153"/>
      <c r="J153"/>
      <c r="K153"/>
      <c r="L153"/>
      <c r="M153"/>
      <c r="N153"/>
      <c r="O153"/>
      <c r="P153"/>
      <c r="Q153"/>
      <c r="R153"/>
      <c r="S153"/>
      <c r="T153"/>
      <c r="U153"/>
      <c r="V153"/>
      <c r="W153"/>
      <c r="X153"/>
      <c r="Y153"/>
      <c r="Z153"/>
      <c r="AA153"/>
      <c r="AB153"/>
    </row>
    <row r="154" spans="1:28" ht="15" hidden="1">
      <c r="A154"/>
      <c r="B154"/>
      <c r="C154"/>
      <c r="D154"/>
      <c r="E154"/>
      <c r="F154"/>
      <c r="G154"/>
      <c r="H154"/>
      <c r="I154"/>
      <c r="J154"/>
      <c r="K154"/>
      <c r="L154"/>
      <c r="M154"/>
      <c r="N154"/>
      <c r="O154"/>
      <c r="P154"/>
      <c r="Q154"/>
      <c r="R154"/>
      <c r="S154"/>
      <c r="T154"/>
      <c r="U154"/>
      <c r="V154"/>
      <c r="W154"/>
      <c r="X154"/>
      <c r="Y154"/>
      <c r="Z154"/>
      <c r="AA154"/>
      <c r="AB154"/>
    </row>
    <row r="155" spans="1:28" ht="15" hidden="1">
      <c r="A155"/>
      <c r="B155"/>
      <c r="C155"/>
      <c r="D155"/>
      <c r="E155"/>
      <c r="F155"/>
      <c r="G155"/>
      <c r="H155"/>
      <c r="I155"/>
      <c r="J155"/>
      <c r="K155"/>
      <c r="L155"/>
      <c r="M155"/>
      <c r="N155"/>
      <c r="O155"/>
      <c r="P155"/>
      <c r="Q155"/>
      <c r="R155"/>
      <c r="S155"/>
      <c r="T155"/>
      <c r="U155"/>
      <c r="V155"/>
      <c r="W155"/>
      <c r="X155"/>
      <c r="Y155"/>
      <c r="Z155"/>
      <c r="AA155"/>
      <c r="AB155"/>
    </row>
    <row r="156" spans="1:28" ht="15" hidden="1">
      <c r="A156"/>
      <c r="B156"/>
      <c r="C156"/>
      <c r="D156"/>
      <c r="E156"/>
      <c r="F156"/>
      <c r="G156"/>
      <c r="H156"/>
      <c r="I156"/>
      <c r="J156"/>
      <c r="K156"/>
      <c r="L156"/>
      <c r="M156"/>
      <c r="N156"/>
      <c r="O156"/>
      <c r="P156"/>
      <c r="Q156"/>
      <c r="R156"/>
      <c r="S156"/>
      <c r="T156"/>
      <c r="U156"/>
      <c r="V156"/>
      <c r="W156"/>
      <c r="X156"/>
      <c r="Y156"/>
      <c r="Z156"/>
      <c r="AA156"/>
      <c r="AB156"/>
    </row>
    <row r="157" spans="1:28" ht="15" hidden="1">
      <c r="A157"/>
      <c r="B157"/>
      <c r="C157"/>
      <c r="D157"/>
      <c r="E157"/>
      <c r="F157"/>
      <c r="G157"/>
      <c r="H157"/>
      <c r="I157"/>
      <c r="J157"/>
      <c r="K157"/>
      <c r="L157"/>
      <c r="M157"/>
      <c r="N157"/>
      <c r="O157"/>
      <c r="P157"/>
      <c r="Q157"/>
      <c r="R157"/>
      <c r="S157"/>
      <c r="T157"/>
      <c r="U157"/>
      <c r="V157"/>
      <c r="W157"/>
      <c r="X157"/>
      <c r="Y157"/>
      <c r="Z157"/>
      <c r="AA157"/>
      <c r="AB157"/>
    </row>
    <row r="158" spans="1:28" ht="15" hidden="1">
      <c r="A158"/>
      <c r="B158"/>
      <c r="C158"/>
      <c r="D158"/>
      <c r="E158"/>
      <c r="F158"/>
      <c r="G158"/>
      <c r="H158"/>
      <c r="I158"/>
      <c r="J158"/>
      <c r="K158"/>
      <c r="L158"/>
      <c r="M158"/>
      <c r="N158"/>
      <c r="O158"/>
      <c r="P158"/>
      <c r="Q158"/>
      <c r="R158"/>
      <c r="S158"/>
      <c r="T158"/>
      <c r="U158"/>
      <c r="V158"/>
      <c r="W158"/>
      <c r="X158"/>
      <c r="Y158"/>
      <c r="Z158"/>
      <c r="AA158"/>
      <c r="AB158"/>
    </row>
    <row r="159" spans="1:28" ht="15" hidden="1">
      <c r="A159"/>
      <c r="B159"/>
      <c r="C159"/>
      <c r="D159"/>
      <c r="E159"/>
      <c r="F159"/>
      <c r="G159"/>
      <c r="H159"/>
      <c r="I159"/>
      <c r="J159"/>
      <c r="K159"/>
      <c r="L159"/>
      <c r="M159"/>
      <c r="N159"/>
      <c r="O159"/>
      <c r="P159"/>
      <c r="Q159"/>
      <c r="R159"/>
      <c r="S159"/>
      <c r="T159"/>
      <c r="U159"/>
      <c r="V159"/>
      <c r="W159"/>
      <c r="X159"/>
      <c r="Y159"/>
      <c r="Z159"/>
      <c r="AA159"/>
      <c r="AB159"/>
    </row>
    <row r="160" spans="1:28" ht="15" hidden="1">
      <c r="A160"/>
      <c r="B160"/>
      <c r="C160"/>
      <c r="D160"/>
      <c r="E160"/>
      <c r="F160"/>
      <c r="G160"/>
      <c r="H160"/>
      <c r="I160"/>
      <c r="J160"/>
      <c r="K160"/>
      <c r="L160"/>
      <c r="M160"/>
      <c r="N160"/>
      <c r="O160"/>
      <c r="P160"/>
      <c r="Q160"/>
      <c r="R160"/>
      <c r="S160"/>
      <c r="T160"/>
      <c r="U160"/>
      <c r="V160"/>
      <c r="W160"/>
      <c r="X160"/>
      <c r="Y160"/>
      <c r="Z160"/>
      <c r="AA160"/>
      <c r="AB160"/>
    </row>
    <row r="161" spans="1:28" ht="15" hidden="1">
      <c r="A161"/>
      <c r="B161"/>
      <c r="C161"/>
      <c r="D161"/>
      <c r="E161"/>
      <c r="F161"/>
      <c r="G161"/>
      <c r="H161"/>
      <c r="I161"/>
      <c r="J161"/>
      <c r="K161"/>
      <c r="L161"/>
      <c r="M161"/>
      <c r="N161"/>
      <c r="O161"/>
      <c r="P161"/>
      <c r="Q161"/>
      <c r="R161"/>
      <c r="S161"/>
      <c r="T161"/>
      <c r="U161"/>
      <c r="V161"/>
      <c r="W161"/>
      <c r="X161"/>
      <c r="Y161"/>
      <c r="Z161"/>
      <c r="AA161"/>
      <c r="AB161"/>
    </row>
    <row r="162" spans="1:28" ht="15" hidden="1">
      <c r="A162"/>
      <c r="B162"/>
      <c r="C162"/>
      <c r="D162"/>
      <c r="E162"/>
      <c r="F162"/>
      <c r="G162"/>
      <c r="H162"/>
      <c r="I162"/>
      <c r="J162"/>
      <c r="K162"/>
      <c r="L162"/>
      <c r="M162"/>
      <c r="N162"/>
      <c r="O162"/>
      <c r="P162"/>
      <c r="Q162"/>
      <c r="R162"/>
      <c r="S162"/>
      <c r="T162"/>
      <c r="U162"/>
      <c r="V162"/>
      <c r="W162"/>
      <c r="X162"/>
      <c r="Y162"/>
      <c r="Z162"/>
      <c r="AA162"/>
      <c r="AB162"/>
    </row>
    <row r="163" spans="1:28" ht="15" hidden="1">
      <c r="A163"/>
      <c r="B163"/>
      <c r="C163"/>
      <c r="D163"/>
      <c r="E163"/>
      <c r="F163"/>
      <c r="G163"/>
      <c r="H163"/>
      <c r="I163"/>
      <c r="J163"/>
      <c r="K163"/>
      <c r="L163"/>
      <c r="M163"/>
      <c r="N163"/>
      <c r="O163"/>
      <c r="P163"/>
      <c r="Q163"/>
      <c r="R163"/>
      <c r="S163"/>
      <c r="T163"/>
      <c r="U163"/>
      <c r="V163"/>
      <c r="W163"/>
      <c r="X163"/>
      <c r="Y163"/>
      <c r="Z163"/>
      <c r="AA163"/>
      <c r="AB163"/>
    </row>
    <row r="164" spans="1:28" ht="15" hidden="1">
      <c r="A164"/>
      <c r="B164"/>
      <c r="C164"/>
      <c r="D164"/>
      <c r="E164"/>
      <c r="F164"/>
      <c r="G164"/>
      <c r="H164"/>
      <c r="I164"/>
      <c r="J164"/>
      <c r="K164"/>
      <c r="L164"/>
      <c r="M164"/>
      <c r="N164"/>
      <c r="O164"/>
      <c r="P164"/>
      <c r="Q164"/>
      <c r="R164"/>
      <c r="S164"/>
      <c r="T164"/>
      <c r="U164"/>
      <c r="V164"/>
      <c r="W164"/>
      <c r="X164"/>
      <c r="Y164"/>
      <c r="Z164"/>
      <c r="AA164"/>
      <c r="AB164"/>
    </row>
    <row r="165" spans="1:28" ht="15" hidden="1">
      <c r="A165"/>
      <c r="B165"/>
      <c r="C165"/>
      <c r="D165"/>
      <c r="E165"/>
      <c r="F165"/>
      <c r="G165"/>
      <c r="H165"/>
      <c r="I165"/>
      <c r="J165"/>
      <c r="K165"/>
      <c r="L165"/>
      <c r="M165"/>
      <c r="N165"/>
      <c r="O165"/>
      <c r="P165"/>
      <c r="Q165"/>
      <c r="R165"/>
      <c r="S165"/>
      <c r="T165"/>
      <c r="U165"/>
      <c r="V165"/>
      <c r="W165"/>
      <c r="X165"/>
      <c r="Y165"/>
      <c r="Z165"/>
      <c r="AA165"/>
      <c r="AB165"/>
    </row>
    <row r="166" spans="1:28" ht="15" hidden="1">
      <c r="A166"/>
      <c r="B166"/>
      <c r="C166"/>
      <c r="D166"/>
      <c r="E166"/>
      <c r="F166"/>
      <c r="G166"/>
      <c r="H166"/>
      <c r="I166"/>
      <c r="J166"/>
      <c r="K166"/>
      <c r="L166"/>
      <c r="M166"/>
      <c r="N166"/>
      <c r="O166"/>
      <c r="P166"/>
      <c r="Q166"/>
      <c r="R166"/>
      <c r="S166"/>
      <c r="T166"/>
      <c r="U166"/>
      <c r="V166"/>
      <c r="W166"/>
      <c r="X166"/>
      <c r="Y166"/>
      <c r="Z166"/>
      <c r="AA166"/>
      <c r="AB166"/>
    </row>
    <row r="167" spans="1:28" ht="15" hidden="1">
      <c r="A167"/>
      <c r="B167"/>
      <c r="C167"/>
      <c r="D167"/>
      <c r="E167"/>
      <c r="F167"/>
      <c r="G167"/>
      <c r="H167"/>
      <c r="I167"/>
      <c r="J167"/>
      <c r="K167"/>
      <c r="L167"/>
      <c r="M167"/>
      <c r="N167"/>
      <c r="O167"/>
      <c r="P167"/>
      <c r="Q167"/>
      <c r="R167"/>
      <c r="S167"/>
      <c r="T167"/>
      <c r="U167"/>
      <c r="V167"/>
      <c r="W167"/>
      <c r="X167"/>
      <c r="Y167"/>
      <c r="Z167"/>
      <c r="AA167"/>
      <c r="AB167"/>
    </row>
    <row r="168" spans="1:28" ht="15" hidden="1">
      <c r="A168"/>
      <c r="B168"/>
      <c r="C168"/>
      <c r="D168"/>
      <c r="E168"/>
      <c r="F168"/>
      <c r="G168"/>
      <c r="H168"/>
      <c r="I168"/>
      <c r="J168"/>
      <c r="K168"/>
      <c r="L168"/>
      <c r="M168"/>
      <c r="N168"/>
      <c r="O168"/>
      <c r="P168"/>
      <c r="Q168"/>
      <c r="R168"/>
      <c r="S168"/>
      <c r="T168"/>
      <c r="U168"/>
      <c r="V168"/>
      <c r="W168"/>
      <c r="X168"/>
      <c r="Y168"/>
      <c r="Z168"/>
      <c r="AA168"/>
      <c r="AB168"/>
    </row>
    <row r="169" spans="1:28" ht="15" hidden="1">
      <c r="A169"/>
      <c r="B169"/>
      <c r="C169"/>
      <c r="D169"/>
      <c r="E169"/>
      <c r="F169"/>
      <c r="G169"/>
      <c r="H169"/>
      <c r="I169"/>
      <c r="J169"/>
      <c r="K169"/>
      <c r="L169"/>
      <c r="M169"/>
      <c r="N169"/>
      <c r="O169"/>
      <c r="P169"/>
      <c r="Q169"/>
      <c r="R169"/>
      <c r="S169"/>
      <c r="T169"/>
      <c r="U169"/>
      <c r="V169"/>
      <c r="W169"/>
      <c r="X169"/>
      <c r="Y169"/>
      <c r="Z169"/>
      <c r="AA169"/>
      <c r="AB169"/>
    </row>
    <row r="170" spans="1:28" ht="15" hidden="1">
      <c r="A170"/>
      <c r="B170"/>
      <c r="C170"/>
      <c r="D170"/>
      <c r="E170"/>
      <c r="F170"/>
      <c r="G170"/>
      <c r="H170"/>
      <c r="I170"/>
      <c r="J170"/>
      <c r="K170"/>
      <c r="L170"/>
      <c r="M170"/>
      <c r="N170"/>
      <c r="O170"/>
      <c r="P170"/>
      <c r="Q170"/>
      <c r="R170"/>
      <c r="S170"/>
      <c r="T170"/>
      <c r="U170"/>
      <c r="V170"/>
      <c r="W170"/>
      <c r="X170"/>
      <c r="Y170"/>
      <c r="Z170"/>
      <c r="AA170"/>
      <c r="AB170"/>
    </row>
    <row r="171" spans="1:28" ht="15" hidden="1">
      <c r="A171"/>
      <c r="B171"/>
      <c r="C171"/>
      <c r="D171"/>
      <c r="E171"/>
      <c r="F171"/>
      <c r="G171"/>
      <c r="H171"/>
      <c r="I171"/>
      <c r="J171"/>
      <c r="K171"/>
      <c r="L171"/>
      <c r="M171"/>
      <c r="N171"/>
      <c r="O171"/>
      <c r="P171"/>
      <c r="Q171"/>
      <c r="R171"/>
      <c r="S171"/>
      <c r="T171"/>
      <c r="U171"/>
      <c r="V171"/>
      <c r="W171"/>
      <c r="X171"/>
      <c r="Y171"/>
      <c r="Z171"/>
      <c r="AA171"/>
      <c r="AB171"/>
    </row>
    <row r="172" spans="1:28" ht="15" hidden="1">
      <c r="A172"/>
      <c r="B172"/>
      <c r="C172"/>
      <c r="D172"/>
      <c r="E172"/>
      <c r="F172"/>
      <c r="G172"/>
      <c r="H172"/>
      <c r="I172"/>
      <c r="J172"/>
      <c r="K172"/>
      <c r="L172"/>
      <c r="M172"/>
      <c r="N172"/>
      <c r="O172"/>
      <c r="P172"/>
      <c r="Q172"/>
      <c r="R172"/>
      <c r="S172"/>
      <c r="T172"/>
      <c r="U172"/>
      <c r="V172"/>
      <c r="W172"/>
      <c r="X172"/>
      <c r="Y172"/>
      <c r="Z172"/>
      <c r="AA172"/>
      <c r="AB172"/>
    </row>
    <row r="173" spans="1:28" ht="15" hidden="1">
      <c r="A173"/>
      <c r="B173"/>
      <c r="C173"/>
      <c r="D173"/>
      <c r="E173"/>
      <c r="F173"/>
      <c r="G173"/>
      <c r="H173"/>
      <c r="I173"/>
      <c r="J173"/>
      <c r="K173"/>
      <c r="L173"/>
      <c r="M173"/>
      <c r="N173"/>
      <c r="O173"/>
      <c r="P173"/>
      <c r="Q173"/>
      <c r="R173"/>
      <c r="S173"/>
      <c r="T173"/>
      <c r="U173"/>
      <c r="V173"/>
      <c r="W173"/>
      <c r="X173"/>
      <c r="Y173"/>
      <c r="Z173"/>
      <c r="AA173"/>
      <c r="AB173"/>
    </row>
    <row r="174" spans="1:28" ht="15" hidden="1">
      <c r="A174"/>
      <c r="B174"/>
      <c r="C174"/>
      <c r="D174"/>
      <c r="E174"/>
      <c r="F174"/>
      <c r="G174"/>
      <c r="H174"/>
      <c r="I174"/>
      <c r="J174"/>
      <c r="K174"/>
      <c r="L174"/>
      <c r="M174"/>
      <c r="N174"/>
      <c r="O174"/>
      <c r="P174"/>
      <c r="Q174"/>
      <c r="R174"/>
      <c r="S174"/>
      <c r="T174"/>
      <c r="U174"/>
      <c r="V174"/>
      <c r="W174"/>
      <c r="X174"/>
      <c r="Y174"/>
      <c r="Z174"/>
      <c r="AA174"/>
      <c r="AB174"/>
    </row>
    <row r="175" spans="1:28" ht="15" hidden="1">
      <c r="A175"/>
      <c r="B175"/>
      <c r="C175"/>
      <c r="D175"/>
      <c r="E175"/>
      <c r="F175"/>
      <c r="G175"/>
      <c r="H175"/>
      <c r="I175"/>
      <c r="J175"/>
      <c r="K175"/>
      <c r="L175"/>
      <c r="M175"/>
      <c r="N175"/>
      <c r="O175"/>
      <c r="P175"/>
      <c r="Q175"/>
      <c r="R175"/>
      <c r="S175"/>
      <c r="T175"/>
      <c r="U175"/>
      <c r="V175"/>
      <c r="W175"/>
      <c r="X175"/>
      <c r="Y175"/>
      <c r="Z175"/>
      <c r="AA175"/>
      <c r="AB175"/>
    </row>
    <row r="176" spans="1:28" ht="15" hidden="1">
      <c r="A176"/>
      <c r="B176"/>
      <c r="C176"/>
      <c r="D176"/>
      <c r="E176"/>
      <c r="F176"/>
      <c r="G176"/>
      <c r="H176"/>
      <c r="I176"/>
      <c r="J176"/>
      <c r="K176"/>
      <c r="L176"/>
      <c r="M176"/>
      <c r="N176"/>
      <c r="O176"/>
      <c r="P176"/>
      <c r="Q176"/>
      <c r="R176"/>
      <c r="S176"/>
      <c r="T176"/>
      <c r="U176"/>
      <c r="V176"/>
      <c r="W176"/>
      <c r="X176"/>
      <c r="Y176"/>
      <c r="Z176"/>
      <c r="AA176"/>
      <c r="AB176"/>
    </row>
    <row r="177" spans="1:28" ht="15" hidden="1">
      <c r="A177"/>
      <c r="B177"/>
      <c r="C177"/>
      <c r="D177"/>
      <c r="E177"/>
      <c r="F177"/>
      <c r="G177"/>
      <c r="H177"/>
      <c r="I177"/>
      <c r="J177"/>
      <c r="K177"/>
      <c r="L177"/>
      <c r="M177"/>
      <c r="N177"/>
      <c r="O177"/>
      <c r="P177"/>
      <c r="Q177"/>
      <c r="R177"/>
      <c r="S177"/>
      <c r="T177"/>
      <c r="U177"/>
      <c r="V177"/>
      <c r="W177"/>
      <c r="X177"/>
      <c r="Y177"/>
      <c r="Z177"/>
      <c r="AA177"/>
      <c r="AB177"/>
    </row>
    <row r="178" spans="1:28" ht="15" hidden="1">
      <c r="A178"/>
      <c r="B178"/>
      <c r="C178"/>
      <c r="D178"/>
      <c r="E178"/>
      <c r="F178"/>
      <c r="G178"/>
      <c r="H178"/>
      <c r="I178"/>
      <c r="J178"/>
      <c r="K178"/>
      <c r="L178"/>
      <c r="M178"/>
      <c r="N178"/>
      <c r="O178"/>
      <c r="P178"/>
      <c r="Q178"/>
      <c r="R178"/>
      <c r="S178"/>
      <c r="T178"/>
      <c r="U178"/>
      <c r="V178"/>
      <c r="W178"/>
      <c r="X178"/>
      <c r="Y178"/>
      <c r="Z178"/>
      <c r="AA178"/>
      <c r="AB178"/>
    </row>
    <row r="179" spans="1:28" ht="15" hidden="1">
      <c r="A179"/>
      <c r="B179"/>
      <c r="C179"/>
      <c r="D179"/>
      <c r="E179"/>
      <c r="F179"/>
      <c r="G179"/>
      <c r="H179"/>
      <c r="I179"/>
      <c r="J179"/>
      <c r="K179"/>
      <c r="L179"/>
      <c r="M179"/>
      <c r="N179"/>
      <c r="O179"/>
      <c r="P179"/>
      <c r="Q179"/>
      <c r="R179"/>
      <c r="S179"/>
      <c r="T179"/>
      <c r="U179"/>
      <c r="V179"/>
      <c r="W179"/>
      <c r="X179"/>
      <c r="Y179"/>
      <c r="Z179"/>
      <c r="AA179"/>
      <c r="AB179"/>
    </row>
    <row r="180" spans="1:28" ht="15" hidden="1">
      <c r="A180"/>
      <c r="B180"/>
      <c r="C180"/>
      <c r="D180"/>
      <c r="E180"/>
      <c r="F180"/>
      <c r="G180"/>
      <c r="H180"/>
      <c r="I180"/>
      <c r="J180"/>
      <c r="K180"/>
      <c r="L180"/>
      <c r="M180"/>
      <c r="N180"/>
      <c r="O180"/>
      <c r="P180"/>
      <c r="Q180"/>
      <c r="R180"/>
      <c r="S180"/>
      <c r="T180"/>
      <c r="U180"/>
      <c r="V180"/>
      <c r="W180"/>
      <c r="X180"/>
      <c r="Y180"/>
      <c r="Z180"/>
      <c r="AA180"/>
      <c r="AB180"/>
    </row>
    <row r="181" spans="1:28" ht="15" hidden="1">
      <c r="A181"/>
      <c r="B181"/>
      <c r="C181"/>
      <c r="D181"/>
      <c r="E181"/>
      <c r="F181"/>
      <c r="G181"/>
      <c r="H181"/>
      <c r="I181"/>
      <c r="J181"/>
      <c r="K181"/>
      <c r="L181"/>
      <c r="M181"/>
      <c r="N181"/>
      <c r="O181"/>
      <c r="P181"/>
      <c r="Q181"/>
      <c r="R181"/>
      <c r="S181"/>
      <c r="T181"/>
      <c r="U181"/>
      <c r="V181"/>
      <c r="W181"/>
      <c r="X181"/>
      <c r="Y181"/>
      <c r="Z181"/>
      <c r="AA181"/>
      <c r="AB181"/>
    </row>
    <row r="182" spans="1:28" ht="15" hidden="1">
      <c r="A182"/>
      <c r="B182"/>
      <c r="C182"/>
      <c r="D182"/>
      <c r="E182"/>
      <c r="F182"/>
      <c r="G182"/>
      <c r="H182"/>
      <c r="I182"/>
      <c r="J182"/>
      <c r="K182"/>
      <c r="L182"/>
      <c r="M182"/>
      <c r="N182"/>
      <c r="O182"/>
      <c r="P182"/>
      <c r="Q182"/>
      <c r="R182"/>
      <c r="S182"/>
      <c r="T182"/>
      <c r="U182"/>
      <c r="V182"/>
      <c r="W182"/>
      <c r="X182"/>
      <c r="Y182"/>
      <c r="Z182"/>
      <c r="AA182"/>
      <c r="AB182"/>
    </row>
    <row r="183" spans="1:28" ht="15" hidden="1">
      <c r="A183"/>
      <c r="B183"/>
      <c r="C183"/>
      <c r="D183"/>
      <c r="E183"/>
      <c r="F183"/>
      <c r="G183"/>
      <c r="H183"/>
      <c r="I183"/>
      <c r="J183"/>
      <c r="K183"/>
      <c r="L183"/>
      <c r="M183"/>
      <c r="N183"/>
      <c r="O183"/>
      <c r="P183"/>
      <c r="Q183"/>
      <c r="R183"/>
      <c r="S183"/>
      <c r="T183"/>
      <c r="U183"/>
      <c r="V183"/>
      <c r="W183"/>
      <c r="X183"/>
      <c r="Y183"/>
      <c r="Z183"/>
      <c r="AA183"/>
      <c r="AB183"/>
    </row>
    <row r="184" spans="1:28" ht="15" hidden="1">
      <c r="A184"/>
      <c r="B184"/>
      <c r="C184"/>
      <c r="D184"/>
      <c r="E184"/>
      <c r="F184"/>
      <c r="G184"/>
      <c r="H184"/>
      <c r="I184"/>
      <c r="J184"/>
      <c r="K184"/>
      <c r="L184"/>
      <c r="M184"/>
      <c r="N184"/>
      <c r="O184"/>
      <c r="P184"/>
      <c r="Q184"/>
      <c r="R184"/>
      <c r="S184"/>
      <c r="T184"/>
      <c r="U184"/>
      <c r="V184"/>
      <c r="W184"/>
      <c r="X184"/>
      <c r="Y184"/>
      <c r="Z184"/>
      <c r="AA184"/>
      <c r="AB184"/>
    </row>
    <row r="185" spans="1:28" ht="15" hidden="1">
      <c r="A185"/>
      <c r="B185"/>
      <c r="C185"/>
      <c r="D185"/>
      <c r="E185"/>
      <c r="F185"/>
      <c r="G185"/>
      <c r="H185"/>
      <c r="I185"/>
      <c r="J185"/>
      <c r="K185"/>
      <c r="L185"/>
      <c r="M185"/>
      <c r="N185"/>
      <c r="O185"/>
      <c r="P185"/>
      <c r="Q185"/>
      <c r="R185"/>
      <c r="S185"/>
      <c r="T185"/>
      <c r="U185"/>
      <c r="V185"/>
      <c r="W185"/>
      <c r="X185"/>
      <c r="Y185"/>
      <c r="Z185"/>
      <c r="AA185"/>
      <c r="AB185"/>
    </row>
    <row r="186" spans="1:28" ht="15" hidden="1">
      <c r="A186"/>
      <c r="B186"/>
      <c r="C186"/>
      <c r="D186"/>
      <c r="E186"/>
      <c r="F186"/>
      <c r="G186"/>
      <c r="H186"/>
      <c r="I186"/>
      <c r="J186"/>
      <c r="K186"/>
      <c r="L186"/>
      <c r="M186"/>
      <c r="N186"/>
      <c r="O186"/>
      <c r="P186"/>
      <c r="Q186"/>
      <c r="R186"/>
      <c r="S186"/>
      <c r="T186"/>
      <c r="U186"/>
      <c r="V186"/>
      <c r="W186"/>
      <c r="X186"/>
      <c r="Y186"/>
      <c r="Z186"/>
      <c r="AA186"/>
      <c r="AB186"/>
    </row>
    <row r="187" spans="1:28" ht="15" hidden="1">
      <c r="A187"/>
      <c r="B187"/>
      <c r="C187"/>
      <c r="D187"/>
      <c r="E187"/>
      <c r="F187"/>
      <c r="G187"/>
      <c r="H187"/>
      <c r="I187"/>
      <c r="J187"/>
      <c r="K187"/>
      <c r="L187"/>
      <c r="M187"/>
      <c r="N187"/>
      <c r="O187"/>
      <c r="P187"/>
      <c r="Q187"/>
      <c r="R187"/>
      <c r="S187"/>
      <c r="T187"/>
      <c r="U187"/>
      <c r="V187"/>
      <c r="W187"/>
      <c r="X187"/>
      <c r="Y187"/>
      <c r="Z187"/>
      <c r="AA187"/>
      <c r="AB187"/>
    </row>
    <row r="188" spans="1:28" ht="15" hidden="1">
      <c r="A188"/>
      <c r="B188"/>
      <c r="C188"/>
      <c r="D188"/>
      <c r="E188"/>
      <c r="F188"/>
      <c r="G188"/>
      <c r="H188"/>
      <c r="I188"/>
      <c r="J188"/>
      <c r="K188"/>
      <c r="L188"/>
      <c r="M188"/>
      <c r="N188"/>
      <c r="O188"/>
      <c r="P188"/>
      <c r="Q188"/>
      <c r="R188"/>
      <c r="S188"/>
      <c r="T188"/>
      <c r="U188"/>
      <c r="V188"/>
      <c r="W188"/>
      <c r="X188"/>
      <c r="Y188"/>
      <c r="Z188"/>
      <c r="AA188"/>
      <c r="AB188"/>
    </row>
    <row r="189" spans="1:28" ht="15" hidden="1">
      <c r="A189"/>
      <c r="B189"/>
      <c r="C189"/>
      <c r="D189"/>
      <c r="E189"/>
      <c r="F189"/>
      <c r="G189"/>
      <c r="H189"/>
      <c r="I189"/>
      <c r="J189"/>
      <c r="K189"/>
      <c r="L189"/>
      <c r="M189"/>
      <c r="N189"/>
      <c r="O189"/>
      <c r="P189"/>
      <c r="Q189"/>
      <c r="R189"/>
      <c r="S189"/>
      <c r="T189"/>
      <c r="U189"/>
      <c r="V189"/>
      <c r="W189"/>
      <c r="X189"/>
      <c r="Y189"/>
      <c r="Z189"/>
      <c r="AA189"/>
      <c r="AB189"/>
    </row>
    <row r="190" spans="1:28" ht="15" hidden="1">
      <c r="A190"/>
      <c r="B190"/>
      <c r="C190"/>
      <c r="D190"/>
      <c r="E190"/>
      <c r="F190"/>
      <c r="G190"/>
      <c r="H190"/>
      <c r="I190"/>
      <c r="J190"/>
      <c r="K190"/>
      <c r="L190"/>
      <c r="M190"/>
      <c r="N190"/>
      <c r="O190"/>
      <c r="P190"/>
      <c r="Q190"/>
      <c r="R190"/>
      <c r="S190"/>
      <c r="T190"/>
      <c r="U190"/>
      <c r="V190"/>
      <c r="W190"/>
      <c r="X190"/>
      <c r="Y190"/>
      <c r="Z190"/>
      <c r="AA190"/>
      <c r="AB190"/>
    </row>
    <row r="191" spans="1:28" ht="15" hidden="1">
      <c r="A191"/>
      <c r="B191"/>
      <c r="C191"/>
      <c r="D191"/>
      <c r="E191"/>
      <c r="F191"/>
      <c r="G191"/>
      <c r="H191"/>
      <c r="I191"/>
      <c r="J191"/>
      <c r="K191"/>
      <c r="L191"/>
      <c r="M191"/>
      <c r="N191"/>
      <c r="O191"/>
      <c r="P191"/>
      <c r="Q191"/>
      <c r="R191"/>
      <c r="S191"/>
      <c r="T191"/>
      <c r="U191"/>
      <c r="V191"/>
      <c r="W191"/>
      <c r="X191"/>
      <c r="Y191"/>
      <c r="Z191"/>
      <c r="AA191"/>
      <c r="AB191"/>
    </row>
    <row r="192" spans="1:28" ht="15" hidden="1">
      <c r="A192"/>
      <c r="B192"/>
      <c r="C192"/>
      <c r="D192"/>
      <c r="E192"/>
      <c r="F192"/>
      <c r="G192"/>
      <c r="H192"/>
      <c r="I192"/>
      <c r="J192"/>
      <c r="K192"/>
      <c r="L192"/>
      <c r="M192"/>
      <c r="N192"/>
      <c r="O192"/>
      <c r="P192"/>
      <c r="Q192"/>
      <c r="R192"/>
      <c r="S192"/>
      <c r="T192"/>
      <c r="U192"/>
      <c r="V192"/>
      <c r="W192"/>
      <c r="X192"/>
      <c r="Y192"/>
      <c r="Z192"/>
      <c r="AA192"/>
      <c r="AB192"/>
    </row>
    <row r="193" spans="1:28" ht="15" hidden="1">
      <c r="A193"/>
      <c r="B193"/>
      <c r="C193"/>
      <c r="D193"/>
      <c r="E193"/>
      <c r="F193"/>
      <c r="G193"/>
      <c r="H193"/>
      <c r="I193"/>
      <c r="J193"/>
      <c r="K193"/>
      <c r="L193"/>
      <c r="M193"/>
      <c r="N193"/>
      <c r="O193"/>
      <c r="P193"/>
      <c r="Q193"/>
      <c r="R193"/>
      <c r="S193"/>
      <c r="T193"/>
      <c r="U193"/>
      <c r="V193"/>
      <c r="W193"/>
      <c r="X193"/>
      <c r="Y193"/>
      <c r="Z193"/>
      <c r="AA193"/>
      <c r="AB193"/>
    </row>
    <row r="194" spans="1:28" ht="15" hidden="1">
      <c r="A194"/>
      <c r="B194"/>
      <c r="C194"/>
      <c r="D194"/>
      <c r="E194"/>
      <c r="F194"/>
      <c r="G194"/>
      <c r="H194"/>
      <c r="I194"/>
      <c r="J194"/>
      <c r="K194"/>
      <c r="L194"/>
      <c r="M194"/>
      <c r="N194"/>
      <c r="O194"/>
      <c r="P194"/>
      <c r="Q194"/>
      <c r="R194"/>
      <c r="S194"/>
      <c r="T194"/>
      <c r="U194"/>
      <c r="V194"/>
      <c r="W194"/>
      <c r="X194"/>
      <c r="Y194"/>
      <c r="Z194"/>
      <c r="AA194"/>
      <c r="AB194"/>
    </row>
    <row r="195" spans="1:28" ht="15" hidden="1">
      <c r="A195"/>
      <c r="B195"/>
      <c r="C195"/>
      <c r="D195"/>
      <c r="E195"/>
      <c r="F195"/>
      <c r="G195"/>
      <c r="H195"/>
      <c r="I195"/>
      <c r="J195"/>
      <c r="K195"/>
      <c r="L195"/>
      <c r="M195"/>
      <c r="N195"/>
      <c r="O195"/>
      <c r="P195"/>
      <c r="Q195"/>
      <c r="R195"/>
      <c r="S195"/>
      <c r="T195"/>
      <c r="U195"/>
      <c r="V195"/>
      <c r="W195"/>
      <c r="X195"/>
      <c r="Y195"/>
      <c r="Z195"/>
      <c r="AA195"/>
      <c r="AB195"/>
    </row>
    <row r="196" spans="1:28" ht="15" hidden="1">
      <c r="A196"/>
      <c r="B196"/>
      <c r="C196"/>
      <c r="D196"/>
      <c r="E196"/>
      <c r="F196"/>
      <c r="G196"/>
      <c r="H196"/>
      <c r="I196"/>
      <c r="J196"/>
      <c r="K196"/>
      <c r="L196"/>
      <c r="M196"/>
      <c r="N196"/>
      <c r="O196"/>
      <c r="P196"/>
      <c r="Q196"/>
      <c r="R196"/>
      <c r="S196"/>
      <c r="T196"/>
      <c r="U196"/>
      <c r="V196"/>
      <c r="W196"/>
      <c r="X196"/>
      <c r="Y196"/>
      <c r="Z196"/>
      <c r="AA196"/>
      <c r="AB196"/>
    </row>
    <row r="197" spans="1:28" ht="15" hidden="1">
      <c r="A197"/>
      <c r="B197"/>
      <c r="C197"/>
      <c r="D197"/>
      <c r="E197"/>
      <c r="F197"/>
      <c r="G197"/>
      <c r="H197"/>
      <c r="I197"/>
      <c r="J197"/>
      <c r="K197"/>
      <c r="L197"/>
      <c r="M197"/>
      <c r="N197"/>
      <c r="O197"/>
      <c r="P197"/>
      <c r="Q197"/>
      <c r="R197"/>
      <c r="S197"/>
      <c r="T197"/>
      <c r="U197"/>
      <c r="V197"/>
      <c r="W197"/>
      <c r="X197"/>
      <c r="Y197"/>
      <c r="Z197"/>
      <c r="AA197"/>
      <c r="AB197"/>
    </row>
    <row r="198" spans="1:28" ht="15" hidden="1">
      <c r="A198"/>
      <c r="B198"/>
      <c r="C198"/>
      <c r="D198"/>
      <c r="E198"/>
      <c r="F198"/>
      <c r="G198"/>
      <c r="H198"/>
      <c r="I198"/>
      <c r="J198"/>
      <c r="K198"/>
      <c r="L198"/>
      <c r="M198"/>
      <c r="N198"/>
      <c r="O198"/>
      <c r="P198"/>
      <c r="Q198"/>
      <c r="R198"/>
      <c r="S198"/>
      <c r="T198"/>
      <c r="U198"/>
      <c r="V198"/>
      <c r="W198"/>
      <c r="X198"/>
      <c r="Y198"/>
      <c r="Z198"/>
      <c r="AA198"/>
      <c r="AB198"/>
    </row>
    <row r="199" spans="1:28" ht="15" hidden="1">
      <c r="A199"/>
      <c r="B199"/>
      <c r="C199"/>
      <c r="D199"/>
      <c r="E199"/>
      <c r="F199"/>
      <c r="G199"/>
      <c r="H199"/>
      <c r="I199"/>
      <c r="J199"/>
      <c r="K199"/>
      <c r="L199"/>
      <c r="M199"/>
      <c r="N199"/>
      <c r="O199"/>
      <c r="P199"/>
      <c r="Q199"/>
      <c r="R199"/>
      <c r="S199"/>
      <c r="T199"/>
      <c r="U199"/>
      <c r="V199"/>
      <c r="W199"/>
      <c r="X199"/>
      <c r="Y199"/>
      <c r="Z199"/>
      <c r="AA199"/>
      <c r="AB199"/>
    </row>
    <row r="200" spans="1:28" ht="15" hidden="1">
      <c r="A200"/>
      <c r="B200"/>
      <c r="C200"/>
      <c r="D200"/>
      <c r="E200"/>
      <c r="F200"/>
      <c r="G200"/>
      <c r="H200"/>
      <c r="I200"/>
      <c r="J200"/>
      <c r="K200"/>
      <c r="L200"/>
      <c r="M200"/>
      <c r="N200"/>
      <c r="O200"/>
      <c r="P200"/>
      <c r="Q200"/>
      <c r="R200"/>
      <c r="S200"/>
      <c r="T200"/>
      <c r="U200"/>
      <c r="V200"/>
      <c r="W200"/>
      <c r="X200"/>
      <c r="Y200"/>
      <c r="Z200"/>
      <c r="AA200"/>
      <c r="AB200"/>
    </row>
    <row r="201" spans="1:28" ht="15" hidden="1">
      <c r="A201"/>
      <c r="B201"/>
      <c r="C201"/>
      <c r="D201"/>
      <c r="E201"/>
      <c r="F201"/>
      <c r="G201"/>
      <c r="H201"/>
      <c r="I201"/>
      <c r="J201"/>
      <c r="K201"/>
      <c r="L201"/>
      <c r="M201"/>
      <c r="N201"/>
      <c r="O201"/>
      <c r="P201"/>
      <c r="Q201"/>
      <c r="R201"/>
      <c r="S201"/>
      <c r="T201"/>
      <c r="U201"/>
      <c r="V201"/>
      <c r="W201"/>
      <c r="X201"/>
      <c r="Y201"/>
      <c r="Z201"/>
      <c r="AA201"/>
      <c r="AB201"/>
    </row>
    <row r="202" spans="1:28" ht="15" hidden="1">
      <c r="A202"/>
      <c r="B202"/>
      <c r="C202"/>
      <c r="D202"/>
      <c r="E202"/>
      <c r="F202"/>
      <c r="G202"/>
      <c r="H202"/>
      <c r="I202"/>
      <c r="J202"/>
      <c r="K202"/>
      <c r="L202"/>
      <c r="M202"/>
      <c r="N202"/>
      <c r="O202"/>
      <c r="P202"/>
      <c r="Q202"/>
      <c r="R202"/>
      <c r="S202"/>
      <c r="T202"/>
      <c r="U202"/>
      <c r="V202"/>
      <c r="W202"/>
      <c r="X202"/>
      <c r="Y202"/>
      <c r="Z202"/>
      <c r="AA202"/>
      <c r="AB202"/>
    </row>
    <row r="203" spans="1:28" ht="15" hidden="1">
      <c r="A203"/>
      <c r="B203"/>
      <c r="C203"/>
      <c r="D203"/>
      <c r="E203"/>
      <c r="F203"/>
      <c r="G203"/>
      <c r="H203"/>
      <c r="I203"/>
      <c r="J203"/>
      <c r="K203"/>
      <c r="L203"/>
      <c r="M203"/>
      <c r="N203"/>
      <c r="O203"/>
      <c r="P203"/>
      <c r="Q203"/>
      <c r="R203"/>
      <c r="S203"/>
      <c r="T203"/>
      <c r="U203"/>
      <c r="V203"/>
      <c r="W203"/>
      <c r="X203"/>
      <c r="Y203"/>
      <c r="Z203"/>
      <c r="AA203"/>
      <c r="AB203"/>
    </row>
    <row r="204" spans="1:28" ht="15" hidden="1">
      <c r="A204"/>
      <c r="B204"/>
      <c r="C204"/>
      <c r="D204"/>
      <c r="E204"/>
      <c r="F204"/>
      <c r="G204"/>
      <c r="H204"/>
      <c r="I204"/>
      <c r="J204"/>
      <c r="K204"/>
      <c r="L204"/>
      <c r="M204"/>
      <c r="N204"/>
      <c r="O204"/>
      <c r="P204"/>
      <c r="Q204"/>
      <c r="R204"/>
      <c r="S204"/>
      <c r="T204"/>
      <c r="U204"/>
      <c r="V204"/>
      <c r="W204"/>
      <c r="X204"/>
      <c r="Y204"/>
      <c r="Z204"/>
      <c r="AA204"/>
      <c r="AB204"/>
    </row>
    <row r="205" spans="1:28" ht="15" hidden="1">
      <c r="A205"/>
      <c r="B205"/>
      <c r="C205"/>
      <c r="D205"/>
      <c r="E205"/>
      <c r="F205"/>
      <c r="G205"/>
      <c r="H205"/>
      <c r="I205"/>
      <c r="J205"/>
      <c r="K205"/>
      <c r="L205"/>
      <c r="M205"/>
      <c r="N205"/>
      <c r="O205"/>
      <c r="P205"/>
      <c r="Q205"/>
      <c r="R205"/>
      <c r="S205"/>
      <c r="T205"/>
      <c r="U205"/>
      <c r="V205"/>
      <c r="W205"/>
      <c r="X205"/>
      <c r="Y205"/>
      <c r="Z205"/>
      <c r="AA205"/>
      <c r="AB205"/>
    </row>
    <row r="206" spans="1:28" ht="15" hidden="1">
      <c r="A206"/>
      <c r="B206"/>
      <c r="C206"/>
      <c r="D206"/>
      <c r="E206"/>
      <c r="F206"/>
      <c r="G206"/>
      <c r="H206"/>
      <c r="I206"/>
      <c r="J206"/>
      <c r="K206"/>
      <c r="L206"/>
      <c r="M206"/>
      <c r="N206"/>
      <c r="O206"/>
      <c r="P206"/>
      <c r="Q206"/>
      <c r="R206"/>
      <c r="S206"/>
      <c r="T206"/>
      <c r="U206"/>
      <c r="V206"/>
      <c r="W206"/>
      <c r="X206"/>
      <c r="Y206"/>
      <c r="Z206"/>
      <c r="AA206"/>
      <c r="AB206"/>
    </row>
    <row r="207" spans="1:28" ht="15" hidden="1">
      <c r="A207"/>
      <c r="B207"/>
      <c r="C207"/>
      <c r="D207"/>
      <c r="E207"/>
      <c r="F207"/>
      <c r="G207"/>
      <c r="H207"/>
      <c r="I207"/>
      <c r="J207"/>
      <c r="K207"/>
      <c r="L207"/>
      <c r="M207"/>
      <c r="N207"/>
      <c r="O207"/>
      <c r="P207"/>
      <c r="Q207"/>
      <c r="R207"/>
      <c r="S207"/>
      <c r="T207"/>
      <c r="U207"/>
      <c r="V207"/>
      <c r="W207"/>
      <c r="X207"/>
      <c r="Y207"/>
      <c r="Z207"/>
      <c r="AA207"/>
      <c r="AB207"/>
    </row>
    <row r="208" spans="1:28" ht="15" hidden="1">
      <c r="A208"/>
      <c r="B208"/>
      <c r="C208"/>
      <c r="D208"/>
      <c r="E208"/>
      <c r="F208"/>
      <c r="G208"/>
      <c r="H208"/>
      <c r="I208"/>
      <c r="J208"/>
      <c r="K208"/>
      <c r="L208"/>
      <c r="M208"/>
      <c r="N208"/>
      <c r="O208"/>
      <c r="P208"/>
      <c r="Q208"/>
      <c r="R208"/>
      <c r="S208"/>
      <c r="T208"/>
      <c r="U208"/>
      <c r="V208"/>
      <c r="W208"/>
      <c r="X208"/>
      <c r="Y208"/>
      <c r="Z208"/>
      <c r="AA208"/>
      <c r="AB208"/>
    </row>
    <row r="209" spans="1:28" ht="15" hidden="1">
      <c r="A209"/>
      <c r="B209"/>
      <c r="C209"/>
      <c r="D209"/>
      <c r="E209"/>
      <c r="F209"/>
      <c r="G209"/>
      <c r="H209"/>
      <c r="I209"/>
      <c r="J209"/>
      <c r="K209"/>
      <c r="L209"/>
      <c r="M209"/>
      <c r="N209"/>
      <c r="O209"/>
      <c r="P209"/>
      <c r="Q209"/>
      <c r="R209"/>
      <c r="S209"/>
      <c r="T209"/>
      <c r="U209"/>
      <c r="V209"/>
      <c r="W209"/>
      <c r="X209"/>
      <c r="Y209"/>
      <c r="Z209"/>
      <c r="AA209"/>
      <c r="AB209"/>
    </row>
    <row r="210" spans="1:28" ht="15" hidden="1">
      <c r="A210"/>
      <c r="B210"/>
      <c r="C210"/>
      <c r="D210"/>
      <c r="E210"/>
      <c r="F210"/>
      <c r="G210"/>
      <c r="H210"/>
      <c r="I210"/>
      <c r="J210"/>
      <c r="K210"/>
      <c r="L210"/>
      <c r="M210"/>
      <c r="N210"/>
      <c r="O210"/>
      <c r="P210"/>
      <c r="Q210"/>
      <c r="R210"/>
      <c r="S210"/>
      <c r="T210"/>
      <c r="U210"/>
      <c r="V210"/>
      <c r="W210"/>
      <c r="X210"/>
      <c r="Y210"/>
      <c r="Z210"/>
      <c r="AA210"/>
      <c r="AB210"/>
    </row>
    <row r="211" spans="1:28" ht="15" hidden="1">
      <c r="A211"/>
      <c r="B211"/>
      <c r="C211"/>
      <c r="D211"/>
      <c r="E211"/>
      <c r="F211"/>
      <c r="G211"/>
      <c r="H211"/>
      <c r="I211"/>
      <c r="J211"/>
      <c r="K211"/>
      <c r="L211"/>
      <c r="M211"/>
      <c r="N211"/>
      <c r="O211"/>
      <c r="P211"/>
      <c r="Q211"/>
      <c r="R211"/>
      <c r="S211"/>
      <c r="T211"/>
      <c r="U211"/>
      <c r="V211"/>
      <c r="W211"/>
      <c r="X211"/>
      <c r="Y211"/>
      <c r="Z211"/>
      <c r="AA211"/>
      <c r="AB211"/>
    </row>
    <row r="212" spans="1:28" ht="15" hidden="1">
      <c r="A212"/>
      <c r="B212"/>
      <c r="C212"/>
      <c r="D212"/>
      <c r="E212"/>
      <c r="F212"/>
      <c r="G212"/>
      <c r="H212"/>
      <c r="I212"/>
      <c r="J212"/>
      <c r="K212"/>
      <c r="L212"/>
      <c r="M212"/>
      <c r="N212"/>
      <c r="O212"/>
      <c r="P212"/>
      <c r="Q212"/>
      <c r="R212"/>
      <c r="S212"/>
      <c r="T212"/>
      <c r="U212"/>
      <c r="V212"/>
      <c r="W212"/>
      <c r="X212"/>
      <c r="Y212"/>
      <c r="Z212"/>
      <c r="AA212"/>
      <c r="AB212"/>
    </row>
    <row r="213" spans="1:28" ht="15" hidden="1">
      <c r="A213"/>
      <c r="B213"/>
      <c r="C213"/>
      <c r="D213"/>
      <c r="E213"/>
      <c r="F213"/>
      <c r="G213"/>
      <c r="H213"/>
      <c r="I213"/>
      <c r="J213"/>
      <c r="K213"/>
      <c r="L213"/>
      <c r="M213"/>
      <c r="N213"/>
      <c r="O213"/>
      <c r="P213"/>
      <c r="Q213"/>
      <c r="R213"/>
      <c r="S213"/>
      <c r="T213"/>
      <c r="U213"/>
      <c r="V213"/>
      <c r="W213"/>
      <c r="X213"/>
      <c r="Y213"/>
      <c r="Z213"/>
      <c r="AA213"/>
      <c r="AB213"/>
    </row>
    <row r="214" spans="1:28" ht="15" hidden="1">
      <c r="A214"/>
      <c r="B214"/>
      <c r="C214"/>
      <c r="D214"/>
      <c r="E214"/>
      <c r="F214"/>
      <c r="G214"/>
      <c r="H214"/>
      <c r="I214"/>
      <c r="J214"/>
      <c r="K214"/>
      <c r="L214"/>
      <c r="M214"/>
      <c r="N214"/>
      <c r="O214"/>
      <c r="P214"/>
      <c r="Q214"/>
      <c r="R214"/>
      <c r="S214"/>
      <c r="T214"/>
      <c r="U214"/>
      <c r="V214"/>
      <c r="W214"/>
      <c r="X214"/>
      <c r="Y214"/>
      <c r="Z214"/>
      <c r="AA214"/>
      <c r="AB214"/>
    </row>
    <row r="215" spans="1:28" ht="15" hidden="1">
      <c r="A215"/>
      <c r="B215"/>
      <c r="C215"/>
      <c r="D215"/>
      <c r="E215"/>
      <c r="F215"/>
      <c r="G215"/>
      <c r="H215"/>
      <c r="I215"/>
      <c r="J215"/>
      <c r="K215"/>
      <c r="L215"/>
      <c r="M215"/>
      <c r="N215"/>
      <c r="O215"/>
      <c r="P215"/>
      <c r="Q215"/>
      <c r="R215"/>
      <c r="S215"/>
      <c r="T215"/>
      <c r="U215"/>
      <c r="V215"/>
      <c r="W215"/>
      <c r="X215"/>
      <c r="Y215"/>
      <c r="Z215"/>
      <c r="AA215"/>
      <c r="AB215"/>
    </row>
    <row r="216" spans="1:28" ht="15" hidden="1">
      <c r="A216"/>
      <c r="B216"/>
      <c r="C216"/>
      <c r="D216"/>
      <c r="E216"/>
      <c r="F216"/>
      <c r="G216"/>
      <c r="H216"/>
      <c r="I216"/>
      <c r="J216"/>
      <c r="K216"/>
      <c r="L216"/>
      <c r="M216"/>
      <c r="N216"/>
      <c r="O216"/>
      <c r="P216"/>
      <c r="Q216"/>
      <c r="R216"/>
      <c r="S216"/>
      <c r="T216"/>
      <c r="U216"/>
      <c r="V216"/>
      <c r="W216"/>
      <c r="X216"/>
      <c r="Y216"/>
      <c r="Z216"/>
      <c r="AA216"/>
      <c r="AB216"/>
    </row>
    <row r="217" spans="1:28" ht="15" hidden="1">
      <c r="A217"/>
      <c r="B217"/>
      <c r="C217"/>
      <c r="D217"/>
      <c r="E217"/>
      <c r="F217"/>
      <c r="G217"/>
      <c r="H217"/>
      <c r="I217"/>
      <c r="J217"/>
      <c r="K217"/>
      <c r="L217"/>
      <c r="M217"/>
      <c r="N217"/>
      <c r="O217"/>
      <c r="P217"/>
      <c r="Q217"/>
      <c r="R217"/>
      <c r="S217"/>
      <c r="T217"/>
      <c r="U217"/>
      <c r="V217"/>
      <c r="W217"/>
      <c r="X217"/>
      <c r="Y217"/>
      <c r="Z217"/>
      <c r="AA217"/>
      <c r="AB217"/>
    </row>
    <row r="218" spans="1:28" ht="15" hidden="1">
      <c r="A218"/>
      <c r="B218"/>
      <c r="C218"/>
      <c r="D218"/>
      <c r="E218"/>
      <c r="F218"/>
      <c r="G218"/>
      <c r="H218"/>
      <c r="I218"/>
      <c r="J218"/>
      <c r="K218"/>
      <c r="L218"/>
      <c r="M218"/>
      <c r="N218"/>
      <c r="O218"/>
      <c r="P218"/>
      <c r="Q218"/>
      <c r="R218"/>
      <c r="S218"/>
      <c r="T218"/>
      <c r="U218"/>
      <c r="V218"/>
      <c r="W218"/>
      <c r="X218"/>
      <c r="Y218"/>
      <c r="Z218"/>
      <c r="AA218"/>
      <c r="AB218"/>
    </row>
    <row r="219" spans="1:28" ht="15" hidden="1">
      <c r="A219"/>
      <c r="B219"/>
      <c r="C219"/>
      <c r="D219"/>
      <c r="E219"/>
      <c r="F219"/>
      <c r="G219"/>
      <c r="H219"/>
      <c r="I219"/>
      <c r="J219"/>
      <c r="K219"/>
      <c r="L219"/>
      <c r="M219"/>
      <c r="N219"/>
      <c r="O219"/>
      <c r="P219"/>
      <c r="Q219"/>
      <c r="R219"/>
      <c r="S219"/>
      <c r="T219"/>
      <c r="U219"/>
      <c r="V219"/>
      <c r="W219"/>
      <c r="X219"/>
      <c r="Y219"/>
      <c r="Z219"/>
      <c r="AA219"/>
      <c r="AB219"/>
    </row>
    <row r="220" spans="1:28" ht="15" hidden="1">
      <c r="A220"/>
      <c r="B220"/>
      <c r="C220"/>
      <c r="D220"/>
      <c r="E220"/>
      <c r="F220"/>
      <c r="G220"/>
      <c r="H220"/>
      <c r="I220"/>
      <c r="J220"/>
      <c r="K220"/>
      <c r="L220"/>
      <c r="M220"/>
      <c r="N220"/>
      <c r="O220"/>
      <c r="P220"/>
      <c r="Q220"/>
      <c r="R220"/>
      <c r="S220"/>
      <c r="T220"/>
      <c r="U220"/>
      <c r="V220"/>
      <c r="W220"/>
      <c r="X220"/>
      <c r="Y220"/>
      <c r="Z220"/>
      <c r="AA220"/>
      <c r="AB220"/>
    </row>
    <row r="221" spans="1:28" ht="15" hidden="1">
      <c r="A221"/>
      <c r="B221"/>
      <c r="C221"/>
      <c r="D221"/>
      <c r="E221"/>
      <c r="F221"/>
      <c r="G221"/>
      <c r="H221"/>
      <c r="I221"/>
      <c r="J221"/>
      <c r="K221"/>
      <c r="L221"/>
      <c r="M221"/>
      <c r="N221"/>
      <c r="O221"/>
      <c r="P221"/>
      <c r="Q221"/>
      <c r="R221"/>
      <c r="S221"/>
      <c r="T221"/>
      <c r="U221"/>
      <c r="V221"/>
      <c r="W221"/>
      <c r="X221"/>
      <c r="Y221"/>
      <c r="Z221"/>
      <c r="AA221"/>
      <c r="AB221"/>
    </row>
    <row r="222" spans="1:28" ht="15" hidden="1">
      <c r="A222"/>
      <c r="B222"/>
      <c r="C222"/>
      <c r="D222"/>
      <c r="E222"/>
      <c r="F222"/>
      <c r="G222"/>
      <c r="H222"/>
      <c r="I222"/>
      <c r="J222"/>
      <c r="K222"/>
      <c r="L222"/>
      <c r="M222"/>
      <c r="N222"/>
      <c r="O222"/>
      <c r="P222"/>
      <c r="Q222"/>
      <c r="R222"/>
      <c r="S222"/>
      <c r="T222"/>
      <c r="U222"/>
      <c r="V222"/>
      <c r="W222"/>
      <c r="X222"/>
      <c r="Y222"/>
      <c r="Z222"/>
      <c r="AA222"/>
      <c r="AB222"/>
    </row>
    <row r="223" spans="1:28" ht="15" hidden="1">
      <c r="A223"/>
      <c r="B223"/>
      <c r="C223"/>
      <c r="D223"/>
      <c r="E223"/>
      <c r="F223"/>
      <c r="G223"/>
      <c r="H223"/>
      <c r="I223"/>
      <c r="J223"/>
      <c r="K223"/>
      <c r="L223"/>
      <c r="M223"/>
      <c r="N223"/>
      <c r="O223"/>
      <c r="P223"/>
      <c r="Q223"/>
      <c r="R223"/>
      <c r="S223"/>
      <c r="T223"/>
      <c r="U223"/>
      <c r="V223"/>
      <c r="W223"/>
      <c r="X223"/>
      <c r="Y223"/>
      <c r="Z223"/>
      <c r="AA223"/>
      <c r="AB223"/>
    </row>
    <row r="224" spans="1:28" ht="15" hidden="1">
      <c r="A224"/>
      <c r="B224"/>
      <c r="C224"/>
      <c r="D224"/>
      <c r="E224"/>
      <c r="F224"/>
      <c r="G224"/>
      <c r="H224"/>
      <c r="I224"/>
      <c r="J224"/>
      <c r="K224"/>
      <c r="L224"/>
      <c r="M224"/>
      <c r="N224"/>
      <c r="O224"/>
      <c r="P224"/>
      <c r="Q224"/>
      <c r="R224"/>
      <c r="S224"/>
      <c r="T224"/>
      <c r="U224"/>
      <c r="V224"/>
      <c r="W224"/>
      <c r="X224"/>
      <c r="Y224"/>
      <c r="Z224"/>
      <c r="AA224"/>
      <c r="AB224"/>
    </row>
    <row r="225" spans="1:28" ht="15" hidden="1">
      <c r="A225"/>
      <c r="B225"/>
      <c r="C225"/>
      <c r="D225"/>
      <c r="E225"/>
      <c r="F225"/>
      <c r="G225"/>
      <c r="H225"/>
      <c r="I225"/>
      <c r="J225"/>
      <c r="K225"/>
      <c r="L225"/>
      <c r="M225"/>
      <c r="N225"/>
      <c r="O225"/>
      <c r="P225"/>
      <c r="Q225"/>
      <c r="R225"/>
      <c r="S225"/>
      <c r="T225"/>
      <c r="U225"/>
      <c r="V225"/>
      <c r="W225"/>
      <c r="X225"/>
      <c r="Y225"/>
      <c r="Z225"/>
      <c r="AA225"/>
      <c r="AB225"/>
    </row>
    <row r="226" spans="1:28" ht="15" hidden="1">
      <c r="A226"/>
      <c r="B226"/>
      <c r="C226"/>
      <c r="D226"/>
      <c r="E226"/>
      <c r="F226"/>
      <c r="G226"/>
      <c r="H226"/>
      <c r="I226"/>
      <c r="J226"/>
      <c r="K226"/>
      <c r="L226"/>
      <c r="M226"/>
      <c r="N226"/>
      <c r="O226"/>
      <c r="P226"/>
      <c r="Q226"/>
      <c r="R226"/>
      <c r="S226"/>
      <c r="T226"/>
      <c r="U226"/>
      <c r="V226"/>
      <c r="W226"/>
      <c r="X226"/>
      <c r="Y226"/>
      <c r="Z226"/>
      <c r="AA226"/>
      <c r="AB226"/>
    </row>
    <row r="227" spans="1:28" ht="15" hidden="1">
      <c r="A227"/>
      <c r="B227"/>
      <c r="C227"/>
      <c r="D227"/>
      <c r="E227"/>
      <c r="F227"/>
      <c r="G227"/>
      <c r="H227"/>
      <c r="I227"/>
      <c r="J227"/>
      <c r="K227"/>
      <c r="L227"/>
      <c r="M227"/>
      <c r="N227"/>
      <c r="O227"/>
      <c r="P227"/>
      <c r="Q227"/>
      <c r="R227"/>
      <c r="S227"/>
      <c r="T227"/>
      <c r="U227"/>
      <c r="V227"/>
      <c r="W227"/>
      <c r="X227"/>
      <c r="Y227"/>
      <c r="Z227"/>
      <c r="AA227"/>
      <c r="AB227"/>
    </row>
    <row r="228" spans="1:28" ht="15" hidden="1">
      <c r="A228"/>
      <c r="B228"/>
      <c r="C228"/>
      <c r="D228"/>
      <c r="E228"/>
      <c r="F228"/>
      <c r="G228"/>
      <c r="H228"/>
      <c r="I228"/>
      <c r="J228"/>
      <c r="K228"/>
      <c r="L228"/>
      <c r="M228"/>
      <c r="N228"/>
      <c r="O228"/>
      <c r="P228"/>
      <c r="Q228"/>
      <c r="R228"/>
      <c r="S228"/>
      <c r="T228"/>
      <c r="U228"/>
      <c r="V228"/>
      <c r="W228"/>
      <c r="X228"/>
      <c r="Y228"/>
      <c r="Z228"/>
      <c r="AA228"/>
      <c r="AB228"/>
    </row>
    <row r="229" spans="1:28" ht="15" hidden="1">
      <c r="A229"/>
      <c r="B229"/>
      <c r="C229"/>
      <c r="D229"/>
      <c r="E229"/>
      <c r="F229"/>
      <c r="G229"/>
      <c r="H229"/>
      <c r="I229"/>
      <c r="J229"/>
      <c r="K229"/>
      <c r="L229"/>
      <c r="M229"/>
      <c r="N229"/>
      <c r="O229"/>
      <c r="P229"/>
      <c r="Q229"/>
      <c r="R229"/>
      <c r="S229"/>
      <c r="T229"/>
      <c r="U229"/>
      <c r="V229"/>
      <c r="W229"/>
      <c r="X229"/>
      <c r="Y229"/>
      <c r="Z229"/>
      <c r="AA229"/>
      <c r="AB229"/>
    </row>
    <row r="230" spans="1:28" ht="15" hidden="1">
      <c r="A230"/>
      <c r="B230"/>
      <c r="C230"/>
      <c r="D230"/>
      <c r="E230"/>
      <c r="F230"/>
      <c r="G230"/>
      <c r="H230"/>
      <c r="I230"/>
      <c r="J230"/>
      <c r="K230"/>
      <c r="L230"/>
      <c r="M230"/>
      <c r="N230"/>
      <c r="O230"/>
      <c r="P230"/>
      <c r="Q230"/>
      <c r="R230"/>
      <c r="S230"/>
      <c r="T230"/>
      <c r="U230"/>
      <c r="V230"/>
      <c r="W230"/>
      <c r="X230"/>
      <c r="Y230"/>
      <c r="Z230"/>
      <c r="AA230"/>
      <c r="AB230"/>
    </row>
    <row r="231" spans="1:28" ht="15" hidden="1">
      <c r="A231"/>
      <c r="B231"/>
      <c r="C231"/>
      <c r="D231"/>
      <c r="E231"/>
      <c r="F231"/>
      <c r="G231"/>
      <c r="H231"/>
      <c r="I231"/>
      <c r="J231"/>
      <c r="K231"/>
      <c r="L231"/>
      <c r="M231"/>
      <c r="N231"/>
      <c r="O231"/>
      <c r="P231"/>
      <c r="Q231"/>
      <c r="R231"/>
      <c r="S231"/>
      <c r="T231"/>
      <c r="U231"/>
      <c r="V231"/>
      <c r="W231"/>
      <c r="X231"/>
      <c r="Y231"/>
      <c r="Z231"/>
      <c r="AA231"/>
      <c r="AB231"/>
    </row>
    <row r="232" spans="1:28" ht="15" hidden="1">
      <c r="A232"/>
      <c r="B232"/>
      <c r="C232"/>
      <c r="D232"/>
      <c r="E232"/>
      <c r="F232"/>
      <c r="G232"/>
      <c r="H232"/>
      <c r="I232"/>
      <c r="J232"/>
      <c r="K232"/>
      <c r="L232"/>
      <c r="M232"/>
      <c r="N232"/>
      <c r="O232"/>
      <c r="P232"/>
      <c r="Q232"/>
      <c r="R232"/>
      <c r="S232"/>
      <c r="T232"/>
      <c r="U232"/>
      <c r="V232"/>
      <c r="W232"/>
      <c r="X232"/>
      <c r="Y232"/>
      <c r="Z232"/>
      <c r="AA232"/>
      <c r="AB232"/>
    </row>
    <row r="233" spans="1:28" ht="15" hidden="1">
      <c r="A233"/>
      <c r="B233"/>
      <c r="C233"/>
      <c r="D233"/>
      <c r="E233"/>
      <c r="F233"/>
      <c r="G233"/>
      <c r="H233"/>
      <c r="I233"/>
      <c r="J233"/>
      <c r="K233"/>
      <c r="L233"/>
      <c r="M233"/>
      <c r="N233"/>
      <c r="O233"/>
      <c r="P233"/>
      <c r="Q233"/>
      <c r="R233"/>
      <c r="S233"/>
      <c r="T233"/>
      <c r="U233"/>
      <c r="V233"/>
      <c r="W233"/>
      <c r="X233"/>
      <c r="Y233"/>
      <c r="Z233"/>
      <c r="AA233"/>
      <c r="AB233"/>
    </row>
    <row r="234" spans="1:28" ht="15" hidden="1">
      <c r="A234"/>
      <c r="B234"/>
      <c r="C234"/>
      <c r="D234"/>
      <c r="E234"/>
      <c r="F234"/>
      <c r="G234"/>
      <c r="H234"/>
      <c r="I234"/>
      <c r="J234"/>
      <c r="K234"/>
      <c r="L234"/>
      <c r="M234"/>
      <c r="N234"/>
      <c r="O234"/>
      <c r="P234"/>
      <c r="Q234"/>
      <c r="R234"/>
      <c r="S234"/>
      <c r="T234"/>
      <c r="U234"/>
      <c r="V234"/>
      <c r="W234"/>
      <c r="X234"/>
      <c r="Y234"/>
      <c r="Z234"/>
      <c r="AA234"/>
      <c r="AB234"/>
    </row>
    <row r="235" spans="1:28" ht="15" hidden="1">
      <c r="A235"/>
      <c r="B235"/>
      <c r="C235"/>
      <c r="D235"/>
      <c r="E235"/>
      <c r="F235"/>
      <c r="G235"/>
      <c r="H235"/>
      <c r="I235"/>
      <c r="J235"/>
      <c r="K235"/>
      <c r="L235"/>
      <c r="M235"/>
      <c r="N235"/>
      <c r="O235"/>
      <c r="P235"/>
      <c r="Q235"/>
      <c r="R235"/>
      <c r="S235"/>
      <c r="T235"/>
      <c r="U235"/>
      <c r="V235"/>
      <c r="W235"/>
      <c r="X235"/>
      <c r="Y235"/>
      <c r="Z235"/>
      <c r="AA235"/>
      <c r="AB235"/>
    </row>
    <row r="236" spans="1:28" ht="15" hidden="1">
      <c r="A236"/>
      <c r="B236"/>
      <c r="C236"/>
      <c r="D236"/>
      <c r="E236"/>
      <c r="F236"/>
      <c r="G236"/>
      <c r="H236"/>
      <c r="I236"/>
      <c r="J236"/>
      <c r="K236"/>
      <c r="L236"/>
      <c r="M236"/>
      <c r="N236"/>
      <c r="O236"/>
      <c r="P236"/>
      <c r="Q236"/>
      <c r="R236"/>
      <c r="S236"/>
      <c r="T236"/>
      <c r="U236"/>
      <c r="V236"/>
      <c r="W236"/>
      <c r="X236"/>
      <c r="Y236"/>
      <c r="Z236"/>
      <c r="AA236"/>
      <c r="AB236"/>
    </row>
    <row r="237" spans="1:28" ht="15" hidden="1">
      <c r="A237"/>
      <c r="B237"/>
      <c r="C237"/>
      <c r="D237"/>
      <c r="E237"/>
      <c r="F237"/>
      <c r="G237"/>
      <c r="H237"/>
      <c r="I237"/>
      <c r="J237"/>
      <c r="K237"/>
      <c r="L237"/>
      <c r="M237"/>
      <c r="N237"/>
      <c r="O237"/>
      <c r="P237"/>
      <c r="Q237"/>
      <c r="R237"/>
      <c r="S237"/>
      <c r="T237"/>
      <c r="U237"/>
      <c r="V237"/>
      <c r="W237"/>
      <c r="X237"/>
      <c r="Y237"/>
      <c r="Z237"/>
      <c r="AA237"/>
      <c r="AB237"/>
    </row>
    <row r="238" spans="1:28" ht="15" hidden="1">
      <c r="A238"/>
      <c r="B238"/>
      <c r="C238"/>
      <c r="D238"/>
      <c r="E238"/>
      <c r="F238"/>
      <c r="G238"/>
      <c r="H238"/>
      <c r="I238"/>
      <c r="J238"/>
      <c r="K238"/>
      <c r="L238"/>
      <c r="M238"/>
      <c r="N238"/>
      <c r="O238"/>
      <c r="P238"/>
      <c r="Q238"/>
      <c r="R238"/>
      <c r="S238"/>
      <c r="T238"/>
      <c r="U238"/>
      <c r="V238"/>
      <c r="W238"/>
      <c r="X238"/>
      <c r="Y238"/>
      <c r="Z238"/>
      <c r="AA238"/>
      <c r="AB238"/>
    </row>
    <row r="239" spans="1:28" ht="15" hidden="1">
      <c r="A239"/>
      <c r="B239"/>
      <c r="C239"/>
      <c r="D239"/>
      <c r="E239"/>
      <c r="F239"/>
      <c r="G239"/>
      <c r="H239"/>
      <c r="I239"/>
      <c r="J239"/>
      <c r="K239"/>
      <c r="L239"/>
      <c r="M239"/>
      <c r="N239"/>
      <c r="O239"/>
      <c r="P239"/>
      <c r="Q239"/>
      <c r="R239"/>
      <c r="S239"/>
      <c r="T239"/>
      <c r="U239"/>
      <c r="V239"/>
      <c r="W239"/>
      <c r="X239"/>
      <c r="Y239"/>
      <c r="Z239"/>
      <c r="AA239"/>
      <c r="AB239"/>
    </row>
    <row r="240" spans="1:28" ht="15" hidden="1">
      <c r="A240"/>
      <c r="B240"/>
      <c r="C240"/>
      <c r="D240"/>
      <c r="E240"/>
      <c r="F240"/>
      <c r="G240"/>
      <c r="H240"/>
      <c r="I240"/>
      <c r="J240"/>
      <c r="K240"/>
      <c r="L240"/>
      <c r="M240"/>
      <c r="N240"/>
      <c r="O240"/>
      <c r="P240"/>
      <c r="Q240"/>
      <c r="R240"/>
      <c r="S240"/>
      <c r="T240"/>
      <c r="U240"/>
      <c r="V240"/>
      <c r="W240"/>
      <c r="X240"/>
      <c r="Y240"/>
      <c r="Z240"/>
      <c r="AA240"/>
      <c r="AB240"/>
    </row>
    <row r="241" spans="1:28" ht="15" hidden="1">
      <c r="A241"/>
      <c r="B241"/>
      <c r="C241"/>
      <c r="D241"/>
      <c r="E241"/>
      <c r="F241"/>
      <c r="G241"/>
      <c r="H241"/>
      <c r="I241"/>
      <c r="J241"/>
      <c r="K241"/>
      <c r="L241"/>
      <c r="M241"/>
      <c r="N241"/>
      <c r="O241"/>
      <c r="P241"/>
      <c r="Q241"/>
      <c r="R241"/>
      <c r="S241"/>
      <c r="T241"/>
      <c r="U241"/>
      <c r="V241"/>
      <c r="W241"/>
      <c r="X241"/>
      <c r="Y241"/>
      <c r="Z241"/>
      <c r="AA241"/>
      <c r="AB241"/>
    </row>
    <row r="242" spans="1:28" ht="15" hidden="1">
      <c r="A242"/>
      <c r="B242"/>
      <c r="C242"/>
      <c r="D242"/>
      <c r="E242"/>
      <c r="F242"/>
      <c r="G242"/>
      <c r="H242"/>
      <c r="I242"/>
      <c r="J242"/>
      <c r="K242"/>
      <c r="L242"/>
      <c r="M242"/>
      <c r="N242"/>
      <c r="O242"/>
      <c r="P242"/>
      <c r="Q242"/>
      <c r="R242"/>
      <c r="S242"/>
      <c r="T242"/>
      <c r="U242"/>
      <c r="V242"/>
      <c r="W242"/>
      <c r="X242"/>
      <c r="Y242"/>
      <c r="Z242"/>
      <c r="AA242"/>
      <c r="AB242"/>
    </row>
    <row r="243" spans="1:28" ht="15" hidden="1">
      <c r="A243"/>
      <c r="B243"/>
      <c r="C243"/>
      <c r="D243"/>
      <c r="E243"/>
      <c r="F243"/>
      <c r="G243"/>
      <c r="H243"/>
      <c r="I243"/>
      <c r="J243"/>
      <c r="K243"/>
      <c r="L243"/>
      <c r="M243"/>
      <c r="N243"/>
      <c r="O243"/>
      <c r="P243"/>
      <c r="Q243"/>
      <c r="R243"/>
      <c r="S243"/>
      <c r="T243"/>
      <c r="U243"/>
      <c r="V243"/>
      <c r="W243"/>
      <c r="X243"/>
      <c r="Y243"/>
      <c r="Z243"/>
      <c r="AA243"/>
      <c r="AB243"/>
    </row>
    <row r="244" spans="1:28" ht="15" hidden="1">
      <c r="A244"/>
      <c r="B244"/>
      <c r="C244"/>
      <c r="D244"/>
      <c r="E244"/>
      <c r="F244"/>
      <c r="G244"/>
      <c r="H244"/>
      <c r="I244"/>
      <c r="J244"/>
      <c r="K244"/>
      <c r="L244"/>
      <c r="M244"/>
      <c r="N244"/>
      <c r="O244"/>
      <c r="P244"/>
      <c r="Q244"/>
      <c r="R244"/>
      <c r="S244"/>
      <c r="T244"/>
      <c r="U244"/>
      <c r="V244"/>
      <c r="W244"/>
      <c r="X244"/>
      <c r="Y244"/>
      <c r="Z244"/>
      <c r="AA244"/>
      <c r="AB244"/>
    </row>
    <row r="245" spans="1:28" ht="15" hidden="1">
      <c r="A245"/>
      <c r="B245"/>
      <c r="C245"/>
      <c r="D245"/>
      <c r="E245"/>
      <c r="F245"/>
      <c r="G245"/>
      <c r="H245"/>
      <c r="I245"/>
      <c r="J245"/>
      <c r="K245"/>
      <c r="L245"/>
      <c r="M245"/>
      <c r="N245"/>
      <c r="O245"/>
      <c r="P245"/>
      <c r="Q245"/>
      <c r="R245"/>
      <c r="S245"/>
      <c r="T245"/>
      <c r="U245"/>
      <c r="V245"/>
      <c r="W245"/>
      <c r="X245"/>
      <c r="Y245"/>
      <c r="Z245"/>
      <c r="AA245"/>
      <c r="AB245"/>
    </row>
    <row r="246" spans="1:28" ht="15" hidden="1">
      <c r="A246"/>
      <c r="B246"/>
      <c r="C246"/>
      <c r="D246"/>
      <c r="E246"/>
      <c r="F246"/>
      <c r="G246"/>
      <c r="H246"/>
      <c r="I246"/>
      <c r="J246"/>
      <c r="K246"/>
      <c r="L246"/>
      <c r="M246"/>
      <c r="N246"/>
      <c r="O246"/>
      <c r="P246"/>
      <c r="Q246"/>
      <c r="R246"/>
      <c r="S246"/>
      <c r="T246"/>
      <c r="U246"/>
      <c r="V246"/>
      <c r="W246"/>
      <c r="X246"/>
      <c r="Y246"/>
      <c r="Z246"/>
      <c r="AA246"/>
      <c r="AB246"/>
    </row>
    <row r="247" spans="1:28" ht="15" hidden="1">
      <c r="A247"/>
      <c r="B247"/>
      <c r="C247"/>
      <c r="D247"/>
      <c r="E247"/>
      <c r="F247"/>
      <c r="G247"/>
      <c r="H247"/>
      <c r="I247"/>
      <c r="J247"/>
      <c r="K247"/>
      <c r="L247"/>
      <c r="M247"/>
      <c r="N247"/>
      <c r="O247"/>
      <c r="P247"/>
      <c r="Q247"/>
      <c r="R247"/>
      <c r="S247"/>
      <c r="T247"/>
      <c r="U247"/>
      <c r="V247"/>
      <c r="W247"/>
      <c r="X247"/>
      <c r="Y247"/>
      <c r="Z247"/>
      <c r="AA247"/>
      <c r="AB247"/>
    </row>
    <row r="248" spans="1:28" ht="15" hidden="1">
      <c r="A248"/>
      <c r="B248"/>
      <c r="C248"/>
      <c r="D248"/>
      <c r="E248"/>
      <c r="F248"/>
      <c r="G248"/>
      <c r="H248"/>
      <c r="I248"/>
      <c r="J248"/>
      <c r="K248"/>
      <c r="L248"/>
      <c r="M248"/>
      <c r="N248"/>
      <c r="O248"/>
      <c r="P248"/>
      <c r="Q248"/>
      <c r="R248"/>
      <c r="S248"/>
      <c r="T248"/>
      <c r="U248"/>
      <c r="V248"/>
      <c r="W248"/>
      <c r="X248"/>
      <c r="Y248"/>
      <c r="Z248"/>
      <c r="AA248"/>
      <c r="AB248"/>
    </row>
    <row r="249" spans="1:28" ht="15" hidden="1">
      <c r="A249"/>
      <c r="B249"/>
      <c r="C249"/>
      <c r="D249"/>
      <c r="E249"/>
      <c r="F249"/>
      <c r="G249"/>
      <c r="H249"/>
      <c r="I249"/>
      <c r="J249"/>
      <c r="K249"/>
      <c r="L249"/>
      <c r="M249"/>
      <c r="N249"/>
      <c r="O249"/>
      <c r="P249"/>
      <c r="Q249"/>
      <c r="R249"/>
      <c r="S249"/>
      <c r="T249"/>
      <c r="U249"/>
      <c r="V249"/>
      <c r="W249"/>
      <c r="X249"/>
      <c r="Y249"/>
      <c r="Z249"/>
      <c r="AA249"/>
      <c r="AB249"/>
    </row>
    <row r="250" spans="1:28" ht="15" hidden="1">
      <c r="A250"/>
      <c r="B250"/>
      <c r="C250"/>
      <c r="D250"/>
      <c r="E250"/>
      <c r="F250"/>
      <c r="G250"/>
      <c r="H250"/>
      <c r="I250"/>
      <c r="J250"/>
      <c r="K250"/>
      <c r="L250"/>
      <c r="M250"/>
      <c r="N250"/>
      <c r="O250"/>
      <c r="P250"/>
      <c r="Q250"/>
      <c r="R250"/>
      <c r="S250"/>
      <c r="T250"/>
      <c r="U250"/>
      <c r="V250"/>
      <c r="W250"/>
      <c r="X250"/>
      <c r="Y250"/>
      <c r="Z250"/>
      <c r="AA250"/>
      <c r="AB250"/>
    </row>
    <row r="251" spans="1:28" ht="15" hidden="1">
      <c r="A251"/>
      <c r="B251"/>
      <c r="C251"/>
      <c r="D251"/>
      <c r="E251"/>
      <c r="F251"/>
      <c r="G251"/>
      <c r="H251"/>
      <c r="I251"/>
      <c r="J251"/>
      <c r="K251"/>
      <c r="L251"/>
      <c r="M251"/>
      <c r="N251"/>
      <c r="O251"/>
      <c r="P251"/>
      <c r="Q251"/>
      <c r="R251"/>
      <c r="S251"/>
      <c r="T251"/>
      <c r="U251"/>
      <c r="V251"/>
      <c r="W251"/>
      <c r="X251"/>
      <c r="Y251"/>
      <c r="Z251"/>
      <c r="AA251"/>
      <c r="AB251"/>
    </row>
    <row r="252" spans="1:28" ht="15" hidden="1">
      <c r="A252"/>
      <c r="B252"/>
      <c r="C252"/>
      <c r="D252"/>
      <c r="E252"/>
      <c r="F252"/>
      <c r="G252"/>
      <c r="H252"/>
      <c r="I252"/>
      <c r="J252"/>
      <c r="K252"/>
      <c r="L252"/>
      <c r="M252"/>
      <c r="N252"/>
      <c r="O252"/>
      <c r="P252"/>
      <c r="Q252"/>
      <c r="R252"/>
      <c r="S252"/>
      <c r="T252"/>
      <c r="U252"/>
      <c r="V252"/>
      <c r="W252"/>
      <c r="X252"/>
      <c r="Y252"/>
      <c r="Z252"/>
      <c r="AA252"/>
      <c r="AB252"/>
    </row>
    <row r="253" spans="1:28" ht="15" hidden="1">
      <c r="A253"/>
      <c r="B253"/>
      <c r="C253"/>
      <c r="D253"/>
      <c r="E253"/>
      <c r="F253"/>
      <c r="G253"/>
      <c r="H253"/>
      <c r="I253"/>
      <c r="J253"/>
      <c r="K253"/>
      <c r="L253"/>
      <c r="M253"/>
      <c r="N253"/>
      <c r="O253"/>
      <c r="P253"/>
      <c r="Q253"/>
      <c r="R253"/>
      <c r="S253"/>
      <c r="T253"/>
      <c r="U253"/>
      <c r="V253"/>
      <c r="W253"/>
      <c r="X253"/>
      <c r="Y253"/>
      <c r="Z253"/>
      <c r="AA253"/>
      <c r="AB253"/>
    </row>
    <row r="254" spans="1:28" ht="15" hidden="1">
      <c r="A254"/>
      <c r="B254"/>
      <c r="C254"/>
      <c r="D254"/>
      <c r="E254"/>
      <c r="F254"/>
      <c r="G254"/>
      <c r="H254"/>
      <c r="I254"/>
      <c r="J254"/>
      <c r="K254"/>
      <c r="L254"/>
      <c r="M254"/>
      <c r="N254"/>
      <c r="O254"/>
      <c r="P254"/>
      <c r="Q254"/>
      <c r="R254"/>
      <c r="S254"/>
      <c r="T254"/>
      <c r="U254"/>
      <c r="V254"/>
      <c r="W254"/>
      <c r="X254"/>
      <c r="Y254"/>
      <c r="Z254"/>
      <c r="AA254"/>
      <c r="AB254"/>
    </row>
    <row r="255" spans="1:28" ht="15" hidden="1">
      <c r="A255"/>
      <c r="B255"/>
      <c r="C255"/>
      <c r="D255"/>
      <c r="E255"/>
      <c r="F255"/>
      <c r="G255"/>
      <c r="H255"/>
      <c r="I255"/>
      <c r="J255"/>
      <c r="K255"/>
      <c r="L255"/>
      <c r="M255"/>
      <c r="N255"/>
      <c r="O255"/>
      <c r="P255"/>
      <c r="Q255"/>
      <c r="R255"/>
      <c r="S255"/>
      <c r="T255"/>
      <c r="U255"/>
      <c r="V255"/>
      <c r="W255"/>
      <c r="X255"/>
      <c r="Y255"/>
      <c r="Z255"/>
      <c r="AA255"/>
      <c r="AB255"/>
    </row>
    <row r="256" spans="1:28" ht="15" hidden="1">
      <c r="A256"/>
      <c r="B256"/>
      <c r="C256"/>
      <c r="D256"/>
      <c r="E256"/>
      <c r="F256"/>
      <c r="G256"/>
      <c r="H256"/>
      <c r="I256"/>
      <c r="J256"/>
      <c r="K256"/>
      <c r="L256"/>
      <c r="M256"/>
      <c r="N256"/>
      <c r="O256"/>
      <c r="P256"/>
      <c r="Q256"/>
      <c r="R256"/>
      <c r="S256"/>
      <c r="T256"/>
      <c r="U256"/>
      <c r="V256"/>
      <c r="W256"/>
      <c r="X256"/>
      <c r="Y256"/>
      <c r="Z256"/>
      <c r="AA256"/>
      <c r="AB256"/>
    </row>
    <row r="257" spans="1:28" ht="15" hidden="1">
      <c r="A257"/>
      <c r="B257"/>
      <c r="C257"/>
      <c r="D257"/>
      <c r="E257"/>
      <c r="F257"/>
      <c r="G257"/>
      <c r="H257"/>
      <c r="I257"/>
      <c r="J257"/>
      <c r="K257"/>
      <c r="L257"/>
      <c r="M257"/>
      <c r="N257"/>
      <c r="O257"/>
      <c r="P257"/>
      <c r="Q257"/>
      <c r="R257"/>
      <c r="S257"/>
      <c r="T257"/>
      <c r="U257"/>
      <c r="V257"/>
      <c r="W257"/>
      <c r="X257"/>
      <c r="Y257"/>
      <c r="Z257"/>
      <c r="AA257"/>
      <c r="AB257"/>
    </row>
    <row r="258" spans="1:28" ht="15" hidden="1">
      <c r="A258"/>
      <c r="B258"/>
      <c r="C258"/>
      <c r="D258"/>
      <c r="E258"/>
      <c r="F258"/>
      <c r="G258"/>
      <c r="H258"/>
      <c r="I258"/>
      <c r="J258"/>
      <c r="K258"/>
      <c r="L258"/>
      <c r="M258"/>
      <c r="N258"/>
      <c r="O258"/>
      <c r="P258"/>
      <c r="Q258"/>
      <c r="R258"/>
      <c r="S258"/>
      <c r="T258"/>
      <c r="U258"/>
      <c r="V258"/>
      <c r="W258"/>
      <c r="X258"/>
      <c r="Y258"/>
      <c r="Z258"/>
      <c r="AA258"/>
      <c r="AB258"/>
    </row>
    <row r="259" spans="1:28" ht="15" hidden="1">
      <c r="A259"/>
      <c r="B259"/>
      <c r="C259"/>
      <c r="D259"/>
      <c r="E259"/>
      <c r="F259"/>
      <c r="G259"/>
      <c r="H259"/>
      <c r="I259"/>
      <c r="J259"/>
      <c r="K259"/>
      <c r="L259"/>
      <c r="M259"/>
      <c r="N259"/>
      <c r="O259"/>
      <c r="P259"/>
      <c r="Q259"/>
      <c r="R259"/>
      <c r="S259"/>
      <c r="T259"/>
      <c r="U259"/>
      <c r="V259"/>
      <c r="W259"/>
      <c r="X259"/>
      <c r="Y259"/>
      <c r="Z259"/>
      <c r="AA259"/>
      <c r="AB259"/>
    </row>
    <row r="260" spans="1:28" ht="15" hidden="1">
      <c r="A260"/>
      <c r="B260"/>
      <c r="C260"/>
      <c r="D260"/>
      <c r="E260"/>
      <c r="F260"/>
      <c r="G260"/>
      <c r="H260"/>
      <c r="I260"/>
      <c r="J260"/>
      <c r="K260"/>
      <c r="L260"/>
      <c r="M260"/>
      <c r="N260"/>
      <c r="O260"/>
      <c r="P260"/>
      <c r="Q260"/>
      <c r="R260"/>
      <c r="S260"/>
      <c r="T260"/>
      <c r="U260"/>
      <c r="V260"/>
      <c r="W260"/>
      <c r="X260"/>
      <c r="Y260"/>
      <c r="Z260"/>
      <c r="AA260"/>
      <c r="AB260"/>
    </row>
    <row r="261" spans="1:28" ht="15" hidden="1">
      <c r="A261"/>
      <c r="B261"/>
      <c r="C261"/>
      <c r="D261"/>
      <c r="E261"/>
      <c r="F261"/>
      <c r="G261"/>
      <c r="H261"/>
      <c r="I261"/>
      <c r="J261"/>
      <c r="K261"/>
      <c r="L261"/>
      <c r="M261"/>
      <c r="N261"/>
      <c r="O261"/>
      <c r="P261"/>
      <c r="Q261"/>
      <c r="R261"/>
      <c r="S261"/>
      <c r="T261"/>
      <c r="U261"/>
      <c r="V261"/>
      <c r="W261"/>
      <c r="X261"/>
      <c r="Y261"/>
      <c r="Z261"/>
      <c r="AA261"/>
      <c r="AB261"/>
    </row>
    <row r="262" spans="1:28" ht="15" hidden="1">
      <c r="A262"/>
      <c r="B262"/>
      <c r="C262"/>
      <c r="D262"/>
      <c r="E262"/>
      <c r="F262"/>
      <c r="G262"/>
      <c r="H262"/>
      <c r="I262"/>
      <c r="J262"/>
      <c r="K262"/>
      <c r="L262"/>
      <c r="M262"/>
      <c r="N262"/>
      <c r="O262"/>
      <c r="P262"/>
      <c r="Q262"/>
      <c r="R262"/>
      <c r="S262"/>
      <c r="T262"/>
      <c r="U262"/>
      <c r="V262"/>
      <c r="W262"/>
      <c r="X262"/>
      <c r="Y262"/>
      <c r="Z262"/>
      <c r="AA262"/>
      <c r="AB262"/>
    </row>
    <row r="263" spans="1:28" ht="15" hidden="1">
      <c r="A263"/>
      <c r="B263"/>
      <c r="C263"/>
      <c r="D263"/>
      <c r="E263"/>
      <c r="F263"/>
      <c r="G263"/>
      <c r="H263"/>
      <c r="I263"/>
      <c r="J263"/>
      <c r="K263"/>
      <c r="L263"/>
      <c r="M263"/>
      <c r="N263"/>
      <c r="O263"/>
      <c r="P263"/>
      <c r="Q263"/>
      <c r="R263"/>
      <c r="S263"/>
      <c r="T263"/>
      <c r="U263"/>
      <c r="V263"/>
      <c r="W263"/>
      <c r="X263"/>
      <c r="Y263"/>
      <c r="Z263"/>
      <c r="AA263"/>
      <c r="AB263"/>
    </row>
    <row r="264" spans="1:28" ht="15" hidden="1">
      <c r="A264"/>
      <c r="B264"/>
      <c r="C264"/>
      <c r="D264"/>
      <c r="E264"/>
      <c r="F264"/>
      <c r="G264"/>
      <c r="H264"/>
      <c r="I264"/>
      <c r="J264"/>
      <c r="K264"/>
      <c r="L264"/>
      <c r="M264"/>
      <c r="N264"/>
      <c r="O264"/>
      <c r="P264"/>
      <c r="Q264"/>
      <c r="R264"/>
      <c r="S264"/>
      <c r="T264"/>
      <c r="U264"/>
      <c r="V264"/>
      <c r="W264"/>
      <c r="X264"/>
      <c r="Y264"/>
      <c r="Z264"/>
      <c r="AA264"/>
      <c r="AB264"/>
    </row>
    <row r="265" spans="1:28" ht="15" hidden="1">
      <c r="A265"/>
      <c r="B265"/>
      <c r="C265"/>
      <c r="D265"/>
      <c r="E265"/>
      <c r="F265"/>
      <c r="G265"/>
      <c r="H265"/>
      <c r="I265"/>
      <c r="J265"/>
      <c r="K265"/>
      <c r="L265"/>
      <c r="M265"/>
      <c r="N265"/>
      <c r="O265"/>
      <c r="P265"/>
      <c r="Q265"/>
      <c r="R265"/>
      <c r="S265"/>
      <c r="T265"/>
      <c r="U265"/>
      <c r="V265"/>
      <c r="W265"/>
      <c r="X265"/>
      <c r="Y265"/>
      <c r="Z265"/>
      <c r="AA265"/>
      <c r="AB265"/>
    </row>
    <row r="266" spans="1:28" ht="15" hidden="1">
      <c r="A266"/>
      <c r="B266"/>
      <c r="C266"/>
      <c r="D266"/>
      <c r="E266"/>
      <c r="F266"/>
      <c r="G266"/>
      <c r="H266"/>
      <c r="I266"/>
      <c r="J266"/>
      <c r="K266"/>
      <c r="L266"/>
      <c r="M266"/>
      <c r="N266"/>
      <c r="O266"/>
      <c r="P266"/>
      <c r="Q266"/>
      <c r="R266"/>
      <c r="S266"/>
      <c r="T266"/>
      <c r="U266"/>
      <c r="V266"/>
      <c r="W266"/>
      <c r="X266"/>
      <c r="Y266"/>
      <c r="Z266"/>
      <c r="AA266"/>
      <c r="AB266"/>
    </row>
    <row r="267" spans="1:28" ht="15" hidden="1">
      <c r="A267"/>
      <c r="B267"/>
      <c r="C267"/>
      <c r="D267"/>
      <c r="E267"/>
      <c r="F267"/>
      <c r="G267"/>
      <c r="H267"/>
      <c r="I267"/>
      <c r="J267"/>
      <c r="K267"/>
      <c r="L267"/>
      <c r="M267"/>
      <c r="N267"/>
      <c r="O267"/>
      <c r="P267"/>
      <c r="Q267"/>
      <c r="R267"/>
      <c r="S267"/>
      <c r="T267"/>
      <c r="U267"/>
      <c r="V267"/>
      <c r="W267"/>
      <c r="X267"/>
      <c r="Y267"/>
      <c r="Z267"/>
      <c r="AA267"/>
      <c r="AB267"/>
    </row>
    <row r="268" spans="1:28" ht="15" hidden="1">
      <c r="A268"/>
      <c r="B268"/>
      <c r="C268"/>
      <c r="D268"/>
      <c r="E268"/>
      <c r="F268"/>
      <c r="G268"/>
      <c r="H268"/>
      <c r="I268"/>
      <c r="J268"/>
      <c r="K268"/>
      <c r="L268"/>
      <c r="M268"/>
      <c r="N268"/>
      <c r="O268"/>
      <c r="P268"/>
      <c r="Q268"/>
      <c r="R268"/>
      <c r="S268"/>
      <c r="T268"/>
      <c r="U268"/>
      <c r="V268"/>
      <c r="W268"/>
      <c r="X268"/>
      <c r="Y268"/>
      <c r="Z268"/>
      <c r="AA268"/>
      <c r="AB268"/>
    </row>
    <row r="269" spans="1:28" ht="15" hidden="1">
      <c r="A269"/>
      <c r="B269"/>
      <c r="C269"/>
      <c r="D269"/>
      <c r="E269"/>
      <c r="F269"/>
      <c r="G269"/>
      <c r="H269"/>
      <c r="I269"/>
      <c r="J269"/>
      <c r="K269"/>
      <c r="L269"/>
      <c r="M269"/>
      <c r="N269"/>
      <c r="O269"/>
      <c r="P269"/>
      <c r="Q269"/>
      <c r="R269"/>
      <c r="S269"/>
      <c r="T269"/>
      <c r="U269"/>
      <c r="V269"/>
      <c r="W269"/>
      <c r="X269"/>
      <c r="Y269"/>
      <c r="Z269"/>
      <c r="AA269"/>
      <c r="AB269"/>
    </row>
    <row r="270" spans="1:28" ht="15" hidden="1">
      <c r="A270"/>
      <c r="B270"/>
      <c r="C270"/>
      <c r="D270"/>
      <c r="E270"/>
      <c r="F270"/>
      <c r="G270"/>
      <c r="H270"/>
      <c r="I270"/>
      <c r="J270"/>
      <c r="K270"/>
      <c r="L270"/>
      <c r="M270"/>
      <c r="N270"/>
      <c r="O270"/>
      <c r="P270"/>
      <c r="Q270"/>
      <c r="R270"/>
      <c r="S270"/>
      <c r="T270"/>
      <c r="U270"/>
      <c r="V270"/>
      <c r="W270"/>
      <c r="X270"/>
      <c r="Y270"/>
      <c r="Z270"/>
      <c r="AA270"/>
      <c r="AB270"/>
    </row>
    <row r="271" spans="1:28" ht="15" hidden="1">
      <c r="A271"/>
      <c r="B271"/>
      <c r="C271"/>
      <c r="D271"/>
      <c r="E271"/>
      <c r="F271"/>
      <c r="G271"/>
      <c r="H271"/>
      <c r="I271"/>
      <c r="J271"/>
      <c r="K271"/>
      <c r="L271"/>
      <c r="M271"/>
      <c r="N271"/>
      <c r="O271"/>
      <c r="P271"/>
      <c r="Q271"/>
      <c r="R271"/>
      <c r="S271"/>
      <c r="T271"/>
      <c r="U271"/>
      <c r="V271"/>
      <c r="W271"/>
      <c r="X271"/>
      <c r="Y271"/>
      <c r="Z271"/>
      <c r="AA271"/>
      <c r="AB271"/>
    </row>
    <row r="272" spans="1:28" ht="15" hidden="1">
      <c r="A272"/>
      <c r="B272"/>
      <c r="C272"/>
      <c r="D272"/>
      <c r="E272"/>
      <c r="F272"/>
      <c r="G272"/>
      <c r="H272"/>
      <c r="I272"/>
      <c r="J272"/>
      <c r="K272"/>
      <c r="L272"/>
      <c r="M272"/>
      <c r="N272"/>
      <c r="O272"/>
      <c r="P272"/>
      <c r="Q272"/>
      <c r="R272"/>
      <c r="S272"/>
      <c r="T272"/>
      <c r="U272"/>
      <c r="V272"/>
      <c r="W272"/>
      <c r="X272"/>
      <c r="Y272"/>
      <c r="Z272"/>
      <c r="AA272"/>
      <c r="AB272"/>
    </row>
    <row r="273" spans="1:28" ht="15" hidden="1">
      <c r="A273"/>
      <c r="B273"/>
      <c r="C273"/>
      <c r="D273"/>
      <c r="E273"/>
      <c r="F273"/>
      <c r="G273"/>
      <c r="H273"/>
      <c r="I273"/>
      <c r="J273"/>
      <c r="K273"/>
      <c r="L273"/>
      <c r="M273"/>
      <c r="N273"/>
      <c r="O273"/>
      <c r="P273"/>
      <c r="Q273"/>
      <c r="R273"/>
      <c r="S273"/>
      <c r="T273"/>
      <c r="U273"/>
      <c r="V273"/>
      <c r="W273"/>
      <c r="X273"/>
      <c r="Y273"/>
      <c r="Z273"/>
      <c r="AA273"/>
      <c r="AB273"/>
    </row>
    <row r="274" spans="1:28" ht="15" hidden="1">
      <c r="A274"/>
      <c r="B274"/>
      <c r="C274"/>
      <c r="D274"/>
      <c r="E274"/>
      <c r="F274"/>
      <c r="G274"/>
      <c r="H274"/>
      <c r="I274"/>
      <c r="J274"/>
      <c r="K274"/>
      <c r="L274"/>
      <c r="M274"/>
      <c r="N274"/>
      <c r="O274"/>
      <c r="P274"/>
      <c r="Q274"/>
      <c r="R274"/>
      <c r="S274"/>
      <c r="T274"/>
      <c r="U274"/>
      <c r="V274"/>
      <c r="W274"/>
      <c r="X274"/>
      <c r="Y274"/>
      <c r="Z274"/>
      <c r="AA274"/>
      <c r="AB274"/>
    </row>
    <row r="275" spans="1:28" ht="15" hidden="1">
      <c r="A275"/>
      <c r="B275"/>
      <c r="C275"/>
      <c r="D275"/>
      <c r="E275"/>
      <c r="F275"/>
      <c r="G275"/>
      <c r="H275"/>
      <c r="I275"/>
      <c r="J275"/>
      <c r="K275"/>
      <c r="L275"/>
      <c r="M275"/>
      <c r="N275"/>
      <c r="O275"/>
      <c r="P275"/>
      <c r="Q275"/>
      <c r="R275"/>
      <c r="S275"/>
      <c r="T275"/>
      <c r="U275"/>
      <c r="V275"/>
      <c r="W275"/>
      <c r="X275"/>
      <c r="Y275"/>
      <c r="Z275"/>
      <c r="AA275"/>
      <c r="AB275"/>
    </row>
    <row r="276" spans="1:28" ht="15" hidden="1">
      <c r="A276"/>
      <c r="B276"/>
      <c r="C276"/>
      <c r="D276"/>
      <c r="E276"/>
      <c r="F276"/>
      <c r="G276"/>
      <c r="H276"/>
      <c r="I276"/>
      <c r="J276"/>
      <c r="K276"/>
      <c r="L276"/>
      <c r="M276"/>
      <c r="N276"/>
      <c r="O276"/>
      <c r="P276"/>
      <c r="Q276"/>
      <c r="R276"/>
      <c r="S276"/>
      <c r="T276"/>
      <c r="U276"/>
      <c r="V276"/>
      <c r="W276"/>
      <c r="X276"/>
      <c r="Y276"/>
      <c r="Z276"/>
      <c r="AA276"/>
      <c r="AB276"/>
    </row>
    <row r="277" spans="1:28" ht="15" hidden="1">
      <c r="A277"/>
      <c r="B277"/>
      <c r="C277"/>
      <c r="D277"/>
      <c r="E277"/>
      <c r="F277"/>
      <c r="G277"/>
      <c r="H277"/>
      <c r="I277"/>
      <c r="J277"/>
      <c r="K277"/>
      <c r="L277"/>
      <c r="M277"/>
      <c r="N277"/>
      <c r="O277"/>
      <c r="P277"/>
      <c r="Q277"/>
      <c r="R277"/>
      <c r="S277"/>
      <c r="T277"/>
      <c r="U277"/>
      <c r="V277"/>
      <c r="W277"/>
      <c r="X277"/>
      <c r="Y277"/>
      <c r="Z277"/>
      <c r="AA277"/>
      <c r="AB277"/>
    </row>
    <row r="278" spans="1:28" ht="15" hidden="1">
      <c r="A278"/>
      <c r="B278"/>
      <c r="C278"/>
      <c r="D278"/>
      <c r="E278"/>
      <c r="F278"/>
      <c r="G278"/>
      <c r="H278"/>
      <c r="I278"/>
      <c r="J278"/>
      <c r="K278"/>
      <c r="L278"/>
      <c r="M278"/>
      <c r="N278"/>
      <c r="O278"/>
      <c r="P278"/>
      <c r="Q278"/>
      <c r="R278"/>
      <c r="S278"/>
      <c r="T278"/>
      <c r="U278"/>
      <c r="V278"/>
      <c r="W278"/>
      <c r="X278"/>
      <c r="Y278"/>
      <c r="Z278"/>
      <c r="AA278"/>
      <c r="AB278"/>
    </row>
    <row r="279" spans="1:28" ht="15" hidden="1">
      <c r="A279"/>
      <c r="B279"/>
      <c r="C279"/>
      <c r="D279"/>
      <c r="E279"/>
      <c r="F279"/>
      <c r="G279"/>
      <c r="H279"/>
      <c r="I279"/>
      <c r="J279"/>
      <c r="K279"/>
      <c r="L279"/>
      <c r="M279"/>
      <c r="N279"/>
      <c r="O279"/>
      <c r="P279"/>
      <c r="Q279"/>
      <c r="R279"/>
      <c r="S279"/>
      <c r="T279"/>
      <c r="U279"/>
      <c r="V279"/>
      <c r="W279"/>
      <c r="X279"/>
      <c r="Y279"/>
      <c r="Z279"/>
      <c r="AA279"/>
      <c r="AB279"/>
    </row>
    <row r="280" spans="1:28" ht="15" hidden="1">
      <c r="A280"/>
      <c r="B280"/>
      <c r="C280"/>
      <c r="D280"/>
      <c r="E280"/>
      <c r="F280"/>
      <c r="G280"/>
      <c r="H280"/>
      <c r="I280"/>
      <c r="J280"/>
      <c r="K280"/>
      <c r="L280"/>
      <c r="M280"/>
      <c r="N280"/>
      <c r="O280"/>
      <c r="P280"/>
      <c r="Q280"/>
      <c r="R280"/>
      <c r="S280"/>
      <c r="T280"/>
      <c r="U280"/>
      <c r="V280"/>
      <c r="W280"/>
      <c r="X280"/>
      <c r="Y280"/>
      <c r="Z280"/>
      <c r="AA280"/>
      <c r="AB280"/>
    </row>
    <row r="281" spans="1:28" ht="15" hidden="1">
      <c r="A281"/>
      <c r="B281"/>
      <c r="C281"/>
      <c r="D281"/>
      <c r="E281"/>
      <c r="F281"/>
      <c r="G281"/>
      <c r="H281"/>
      <c r="I281"/>
      <c r="J281"/>
      <c r="K281"/>
      <c r="L281"/>
      <c r="M281"/>
      <c r="N281"/>
      <c r="O281"/>
      <c r="P281"/>
      <c r="Q281"/>
      <c r="R281"/>
      <c r="S281"/>
      <c r="T281"/>
      <c r="U281"/>
      <c r="V281"/>
      <c r="W281"/>
      <c r="X281"/>
      <c r="Y281"/>
      <c r="Z281"/>
      <c r="AA281"/>
      <c r="AB281"/>
    </row>
    <row r="282" spans="1:28" ht="15" hidden="1">
      <c r="A282"/>
      <c r="B282"/>
      <c r="C282"/>
      <c r="D282"/>
      <c r="E282"/>
      <c r="F282"/>
      <c r="G282"/>
      <c r="H282"/>
      <c r="I282"/>
      <c r="J282"/>
      <c r="K282"/>
      <c r="L282"/>
      <c r="M282"/>
      <c r="N282"/>
      <c r="O282"/>
      <c r="P282"/>
      <c r="Q282"/>
      <c r="R282"/>
      <c r="S282"/>
      <c r="T282"/>
      <c r="U282"/>
      <c r="V282"/>
      <c r="W282"/>
      <c r="X282"/>
      <c r="Y282"/>
      <c r="Z282"/>
      <c r="AA282"/>
      <c r="AB282"/>
    </row>
    <row r="283" spans="1:28" ht="15" hidden="1">
      <c r="A283"/>
      <c r="B283"/>
      <c r="C283"/>
      <c r="D283"/>
      <c r="E283"/>
      <c r="F283"/>
      <c r="G283"/>
      <c r="H283"/>
      <c r="I283"/>
      <c r="J283"/>
      <c r="K283"/>
      <c r="L283"/>
      <c r="M283"/>
      <c r="N283"/>
      <c r="O283"/>
      <c r="P283"/>
      <c r="Q283"/>
      <c r="R283"/>
      <c r="S283"/>
      <c r="T283"/>
      <c r="U283"/>
      <c r="V283"/>
      <c r="W283"/>
      <c r="X283"/>
      <c r="Y283"/>
      <c r="Z283"/>
      <c r="AA283"/>
      <c r="AB283"/>
    </row>
    <row r="284" spans="1:28" ht="15" hidden="1">
      <c r="A284"/>
      <c r="B284"/>
      <c r="C284"/>
      <c r="D284"/>
      <c r="E284"/>
      <c r="F284"/>
      <c r="G284"/>
      <c r="H284"/>
      <c r="I284"/>
      <c r="J284"/>
      <c r="K284"/>
      <c r="L284"/>
      <c r="M284"/>
      <c r="N284"/>
      <c r="O284"/>
      <c r="P284"/>
      <c r="Q284"/>
      <c r="R284"/>
      <c r="S284"/>
      <c r="T284"/>
      <c r="U284"/>
      <c r="V284"/>
      <c r="W284"/>
      <c r="X284"/>
      <c r="Y284"/>
      <c r="Z284"/>
      <c r="AA284"/>
      <c r="AB284"/>
    </row>
    <row r="285" spans="1:28" ht="15" hidden="1">
      <c r="A285"/>
      <c r="B285"/>
      <c r="C285"/>
      <c r="D285"/>
      <c r="E285"/>
      <c r="F285"/>
      <c r="G285"/>
      <c r="H285"/>
      <c r="I285"/>
      <c r="J285"/>
      <c r="K285"/>
      <c r="L285"/>
      <c r="M285"/>
      <c r="N285"/>
      <c r="O285"/>
      <c r="P285"/>
      <c r="Q285"/>
      <c r="R285"/>
      <c r="S285"/>
      <c r="T285"/>
      <c r="U285"/>
      <c r="V285"/>
      <c r="W285"/>
      <c r="X285"/>
      <c r="Y285"/>
      <c r="Z285"/>
      <c r="AA285"/>
      <c r="AB285"/>
    </row>
    <row r="286" spans="1:28" ht="15" hidden="1">
      <c r="A286"/>
      <c r="B286"/>
      <c r="C286"/>
      <c r="D286"/>
      <c r="E286"/>
      <c r="F286"/>
      <c r="G286"/>
      <c r="H286"/>
      <c r="I286"/>
      <c r="J286"/>
      <c r="K286"/>
      <c r="L286"/>
      <c r="M286"/>
      <c r="N286"/>
      <c r="O286"/>
      <c r="P286"/>
      <c r="Q286"/>
      <c r="R286"/>
      <c r="S286"/>
      <c r="T286"/>
      <c r="U286"/>
      <c r="V286"/>
      <c r="W286"/>
      <c r="X286"/>
      <c r="Y286"/>
      <c r="Z286"/>
      <c r="AA286"/>
      <c r="AB286"/>
    </row>
    <row r="287" spans="1:28" ht="15" hidden="1">
      <c r="A287"/>
      <c r="B287"/>
      <c r="C287"/>
      <c r="D287"/>
      <c r="E287"/>
      <c r="F287"/>
      <c r="G287"/>
      <c r="H287"/>
      <c r="I287"/>
      <c r="J287"/>
      <c r="K287"/>
      <c r="L287"/>
      <c r="M287"/>
      <c r="N287"/>
      <c r="O287"/>
      <c r="P287"/>
      <c r="Q287"/>
      <c r="R287"/>
      <c r="S287"/>
      <c r="T287"/>
      <c r="U287"/>
      <c r="V287"/>
      <c r="W287"/>
      <c r="X287"/>
      <c r="Y287"/>
      <c r="Z287"/>
      <c r="AA287"/>
      <c r="AB287"/>
    </row>
    <row r="288" spans="1:28" ht="15" hidden="1">
      <c r="A288"/>
      <c r="B288"/>
      <c r="C288"/>
      <c r="D288"/>
      <c r="E288"/>
      <c r="F288"/>
      <c r="G288"/>
      <c r="H288"/>
      <c r="I288"/>
      <c r="J288"/>
      <c r="K288"/>
      <c r="L288"/>
      <c r="M288"/>
      <c r="N288"/>
      <c r="O288"/>
      <c r="P288"/>
      <c r="Q288"/>
      <c r="R288"/>
      <c r="S288"/>
      <c r="T288"/>
      <c r="U288"/>
      <c r="V288"/>
      <c r="W288"/>
      <c r="X288"/>
      <c r="Y288"/>
      <c r="Z288"/>
      <c r="AA288"/>
      <c r="AB288"/>
    </row>
    <row r="289" spans="1:28" ht="15" hidden="1">
      <c r="A289"/>
      <c r="B289"/>
      <c r="C289"/>
      <c r="D289"/>
      <c r="E289"/>
      <c r="F289"/>
      <c r="G289"/>
      <c r="H289"/>
      <c r="I289"/>
      <c r="J289"/>
      <c r="K289"/>
      <c r="L289"/>
      <c r="M289"/>
      <c r="N289"/>
      <c r="O289"/>
      <c r="P289"/>
      <c r="Q289"/>
      <c r="R289"/>
      <c r="S289"/>
      <c r="T289"/>
      <c r="U289"/>
      <c r="V289"/>
      <c r="W289"/>
      <c r="X289"/>
      <c r="Y289"/>
      <c r="Z289"/>
      <c r="AA289"/>
      <c r="AB289"/>
    </row>
    <row r="290" spans="1:28" ht="15" hidden="1">
      <c r="A290"/>
      <c r="B290"/>
      <c r="C290"/>
      <c r="D290"/>
      <c r="E290"/>
      <c r="F290"/>
      <c r="G290"/>
      <c r="H290"/>
      <c r="I290"/>
      <c r="J290"/>
      <c r="K290"/>
      <c r="L290"/>
      <c r="M290"/>
      <c r="N290"/>
      <c r="O290"/>
      <c r="P290"/>
      <c r="Q290"/>
      <c r="R290"/>
      <c r="S290"/>
      <c r="T290"/>
      <c r="U290"/>
      <c r="V290"/>
      <c r="W290"/>
      <c r="X290"/>
      <c r="Y290"/>
      <c r="Z290"/>
      <c r="AA290"/>
      <c r="AB290"/>
    </row>
    <row r="291" spans="1:28" ht="15" hidden="1">
      <c r="A291"/>
      <c r="B291"/>
      <c r="C291"/>
      <c r="D291"/>
      <c r="E291"/>
      <c r="F291"/>
      <c r="G291"/>
      <c r="H291"/>
      <c r="I291"/>
      <c r="J291"/>
      <c r="K291"/>
      <c r="L291"/>
      <c r="M291"/>
      <c r="N291"/>
      <c r="O291"/>
      <c r="P291"/>
      <c r="Q291"/>
      <c r="R291"/>
      <c r="S291"/>
      <c r="T291"/>
      <c r="U291"/>
      <c r="V291"/>
      <c r="W291"/>
      <c r="X291"/>
      <c r="Y291"/>
      <c r="Z291"/>
      <c r="AA291"/>
      <c r="AB291"/>
    </row>
    <row r="292" spans="1:28" ht="15" hidden="1">
      <c r="A292"/>
      <c r="B292"/>
      <c r="C292"/>
      <c r="D292"/>
      <c r="E292"/>
      <c r="F292"/>
      <c r="G292"/>
      <c r="H292"/>
      <c r="I292"/>
      <c r="J292"/>
      <c r="K292"/>
      <c r="L292"/>
      <c r="M292"/>
      <c r="N292"/>
      <c r="O292"/>
      <c r="P292"/>
      <c r="Q292"/>
      <c r="R292"/>
      <c r="S292"/>
      <c r="T292"/>
      <c r="U292"/>
      <c r="V292"/>
      <c r="W292"/>
      <c r="X292"/>
      <c r="Y292"/>
      <c r="Z292"/>
      <c r="AA292"/>
      <c r="AB292"/>
    </row>
    <row r="293" spans="1:28" ht="15" hidden="1">
      <c r="A293"/>
      <c r="B293"/>
      <c r="C293"/>
      <c r="D293"/>
      <c r="E293"/>
      <c r="F293"/>
      <c r="G293"/>
      <c r="H293"/>
      <c r="I293"/>
      <c r="J293"/>
      <c r="K293"/>
      <c r="L293"/>
      <c r="M293"/>
      <c r="N293"/>
      <c r="O293"/>
      <c r="P293"/>
      <c r="Q293"/>
      <c r="R293"/>
      <c r="S293"/>
      <c r="T293"/>
      <c r="U293"/>
      <c r="V293"/>
      <c r="W293"/>
      <c r="X293"/>
      <c r="Y293"/>
      <c r="Z293"/>
      <c r="AA293"/>
      <c r="AB293"/>
    </row>
    <row r="294" spans="1:28" ht="15" hidden="1">
      <c r="A294"/>
      <c r="B294"/>
      <c r="C294"/>
      <c r="D294"/>
      <c r="E294"/>
      <c r="F294"/>
      <c r="G294"/>
      <c r="H294"/>
      <c r="I294"/>
      <c r="J294"/>
      <c r="K294"/>
      <c r="L294"/>
      <c r="M294"/>
      <c r="N294"/>
      <c r="O294"/>
      <c r="P294"/>
      <c r="Q294"/>
      <c r="R294"/>
      <c r="S294"/>
      <c r="T294"/>
      <c r="U294"/>
      <c r="V294"/>
      <c r="W294"/>
      <c r="X294"/>
      <c r="Y294"/>
      <c r="Z294"/>
      <c r="AA294"/>
      <c r="AB294"/>
    </row>
    <row r="295" spans="1:28" ht="15" hidden="1">
      <c r="A295"/>
      <c r="B295"/>
      <c r="C295"/>
      <c r="D295"/>
      <c r="E295"/>
      <c r="F295"/>
      <c r="G295"/>
      <c r="H295"/>
      <c r="I295"/>
      <c r="J295"/>
      <c r="K295"/>
      <c r="L295"/>
      <c r="M295"/>
      <c r="N295"/>
      <c r="O295"/>
      <c r="P295"/>
      <c r="Q295"/>
      <c r="R295"/>
      <c r="S295"/>
      <c r="T295"/>
      <c r="U295"/>
      <c r="V295"/>
      <c r="W295"/>
      <c r="X295"/>
      <c r="Y295"/>
      <c r="Z295"/>
      <c r="AA295"/>
      <c r="AB295"/>
    </row>
    <row r="296" spans="1:28" ht="15" hidden="1">
      <c r="A296"/>
      <c r="B296"/>
      <c r="C296"/>
      <c r="D296"/>
      <c r="E296"/>
      <c r="F296"/>
      <c r="G296"/>
      <c r="H296"/>
      <c r="I296"/>
      <c r="J296"/>
      <c r="K296"/>
      <c r="L296"/>
      <c r="M296"/>
      <c r="N296"/>
      <c r="O296"/>
      <c r="P296"/>
      <c r="Q296"/>
      <c r="R296"/>
      <c r="S296"/>
      <c r="T296"/>
      <c r="U296"/>
      <c r="V296"/>
      <c r="W296"/>
      <c r="X296"/>
      <c r="Y296"/>
      <c r="Z296"/>
      <c r="AA296"/>
      <c r="AB296"/>
    </row>
    <row r="297" spans="1:28" ht="15" hidden="1">
      <c r="A297"/>
      <c r="B297"/>
      <c r="C297"/>
      <c r="D297"/>
      <c r="E297"/>
      <c r="F297"/>
      <c r="G297"/>
      <c r="H297"/>
      <c r="I297"/>
      <c r="J297"/>
      <c r="K297"/>
      <c r="L297"/>
      <c r="M297"/>
      <c r="N297"/>
      <c r="O297"/>
      <c r="P297"/>
      <c r="Q297"/>
      <c r="R297"/>
      <c r="S297"/>
      <c r="T297"/>
      <c r="U297"/>
      <c r="V297"/>
      <c r="W297"/>
      <c r="X297"/>
      <c r="Y297"/>
      <c r="Z297"/>
      <c r="AA297"/>
      <c r="AB297"/>
    </row>
    <row r="298" spans="1:28" ht="15" hidden="1">
      <c r="A298"/>
      <c r="B298"/>
      <c r="C298"/>
      <c r="D298"/>
      <c r="E298"/>
      <c r="F298"/>
      <c r="G298"/>
      <c r="H298"/>
      <c r="I298"/>
      <c r="J298"/>
      <c r="K298"/>
      <c r="L298"/>
      <c r="M298"/>
      <c r="N298"/>
      <c r="O298"/>
      <c r="P298"/>
      <c r="Q298"/>
      <c r="R298"/>
      <c r="S298"/>
      <c r="T298"/>
      <c r="U298"/>
      <c r="V298"/>
      <c r="W298"/>
      <c r="X298"/>
      <c r="Y298"/>
      <c r="Z298"/>
      <c r="AA298"/>
      <c r="AB298"/>
    </row>
    <row r="299" spans="1:28" ht="15" hidden="1">
      <c r="A299"/>
      <c r="B299"/>
      <c r="C299"/>
      <c r="D299"/>
      <c r="E299"/>
      <c r="F299"/>
      <c r="G299"/>
      <c r="H299"/>
      <c r="I299"/>
      <c r="J299"/>
      <c r="K299"/>
      <c r="L299"/>
      <c r="M299"/>
      <c r="N299"/>
      <c r="O299"/>
      <c r="P299"/>
      <c r="Q299"/>
      <c r="R299"/>
      <c r="S299"/>
      <c r="T299"/>
      <c r="U299"/>
      <c r="V299"/>
      <c r="W299"/>
      <c r="X299"/>
      <c r="Y299"/>
      <c r="Z299"/>
      <c r="AA299"/>
      <c r="AB299"/>
    </row>
    <row r="300" spans="1:28" ht="15" hidden="1">
      <c r="A300"/>
      <c r="B300"/>
      <c r="C300"/>
      <c r="D300"/>
      <c r="E300"/>
      <c r="F300"/>
      <c r="G300"/>
      <c r="H300"/>
      <c r="I300"/>
      <c r="J300"/>
      <c r="K300"/>
      <c r="L300"/>
      <c r="M300"/>
      <c r="N300"/>
      <c r="O300"/>
      <c r="P300"/>
      <c r="Q300"/>
      <c r="R300"/>
      <c r="S300"/>
      <c r="T300"/>
      <c r="U300"/>
      <c r="V300"/>
      <c r="W300"/>
      <c r="X300"/>
      <c r="Y300"/>
      <c r="Z300"/>
      <c r="AA300"/>
      <c r="AB300"/>
    </row>
    <row r="301" spans="1:28" ht="15" hidden="1">
      <c r="A301"/>
      <c r="B301"/>
      <c r="C301"/>
      <c r="D301"/>
      <c r="E301"/>
      <c r="F301"/>
      <c r="G301"/>
      <c r="H301"/>
      <c r="I301"/>
      <c r="J301"/>
      <c r="K301"/>
      <c r="L301"/>
      <c r="M301"/>
      <c r="N301"/>
      <c r="O301"/>
      <c r="P301"/>
      <c r="Q301"/>
      <c r="R301"/>
      <c r="S301"/>
      <c r="T301"/>
      <c r="U301"/>
      <c r="V301"/>
      <c r="W301"/>
      <c r="X301"/>
      <c r="Y301"/>
      <c r="Z301"/>
      <c r="AA301"/>
      <c r="AB301"/>
    </row>
    <row r="302" spans="1:28" ht="15" hidden="1">
      <c r="A302"/>
      <c r="B302"/>
      <c r="C302"/>
      <c r="D302"/>
      <c r="E302"/>
      <c r="F302"/>
      <c r="G302"/>
      <c r="H302"/>
      <c r="I302"/>
      <c r="J302"/>
      <c r="K302"/>
      <c r="L302"/>
      <c r="M302"/>
      <c r="N302"/>
      <c r="O302"/>
      <c r="P302"/>
      <c r="Q302"/>
      <c r="R302"/>
      <c r="S302"/>
      <c r="T302"/>
      <c r="U302"/>
      <c r="V302"/>
      <c r="W302"/>
      <c r="X302"/>
      <c r="Y302"/>
      <c r="Z302"/>
      <c r="AA302"/>
      <c r="AB302"/>
    </row>
    <row r="303" spans="1:28" ht="15" hidden="1">
      <c r="A303"/>
      <c r="B303"/>
      <c r="C303"/>
      <c r="D303"/>
      <c r="E303"/>
      <c r="F303"/>
      <c r="G303"/>
      <c r="H303"/>
      <c r="I303"/>
      <c r="J303"/>
      <c r="K303"/>
      <c r="L303"/>
      <c r="M303"/>
      <c r="N303"/>
      <c r="O303"/>
      <c r="P303"/>
      <c r="Q303"/>
      <c r="R303"/>
      <c r="S303"/>
      <c r="T303"/>
      <c r="U303"/>
      <c r="V303"/>
      <c r="W303"/>
      <c r="X303"/>
      <c r="Y303"/>
      <c r="Z303"/>
      <c r="AA303"/>
      <c r="AB303"/>
    </row>
    <row r="304" spans="1:28" ht="15" hidden="1">
      <c r="A304"/>
      <c r="B304"/>
      <c r="C304"/>
      <c r="D304"/>
      <c r="E304"/>
      <c r="F304"/>
      <c r="G304"/>
      <c r="H304"/>
      <c r="I304"/>
      <c r="J304"/>
      <c r="K304"/>
      <c r="L304"/>
      <c r="M304"/>
      <c r="N304"/>
      <c r="O304"/>
      <c r="P304"/>
      <c r="Q304"/>
      <c r="R304"/>
      <c r="S304"/>
      <c r="T304"/>
      <c r="U304"/>
      <c r="V304"/>
      <c r="W304"/>
      <c r="X304"/>
      <c r="Y304"/>
      <c r="Z304"/>
      <c r="AA304"/>
      <c r="AB304"/>
    </row>
    <row r="305" spans="1:28" ht="15" hidden="1">
      <c r="A305"/>
      <c r="B305"/>
      <c r="C305"/>
      <c r="D305"/>
      <c r="E305"/>
      <c r="F305"/>
      <c r="G305"/>
      <c r="H305"/>
      <c r="I305"/>
      <c r="J305"/>
      <c r="K305"/>
      <c r="L305"/>
      <c r="M305"/>
      <c r="N305"/>
      <c r="O305"/>
      <c r="P305"/>
      <c r="Q305"/>
      <c r="R305"/>
      <c r="S305"/>
      <c r="T305"/>
      <c r="U305"/>
      <c r="V305"/>
      <c r="W305"/>
      <c r="X305"/>
      <c r="Y305"/>
      <c r="Z305"/>
      <c r="AA305"/>
      <c r="AB305"/>
    </row>
    <row r="306" spans="1:28" ht="15" hidden="1">
      <c r="A306"/>
      <c r="B306"/>
      <c r="C306"/>
      <c r="D306"/>
      <c r="E306"/>
      <c r="F306"/>
      <c r="G306"/>
      <c r="H306"/>
      <c r="I306"/>
      <c r="J306"/>
      <c r="K306"/>
      <c r="L306"/>
      <c r="M306"/>
      <c r="N306"/>
      <c r="O306"/>
      <c r="P306"/>
      <c r="Q306"/>
      <c r="R306"/>
      <c r="S306"/>
      <c r="T306"/>
      <c r="U306"/>
      <c r="V306"/>
      <c r="W306"/>
      <c r="X306"/>
      <c r="Y306"/>
      <c r="Z306"/>
      <c r="AA306"/>
      <c r="AB306"/>
    </row>
    <row r="307" spans="1:28" ht="15" hidden="1">
      <c r="A307"/>
      <c r="B307"/>
      <c r="C307"/>
      <c r="D307"/>
      <c r="E307"/>
      <c r="F307"/>
      <c r="G307"/>
      <c r="H307"/>
      <c r="I307"/>
      <c r="J307"/>
      <c r="K307"/>
      <c r="L307"/>
      <c r="M307"/>
      <c r="N307"/>
      <c r="O307"/>
      <c r="P307"/>
      <c r="Q307"/>
      <c r="R307"/>
      <c r="S307"/>
      <c r="T307"/>
      <c r="U307"/>
      <c r="V307"/>
      <c r="W307"/>
      <c r="X307"/>
      <c r="Y307"/>
      <c r="Z307"/>
      <c r="AA307"/>
      <c r="AB307"/>
    </row>
    <row r="308" spans="1:28" ht="15" hidden="1">
      <c r="A308"/>
      <c r="B308"/>
      <c r="C308"/>
      <c r="D308"/>
      <c r="E308"/>
      <c r="F308"/>
      <c r="G308"/>
      <c r="H308"/>
      <c r="I308"/>
      <c r="J308"/>
      <c r="K308"/>
      <c r="L308"/>
      <c r="M308"/>
      <c r="N308"/>
      <c r="O308"/>
      <c r="P308"/>
      <c r="Q308"/>
      <c r="R308"/>
      <c r="S308"/>
      <c r="T308"/>
      <c r="U308"/>
      <c r="V308"/>
      <c r="W308"/>
      <c r="X308"/>
      <c r="Y308"/>
      <c r="Z308"/>
      <c r="AA308"/>
      <c r="AB308"/>
    </row>
    <row r="309" spans="1:28" ht="15" hidden="1">
      <c r="A309"/>
      <c r="B309"/>
      <c r="C309"/>
      <c r="D309"/>
      <c r="E309"/>
      <c r="F309"/>
      <c r="G309"/>
      <c r="H309"/>
      <c r="I309"/>
      <c r="J309"/>
      <c r="K309"/>
      <c r="L309"/>
      <c r="M309"/>
      <c r="N309"/>
      <c r="O309"/>
      <c r="P309"/>
      <c r="Q309"/>
      <c r="R309"/>
      <c r="S309"/>
      <c r="T309"/>
      <c r="U309"/>
      <c r="V309"/>
      <c r="W309"/>
      <c r="X309"/>
      <c r="Y309"/>
      <c r="Z309"/>
      <c r="AA309"/>
      <c r="AB309"/>
    </row>
    <row r="310" spans="1:28" ht="15" hidden="1">
      <c r="A310"/>
      <c r="B310"/>
      <c r="C310"/>
      <c r="D310"/>
      <c r="E310"/>
      <c r="F310"/>
      <c r="G310"/>
      <c r="H310"/>
      <c r="I310"/>
      <c r="J310"/>
      <c r="K310"/>
      <c r="L310"/>
      <c r="M310"/>
      <c r="N310"/>
      <c r="O310"/>
      <c r="P310"/>
      <c r="Q310"/>
      <c r="R310"/>
      <c r="S310"/>
      <c r="T310"/>
      <c r="U310"/>
      <c r="V310"/>
      <c r="W310"/>
      <c r="X310"/>
      <c r="Y310"/>
      <c r="Z310"/>
      <c r="AA310"/>
      <c r="AB310"/>
    </row>
    <row r="311" spans="1:28" ht="15" hidden="1">
      <c r="A311"/>
      <c r="B311"/>
      <c r="C311"/>
      <c r="D311"/>
      <c r="E311"/>
      <c r="F311"/>
      <c r="G311"/>
      <c r="H311"/>
      <c r="I311"/>
      <c r="J311"/>
      <c r="K311"/>
      <c r="L311"/>
      <c r="M311"/>
      <c r="N311"/>
      <c r="O311"/>
      <c r="P311"/>
      <c r="Q311"/>
      <c r="R311"/>
      <c r="S311"/>
      <c r="T311"/>
      <c r="U311"/>
      <c r="V311"/>
      <c r="W311"/>
      <c r="X311"/>
      <c r="Y311"/>
      <c r="Z311"/>
      <c r="AA311"/>
      <c r="AB311"/>
    </row>
    <row r="312" spans="1:28" ht="15" hidden="1">
      <c r="A312"/>
      <c r="B312"/>
      <c r="C312"/>
      <c r="D312"/>
      <c r="E312"/>
      <c r="F312"/>
      <c r="G312"/>
      <c r="H312"/>
      <c r="I312"/>
      <c r="J312"/>
      <c r="K312"/>
      <c r="L312"/>
      <c r="M312"/>
      <c r="N312"/>
      <c r="O312"/>
      <c r="P312"/>
      <c r="Q312"/>
      <c r="R312"/>
      <c r="S312"/>
      <c r="T312"/>
      <c r="U312"/>
      <c r="V312"/>
      <c r="W312"/>
      <c r="X312"/>
      <c r="Y312"/>
      <c r="Z312"/>
      <c r="AA312"/>
      <c r="AB312"/>
    </row>
    <row r="313" spans="1:28" ht="15" hidden="1">
      <c r="A313"/>
      <c r="B313"/>
      <c r="C313"/>
      <c r="D313"/>
      <c r="E313"/>
      <c r="F313"/>
      <c r="G313"/>
      <c r="H313"/>
      <c r="I313"/>
      <c r="J313"/>
      <c r="K313"/>
      <c r="L313"/>
      <c r="M313"/>
      <c r="N313"/>
      <c r="O313"/>
      <c r="P313"/>
      <c r="Q313"/>
      <c r="R313"/>
      <c r="S313"/>
      <c r="T313"/>
      <c r="U313"/>
      <c r="V313"/>
      <c r="W313"/>
      <c r="X313"/>
      <c r="Y313"/>
      <c r="Z313"/>
      <c r="AA313"/>
      <c r="AB313"/>
    </row>
    <row r="314" spans="1:28" ht="15" hidden="1">
      <c r="A314"/>
      <c r="B314"/>
      <c r="C314"/>
      <c r="D314"/>
      <c r="E314"/>
      <c r="F314"/>
      <c r="G314"/>
      <c r="H314"/>
      <c r="I314"/>
      <c r="J314"/>
      <c r="K314"/>
      <c r="L314"/>
      <c r="M314"/>
      <c r="N314"/>
      <c r="O314"/>
      <c r="P314"/>
      <c r="Q314"/>
      <c r="R314"/>
      <c r="S314"/>
      <c r="T314"/>
      <c r="U314"/>
      <c r="V314"/>
      <c r="W314"/>
      <c r="X314"/>
      <c r="Y314"/>
      <c r="Z314"/>
      <c r="AA314"/>
      <c r="AB314"/>
    </row>
    <row r="315" spans="1:28" ht="15" hidden="1">
      <c r="A315"/>
      <c r="B315"/>
      <c r="C315"/>
      <c r="D315"/>
      <c r="E315"/>
      <c r="F315"/>
      <c r="G315"/>
      <c r="H315"/>
      <c r="I315"/>
      <c r="J315"/>
      <c r="K315"/>
      <c r="L315"/>
      <c r="M315"/>
      <c r="N315"/>
      <c r="O315"/>
      <c r="P315"/>
      <c r="Q315"/>
      <c r="R315"/>
      <c r="S315"/>
      <c r="T315"/>
      <c r="U315"/>
      <c r="V315"/>
      <c r="W315"/>
      <c r="X315"/>
      <c r="Y315"/>
      <c r="Z315"/>
      <c r="AA315"/>
      <c r="AB315"/>
    </row>
    <row r="316" spans="1:28" ht="15" hidden="1">
      <c r="A316"/>
      <c r="B316"/>
      <c r="C316"/>
      <c r="D316"/>
      <c r="E316"/>
      <c r="F316"/>
      <c r="G316"/>
      <c r="H316"/>
      <c r="I316"/>
      <c r="J316"/>
      <c r="K316"/>
      <c r="L316"/>
      <c r="M316"/>
      <c r="N316"/>
      <c r="O316"/>
      <c r="P316"/>
      <c r="Q316"/>
      <c r="R316"/>
      <c r="S316"/>
      <c r="T316"/>
      <c r="U316"/>
      <c r="V316"/>
      <c r="W316"/>
      <c r="X316"/>
      <c r="Y316"/>
      <c r="Z316"/>
      <c r="AA316"/>
      <c r="AB316"/>
    </row>
    <row r="317" spans="1:28" ht="15" hidden="1">
      <c r="A317"/>
      <c r="B317"/>
      <c r="C317"/>
      <c r="D317"/>
      <c r="E317"/>
      <c r="F317"/>
      <c r="G317"/>
      <c r="H317"/>
      <c r="I317"/>
      <c r="J317"/>
      <c r="K317"/>
      <c r="L317"/>
      <c r="M317"/>
      <c r="N317"/>
      <c r="O317"/>
      <c r="P317"/>
      <c r="Q317"/>
      <c r="R317"/>
      <c r="S317"/>
      <c r="T317"/>
      <c r="U317"/>
      <c r="V317"/>
      <c r="W317"/>
      <c r="X317"/>
      <c r="Y317"/>
      <c r="Z317"/>
      <c r="AA317"/>
      <c r="AB317"/>
    </row>
    <row r="318" spans="1:28" ht="15" hidden="1">
      <c r="A318"/>
      <c r="B318"/>
      <c r="C318"/>
      <c r="D318"/>
      <c r="E318"/>
      <c r="F318"/>
      <c r="G318"/>
      <c r="H318"/>
      <c r="I318"/>
      <c r="J318"/>
      <c r="K318"/>
      <c r="L318"/>
      <c r="M318"/>
      <c r="N318"/>
      <c r="O318"/>
      <c r="P318"/>
      <c r="Q318"/>
      <c r="R318"/>
      <c r="S318"/>
      <c r="T318"/>
      <c r="U318"/>
      <c r="V318"/>
      <c r="W318"/>
      <c r="X318"/>
      <c r="Y318"/>
      <c r="Z318"/>
      <c r="AA318"/>
      <c r="AB318"/>
    </row>
    <row r="319" spans="1:28" ht="15" hidden="1">
      <c r="A319"/>
      <c r="B319"/>
      <c r="C319"/>
      <c r="D319"/>
      <c r="E319"/>
      <c r="F319"/>
      <c r="G319"/>
      <c r="H319"/>
      <c r="I319"/>
      <c r="J319"/>
      <c r="K319"/>
      <c r="L319"/>
      <c r="M319"/>
      <c r="N319"/>
      <c r="O319"/>
      <c r="P319"/>
      <c r="Q319"/>
      <c r="R319"/>
      <c r="S319"/>
      <c r="T319"/>
      <c r="U319"/>
      <c r="V319"/>
      <c r="W319"/>
      <c r="X319"/>
      <c r="Y319"/>
      <c r="Z319"/>
      <c r="AA319"/>
      <c r="AB319"/>
    </row>
    <row r="320" spans="1:28" ht="15" hidden="1">
      <c r="A320"/>
      <c r="B320"/>
      <c r="C320"/>
      <c r="D320"/>
      <c r="E320"/>
      <c r="F320"/>
      <c r="G320"/>
      <c r="H320"/>
      <c r="I320"/>
      <c r="J320"/>
      <c r="K320"/>
      <c r="L320"/>
      <c r="M320"/>
      <c r="N320"/>
      <c r="O320"/>
      <c r="P320"/>
      <c r="Q320"/>
      <c r="R320"/>
      <c r="S320"/>
      <c r="T320"/>
      <c r="U320"/>
      <c r="V320"/>
      <c r="W320"/>
      <c r="X320"/>
      <c r="Y320"/>
      <c r="Z320"/>
      <c r="AA320"/>
      <c r="AB320"/>
    </row>
    <row r="321" spans="1:28" ht="15" hidden="1">
      <c r="A321"/>
      <c r="B321"/>
      <c r="C321"/>
      <c r="D321"/>
      <c r="E321"/>
      <c r="F321"/>
      <c r="G321"/>
      <c r="H321"/>
      <c r="I321"/>
      <c r="J321"/>
      <c r="K321"/>
      <c r="L321"/>
      <c r="M321"/>
      <c r="N321"/>
      <c r="O321"/>
      <c r="P321"/>
      <c r="Q321"/>
      <c r="R321"/>
      <c r="S321"/>
      <c r="T321"/>
      <c r="U321"/>
      <c r="V321"/>
      <c r="W321"/>
      <c r="X321"/>
      <c r="Y321"/>
      <c r="Z321"/>
      <c r="AA321"/>
      <c r="AB321"/>
    </row>
    <row r="322" spans="1:28" ht="15" hidden="1">
      <c r="A322"/>
      <c r="B322"/>
      <c r="C322"/>
      <c r="D322"/>
      <c r="E322"/>
      <c r="F322"/>
      <c r="G322"/>
      <c r="H322"/>
      <c r="I322"/>
      <c r="J322"/>
      <c r="K322"/>
      <c r="L322"/>
      <c r="M322"/>
      <c r="N322"/>
      <c r="O322"/>
      <c r="P322"/>
      <c r="Q322"/>
      <c r="R322"/>
      <c r="S322"/>
      <c r="T322"/>
      <c r="U322"/>
      <c r="V322"/>
      <c r="W322"/>
      <c r="X322"/>
      <c r="Y322"/>
      <c r="Z322"/>
      <c r="AA322"/>
      <c r="AB322"/>
    </row>
    <row r="323" spans="1:28" ht="15" hidden="1">
      <c r="A323"/>
      <c r="B323"/>
      <c r="C323"/>
      <c r="D323"/>
      <c r="E323"/>
      <c r="F323"/>
      <c r="G323"/>
      <c r="H323"/>
      <c r="I323"/>
      <c r="J323"/>
      <c r="K323"/>
      <c r="L323"/>
      <c r="M323"/>
      <c r="N323"/>
      <c r="O323"/>
      <c r="P323"/>
      <c r="Q323"/>
      <c r="R323"/>
      <c r="S323"/>
      <c r="T323"/>
      <c r="U323"/>
      <c r="V323"/>
      <c r="W323"/>
      <c r="X323"/>
      <c r="Y323"/>
      <c r="Z323"/>
      <c r="AA323"/>
      <c r="AB323"/>
    </row>
    <row r="324" spans="1:28" ht="15" hidden="1">
      <c r="A324"/>
      <c r="B324"/>
      <c r="C324"/>
      <c r="D324"/>
      <c r="E324"/>
      <c r="F324"/>
      <c r="G324"/>
      <c r="H324"/>
      <c r="I324"/>
      <c r="J324"/>
      <c r="K324"/>
      <c r="L324"/>
      <c r="M324"/>
      <c r="N324"/>
      <c r="O324"/>
      <c r="P324"/>
      <c r="Q324"/>
      <c r="R324"/>
      <c r="S324"/>
      <c r="T324"/>
      <c r="U324"/>
      <c r="V324"/>
      <c r="W324"/>
      <c r="X324"/>
      <c r="Y324"/>
      <c r="Z324"/>
      <c r="AA324"/>
      <c r="AB324"/>
    </row>
    <row r="325" spans="1:28" ht="15" hidden="1">
      <c r="A325"/>
      <c r="B325"/>
      <c r="C325"/>
      <c r="D325"/>
      <c r="E325"/>
      <c r="F325"/>
      <c r="G325"/>
      <c r="H325"/>
      <c r="I325"/>
      <c r="J325"/>
      <c r="K325"/>
      <c r="L325"/>
      <c r="M325"/>
      <c r="N325"/>
      <c r="O325"/>
      <c r="P325"/>
      <c r="Q325"/>
      <c r="R325"/>
      <c r="S325"/>
      <c r="T325"/>
      <c r="U325"/>
      <c r="V325"/>
      <c r="W325"/>
      <c r="X325"/>
      <c r="Y325"/>
      <c r="Z325"/>
      <c r="AA325"/>
      <c r="AB325"/>
    </row>
    <row r="326" spans="1:28" ht="15" hidden="1">
      <c r="A326"/>
      <c r="B326"/>
      <c r="C326"/>
      <c r="D326"/>
      <c r="E326"/>
      <c r="F326"/>
      <c r="G326"/>
      <c r="H326"/>
      <c r="I326"/>
      <c r="J326"/>
      <c r="K326"/>
      <c r="L326"/>
      <c r="M326"/>
      <c r="N326"/>
      <c r="O326"/>
      <c r="P326"/>
      <c r="Q326"/>
      <c r="R326"/>
      <c r="S326"/>
      <c r="T326"/>
      <c r="U326"/>
      <c r="V326"/>
      <c r="W326"/>
      <c r="X326"/>
      <c r="Y326"/>
      <c r="Z326"/>
      <c r="AA326"/>
      <c r="AB326"/>
    </row>
    <row r="327" spans="1:28" ht="15" hidden="1">
      <c r="A327"/>
      <c r="B327"/>
      <c r="C327"/>
      <c r="D327"/>
      <c r="E327"/>
      <c r="F327"/>
      <c r="G327"/>
      <c r="H327"/>
      <c r="I327"/>
      <c r="J327"/>
      <c r="K327"/>
      <c r="L327"/>
      <c r="M327"/>
      <c r="N327"/>
      <c r="O327"/>
      <c r="P327"/>
      <c r="Q327"/>
      <c r="R327"/>
      <c r="S327"/>
      <c r="T327"/>
      <c r="U327"/>
      <c r="V327"/>
      <c r="W327"/>
      <c r="X327"/>
      <c r="Y327"/>
      <c r="Z327"/>
      <c r="AA327"/>
      <c r="AB327"/>
    </row>
    <row r="328" spans="1:28" ht="15" hidden="1">
      <c r="A328"/>
      <c r="B328"/>
      <c r="C328"/>
      <c r="D328"/>
      <c r="E328"/>
      <c r="F328"/>
      <c r="G328"/>
      <c r="H328"/>
      <c r="I328"/>
      <c r="J328"/>
      <c r="K328"/>
      <c r="L328"/>
      <c r="M328"/>
      <c r="N328"/>
      <c r="O328"/>
      <c r="P328"/>
      <c r="Q328"/>
      <c r="R328"/>
      <c r="S328"/>
      <c r="T328"/>
      <c r="U328"/>
      <c r="V328"/>
      <c r="W328"/>
      <c r="X328"/>
      <c r="Y328"/>
      <c r="Z328"/>
      <c r="AA328"/>
      <c r="AB328"/>
    </row>
    <row r="329" spans="1:28" ht="15" hidden="1">
      <c r="A329"/>
      <c r="B329"/>
      <c r="C329"/>
      <c r="D329"/>
      <c r="E329"/>
      <c r="F329"/>
      <c r="G329"/>
      <c r="H329"/>
      <c r="I329"/>
      <c r="J329"/>
      <c r="K329"/>
      <c r="L329"/>
      <c r="M329"/>
      <c r="N329"/>
      <c r="O329"/>
      <c r="P329"/>
      <c r="Q329"/>
      <c r="R329"/>
      <c r="S329"/>
      <c r="T329"/>
      <c r="U329"/>
      <c r="V329"/>
      <c r="W329"/>
      <c r="X329"/>
      <c r="Y329"/>
      <c r="Z329"/>
      <c r="AA329"/>
      <c r="AB329"/>
    </row>
    <row r="330" spans="1:28" ht="15" hidden="1">
      <c r="A330"/>
      <c r="B330"/>
      <c r="C330"/>
      <c r="D330"/>
      <c r="E330"/>
      <c r="F330"/>
      <c r="G330"/>
      <c r="H330"/>
      <c r="I330"/>
      <c r="J330"/>
      <c r="K330"/>
      <c r="L330"/>
      <c r="M330"/>
      <c r="N330"/>
      <c r="O330"/>
      <c r="P330"/>
      <c r="Q330"/>
      <c r="R330"/>
      <c r="S330"/>
      <c r="T330"/>
      <c r="U330"/>
      <c r="V330"/>
      <c r="W330"/>
      <c r="X330"/>
      <c r="Y330"/>
      <c r="Z330"/>
      <c r="AA330"/>
      <c r="AB330"/>
    </row>
    <row r="331" spans="1:28" ht="15" hidden="1">
      <c r="A331"/>
      <c r="B331"/>
      <c r="C331"/>
      <c r="D331"/>
      <c r="E331"/>
      <c r="F331"/>
      <c r="G331"/>
      <c r="H331"/>
      <c r="I331"/>
      <c r="J331"/>
      <c r="K331"/>
      <c r="L331"/>
      <c r="M331"/>
      <c r="N331"/>
      <c r="O331"/>
      <c r="P331"/>
      <c r="Q331"/>
      <c r="R331"/>
      <c r="S331"/>
      <c r="T331"/>
      <c r="U331"/>
      <c r="V331"/>
      <c r="W331"/>
      <c r="X331"/>
      <c r="Y331"/>
      <c r="Z331"/>
      <c r="AA331"/>
      <c r="AB331"/>
    </row>
    <row r="332" spans="1:28" ht="15" hidden="1">
      <c r="A332"/>
      <c r="B332"/>
      <c r="C332"/>
      <c r="D332"/>
      <c r="E332"/>
      <c r="F332"/>
      <c r="G332"/>
      <c r="H332"/>
      <c r="I332"/>
      <c r="J332"/>
      <c r="K332"/>
      <c r="L332"/>
      <c r="M332"/>
      <c r="N332"/>
      <c r="O332"/>
      <c r="P332"/>
      <c r="Q332"/>
      <c r="R332"/>
      <c r="S332"/>
      <c r="T332"/>
      <c r="U332"/>
      <c r="V332"/>
      <c r="W332"/>
      <c r="X332"/>
      <c r="Y332"/>
      <c r="Z332"/>
      <c r="AA332"/>
      <c r="AB332"/>
    </row>
    <row r="333" spans="1:28" ht="15" hidden="1">
      <c r="A333"/>
      <c r="B333"/>
      <c r="C333"/>
      <c r="D333"/>
      <c r="E333"/>
      <c r="F333"/>
      <c r="G333"/>
      <c r="H333"/>
      <c r="I333"/>
      <c r="J333"/>
      <c r="K333"/>
      <c r="L333"/>
      <c r="M333"/>
      <c r="N333"/>
      <c r="O333"/>
      <c r="P333"/>
      <c r="Q333"/>
      <c r="R333"/>
      <c r="S333"/>
      <c r="T333"/>
      <c r="U333"/>
      <c r="V333"/>
      <c r="W333"/>
      <c r="X333"/>
      <c r="Y333"/>
      <c r="Z333"/>
      <c r="AA333"/>
      <c r="AB333"/>
    </row>
    <row r="334" spans="1:28" ht="15" hidden="1">
      <c r="A334"/>
      <c r="B334"/>
      <c r="C334"/>
      <c r="D334"/>
      <c r="E334"/>
      <c r="F334"/>
      <c r="G334"/>
      <c r="H334"/>
      <c r="I334"/>
      <c r="J334"/>
      <c r="K334"/>
      <c r="L334"/>
      <c r="M334"/>
      <c r="N334"/>
      <c r="O334"/>
      <c r="P334"/>
      <c r="Q334"/>
      <c r="R334"/>
      <c r="S334"/>
      <c r="T334"/>
      <c r="U334"/>
      <c r="V334"/>
      <c r="W334"/>
      <c r="X334"/>
      <c r="Y334"/>
      <c r="Z334"/>
      <c r="AA334"/>
      <c r="AB334"/>
    </row>
    <row r="335" spans="1:28" ht="15" hidden="1">
      <c r="A335"/>
      <c r="B335"/>
      <c r="C335"/>
      <c r="D335"/>
      <c r="E335"/>
      <c r="F335"/>
      <c r="G335"/>
      <c r="H335"/>
      <c r="I335"/>
      <c r="J335"/>
      <c r="K335"/>
      <c r="L335"/>
      <c r="M335"/>
      <c r="N335"/>
      <c r="O335"/>
      <c r="P335"/>
      <c r="Q335"/>
      <c r="R335"/>
      <c r="S335"/>
      <c r="T335"/>
      <c r="U335"/>
      <c r="V335"/>
      <c r="W335"/>
      <c r="X335"/>
      <c r="Y335"/>
      <c r="Z335"/>
      <c r="AA335"/>
      <c r="AB335"/>
    </row>
    <row r="336" spans="1:28" ht="15" hidden="1">
      <c r="A336"/>
      <c r="B336"/>
      <c r="C336"/>
      <c r="D336"/>
      <c r="E336"/>
      <c r="F336"/>
      <c r="G336"/>
      <c r="H336"/>
      <c r="I336"/>
      <c r="J336"/>
      <c r="K336"/>
      <c r="L336"/>
      <c r="M336"/>
      <c r="N336"/>
      <c r="O336"/>
      <c r="P336"/>
      <c r="Q336"/>
      <c r="R336"/>
      <c r="S336"/>
      <c r="T336"/>
      <c r="U336"/>
      <c r="V336"/>
      <c r="W336"/>
      <c r="X336"/>
      <c r="Y336"/>
      <c r="Z336"/>
      <c r="AA336"/>
      <c r="AB336"/>
    </row>
    <row r="337" spans="1:28" ht="15" hidden="1">
      <c r="A337"/>
      <c r="B337"/>
      <c r="C337"/>
      <c r="D337"/>
      <c r="E337"/>
      <c r="F337"/>
      <c r="G337"/>
      <c r="H337"/>
      <c r="I337"/>
      <c r="J337"/>
      <c r="K337"/>
      <c r="L337"/>
      <c r="M337"/>
      <c r="N337"/>
      <c r="O337"/>
      <c r="P337"/>
      <c r="Q337"/>
      <c r="R337"/>
      <c r="S337"/>
      <c r="T337"/>
      <c r="U337"/>
      <c r="V337"/>
      <c r="W337"/>
      <c r="X337"/>
      <c r="Y337"/>
      <c r="Z337"/>
      <c r="AA337"/>
      <c r="AB337"/>
    </row>
    <row r="338" spans="1:28" ht="15" hidden="1">
      <c r="A338"/>
      <c r="B338"/>
      <c r="C338"/>
      <c r="D338"/>
      <c r="E338"/>
      <c r="F338"/>
      <c r="G338"/>
      <c r="H338"/>
      <c r="I338"/>
      <c r="J338"/>
      <c r="K338"/>
      <c r="L338"/>
      <c r="M338"/>
      <c r="N338"/>
      <c r="O338"/>
      <c r="P338"/>
      <c r="Q338"/>
      <c r="R338"/>
      <c r="S338"/>
      <c r="T338"/>
      <c r="U338"/>
      <c r="V338"/>
      <c r="W338"/>
      <c r="X338"/>
      <c r="Y338"/>
      <c r="Z338"/>
      <c r="AA338"/>
      <c r="AB338"/>
    </row>
    <row r="339" spans="1:28" ht="15" hidden="1">
      <c r="A339"/>
      <c r="B339"/>
      <c r="C339"/>
      <c r="D339"/>
      <c r="E339"/>
      <c r="F339"/>
      <c r="G339"/>
      <c r="H339"/>
      <c r="I339"/>
      <c r="J339"/>
      <c r="K339"/>
      <c r="L339"/>
      <c r="M339"/>
      <c r="N339"/>
      <c r="O339"/>
      <c r="P339"/>
      <c r="Q339"/>
      <c r="R339"/>
      <c r="S339"/>
      <c r="T339"/>
      <c r="U339"/>
      <c r="V339"/>
      <c r="W339"/>
      <c r="X339"/>
      <c r="Y339"/>
      <c r="Z339"/>
      <c r="AA339"/>
      <c r="AB339"/>
    </row>
    <row r="340" spans="1:28" ht="15" hidden="1">
      <c r="A340"/>
      <c r="B340"/>
      <c r="C340"/>
      <c r="D340"/>
      <c r="E340"/>
      <c r="F340"/>
      <c r="G340"/>
      <c r="H340"/>
      <c r="I340"/>
      <c r="J340"/>
      <c r="K340"/>
      <c r="L340"/>
      <c r="M340"/>
      <c r="N340"/>
      <c r="O340"/>
      <c r="P340"/>
      <c r="Q340"/>
      <c r="R340"/>
      <c r="S340"/>
      <c r="T340"/>
      <c r="U340"/>
      <c r="V340"/>
      <c r="W340"/>
      <c r="X340"/>
      <c r="Y340"/>
      <c r="Z340"/>
      <c r="AA340"/>
      <c r="AB340"/>
    </row>
    <row r="341" spans="1:28" ht="15" hidden="1">
      <c r="A341"/>
      <c r="B341"/>
      <c r="C341"/>
      <c r="D341"/>
      <c r="E341"/>
      <c r="F341"/>
      <c r="G341"/>
      <c r="H341"/>
      <c r="I341"/>
      <c r="J341"/>
      <c r="K341"/>
      <c r="L341"/>
      <c r="M341"/>
      <c r="N341"/>
      <c r="O341"/>
      <c r="P341"/>
      <c r="Q341"/>
      <c r="R341"/>
      <c r="S341"/>
      <c r="T341"/>
      <c r="U341"/>
      <c r="V341"/>
      <c r="W341"/>
      <c r="X341"/>
      <c r="Y341"/>
      <c r="Z341"/>
      <c r="AA341"/>
      <c r="AB341"/>
    </row>
    <row r="342" spans="1:28" ht="15" hidden="1">
      <c r="A342"/>
      <c r="B342"/>
      <c r="C342"/>
      <c r="D342"/>
      <c r="E342"/>
      <c r="F342"/>
      <c r="G342"/>
      <c r="H342"/>
      <c r="I342"/>
      <c r="J342"/>
      <c r="K342"/>
      <c r="L342"/>
      <c r="M342"/>
      <c r="N342"/>
      <c r="O342"/>
      <c r="P342"/>
      <c r="Q342"/>
      <c r="R342"/>
      <c r="S342"/>
      <c r="T342"/>
      <c r="U342"/>
      <c r="V342"/>
      <c r="W342"/>
      <c r="X342"/>
      <c r="Y342"/>
      <c r="Z342"/>
      <c r="AA342"/>
      <c r="AB342"/>
    </row>
    <row r="343" spans="1:28" ht="15" hidden="1">
      <c r="A343"/>
      <c r="B343"/>
      <c r="C343"/>
      <c r="D343"/>
      <c r="E343"/>
      <c r="F343"/>
      <c r="G343"/>
      <c r="H343"/>
      <c r="I343"/>
      <c r="J343"/>
      <c r="K343"/>
      <c r="L343"/>
      <c r="M343"/>
      <c r="N343"/>
      <c r="O343"/>
      <c r="P343"/>
      <c r="Q343"/>
      <c r="R343"/>
      <c r="S343"/>
      <c r="T343"/>
      <c r="U343"/>
      <c r="V343"/>
      <c r="W343"/>
      <c r="X343"/>
      <c r="Y343"/>
      <c r="Z343"/>
      <c r="AA343"/>
      <c r="AB343"/>
    </row>
    <row r="344" spans="1:28" ht="15" hidden="1">
      <c r="A344"/>
      <c r="B344"/>
      <c r="C344"/>
      <c r="D344"/>
      <c r="E344"/>
      <c r="F344"/>
      <c r="G344"/>
      <c r="H344"/>
      <c r="I344"/>
      <c r="J344"/>
      <c r="K344"/>
      <c r="L344"/>
      <c r="M344"/>
      <c r="N344"/>
      <c r="O344"/>
      <c r="P344"/>
      <c r="Q344"/>
      <c r="R344"/>
      <c r="S344"/>
      <c r="T344"/>
      <c r="U344"/>
      <c r="V344"/>
      <c r="W344"/>
      <c r="X344"/>
      <c r="Y344"/>
      <c r="Z344"/>
      <c r="AA344"/>
      <c r="AB344"/>
    </row>
    <row r="345" spans="1:28" ht="15" hidden="1">
      <c r="A345"/>
      <c r="B345"/>
      <c r="C345"/>
      <c r="D345"/>
      <c r="E345"/>
      <c r="F345"/>
      <c r="G345"/>
      <c r="H345"/>
      <c r="I345"/>
      <c r="J345"/>
      <c r="K345"/>
      <c r="L345"/>
      <c r="M345"/>
      <c r="N345"/>
      <c r="O345"/>
      <c r="P345"/>
      <c r="Q345"/>
      <c r="R345"/>
      <c r="S345"/>
      <c r="T345"/>
      <c r="U345"/>
      <c r="V345"/>
      <c r="W345"/>
      <c r="X345"/>
      <c r="Y345"/>
      <c r="Z345"/>
      <c r="AA345"/>
      <c r="AB345"/>
    </row>
    <row r="346" spans="1:28" ht="15" hidden="1">
      <c r="A346"/>
      <c r="B346"/>
      <c r="C346"/>
      <c r="D346"/>
      <c r="E346"/>
      <c r="F346"/>
      <c r="G346"/>
      <c r="H346"/>
      <c r="I346"/>
      <c r="J346"/>
      <c r="K346"/>
      <c r="L346"/>
      <c r="M346"/>
      <c r="N346"/>
      <c r="O346"/>
      <c r="P346"/>
      <c r="Q346"/>
      <c r="R346"/>
      <c r="S346"/>
      <c r="T346"/>
      <c r="U346"/>
      <c r="V346"/>
      <c r="W346"/>
      <c r="X346"/>
      <c r="Y346"/>
      <c r="Z346"/>
      <c r="AA346"/>
      <c r="AB346"/>
    </row>
    <row r="347" spans="1:28" ht="15" hidden="1">
      <c r="A347"/>
      <c r="B347"/>
      <c r="C347"/>
      <c r="D347"/>
      <c r="E347"/>
      <c r="F347"/>
      <c r="G347"/>
      <c r="H347"/>
      <c r="I347"/>
      <c r="J347"/>
      <c r="K347"/>
      <c r="L347"/>
      <c r="M347"/>
      <c r="N347"/>
      <c r="O347"/>
      <c r="P347"/>
      <c r="Q347"/>
      <c r="R347"/>
      <c r="S347"/>
      <c r="T347"/>
      <c r="U347"/>
      <c r="V347"/>
      <c r="W347"/>
      <c r="X347"/>
      <c r="Y347"/>
      <c r="Z347"/>
      <c r="AA347"/>
      <c r="AB347"/>
    </row>
  </sheetData>
  <sheetProtection password="CE88" sheet="1"/>
  <mergeCells count="4">
    <mergeCell ref="M17:T17"/>
    <mergeCell ref="M13:T13"/>
    <mergeCell ref="B11:AA11"/>
    <mergeCell ref="O21:R21"/>
  </mergeCells>
  <conditionalFormatting sqref="M13:T13">
    <cfRule type="cellIs" priority="3" dxfId="11" operator="equal" stopIfTrue="1">
      <formula>"Provide Survey Year"</formula>
    </cfRule>
  </conditionalFormatting>
  <conditionalFormatting sqref="M17:T17">
    <cfRule type="cellIs" priority="2" dxfId="11" operator="equal" stopIfTrue="1">
      <formula>"Select Bank Type"</formula>
    </cfRule>
  </conditionalFormatting>
  <dataValidations count="2">
    <dataValidation type="whole" operator="greaterThan" showInputMessage="1" showErrorMessage="1" errorTitle="Survey Year" error="Please enter the valid Survey Year." sqref="M13:T13">
      <formula1>2000</formula1>
    </dataValidation>
    <dataValidation type="list" showInputMessage="1" showErrorMessage="1" errorTitle="Reporting Bank" error="No manual entry allowed.&#10;&#10;Please fill the value from drop down only." sqref="M17:T17">
      <formula1>"Select Bank Type,Foreign Bank,Indian Bank"</formula1>
    </dataValidation>
  </dataValidations>
  <printOptions/>
  <pageMargins left="0.25" right="0.25" top="0.75" bottom="0.75" header="0.3" footer="0.3"/>
  <pageSetup fitToHeight="0" fitToWidth="1" horizontalDpi="300" verticalDpi="300" orientation="portrait" paperSize="9" scale="98" r:id="rId2"/>
  <drawing r:id="rId1"/>
</worksheet>
</file>

<file path=xl/worksheets/sheet10.xml><?xml version="1.0" encoding="utf-8"?>
<worksheet xmlns="http://schemas.openxmlformats.org/spreadsheetml/2006/main" xmlns:r="http://schemas.openxmlformats.org/officeDocument/2006/relationships">
  <dimension ref="A1:O137"/>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I1" sqref="I1"/>
    </sheetView>
  </sheetViews>
  <sheetFormatPr defaultColWidth="9.140625" defaultRowHeight="15"/>
  <cols>
    <col min="1" max="1" width="7.7109375" style="0" customWidth="1"/>
    <col min="2" max="2" width="18.7109375" style="0" bestFit="1" customWidth="1"/>
    <col min="3" max="3" width="31.00390625" style="0" bestFit="1" customWidth="1"/>
    <col min="4" max="4" width="10.28125" style="0" bestFit="1" customWidth="1"/>
    <col min="5" max="5" width="13.140625" style="0" bestFit="1" customWidth="1"/>
    <col min="6" max="6" width="17.8515625" style="0" customWidth="1"/>
    <col min="7" max="7" width="27.421875" style="0" customWidth="1"/>
    <col min="8" max="8" width="32.28125" style="0" customWidth="1"/>
    <col min="9" max="9" width="13.57421875" style="0" customWidth="1"/>
    <col min="10" max="10" width="9.28125" style="0" customWidth="1"/>
    <col min="11" max="11" width="31.00390625" style="0" bestFit="1" customWidth="1"/>
    <col min="13" max="13" width="28.421875" style="0" bestFit="1" customWidth="1"/>
  </cols>
  <sheetData>
    <row r="1" spans="1:14" ht="45.75" thickBot="1">
      <c r="A1" s="118" t="s">
        <v>1044</v>
      </c>
      <c r="B1" s="118" t="s">
        <v>1045</v>
      </c>
      <c r="C1" s="118" t="s">
        <v>528</v>
      </c>
      <c r="D1" s="118" t="s">
        <v>361</v>
      </c>
      <c r="E1" s="118" t="s">
        <v>1046</v>
      </c>
      <c r="F1" s="118" t="s">
        <v>1047</v>
      </c>
      <c r="G1" s="118" t="s">
        <v>244</v>
      </c>
      <c r="H1" s="118" t="s">
        <v>245</v>
      </c>
      <c r="K1" t="s">
        <v>528</v>
      </c>
      <c r="L1" s="118" t="s">
        <v>1047</v>
      </c>
      <c r="M1" s="118" t="s">
        <v>244</v>
      </c>
      <c r="N1" s="118" t="s">
        <v>245</v>
      </c>
    </row>
    <row r="2" spans="1:15" ht="15.75">
      <c r="A2" s="126">
        <v>4</v>
      </c>
      <c r="B2" s="141"/>
      <c r="C2" s="141" t="s">
        <v>400</v>
      </c>
      <c r="D2">
        <v>200</v>
      </c>
      <c r="F2" s="141" t="s">
        <v>366</v>
      </c>
      <c r="G2" s="141" t="s">
        <v>546</v>
      </c>
      <c r="H2" s="141" t="s">
        <v>823</v>
      </c>
      <c r="K2" s="125" t="s">
        <v>1050</v>
      </c>
      <c r="L2" s="128" t="s">
        <v>366</v>
      </c>
      <c r="M2" t="s">
        <v>546</v>
      </c>
      <c r="N2" t="s">
        <v>823</v>
      </c>
      <c r="O2" s="102"/>
    </row>
    <row r="3" spans="1:14" ht="15.75">
      <c r="A3" s="126">
        <v>70</v>
      </c>
      <c r="B3" s="142"/>
      <c r="C3" s="142" t="s">
        <v>378</v>
      </c>
      <c r="D3">
        <v>10</v>
      </c>
      <c r="F3" s="142" t="s">
        <v>366</v>
      </c>
      <c r="G3" s="142" t="s">
        <v>546</v>
      </c>
      <c r="H3" s="142" t="s">
        <v>823</v>
      </c>
      <c r="K3" s="125" t="s">
        <v>400</v>
      </c>
      <c r="L3" t="s">
        <v>531</v>
      </c>
      <c r="M3" t="s">
        <v>550</v>
      </c>
      <c r="N3" t="s">
        <v>828</v>
      </c>
    </row>
    <row r="4" spans="1:14" ht="16.5" thickBot="1">
      <c r="A4" s="127">
        <v>101</v>
      </c>
      <c r="B4" s="143"/>
      <c r="C4" s="143" t="s">
        <v>432</v>
      </c>
      <c r="D4">
        <v>530</v>
      </c>
      <c r="F4" s="143" t="s">
        <v>366</v>
      </c>
      <c r="G4" s="143" t="s">
        <v>546</v>
      </c>
      <c r="H4" s="143" t="s">
        <v>823</v>
      </c>
      <c r="K4" s="125" t="s">
        <v>406</v>
      </c>
      <c r="L4" s="128" t="s">
        <v>532</v>
      </c>
      <c r="M4" t="s">
        <v>1085</v>
      </c>
      <c r="N4" t="s">
        <v>839</v>
      </c>
    </row>
    <row r="5" spans="1:14" ht="16.5" thickBot="1">
      <c r="A5" s="126">
        <v>45</v>
      </c>
      <c r="B5" s="141"/>
      <c r="C5" s="141" t="s">
        <v>384</v>
      </c>
      <c r="D5">
        <v>51</v>
      </c>
      <c r="F5" s="141" t="s">
        <v>366</v>
      </c>
      <c r="G5" s="141" t="s">
        <v>550</v>
      </c>
      <c r="H5" s="141" t="s">
        <v>994</v>
      </c>
      <c r="K5" s="125" t="s">
        <v>414</v>
      </c>
      <c r="L5" s="129"/>
      <c r="M5" t="s">
        <v>554</v>
      </c>
      <c r="N5" t="s">
        <v>841</v>
      </c>
    </row>
    <row r="6" spans="1:14" ht="16.5" thickBot="1">
      <c r="A6" s="126">
        <v>48</v>
      </c>
      <c r="B6" s="142"/>
      <c r="C6" s="142" t="s">
        <v>442</v>
      </c>
      <c r="D6">
        <v>639</v>
      </c>
      <c r="F6" s="142" t="s">
        <v>366</v>
      </c>
      <c r="G6" s="142" t="s">
        <v>550</v>
      </c>
      <c r="H6" s="142" t="s">
        <v>994</v>
      </c>
      <c r="K6" s="150" t="s">
        <v>422</v>
      </c>
      <c r="M6" t="s">
        <v>558</v>
      </c>
      <c r="N6" t="s">
        <v>837</v>
      </c>
    </row>
    <row r="7" spans="1:14" ht="15.75">
      <c r="A7" s="127">
        <v>71</v>
      </c>
      <c r="B7" s="142"/>
      <c r="C7" s="142" t="s">
        <v>378</v>
      </c>
      <c r="D7">
        <v>10</v>
      </c>
      <c r="F7" s="142" t="s">
        <v>366</v>
      </c>
      <c r="G7" s="142" t="s">
        <v>550</v>
      </c>
      <c r="H7" s="142" t="s">
        <v>994</v>
      </c>
      <c r="K7" s="125" t="s">
        <v>384</v>
      </c>
      <c r="L7" s="128"/>
      <c r="M7" t="s">
        <v>562</v>
      </c>
      <c r="N7" t="s">
        <v>845</v>
      </c>
    </row>
    <row r="8" spans="1:14" ht="15.75">
      <c r="A8" s="126">
        <v>72</v>
      </c>
      <c r="B8" s="142"/>
      <c r="C8" s="142" t="s">
        <v>378</v>
      </c>
      <c r="D8">
        <v>10</v>
      </c>
      <c r="F8" s="142" t="s">
        <v>366</v>
      </c>
      <c r="G8" s="142" t="s">
        <v>1085</v>
      </c>
      <c r="H8" s="142" t="s">
        <v>828</v>
      </c>
      <c r="K8" s="124" t="s">
        <v>442</v>
      </c>
      <c r="M8" t="s">
        <v>564</v>
      </c>
      <c r="N8" t="s">
        <v>869</v>
      </c>
    </row>
    <row r="9" spans="1:14" ht="15.75">
      <c r="A9" s="126">
        <v>5</v>
      </c>
      <c r="B9" s="142"/>
      <c r="C9" s="142" t="s">
        <v>400</v>
      </c>
      <c r="D9">
        <v>200</v>
      </c>
      <c r="F9" s="142" t="s">
        <v>366</v>
      </c>
      <c r="G9" s="142" t="s">
        <v>554</v>
      </c>
      <c r="H9" s="142" t="s">
        <v>869</v>
      </c>
      <c r="K9" s="124" t="s">
        <v>808</v>
      </c>
      <c r="M9" t="s">
        <v>571</v>
      </c>
      <c r="N9" t="s">
        <v>871</v>
      </c>
    </row>
    <row r="10" spans="1:14" ht="15.75">
      <c r="A10" s="127">
        <v>24</v>
      </c>
      <c r="B10" s="142"/>
      <c r="C10" s="142" t="s">
        <v>406</v>
      </c>
      <c r="D10">
        <v>300</v>
      </c>
      <c r="F10" s="142" t="s">
        <v>366</v>
      </c>
      <c r="G10" s="142" t="s">
        <v>554</v>
      </c>
      <c r="H10" s="142" t="s">
        <v>869</v>
      </c>
      <c r="K10" s="125" t="s">
        <v>418</v>
      </c>
      <c r="M10" t="s">
        <v>573</v>
      </c>
      <c r="N10" t="s">
        <v>884</v>
      </c>
    </row>
    <row r="11" spans="1:14" ht="15.75">
      <c r="A11" s="126">
        <v>73</v>
      </c>
      <c r="B11" s="142"/>
      <c r="C11" s="142" t="s">
        <v>378</v>
      </c>
      <c r="D11">
        <v>10</v>
      </c>
      <c r="F11" s="142" t="s">
        <v>366</v>
      </c>
      <c r="G11" s="142" t="s">
        <v>554</v>
      </c>
      <c r="H11" s="142" t="s">
        <v>869</v>
      </c>
      <c r="K11" s="125" t="s">
        <v>788</v>
      </c>
      <c r="M11" t="s">
        <v>577</v>
      </c>
      <c r="N11" t="s">
        <v>885</v>
      </c>
    </row>
    <row r="12" spans="1:14" ht="15.75">
      <c r="A12" s="126">
        <v>65</v>
      </c>
      <c r="B12" s="142"/>
      <c r="C12" s="142" t="s">
        <v>434</v>
      </c>
      <c r="D12">
        <v>600</v>
      </c>
      <c r="F12" s="142" t="s">
        <v>532</v>
      </c>
      <c r="G12" s="142" t="s">
        <v>558</v>
      </c>
      <c r="H12" s="142" t="s">
        <v>839</v>
      </c>
      <c r="K12" s="125" t="s">
        <v>1084</v>
      </c>
      <c r="M12" t="s">
        <v>1186</v>
      </c>
      <c r="N12" t="s">
        <v>890</v>
      </c>
    </row>
    <row r="13" spans="1:14" ht="15.75">
      <c r="A13" s="127">
        <v>98</v>
      </c>
      <c r="B13" s="156"/>
      <c r="C13" s="156" t="s">
        <v>378</v>
      </c>
      <c r="D13">
        <v>10</v>
      </c>
      <c r="F13" s="156" t="s">
        <v>531</v>
      </c>
      <c r="G13" s="156" t="s">
        <v>558</v>
      </c>
      <c r="H13" s="142" t="s">
        <v>839</v>
      </c>
      <c r="K13" s="124" t="s">
        <v>434</v>
      </c>
      <c r="M13" t="s">
        <v>609</v>
      </c>
      <c r="N13" t="s">
        <v>892</v>
      </c>
    </row>
    <row r="14" spans="1:14" ht="15.75">
      <c r="A14" s="126">
        <v>6</v>
      </c>
      <c r="B14" s="142"/>
      <c r="C14" s="142" t="s">
        <v>400</v>
      </c>
      <c r="D14">
        <v>200</v>
      </c>
      <c r="F14" s="142" t="s">
        <v>532</v>
      </c>
      <c r="G14" s="142" t="s">
        <v>562</v>
      </c>
      <c r="H14" s="142" t="s">
        <v>841</v>
      </c>
      <c r="K14" s="124" t="s">
        <v>378</v>
      </c>
      <c r="M14" t="s">
        <v>616</v>
      </c>
      <c r="N14" t="s">
        <v>903</v>
      </c>
    </row>
    <row r="15" spans="1:14" ht="15.75">
      <c r="A15" s="126">
        <v>97</v>
      </c>
      <c r="B15" s="142"/>
      <c r="C15" s="142" t="s">
        <v>378</v>
      </c>
      <c r="D15">
        <v>10</v>
      </c>
      <c r="F15" s="142" t="s">
        <v>532</v>
      </c>
      <c r="G15" s="142" t="s">
        <v>564</v>
      </c>
      <c r="H15" s="142" t="s">
        <v>837</v>
      </c>
      <c r="K15" s="125" t="s">
        <v>444</v>
      </c>
      <c r="M15" t="s">
        <v>628</v>
      </c>
      <c r="N15" t="s">
        <v>912</v>
      </c>
    </row>
    <row r="16" spans="1:14" ht="15.75">
      <c r="A16" s="127">
        <v>49</v>
      </c>
      <c r="B16" s="142"/>
      <c r="C16" s="142" t="s">
        <v>442</v>
      </c>
      <c r="D16">
        <v>639</v>
      </c>
      <c r="F16" s="142" t="s">
        <v>532</v>
      </c>
      <c r="G16" s="142" t="s">
        <v>571</v>
      </c>
      <c r="H16" s="142" t="s">
        <v>845</v>
      </c>
      <c r="K16" s="124" t="s">
        <v>432</v>
      </c>
      <c r="M16" t="s">
        <v>632</v>
      </c>
      <c r="N16" t="s">
        <v>904</v>
      </c>
    </row>
    <row r="17" spans="1:14" ht="15.75">
      <c r="A17" s="126">
        <v>74</v>
      </c>
      <c r="B17" s="142"/>
      <c r="C17" s="142" t="s">
        <v>378</v>
      </c>
      <c r="D17">
        <v>10</v>
      </c>
      <c r="F17" s="142" t="s">
        <v>532</v>
      </c>
      <c r="G17" s="142" t="s">
        <v>571</v>
      </c>
      <c r="H17" s="142" t="s">
        <v>845</v>
      </c>
      <c r="M17" t="s">
        <v>636</v>
      </c>
      <c r="N17" t="s">
        <v>936</v>
      </c>
    </row>
    <row r="18" spans="1:14" ht="15.75">
      <c r="A18" s="126">
        <v>25</v>
      </c>
      <c r="B18" s="142"/>
      <c r="C18" s="142" t="s">
        <v>406</v>
      </c>
      <c r="D18">
        <v>300</v>
      </c>
      <c r="F18" s="142" t="s">
        <v>366</v>
      </c>
      <c r="G18" s="142" t="s">
        <v>573</v>
      </c>
      <c r="H18" s="142" t="s">
        <v>994</v>
      </c>
      <c r="M18" t="s">
        <v>642</v>
      </c>
      <c r="N18" t="s">
        <v>933</v>
      </c>
    </row>
    <row r="19" spans="1:14" ht="15.75">
      <c r="A19" s="127">
        <v>50</v>
      </c>
      <c r="B19" s="142"/>
      <c r="C19" s="142" t="s">
        <v>442</v>
      </c>
      <c r="D19">
        <v>639</v>
      </c>
      <c r="F19" s="142" t="s">
        <v>366</v>
      </c>
      <c r="G19" s="142" t="s">
        <v>577</v>
      </c>
      <c r="H19" s="142" t="s">
        <v>994</v>
      </c>
      <c r="M19" t="s">
        <v>645</v>
      </c>
      <c r="N19" t="s">
        <v>943</v>
      </c>
    </row>
    <row r="20" spans="1:14" ht="15.75">
      <c r="A20" s="126">
        <v>75</v>
      </c>
      <c r="B20" s="142"/>
      <c r="C20" s="142" t="s">
        <v>378</v>
      </c>
      <c r="D20">
        <v>10</v>
      </c>
      <c r="F20" s="142" t="s">
        <v>366</v>
      </c>
      <c r="G20" s="142" t="s">
        <v>577</v>
      </c>
      <c r="H20" s="142" t="s">
        <v>994</v>
      </c>
      <c r="M20" t="s">
        <v>1177</v>
      </c>
      <c r="N20" t="s">
        <v>944</v>
      </c>
    </row>
    <row r="21" spans="1:14" ht="15.75">
      <c r="A21" s="126">
        <v>7</v>
      </c>
      <c r="B21" s="142"/>
      <c r="C21" s="142" t="s">
        <v>400</v>
      </c>
      <c r="D21">
        <v>200</v>
      </c>
      <c r="F21" s="142" t="s">
        <v>366</v>
      </c>
      <c r="G21" s="142" t="s">
        <v>1186</v>
      </c>
      <c r="H21" s="142" t="s">
        <v>871</v>
      </c>
      <c r="M21" t="s">
        <v>648</v>
      </c>
      <c r="N21" t="s">
        <v>939</v>
      </c>
    </row>
    <row r="22" spans="1:14" ht="15.75">
      <c r="A22" s="127">
        <v>26</v>
      </c>
      <c r="B22" s="142"/>
      <c r="C22" s="142" t="s">
        <v>406</v>
      </c>
      <c r="D22">
        <v>300</v>
      </c>
      <c r="F22" s="142" t="s">
        <v>366</v>
      </c>
      <c r="G22" s="142" t="s">
        <v>609</v>
      </c>
      <c r="H22" s="142" t="s">
        <v>869</v>
      </c>
      <c r="M22" t="s">
        <v>668</v>
      </c>
      <c r="N22" t="s">
        <v>945</v>
      </c>
    </row>
    <row r="23" spans="1:14" ht="15.75">
      <c r="A23" s="126">
        <v>76</v>
      </c>
      <c r="B23" s="142"/>
      <c r="C23" s="142" t="s">
        <v>378</v>
      </c>
      <c r="D23">
        <v>10</v>
      </c>
      <c r="F23" s="142" t="s">
        <v>366</v>
      </c>
      <c r="G23" s="142" t="s">
        <v>616</v>
      </c>
      <c r="H23" s="142" t="s">
        <v>869</v>
      </c>
      <c r="M23" t="s">
        <v>669</v>
      </c>
      <c r="N23" t="s">
        <v>874</v>
      </c>
    </row>
    <row r="24" spans="1:14" ht="16.5" thickBot="1">
      <c r="A24" s="126">
        <v>8</v>
      </c>
      <c r="B24" s="143"/>
      <c r="C24" s="143" t="s">
        <v>400</v>
      </c>
      <c r="D24">
        <v>200</v>
      </c>
      <c r="F24" s="143" t="s">
        <v>532</v>
      </c>
      <c r="G24" s="143" t="s">
        <v>628</v>
      </c>
      <c r="H24" s="143" t="s">
        <v>884</v>
      </c>
      <c r="M24" t="s">
        <v>675</v>
      </c>
      <c r="N24" t="s">
        <v>958</v>
      </c>
    </row>
    <row r="25" spans="1:14" ht="15.75">
      <c r="A25" s="127">
        <v>27</v>
      </c>
      <c r="B25" s="141"/>
      <c r="C25" s="141" t="s">
        <v>406</v>
      </c>
      <c r="D25">
        <v>300</v>
      </c>
      <c r="F25" s="141" t="s">
        <v>366</v>
      </c>
      <c r="G25" s="141" t="s">
        <v>632</v>
      </c>
      <c r="H25" s="141" t="s">
        <v>885</v>
      </c>
      <c r="M25" t="s">
        <v>686</v>
      </c>
      <c r="N25" t="s">
        <v>963</v>
      </c>
    </row>
    <row r="26" spans="1:14" ht="15.75">
      <c r="A26" s="126">
        <v>59</v>
      </c>
      <c r="B26" s="142"/>
      <c r="C26" s="142" t="s">
        <v>788</v>
      </c>
      <c r="D26">
        <v>460</v>
      </c>
      <c r="F26" s="142" t="s">
        <v>366</v>
      </c>
      <c r="G26" s="142" t="s">
        <v>632</v>
      </c>
      <c r="H26" s="142" t="s">
        <v>885</v>
      </c>
      <c r="M26" t="s">
        <v>689</v>
      </c>
      <c r="N26" t="s">
        <v>966</v>
      </c>
    </row>
    <row r="27" spans="1:14" ht="15.75">
      <c r="A27" s="126">
        <v>77</v>
      </c>
      <c r="B27" s="142"/>
      <c r="C27" s="142" t="s">
        <v>378</v>
      </c>
      <c r="D27">
        <v>10</v>
      </c>
      <c r="F27" s="142" t="s">
        <v>366</v>
      </c>
      <c r="G27" s="142" t="s">
        <v>632</v>
      </c>
      <c r="H27" s="142" t="s">
        <v>885</v>
      </c>
      <c r="M27" t="s">
        <v>693</v>
      </c>
      <c r="N27" t="s">
        <v>1015</v>
      </c>
    </row>
    <row r="28" spans="1:14" ht="15.75">
      <c r="A28" s="127">
        <v>99</v>
      </c>
      <c r="B28" s="142"/>
      <c r="C28" s="142" t="s">
        <v>444</v>
      </c>
      <c r="D28">
        <v>640</v>
      </c>
      <c r="F28" s="142" t="s">
        <v>366</v>
      </c>
      <c r="G28" s="142" t="s">
        <v>632</v>
      </c>
      <c r="H28" s="142" t="s">
        <v>885</v>
      </c>
      <c r="M28" t="s">
        <v>696</v>
      </c>
      <c r="N28" t="s">
        <v>909</v>
      </c>
    </row>
    <row r="29" spans="1:14" ht="15.75">
      <c r="A29" s="126">
        <v>102</v>
      </c>
      <c r="B29" s="142"/>
      <c r="C29" s="142" t="s">
        <v>432</v>
      </c>
      <c r="D29">
        <v>530</v>
      </c>
      <c r="F29" s="142" t="s">
        <v>366</v>
      </c>
      <c r="G29" s="142" t="s">
        <v>632</v>
      </c>
      <c r="H29" s="142" t="s">
        <v>885</v>
      </c>
      <c r="M29" t="s">
        <v>717</v>
      </c>
      <c r="N29" t="s">
        <v>915</v>
      </c>
    </row>
    <row r="30" spans="1:14" ht="15.75">
      <c r="A30" s="126">
        <v>46</v>
      </c>
      <c r="B30" s="142"/>
      <c r="C30" s="142" t="s">
        <v>384</v>
      </c>
      <c r="D30">
        <v>51</v>
      </c>
      <c r="F30" s="142" t="s">
        <v>366</v>
      </c>
      <c r="G30" s="142" t="s">
        <v>632</v>
      </c>
      <c r="H30" s="142" t="s">
        <v>994</v>
      </c>
      <c r="M30" t="s">
        <v>724</v>
      </c>
      <c r="N30" t="s">
        <v>991</v>
      </c>
    </row>
    <row r="31" spans="1:14" ht="15.75">
      <c r="A31" s="127">
        <v>51</v>
      </c>
      <c r="B31" s="142"/>
      <c r="C31" s="142" t="s">
        <v>442</v>
      </c>
      <c r="D31">
        <v>639</v>
      </c>
      <c r="F31" s="142" t="s">
        <v>366</v>
      </c>
      <c r="G31" s="142" t="s">
        <v>632</v>
      </c>
      <c r="H31" s="142" t="s">
        <v>994</v>
      </c>
      <c r="M31" t="s">
        <v>726</v>
      </c>
      <c r="N31" t="s">
        <v>979</v>
      </c>
    </row>
    <row r="32" spans="1:14" ht="15.75">
      <c r="A32" s="126">
        <v>28</v>
      </c>
      <c r="B32" s="142"/>
      <c r="C32" s="142" t="s">
        <v>406</v>
      </c>
      <c r="D32">
        <v>300</v>
      </c>
      <c r="F32" s="142" t="s">
        <v>532</v>
      </c>
      <c r="G32" s="142" t="s">
        <v>636</v>
      </c>
      <c r="H32" s="142" t="s">
        <v>890</v>
      </c>
      <c r="M32" t="s">
        <v>731</v>
      </c>
      <c r="N32" t="s">
        <v>814</v>
      </c>
    </row>
    <row r="33" spans="1:14" ht="15.75">
      <c r="A33" s="126">
        <v>78</v>
      </c>
      <c r="B33" s="142"/>
      <c r="C33" s="142" t="s">
        <v>378</v>
      </c>
      <c r="D33">
        <v>10</v>
      </c>
      <c r="F33" s="142" t="s">
        <v>532</v>
      </c>
      <c r="G33" s="142" t="s">
        <v>636</v>
      </c>
      <c r="H33" s="142" t="s">
        <v>890</v>
      </c>
      <c r="M33" t="s">
        <v>1083</v>
      </c>
      <c r="N33" t="s">
        <v>993</v>
      </c>
    </row>
    <row r="34" spans="1:14" ht="15.75">
      <c r="A34" s="127">
        <v>79</v>
      </c>
      <c r="B34" s="142"/>
      <c r="C34" s="142" t="s">
        <v>378</v>
      </c>
      <c r="D34">
        <v>10</v>
      </c>
      <c r="F34" s="142" t="s">
        <v>366</v>
      </c>
      <c r="G34" s="142" t="s">
        <v>642</v>
      </c>
      <c r="H34" s="142" t="s">
        <v>892</v>
      </c>
      <c r="M34" t="s">
        <v>734</v>
      </c>
      <c r="N34" t="s">
        <v>994</v>
      </c>
    </row>
    <row r="35" spans="1:14" ht="15.75">
      <c r="A35" s="126">
        <v>29</v>
      </c>
      <c r="B35" s="142"/>
      <c r="C35" s="142" t="s">
        <v>406</v>
      </c>
      <c r="D35">
        <v>300</v>
      </c>
      <c r="F35" s="142" t="s">
        <v>366</v>
      </c>
      <c r="G35" s="142" t="s">
        <v>645</v>
      </c>
      <c r="H35" s="142" t="s">
        <v>903</v>
      </c>
      <c r="M35" t="s">
        <v>702</v>
      </c>
      <c r="N35" t="s">
        <v>1016</v>
      </c>
    </row>
    <row r="36" spans="1:13" ht="15.75">
      <c r="A36" s="126">
        <v>80</v>
      </c>
      <c r="B36" s="142"/>
      <c r="C36" s="142" t="s">
        <v>378</v>
      </c>
      <c r="D36">
        <v>10</v>
      </c>
      <c r="F36" s="142" t="s">
        <v>366</v>
      </c>
      <c r="G36" s="142" t="s">
        <v>645</v>
      </c>
      <c r="H36" s="142" t="s">
        <v>903</v>
      </c>
      <c r="M36" t="s">
        <v>749</v>
      </c>
    </row>
    <row r="37" spans="1:13" ht="15.75">
      <c r="A37" s="127">
        <v>66</v>
      </c>
      <c r="B37" s="142"/>
      <c r="C37" s="142" t="s">
        <v>434</v>
      </c>
      <c r="D37">
        <v>600</v>
      </c>
      <c r="F37" s="142" t="s">
        <v>531</v>
      </c>
      <c r="G37" s="142" t="s">
        <v>1177</v>
      </c>
      <c r="H37" s="142" t="s">
        <v>912</v>
      </c>
      <c r="M37" t="s">
        <v>750</v>
      </c>
    </row>
    <row r="38" spans="1:13" ht="15.75">
      <c r="A38" s="126">
        <v>9</v>
      </c>
      <c r="B38" s="142"/>
      <c r="C38" s="142" t="s">
        <v>400</v>
      </c>
      <c r="D38">
        <v>200</v>
      </c>
      <c r="F38" s="142" t="s">
        <v>532</v>
      </c>
      <c r="G38" s="142" t="s">
        <v>648</v>
      </c>
      <c r="H38" s="142" t="s">
        <v>904</v>
      </c>
      <c r="M38" t="s">
        <v>761</v>
      </c>
    </row>
    <row r="39" spans="1:13" ht="15.75">
      <c r="A39" s="126">
        <v>30</v>
      </c>
      <c r="B39" s="142"/>
      <c r="C39" s="142" t="s">
        <v>406</v>
      </c>
      <c r="D39">
        <v>300</v>
      </c>
      <c r="F39" s="142" t="s">
        <v>366</v>
      </c>
      <c r="G39" s="142" t="s">
        <v>648</v>
      </c>
      <c r="H39" s="142" t="s">
        <v>904</v>
      </c>
      <c r="M39" t="s">
        <v>763</v>
      </c>
    </row>
    <row r="40" spans="1:13" ht="16.5" thickBot="1">
      <c r="A40" s="127">
        <v>10</v>
      </c>
      <c r="B40" s="145"/>
      <c r="C40" s="145" t="s">
        <v>400</v>
      </c>
      <c r="D40">
        <v>200</v>
      </c>
      <c r="F40" s="145" t="s">
        <v>531</v>
      </c>
      <c r="G40" s="145" t="s">
        <v>668</v>
      </c>
      <c r="H40" s="145" t="s">
        <v>936</v>
      </c>
      <c r="M40" t="s">
        <v>1106</v>
      </c>
    </row>
    <row r="41" spans="1:13" ht="15.75">
      <c r="A41" s="126">
        <v>63</v>
      </c>
      <c r="B41" s="141"/>
      <c r="C41" s="141" t="s">
        <v>788</v>
      </c>
      <c r="D41">
        <v>460</v>
      </c>
      <c r="F41" s="141" t="s">
        <v>531</v>
      </c>
      <c r="G41" s="141" t="s">
        <v>668</v>
      </c>
      <c r="H41" s="141" t="s">
        <v>936</v>
      </c>
      <c r="M41" t="s">
        <v>764</v>
      </c>
    </row>
    <row r="42" spans="1:13" ht="15.75">
      <c r="A42" s="126">
        <v>105</v>
      </c>
      <c r="B42" s="142"/>
      <c r="C42" s="142" t="s">
        <v>432</v>
      </c>
      <c r="D42">
        <v>530</v>
      </c>
      <c r="F42" s="157" t="s">
        <v>531</v>
      </c>
      <c r="G42" s="142" t="s">
        <v>668</v>
      </c>
      <c r="H42" s="142" t="s">
        <v>936</v>
      </c>
      <c r="M42" t="s">
        <v>1185</v>
      </c>
    </row>
    <row r="43" spans="1:13" ht="15.75">
      <c r="A43" s="127">
        <v>81</v>
      </c>
      <c r="B43" s="142"/>
      <c r="C43" s="142" t="s">
        <v>378</v>
      </c>
      <c r="D43">
        <v>10</v>
      </c>
      <c r="F43" s="142" t="s">
        <v>366</v>
      </c>
      <c r="G43" s="142" t="s">
        <v>669</v>
      </c>
      <c r="H43" s="142" t="s">
        <v>933</v>
      </c>
      <c r="M43" t="s">
        <v>771</v>
      </c>
    </row>
    <row r="44" spans="1:13" ht="16.5" thickBot="1">
      <c r="A44" s="126">
        <v>11</v>
      </c>
      <c r="B44" s="143"/>
      <c r="C44" s="143" t="s">
        <v>400</v>
      </c>
      <c r="D44">
        <v>200</v>
      </c>
      <c r="F44" s="143" t="s">
        <v>366</v>
      </c>
      <c r="G44" s="143" t="s">
        <v>675</v>
      </c>
      <c r="H44" s="143" t="s">
        <v>994</v>
      </c>
      <c r="M44" t="s">
        <v>781</v>
      </c>
    </row>
    <row r="45" spans="1:8" ht="16.5" thickBot="1">
      <c r="A45" s="126">
        <v>82</v>
      </c>
      <c r="B45" s="146"/>
      <c r="C45" s="146" t="s">
        <v>378</v>
      </c>
      <c r="D45">
        <v>10</v>
      </c>
      <c r="F45" s="146" t="s">
        <v>532</v>
      </c>
      <c r="G45" s="146" t="s">
        <v>675</v>
      </c>
      <c r="H45" s="146" t="s">
        <v>994</v>
      </c>
    </row>
    <row r="46" spans="1:8" ht="15.75">
      <c r="A46" s="127">
        <v>83</v>
      </c>
      <c r="B46" s="141"/>
      <c r="C46" s="141" t="s">
        <v>378</v>
      </c>
      <c r="D46">
        <v>10</v>
      </c>
      <c r="F46" s="141" t="s">
        <v>366</v>
      </c>
      <c r="G46" s="141" t="s">
        <v>686</v>
      </c>
      <c r="H46" s="141" t="s">
        <v>994</v>
      </c>
    </row>
    <row r="47" spans="1:8" ht="15.75">
      <c r="A47" s="126">
        <v>67</v>
      </c>
      <c r="B47" s="142"/>
      <c r="C47" s="142" t="s">
        <v>434</v>
      </c>
      <c r="D47">
        <v>600</v>
      </c>
      <c r="F47" s="142" t="s">
        <v>531</v>
      </c>
      <c r="G47" s="142" t="s">
        <v>689</v>
      </c>
      <c r="H47" s="142" t="s">
        <v>943</v>
      </c>
    </row>
    <row r="48" spans="1:8" ht="16.5" thickBot="1">
      <c r="A48" s="126">
        <v>84</v>
      </c>
      <c r="B48" s="145"/>
      <c r="C48" s="145" t="s">
        <v>378</v>
      </c>
      <c r="D48">
        <v>10</v>
      </c>
      <c r="F48" s="145" t="s">
        <v>532</v>
      </c>
      <c r="G48" s="145" t="s">
        <v>689</v>
      </c>
      <c r="H48" s="145" t="s">
        <v>943</v>
      </c>
    </row>
    <row r="49" spans="1:8" ht="15.75">
      <c r="A49" s="127">
        <v>12</v>
      </c>
      <c r="B49" s="141"/>
      <c r="C49" s="141" t="s">
        <v>400</v>
      </c>
      <c r="D49">
        <v>200</v>
      </c>
      <c r="F49" s="148" t="s">
        <v>532</v>
      </c>
      <c r="G49" s="141" t="s">
        <v>693</v>
      </c>
      <c r="H49" s="149" t="s">
        <v>944</v>
      </c>
    </row>
    <row r="50" spans="1:8" ht="15.75">
      <c r="A50" s="126">
        <v>31</v>
      </c>
      <c r="B50" s="142"/>
      <c r="C50" s="142" t="s">
        <v>406</v>
      </c>
      <c r="D50">
        <v>300</v>
      </c>
      <c r="F50" s="142" t="s">
        <v>532</v>
      </c>
      <c r="G50" s="142" t="s">
        <v>693</v>
      </c>
      <c r="H50" s="142" t="s">
        <v>944</v>
      </c>
    </row>
    <row r="51" spans="1:8" ht="15.75">
      <c r="A51" s="126">
        <v>85</v>
      </c>
      <c r="B51" s="142"/>
      <c r="C51" s="142" t="s">
        <v>378</v>
      </c>
      <c r="D51">
        <v>10</v>
      </c>
      <c r="F51" s="142" t="s">
        <v>531</v>
      </c>
      <c r="G51" s="142" t="s">
        <v>696</v>
      </c>
      <c r="H51" s="142" t="s">
        <v>939</v>
      </c>
    </row>
    <row r="52" spans="1:8" ht="15.75">
      <c r="A52" s="127">
        <v>15</v>
      </c>
      <c r="B52" s="142"/>
      <c r="C52" s="142" t="s">
        <v>400</v>
      </c>
      <c r="D52">
        <v>200</v>
      </c>
      <c r="F52" s="142" t="s">
        <v>366</v>
      </c>
      <c r="G52" s="142" t="s">
        <v>702</v>
      </c>
      <c r="H52" s="142" t="s">
        <v>945</v>
      </c>
    </row>
    <row r="53" spans="1:8" ht="15.75">
      <c r="A53" s="126">
        <v>90</v>
      </c>
      <c r="B53" s="142"/>
      <c r="C53" s="142" t="s">
        <v>378</v>
      </c>
      <c r="D53">
        <v>10</v>
      </c>
      <c r="F53" s="142" t="s">
        <v>366</v>
      </c>
      <c r="G53" s="142" t="s">
        <v>702</v>
      </c>
      <c r="H53" s="142" t="s">
        <v>945</v>
      </c>
    </row>
    <row r="54" spans="1:8" ht="15.75">
      <c r="A54" s="126">
        <v>93</v>
      </c>
      <c r="B54" s="142"/>
      <c r="C54" s="142" t="s">
        <v>378</v>
      </c>
      <c r="D54">
        <v>10</v>
      </c>
      <c r="F54" s="142" t="s">
        <v>532</v>
      </c>
      <c r="G54" s="142" t="s">
        <v>717</v>
      </c>
      <c r="H54" s="142" t="s">
        <v>958</v>
      </c>
    </row>
    <row r="55" spans="1:8" ht="15.75">
      <c r="A55" s="127">
        <v>13</v>
      </c>
      <c r="B55" s="142"/>
      <c r="C55" s="142" t="s">
        <v>400</v>
      </c>
      <c r="D55">
        <v>200</v>
      </c>
      <c r="F55" s="142" t="s">
        <v>366</v>
      </c>
      <c r="G55" s="142" t="s">
        <v>724</v>
      </c>
      <c r="H55" s="142" t="s">
        <v>963</v>
      </c>
    </row>
    <row r="56" spans="1:8" ht="16.5" thickBot="1">
      <c r="A56" s="126">
        <v>32</v>
      </c>
      <c r="B56" s="143"/>
      <c r="C56" s="143" t="s">
        <v>406</v>
      </c>
      <c r="D56">
        <v>300</v>
      </c>
      <c r="F56" s="143" t="s">
        <v>366</v>
      </c>
      <c r="G56" s="143" t="s">
        <v>726</v>
      </c>
      <c r="H56" s="143" t="s">
        <v>966</v>
      </c>
    </row>
    <row r="57" spans="1:8" ht="16.5" thickBot="1">
      <c r="A57" s="126">
        <v>57</v>
      </c>
      <c r="B57" s="146"/>
      <c r="C57" s="146" t="s">
        <v>418</v>
      </c>
      <c r="D57">
        <v>440</v>
      </c>
      <c r="F57" s="146" t="s">
        <v>366</v>
      </c>
      <c r="G57" s="146" t="s">
        <v>726</v>
      </c>
      <c r="H57" s="146" t="s">
        <v>966</v>
      </c>
    </row>
    <row r="58" spans="1:8" ht="15.75">
      <c r="A58" s="127">
        <v>60</v>
      </c>
      <c r="B58" s="141"/>
      <c r="C58" s="141" t="s">
        <v>788</v>
      </c>
      <c r="D58">
        <v>460</v>
      </c>
      <c r="F58" s="141" t="s">
        <v>366</v>
      </c>
      <c r="G58" s="141" t="s">
        <v>726</v>
      </c>
      <c r="H58" s="141" t="s">
        <v>966</v>
      </c>
    </row>
    <row r="59" spans="1:8" ht="16.5" thickBot="1">
      <c r="A59" s="126">
        <v>100</v>
      </c>
      <c r="B59" s="143"/>
      <c r="C59" s="143" t="s">
        <v>444</v>
      </c>
      <c r="D59">
        <v>640</v>
      </c>
      <c r="F59" s="143" t="s">
        <v>366</v>
      </c>
      <c r="G59" s="143" t="s">
        <v>726</v>
      </c>
      <c r="H59" s="143" t="s">
        <v>966</v>
      </c>
    </row>
    <row r="60" spans="1:8" ht="15.75">
      <c r="A60" s="126">
        <v>1</v>
      </c>
      <c r="B60" s="141"/>
      <c r="C60" s="141" t="s">
        <v>1050</v>
      </c>
      <c r="D60">
        <v>636</v>
      </c>
      <c r="F60" s="141" t="s">
        <v>366</v>
      </c>
      <c r="G60" s="141" t="s">
        <v>726</v>
      </c>
      <c r="H60" s="141" t="s">
        <v>994</v>
      </c>
    </row>
    <row r="61" spans="1:8" ht="15.75">
      <c r="A61" s="127">
        <v>14</v>
      </c>
      <c r="B61" s="142"/>
      <c r="C61" s="142" t="s">
        <v>400</v>
      </c>
      <c r="D61">
        <v>200</v>
      </c>
      <c r="F61" s="142" t="s">
        <v>366</v>
      </c>
      <c r="G61" s="142" t="s">
        <v>726</v>
      </c>
      <c r="H61" s="142" t="s">
        <v>994</v>
      </c>
    </row>
    <row r="62" spans="1:8" ht="15.75">
      <c r="A62" s="126">
        <v>52</v>
      </c>
      <c r="B62" s="142"/>
      <c r="C62" s="142" t="s">
        <v>442</v>
      </c>
      <c r="D62">
        <v>639</v>
      </c>
      <c r="F62" s="142" t="s">
        <v>366</v>
      </c>
      <c r="G62" s="142" t="s">
        <v>726</v>
      </c>
      <c r="H62" s="142" t="s">
        <v>994</v>
      </c>
    </row>
    <row r="63" spans="1:8" ht="15.75">
      <c r="A63" s="126">
        <v>86</v>
      </c>
      <c r="B63" s="145"/>
      <c r="C63" s="145" t="s">
        <v>378</v>
      </c>
      <c r="D63">
        <v>10</v>
      </c>
      <c r="F63" s="145" t="s">
        <v>366</v>
      </c>
      <c r="G63" s="145" t="s">
        <v>726</v>
      </c>
      <c r="H63" s="145" t="s">
        <v>994</v>
      </c>
    </row>
    <row r="64" spans="1:8" ht="16.5" thickBot="1">
      <c r="A64" s="127">
        <v>87</v>
      </c>
      <c r="B64" s="143"/>
      <c r="C64" s="143" t="s">
        <v>378</v>
      </c>
      <c r="D64">
        <v>10</v>
      </c>
      <c r="F64" s="143" t="s">
        <v>366</v>
      </c>
      <c r="G64" s="143" t="s">
        <v>731</v>
      </c>
      <c r="H64" s="143" t="s">
        <v>1015</v>
      </c>
    </row>
    <row r="65" spans="1:8" ht="16.5" thickBot="1">
      <c r="A65" s="126">
        <v>88</v>
      </c>
      <c r="B65" s="147"/>
      <c r="C65" s="147" t="s">
        <v>378</v>
      </c>
      <c r="D65">
        <v>10</v>
      </c>
      <c r="F65" s="147" t="s">
        <v>366</v>
      </c>
      <c r="G65" s="147" t="s">
        <v>1083</v>
      </c>
      <c r="H65" s="147" t="s">
        <v>909</v>
      </c>
    </row>
    <row r="66" spans="1:8" ht="15.75">
      <c r="A66" s="126">
        <v>58</v>
      </c>
      <c r="B66" s="141"/>
      <c r="C66" s="141" t="s">
        <v>418</v>
      </c>
      <c r="D66">
        <v>440</v>
      </c>
      <c r="F66" s="141" t="s">
        <v>366</v>
      </c>
      <c r="G66" s="141" t="s">
        <v>734</v>
      </c>
      <c r="H66" s="141" t="s">
        <v>915</v>
      </c>
    </row>
    <row r="67" spans="1:8" ht="15.75">
      <c r="A67" s="127">
        <v>61</v>
      </c>
      <c r="B67" s="142"/>
      <c r="C67" s="142" t="s">
        <v>788</v>
      </c>
      <c r="D67">
        <v>460</v>
      </c>
      <c r="F67" s="142" t="s">
        <v>366</v>
      </c>
      <c r="G67" s="142" t="s">
        <v>734</v>
      </c>
      <c r="H67" s="142" t="s">
        <v>915</v>
      </c>
    </row>
    <row r="68" spans="1:8" ht="15.75">
      <c r="A68" s="126">
        <v>89</v>
      </c>
      <c r="B68" s="142"/>
      <c r="C68" s="142" t="s">
        <v>378</v>
      </c>
      <c r="D68">
        <v>10</v>
      </c>
      <c r="F68" s="142" t="s">
        <v>366</v>
      </c>
      <c r="G68" s="142" t="s">
        <v>734</v>
      </c>
      <c r="H68" s="142" t="s">
        <v>915</v>
      </c>
    </row>
    <row r="69" spans="1:8" ht="15.75">
      <c r="A69" s="126">
        <v>16</v>
      </c>
      <c r="B69" s="142"/>
      <c r="C69" s="142" t="s">
        <v>400</v>
      </c>
      <c r="D69">
        <v>200</v>
      </c>
      <c r="F69" s="142" t="s">
        <v>532</v>
      </c>
      <c r="G69" s="142" t="s">
        <v>749</v>
      </c>
      <c r="H69" s="142" t="s">
        <v>991</v>
      </c>
    </row>
    <row r="70" spans="1:8" ht="16.5" thickBot="1">
      <c r="A70" s="127">
        <v>33</v>
      </c>
      <c r="B70" s="143"/>
      <c r="C70" s="143" t="s">
        <v>406</v>
      </c>
      <c r="D70">
        <v>300</v>
      </c>
      <c r="F70" s="143" t="s">
        <v>532</v>
      </c>
      <c r="G70" s="143" t="s">
        <v>749</v>
      </c>
      <c r="H70" s="143" t="s">
        <v>991</v>
      </c>
    </row>
    <row r="71" spans="1:8" ht="15.75">
      <c r="A71" s="126">
        <v>40</v>
      </c>
      <c r="B71" s="141"/>
      <c r="C71" s="141" t="s">
        <v>414</v>
      </c>
      <c r="D71">
        <v>400</v>
      </c>
      <c r="F71" s="141" t="s">
        <v>532</v>
      </c>
      <c r="G71" s="141" t="s">
        <v>749</v>
      </c>
      <c r="H71" s="141" t="s">
        <v>991</v>
      </c>
    </row>
    <row r="72" spans="1:8" ht="15.75">
      <c r="A72" s="126">
        <v>62</v>
      </c>
      <c r="B72" s="142"/>
      <c r="C72" s="142" t="s">
        <v>788</v>
      </c>
      <c r="D72">
        <v>460</v>
      </c>
      <c r="F72" s="142" t="s">
        <v>366</v>
      </c>
      <c r="G72" s="142" t="s">
        <v>750</v>
      </c>
      <c r="H72" s="142" t="s">
        <v>979</v>
      </c>
    </row>
    <row r="73" spans="1:8" ht="15.75">
      <c r="A73" s="127">
        <v>17</v>
      </c>
      <c r="B73" s="142"/>
      <c r="C73" s="142" t="s">
        <v>400</v>
      </c>
      <c r="D73">
        <v>200</v>
      </c>
      <c r="F73" s="142" t="s">
        <v>532</v>
      </c>
      <c r="G73" s="142" t="s">
        <v>761</v>
      </c>
      <c r="H73" s="142" t="s">
        <v>993</v>
      </c>
    </row>
    <row r="74" spans="1:8" ht="15.75">
      <c r="A74" s="126">
        <v>34</v>
      </c>
      <c r="B74" s="142"/>
      <c r="C74" s="142" t="s">
        <v>406</v>
      </c>
      <c r="D74">
        <v>300</v>
      </c>
      <c r="F74" s="142" t="s">
        <v>532</v>
      </c>
      <c r="G74" s="142" t="s">
        <v>761</v>
      </c>
      <c r="H74" s="142" t="s">
        <v>993</v>
      </c>
    </row>
    <row r="75" spans="1:8" ht="15.75">
      <c r="A75" s="126">
        <v>18</v>
      </c>
      <c r="B75" s="142"/>
      <c r="C75" s="142" t="s">
        <v>400</v>
      </c>
      <c r="D75">
        <v>200</v>
      </c>
      <c r="F75" s="142" t="s">
        <v>366</v>
      </c>
      <c r="G75" s="142" t="s">
        <v>763</v>
      </c>
      <c r="H75" s="142" t="s">
        <v>814</v>
      </c>
    </row>
    <row r="76" spans="1:8" ht="15.75">
      <c r="A76" s="127">
        <v>2</v>
      </c>
      <c r="B76" s="142"/>
      <c r="C76" s="142" t="s">
        <v>1050</v>
      </c>
      <c r="D76">
        <v>636</v>
      </c>
      <c r="F76" s="142" t="s">
        <v>366</v>
      </c>
      <c r="G76" s="142" t="s">
        <v>1106</v>
      </c>
      <c r="H76" s="142" t="s">
        <v>994</v>
      </c>
    </row>
    <row r="77" spans="1:8" ht="15.75">
      <c r="A77" s="126">
        <v>19</v>
      </c>
      <c r="B77" s="144"/>
      <c r="C77" s="144" t="s">
        <v>400</v>
      </c>
      <c r="D77">
        <v>200</v>
      </c>
      <c r="F77" s="144" t="s">
        <v>366</v>
      </c>
      <c r="G77" s="142" t="s">
        <v>1106</v>
      </c>
      <c r="H77" s="144" t="s">
        <v>994</v>
      </c>
    </row>
    <row r="78" spans="1:8" ht="15.75">
      <c r="A78" s="126">
        <v>35</v>
      </c>
      <c r="B78" s="142"/>
      <c r="C78" s="142" t="s">
        <v>406</v>
      </c>
      <c r="D78">
        <v>300</v>
      </c>
      <c r="F78" s="142" t="s">
        <v>366</v>
      </c>
      <c r="G78" s="142" t="s">
        <v>1106</v>
      </c>
      <c r="H78" s="142" t="s">
        <v>994</v>
      </c>
    </row>
    <row r="79" spans="1:8" ht="15.75">
      <c r="A79" s="127">
        <v>41</v>
      </c>
      <c r="B79" s="142"/>
      <c r="C79" s="142" t="s">
        <v>414</v>
      </c>
      <c r="D79">
        <v>400</v>
      </c>
      <c r="F79" s="142" t="s">
        <v>366</v>
      </c>
      <c r="G79" s="142" t="s">
        <v>1106</v>
      </c>
      <c r="H79" s="142" t="s">
        <v>994</v>
      </c>
    </row>
    <row r="80" spans="1:8" ht="15.75">
      <c r="A80" s="126">
        <v>47</v>
      </c>
      <c r="B80" s="142"/>
      <c r="C80" s="142" t="s">
        <v>384</v>
      </c>
      <c r="D80">
        <v>51</v>
      </c>
      <c r="F80" s="142" t="s">
        <v>366</v>
      </c>
      <c r="G80" s="142" t="s">
        <v>1106</v>
      </c>
      <c r="H80" s="142" t="s">
        <v>994</v>
      </c>
    </row>
    <row r="81" spans="1:8" ht="15.75">
      <c r="A81" s="126">
        <v>53</v>
      </c>
      <c r="B81" s="142"/>
      <c r="C81" s="142" t="s">
        <v>442</v>
      </c>
      <c r="D81">
        <v>639</v>
      </c>
      <c r="F81" s="142" t="s">
        <v>366</v>
      </c>
      <c r="G81" s="142" t="s">
        <v>1106</v>
      </c>
      <c r="H81" s="142" t="s">
        <v>994</v>
      </c>
    </row>
    <row r="82" spans="1:8" ht="15.75">
      <c r="A82" s="127">
        <v>56</v>
      </c>
      <c r="B82" s="142"/>
      <c r="C82" s="142" t="s">
        <v>808</v>
      </c>
      <c r="D82">
        <v>997</v>
      </c>
      <c r="F82" s="142" t="s">
        <v>366</v>
      </c>
      <c r="G82" s="142" t="s">
        <v>1106</v>
      </c>
      <c r="H82" s="142" t="s">
        <v>994</v>
      </c>
    </row>
    <row r="83" spans="1:8" ht="15.75">
      <c r="A83" s="126">
        <v>64</v>
      </c>
      <c r="B83" s="142"/>
      <c r="C83" s="142" t="s">
        <v>1084</v>
      </c>
      <c r="D83">
        <v>18</v>
      </c>
      <c r="F83" s="142" t="s">
        <v>366</v>
      </c>
      <c r="G83" s="142" t="s">
        <v>1106</v>
      </c>
      <c r="H83" s="142" t="s">
        <v>994</v>
      </c>
    </row>
    <row r="84" spans="1:8" ht="15.75">
      <c r="A84" s="126">
        <v>68</v>
      </c>
      <c r="B84" s="142"/>
      <c r="C84" s="142" t="s">
        <v>434</v>
      </c>
      <c r="D84">
        <v>600</v>
      </c>
      <c r="F84" s="142" t="s">
        <v>366</v>
      </c>
      <c r="G84" s="142" t="s">
        <v>1106</v>
      </c>
      <c r="H84" s="142" t="s">
        <v>994</v>
      </c>
    </row>
    <row r="85" spans="1:8" ht="15.75">
      <c r="A85" s="127">
        <v>91</v>
      </c>
      <c r="B85" s="142"/>
      <c r="C85" s="142" t="s">
        <v>378</v>
      </c>
      <c r="D85">
        <v>10</v>
      </c>
      <c r="F85" s="142" t="s">
        <v>366</v>
      </c>
      <c r="G85" s="142" t="s">
        <v>1106</v>
      </c>
      <c r="H85" s="142" t="s">
        <v>994</v>
      </c>
    </row>
    <row r="86" spans="1:8" ht="15.75">
      <c r="A86" s="126">
        <v>103</v>
      </c>
      <c r="B86" s="142"/>
      <c r="C86" s="142" t="s">
        <v>432</v>
      </c>
      <c r="D86">
        <v>530</v>
      </c>
      <c r="F86" s="142" t="s">
        <v>366</v>
      </c>
      <c r="G86" s="142" t="s">
        <v>1106</v>
      </c>
      <c r="H86" s="142" t="s">
        <v>994</v>
      </c>
    </row>
    <row r="87" spans="1:8" ht="15.75">
      <c r="A87" s="126">
        <v>20</v>
      </c>
      <c r="B87" s="142"/>
      <c r="C87" s="142" t="s">
        <v>400</v>
      </c>
      <c r="D87">
        <v>200</v>
      </c>
      <c r="F87" s="142" t="s">
        <v>366</v>
      </c>
      <c r="G87" s="142" t="s">
        <v>764</v>
      </c>
      <c r="H87" s="142" t="s">
        <v>874</v>
      </c>
    </row>
    <row r="88" spans="1:8" ht="15.75">
      <c r="A88" s="127">
        <v>21</v>
      </c>
      <c r="B88" s="142"/>
      <c r="C88" s="142" t="s">
        <v>400</v>
      </c>
      <c r="D88">
        <v>200</v>
      </c>
      <c r="F88" s="142" t="s">
        <v>532</v>
      </c>
      <c r="G88" s="142" t="s">
        <v>764</v>
      </c>
      <c r="H88" s="142" t="s">
        <v>874</v>
      </c>
    </row>
    <row r="89" spans="1:8" ht="15.75">
      <c r="A89" s="126">
        <v>36</v>
      </c>
      <c r="B89" s="142"/>
      <c r="C89" s="142" t="s">
        <v>406</v>
      </c>
      <c r="D89">
        <v>300</v>
      </c>
      <c r="F89" s="142" t="s">
        <v>366</v>
      </c>
      <c r="G89" s="142" t="s">
        <v>764</v>
      </c>
      <c r="H89" s="142" t="s">
        <v>874</v>
      </c>
    </row>
    <row r="90" spans="1:8" ht="15.75">
      <c r="A90" s="126">
        <v>42</v>
      </c>
      <c r="B90" s="142"/>
      <c r="C90" s="142" t="s">
        <v>414</v>
      </c>
      <c r="D90">
        <v>400</v>
      </c>
      <c r="F90" s="142" t="s">
        <v>366</v>
      </c>
      <c r="G90" s="142" t="s">
        <v>764</v>
      </c>
      <c r="H90" s="142" t="s">
        <v>874</v>
      </c>
    </row>
    <row r="91" spans="1:8" ht="15.75">
      <c r="A91" s="127">
        <v>92</v>
      </c>
      <c r="B91" s="142"/>
      <c r="C91" s="142" t="s">
        <v>378</v>
      </c>
      <c r="D91">
        <v>10</v>
      </c>
      <c r="F91" s="142" t="s">
        <v>366</v>
      </c>
      <c r="G91" s="142" t="s">
        <v>764</v>
      </c>
      <c r="H91" s="142" t="s">
        <v>874</v>
      </c>
    </row>
    <row r="92" spans="1:8" ht="15.75">
      <c r="A92" s="126">
        <v>94</v>
      </c>
      <c r="B92" s="142"/>
      <c r="C92" s="142" t="s">
        <v>378</v>
      </c>
      <c r="D92">
        <v>10</v>
      </c>
      <c r="F92" s="142" t="s">
        <v>532</v>
      </c>
      <c r="G92" s="142" t="s">
        <v>764</v>
      </c>
      <c r="H92" s="142" t="s">
        <v>874</v>
      </c>
    </row>
    <row r="93" spans="1:8" ht="15.75">
      <c r="A93" s="126">
        <v>3</v>
      </c>
      <c r="B93" s="142"/>
      <c r="C93" s="142" t="s">
        <v>1050</v>
      </c>
      <c r="D93">
        <v>636</v>
      </c>
      <c r="F93" s="142" t="s">
        <v>532</v>
      </c>
      <c r="G93" s="142" t="s">
        <v>764</v>
      </c>
      <c r="H93" s="142" t="s">
        <v>994</v>
      </c>
    </row>
    <row r="94" spans="1:8" ht="15.75">
      <c r="A94" s="127">
        <v>54</v>
      </c>
      <c r="B94" s="142"/>
      <c r="C94" s="142" t="s">
        <v>442</v>
      </c>
      <c r="D94">
        <v>639</v>
      </c>
      <c r="F94" s="142" t="s">
        <v>532</v>
      </c>
      <c r="G94" s="142" t="s">
        <v>764</v>
      </c>
      <c r="H94" s="142" t="s">
        <v>994</v>
      </c>
    </row>
    <row r="95" spans="1:8" ht="15.75">
      <c r="A95" s="126">
        <v>69</v>
      </c>
      <c r="B95" s="142"/>
      <c r="C95" s="142" t="s">
        <v>434</v>
      </c>
      <c r="D95">
        <v>600</v>
      </c>
      <c r="F95" s="142" t="s">
        <v>532</v>
      </c>
      <c r="G95" s="142" t="s">
        <v>764</v>
      </c>
      <c r="H95" s="142" t="s">
        <v>994</v>
      </c>
    </row>
    <row r="96" spans="1:8" ht="15.75">
      <c r="A96" s="126">
        <v>104</v>
      </c>
      <c r="B96" s="142"/>
      <c r="C96" s="142" t="s">
        <v>432</v>
      </c>
      <c r="D96">
        <v>530</v>
      </c>
      <c r="F96" s="142" t="s">
        <v>532</v>
      </c>
      <c r="G96" s="142" t="s">
        <v>764</v>
      </c>
      <c r="H96" s="142" t="s">
        <v>994</v>
      </c>
    </row>
    <row r="97" spans="1:8" ht="15.75">
      <c r="A97" s="127">
        <v>22</v>
      </c>
      <c r="B97" s="142"/>
      <c r="C97" s="142" t="s">
        <v>400</v>
      </c>
      <c r="D97">
        <v>200</v>
      </c>
      <c r="F97" s="142" t="s">
        <v>366</v>
      </c>
      <c r="G97" s="142" t="s">
        <v>1185</v>
      </c>
      <c r="H97" s="142" t="s">
        <v>994</v>
      </c>
    </row>
    <row r="98" spans="1:8" ht="15.75">
      <c r="A98" s="126">
        <v>37</v>
      </c>
      <c r="B98" s="142"/>
      <c r="C98" s="142" t="s">
        <v>406</v>
      </c>
      <c r="D98">
        <v>300</v>
      </c>
      <c r="F98" s="142" t="s">
        <v>366</v>
      </c>
      <c r="G98" s="145" t="s">
        <v>1185</v>
      </c>
      <c r="H98" s="145" t="s">
        <v>994</v>
      </c>
    </row>
    <row r="99" spans="1:8" ht="16.5" thickBot="1">
      <c r="A99" s="126">
        <v>43</v>
      </c>
      <c r="B99" s="143"/>
      <c r="C99" s="143" t="s">
        <v>414</v>
      </c>
      <c r="D99">
        <v>400</v>
      </c>
      <c r="F99" s="143" t="s">
        <v>366</v>
      </c>
      <c r="G99" s="143" t="s">
        <v>1185</v>
      </c>
      <c r="H99" s="143" t="s">
        <v>994</v>
      </c>
    </row>
    <row r="100" spans="1:8" ht="15.75">
      <c r="A100" s="127">
        <v>55</v>
      </c>
      <c r="B100" s="141"/>
      <c r="C100" s="141" t="s">
        <v>442</v>
      </c>
      <c r="D100">
        <v>639</v>
      </c>
      <c r="F100" s="141" t="s">
        <v>366</v>
      </c>
      <c r="G100" s="141" t="s">
        <v>1185</v>
      </c>
      <c r="H100" s="141" t="s">
        <v>994</v>
      </c>
    </row>
    <row r="101" spans="1:8" ht="16.5" thickBot="1">
      <c r="A101" s="126">
        <v>95</v>
      </c>
      <c r="B101" s="145"/>
      <c r="C101" s="145" t="s">
        <v>378</v>
      </c>
      <c r="D101">
        <v>10</v>
      </c>
      <c r="F101" s="145" t="s">
        <v>366</v>
      </c>
      <c r="G101" s="145" t="s">
        <v>1185</v>
      </c>
      <c r="H101" s="145" t="s">
        <v>994</v>
      </c>
    </row>
    <row r="102" spans="1:8" ht="15.75">
      <c r="A102" s="126">
        <v>96</v>
      </c>
      <c r="B102" s="141"/>
      <c r="C102" s="141" t="s">
        <v>378</v>
      </c>
      <c r="D102">
        <v>10</v>
      </c>
      <c r="F102" s="141" t="s">
        <v>532</v>
      </c>
      <c r="G102" s="141" t="s">
        <v>1185</v>
      </c>
      <c r="H102" s="141" t="s">
        <v>994</v>
      </c>
    </row>
    <row r="103" spans="1:8" ht="15.75">
      <c r="A103" s="127">
        <v>39</v>
      </c>
      <c r="B103" s="142"/>
      <c r="C103" s="142" t="s">
        <v>406</v>
      </c>
      <c r="D103">
        <v>300</v>
      </c>
      <c r="F103" s="142" t="s">
        <v>366</v>
      </c>
      <c r="G103" s="142" t="s">
        <v>771</v>
      </c>
      <c r="H103" s="142" t="s">
        <v>994</v>
      </c>
    </row>
    <row r="104" spans="1:8" ht="15.75">
      <c r="A104" s="126">
        <v>23</v>
      </c>
      <c r="B104" s="142"/>
      <c r="C104" s="142" t="s">
        <v>400</v>
      </c>
      <c r="D104">
        <v>200</v>
      </c>
      <c r="F104" s="142" t="s">
        <v>531</v>
      </c>
      <c r="G104" s="142" t="s">
        <v>781</v>
      </c>
      <c r="H104" s="305" t="s">
        <v>1016</v>
      </c>
    </row>
    <row r="105" spans="1:8" ht="15.75">
      <c r="A105" s="126">
        <v>38</v>
      </c>
      <c r="B105" s="142"/>
      <c r="C105" s="142" t="s">
        <v>406</v>
      </c>
      <c r="D105">
        <v>300</v>
      </c>
      <c r="F105" s="142" t="s">
        <v>531</v>
      </c>
      <c r="G105" s="142" t="s">
        <v>781</v>
      </c>
      <c r="H105" s="306" t="s">
        <v>1016</v>
      </c>
    </row>
    <row r="106" spans="1:8" ht="16.5" thickBot="1">
      <c r="A106" s="127">
        <v>44</v>
      </c>
      <c r="B106" s="143"/>
      <c r="C106" s="143" t="s">
        <v>422</v>
      </c>
      <c r="D106">
        <v>500</v>
      </c>
      <c r="F106" s="143" t="s">
        <v>531</v>
      </c>
      <c r="G106" s="143" t="s">
        <v>781</v>
      </c>
      <c r="H106" s="307" t="s">
        <v>1016</v>
      </c>
    </row>
    <row r="107" ht="15">
      <c r="A107" s="126">
        <v>106</v>
      </c>
    </row>
    <row r="108" ht="15">
      <c r="A108" s="126">
        <v>107</v>
      </c>
    </row>
    <row r="109" ht="15">
      <c r="A109" s="127">
        <v>108</v>
      </c>
    </row>
    <row r="110" ht="15">
      <c r="A110" s="126">
        <v>109</v>
      </c>
    </row>
    <row r="111" ht="15">
      <c r="A111" s="126">
        <v>110</v>
      </c>
    </row>
    <row r="112" ht="15">
      <c r="A112" s="127">
        <v>111</v>
      </c>
    </row>
    <row r="113" ht="15">
      <c r="A113" s="126">
        <v>112</v>
      </c>
    </row>
    <row r="114" ht="15">
      <c r="A114" s="126">
        <v>113</v>
      </c>
    </row>
    <row r="115" ht="15">
      <c r="A115" s="127">
        <v>114</v>
      </c>
    </row>
    <row r="116" ht="15">
      <c r="A116" s="126">
        <v>115</v>
      </c>
    </row>
    <row r="117" ht="15">
      <c r="A117" s="126">
        <v>116</v>
      </c>
    </row>
    <row r="118" ht="15">
      <c r="A118" s="127">
        <v>117</v>
      </c>
    </row>
    <row r="119" ht="15">
      <c r="A119" s="120"/>
    </row>
    <row r="120" ht="15">
      <c r="A120" s="120"/>
    </row>
    <row r="121" ht="15">
      <c r="A121" s="120"/>
    </row>
    <row r="122" ht="15">
      <c r="A122" s="103"/>
    </row>
    <row r="123" ht="15">
      <c r="A123" s="119"/>
    </row>
    <row r="124" ht="15">
      <c r="A124" s="120"/>
    </row>
    <row r="125" ht="15">
      <c r="A125" s="120"/>
    </row>
    <row r="126" ht="15">
      <c r="A126" s="104"/>
    </row>
    <row r="127" ht="15">
      <c r="A127" s="104"/>
    </row>
    <row r="128" ht="15">
      <c r="A128" s="104"/>
    </row>
    <row r="129" ht="15">
      <c r="A129" s="103"/>
    </row>
    <row r="130" ht="15">
      <c r="A130" s="104"/>
    </row>
    <row r="131" ht="15">
      <c r="A131" s="104"/>
    </row>
    <row r="132" ht="15">
      <c r="A132" s="104"/>
    </row>
    <row r="133" ht="15">
      <c r="A133" s="104"/>
    </row>
    <row r="134" ht="15">
      <c r="A134" s="104"/>
    </row>
    <row r="135" ht="15">
      <c r="A135" s="104"/>
    </row>
    <row r="136" ht="15">
      <c r="A136" s="103"/>
    </row>
    <row r="137" ht="15">
      <c r="A137" s="103"/>
    </row>
  </sheetData>
  <sheetProtection password="CE88" sheet="1"/>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dimension ref="A1:L51"/>
  <sheetViews>
    <sheetView zoomScalePageLayoutView="0" workbookViewId="0" topLeftCell="A1">
      <selection activeCell="A2" sqref="A2"/>
    </sheetView>
  </sheetViews>
  <sheetFormatPr defaultColWidth="9.140625" defaultRowHeight="15"/>
  <cols>
    <col min="1" max="1" width="7.57421875" style="0" customWidth="1"/>
    <col min="2" max="2" width="18.421875" style="0" customWidth="1"/>
    <col min="3" max="3" width="64.00390625" style="0" bestFit="1" customWidth="1"/>
    <col min="4" max="4" width="10.28125" style="0" bestFit="1" customWidth="1"/>
    <col min="5" max="5" width="10.8515625" style="0" bestFit="1" customWidth="1"/>
    <col min="6" max="6" width="26.28125" style="0" bestFit="1" customWidth="1"/>
    <col min="7" max="7" width="9.00390625" style="0" customWidth="1"/>
    <col min="8" max="8" width="9.140625" style="0" customWidth="1"/>
    <col min="11" max="11" width="64.00390625" style="0" bestFit="1" customWidth="1"/>
  </cols>
  <sheetData>
    <row r="1" spans="1:12" ht="15">
      <c r="A1" s="121" t="s">
        <v>1044</v>
      </c>
      <c r="B1" s="122" t="s">
        <v>1045</v>
      </c>
      <c r="C1" s="122" t="s">
        <v>528</v>
      </c>
      <c r="D1" s="122" t="s">
        <v>361</v>
      </c>
      <c r="E1" s="122" t="s">
        <v>1046</v>
      </c>
      <c r="F1" s="123" t="s">
        <v>1048</v>
      </c>
      <c r="K1" t="s">
        <v>528</v>
      </c>
      <c r="L1" t="s">
        <v>1047</v>
      </c>
    </row>
    <row r="2" spans="1:12" ht="15.75" thickBot="1">
      <c r="A2" s="130">
        <v>1</v>
      </c>
      <c r="B2" s="131"/>
      <c r="C2" s="131" t="s">
        <v>1179</v>
      </c>
      <c r="D2" s="131">
        <v>678</v>
      </c>
      <c r="E2" s="131"/>
      <c r="F2" s="131" t="s">
        <v>1121</v>
      </c>
      <c r="K2" t="s">
        <v>1179</v>
      </c>
      <c r="L2" t="s">
        <v>366</v>
      </c>
    </row>
    <row r="3" spans="1:12" ht="15.75" thickBot="1">
      <c r="A3" s="130">
        <v>2</v>
      </c>
      <c r="B3" s="131"/>
      <c r="C3" s="131" t="s">
        <v>1078</v>
      </c>
      <c r="D3" s="131">
        <v>268</v>
      </c>
      <c r="E3" s="131"/>
      <c r="F3" s="131" t="s">
        <v>1187</v>
      </c>
      <c r="H3" t="s">
        <v>1087</v>
      </c>
      <c r="K3" t="s">
        <v>1078</v>
      </c>
      <c r="L3" t="s">
        <v>531</v>
      </c>
    </row>
    <row r="4" spans="1:12" ht="15.75" thickBot="1">
      <c r="A4" s="130">
        <v>3</v>
      </c>
      <c r="B4" s="131"/>
      <c r="C4" s="131" t="s">
        <v>1052</v>
      </c>
      <c r="D4" s="131">
        <v>370</v>
      </c>
      <c r="E4" s="131"/>
      <c r="F4" s="131" t="s">
        <v>1122</v>
      </c>
      <c r="K4" t="s">
        <v>1052</v>
      </c>
      <c r="L4" t="s">
        <v>1110</v>
      </c>
    </row>
    <row r="5" spans="1:11" ht="15.75" thickBot="1">
      <c r="A5" s="130">
        <v>4</v>
      </c>
      <c r="B5" s="131"/>
      <c r="C5" s="131" t="s">
        <v>1080</v>
      </c>
      <c r="D5" s="131">
        <v>882</v>
      </c>
      <c r="E5" s="131"/>
      <c r="F5" s="131" t="s">
        <v>1187</v>
      </c>
      <c r="H5" t="s">
        <v>1087</v>
      </c>
      <c r="K5" t="s">
        <v>1080</v>
      </c>
    </row>
    <row r="6" spans="1:11" ht="15.75" thickBot="1">
      <c r="A6" s="130">
        <v>5</v>
      </c>
      <c r="B6" s="131"/>
      <c r="C6" s="131" t="s">
        <v>524</v>
      </c>
      <c r="D6" s="131">
        <v>904</v>
      </c>
      <c r="E6" s="131"/>
      <c r="F6" s="131" t="s">
        <v>1123</v>
      </c>
      <c r="K6" t="s">
        <v>524</v>
      </c>
    </row>
    <row r="7" spans="1:11" ht="15.75" thickBot="1">
      <c r="A7" s="130">
        <v>6</v>
      </c>
      <c r="B7" s="131"/>
      <c r="C7" s="131" t="s">
        <v>1071</v>
      </c>
      <c r="D7" s="131">
        <v>672</v>
      </c>
      <c r="E7" s="131"/>
      <c r="F7" s="131" t="s">
        <v>1124</v>
      </c>
      <c r="K7" t="s">
        <v>1071</v>
      </c>
    </row>
    <row r="8" spans="1:11" ht="15.75" thickBot="1">
      <c r="A8" s="130">
        <v>7</v>
      </c>
      <c r="B8" s="131"/>
      <c r="C8" s="131" t="s">
        <v>1107</v>
      </c>
      <c r="D8" s="131" t="s">
        <v>1113</v>
      </c>
      <c r="E8" s="131"/>
      <c r="F8" s="131" t="s">
        <v>1125</v>
      </c>
      <c r="K8" t="s">
        <v>1107</v>
      </c>
    </row>
    <row r="9" spans="1:11" ht="15.75" thickBot="1">
      <c r="A9" s="130">
        <v>8</v>
      </c>
      <c r="B9" s="131"/>
      <c r="C9" s="131" t="s">
        <v>1053</v>
      </c>
      <c r="D9" s="131">
        <v>901</v>
      </c>
      <c r="E9" s="131"/>
      <c r="F9" s="131" t="s">
        <v>1126</v>
      </c>
      <c r="K9" t="s">
        <v>1053</v>
      </c>
    </row>
    <row r="10" spans="1:11" ht="15.75" thickBot="1">
      <c r="A10" s="130">
        <v>9</v>
      </c>
      <c r="B10" s="131"/>
      <c r="C10" s="131" t="s">
        <v>1077</v>
      </c>
      <c r="D10" s="131">
        <v>665</v>
      </c>
      <c r="E10" s="131"/>
      <c r="F10" s="131" t="s">
        <v>1127</v>
      </c>
      <c r="K10" t="s">
        <v>1077</v>
      </c>
    </row>
    <row r="11" spans="1:11" ht="15.75" thickBot="1">
      <c r="A11" s="130">
        <v>10</v>
      </c>
      <c r="B11" s="131"/>
      <c r="C11" s="131" t="s">
        <v>1055</v>
      </c>
      <c r="D11" s="131">
        <v>884</v>
      </c>
      <c r="E11" s="131"/>
      <c r="F11" s="131" t="s">
        <v>1128</v>
      </c>
      <c r="K11" t="s">
        <v>1055</v>
      </c>
    </row>
    <row r="12" spans="1:11" ht="15.75" thickBot="1">
      <c r="A12" s="130">
        <v>11</v>
      </c>
      <c r="B12" s="131"/>
      <c r="C12" s="131" t="s">
        <v>1081</v>
      </c>
      <c r="D12" s="131">
        <v>888</v>
      </c>
      <c r="E12" s="131"/>
      <c r="F12" s="131" t="s">
        <v>1187</v>
      </c>
      <c r="K12" t="s">
        <v>1081</v>
      </c>
    </row>
    <row r="13" spans="1:11" ht="15.75" thickBot="1">
      <c r="A13" s="130">
        <v>12</v>
      </c>
      <c r="B13" s="131"/>
      <c r="C13" s="131" t="s">
        <v>1060</v>
      </c>
      <c r="D13" s="131">
        <v>502</v>
      </c>
      <c r="E13" s="131"/>
      <c r="F13" s="131" t="s">
        <v>1129</v>
      </c>
      <c r="K13" t="s">
        <v>1060</v>
      </c>
    </row>
    <row r="14" spans="1:11" ht="15.75" thickBot="1">
      <c r="A14" s="130">
        <v>13</v>
      </c>
      <c r="B14" s="131"/>
      <c r="C14" s="131" t="s">
        <v>1056</v>
      </c>
      <c r="D14" s="131">
        <v>899</v>
      </c>
      <c r="E14" s="131"/>
      <c r="F14" s="131" t="s">
        <v>1128</v>
      </c>
      <c r="K14" t="s">
        <v>1056</v>
      </c>
    </row>
    <row r="15" spans="1:11" ht="15.75" thickBot="1">
      <c r="A15" s="130">
        <v>14</v>
      </c>
      <c r="B15" s="131"/>
      <c r="C15" s="131" t="s">
        <v>1072</v>
      </c>
      <c r="D15" s="131">
        <v>504</v>
      </c>
      <c r="E15" s="131"/>
      <c r="F15" s="131" t="s">
        <v>1130</v>
      </c>
      <c r="K15" t="s">
        <v>1072</v>
      </c>
    </row>
    <row r="16" spans="1:11" ht="15.75" thickBot="1">
      <c r="A16" s="130">
        <v>15</v>
      </c>
      <c r="B16" s="131"/>
      <c r="C16" s="131" t="s">
        <v>1073</v>
      </c>
      <c r="D16" s="131">
        <v>679</v>
      </c>
      <c r="E16" s="131"/>
      <c r="F16" s="131" t="s">
        <v>1131</v>
      </c>
      <c r="K16" t="s">
        <v>1073</v>
      </c>
    </row>
    <row r="17" spans="1:11" ht="15.75" thickBot="1">
      <c r="A17" s="130">
        <v>16</v>
      </c>
      <c r="B17" s="131"/>
      <c r="C17" s="131" t="s">
        <v>1108</v>
      </c>
      <c r="D17" s="131">
        <v>669</v>
      </c>
      <c r="E17" s="131"/>
      <c r="F17" s="131" t="s">
        <v>1132</v>
      </c>
      <c r="K17" t="s">
        <v>1108</v>
      </c>
    </row>
    <row r="18" spans="1:11" ht="15.75" thickBot="1">
      <c r="A18" s="130">
        <v>17</v>
      </c>
      <c r="B18" s="131"/>
      <c r="C18" s="131" t="s">
        <v>510</v>
      </c>
      <c r="D18" s="131">
        <v>896</v>
      </c>
      <c r="E18" s="131"/>
      <c r="F18" s="131" t="s">
        <v>1133</v>
      </c>
      <c r="K18" t="s">
        <v>510</v>
      </c>
    </row>
    <row r="19" spans="1:11" ht="15.75" thickBot="1">
      <c r="A19" s="130">
        <v>18</v>
      </c>
      <c r="B19" s="131"/>
      <c r="C19" s="131" t="s">
        <v>1062</v>
      </c>
      <c r="D19" s="131">
        <v>659</v>
      </c>
      <c r="E19" s="131"/>
      <c r="F19" s="131" t="s">
        <v>1134</v>
      </c>
      <c r="K19" t="s">
        <v>1062</v>
      </c>
    </row>
    <row r="20" spans="1:11" ht="15.75" thickBot="1">
      <c r="A20" s="130">
        <v>19</v>
      </c>
      <c r="B20" s="131"/>
      <c r="C20" s="131" t="s">
        <v>1143</v>
      </c>
      <c r="D20" s="131">
        <v>214</v>
      </c>
      <c r="E20" s="131"/>
      <c r="F20" s="131" t="s">
        <v>1180</v>
      </c>
      <c r="K20" t="s">
        <v>1143</v>
      </c>
    </row>
    <row r="21" spans="1:11" ht="15.75" thickBot="1">
      <c r="A21" s="130">
        <v>20</v>
      </c>
      <c r="B21" s="131"/>
      <c r="C21" s="131" t="s">
        <v>1075</v>
      </c>
      <c r="D21" s="131">
        <v>202</v>
      </c>
      <c r="E21" s="131"/>
      <c r="F21" s="131" t="s">
        <v>1180</v>
      </c>
      <c r="K21" t="s">
        <v>1075</v>
      </c>
    </row>
    <row r="22" spans="1:11" ht="15.75" thickBot="1">
      <c r="A22" s="130">
        <v>21</v>
      </c>
      <c r="B22" s="131"/>
      <c r="C22" s="131" t="s">
        <v>1066</v>
      </c>
      <c r="D22" s="131">
        <v>326</v>
      </c>
      <c r="E22" s="131"/>
      <c r="F22" s="131" t="s">
        <v>1135</v>
      </c>
      <c r="K22" t="s">
        <v>1066</v>
      </c>
    </row>
    <row r="23" spans="1:11" ht="15.75" thickBot="1">
      <c r="A23" s="130">
        <v>22</v>
      </c>
      <c r="B23" s="131"/>
      <c r="C23" s="131" t="s">
        <v>1147</v>
      </c>
      <c r="D23" s="131">
        <v>891</v>
      </c>
      <c r="E23" s="131"/>
      <c r="F23" s="131" t="s">
        <v>1136</v>
      </c>
      <c r="K23" t="s">
        <v>1147</v>
      </c>
    </row>
    <row r="24" spans="1:11" ht="15.75" thickBot="1">
      <c r="A24" s="130">
        <v>23</v>
      </c>
      <c r="B24" s="131"/>
      <c r="C24" s="131" t="s">
        <v>1054</v>
      </c>
      <c r="D24" s="131">
        <v>507</v>
      </c>
      <c r="E24" s="131"/>
      <c r="F24" s="131" t="s">
        <v>1125</v>
      </c>
      <c r="K24" t="s">
        <v>1054</v>
      </c>
    </row>
    <row r="25" spans="1:11" ht="15.75" thickBot="1">
      <c r="A25" s="130">
        <v>24</v>
      </c>
      <c r="B25" s="131"/>
      <c r="C25" s="131" t="s">
        <v>1070</v>
      </c>
      <c r="D25" s="131">
        <v>689</v>
      </c>
      <c r="E25" s="131"/>
      <c r="F25" s="131" t="s">
        <v>1137</v>
      </c>
      <c r="K25" t="s">
        <v>1070</v>
      </c>
    </row>
    <row r="26" spans="1:11" ht="15.75" thickBot="1">
      <c r="A26" s="130">
        <v>25</v>
      </c>
      <c r="B26" s="131"/>
      <c r="C26" s="131" t="s">
        <v>1079</v>
      </c>
      <c r="D26" s="131">
        <v>668</v>
      </c>
      <c r="E26" s="131"/>
      <c r="F26" s="131" t="s">
        <v>1187</v>
      </c>
      <c r="K26" t="s">
        <v>1079</v>
      </c>
    </row>
    <row r="27" spans="1:11" ht="15.75" thickBot="1">
      <c r="A27" s="130">
        <v>26</v>
      </c>
      <c r="B27" s="131"/>
      <c r="C27" s="131" t="s">
        <v>1063</v>
      </c>
      <c r="D27" s="131">
        <v>264</v>
      </c>
      <c r="E27" s="131"/>
      <c r="F27" s="131" t="s">
        <v>1181</v>
      </c>
      <c r="K27" t="s">
        <v>1063</v>
      </c>
    </row>
    <row r="28" spans="1:11" ht="15.75" thickBot="1">
      <c r="A28" s="130">
        <v>27</v>
      </c>
      <c r="B28" s="131"/>
      <c r="C28" s="131" t="s">
        <v>1069</v>
      </c>
      <c r="D28" s="131">
        <v>685</v>
      </c>
      <c r="E28" s="131"/>
      <c r="F28" s="131" t="s">
        <v>1137</v>
      </c>
      <c r="K28" t="s">
        <v>1069</v>
      </c>
    </row>
    <row r="29" spans="1:11" ht="15.75" thickBot="1">
      <c r="A29" s="130">
        <v>28</v>
      </c>
      <c r="B29" s="131"/>
      <c r="C29" s="131" t="s">
        <v>1086</v>
      </c>
      <c r="D29" s="131" t="s">
        <v>1114</v>
      </c>
      <c r="E29" s="131"/>
      <c r="F29" s="131" t="s">
        <v>1137</v>
      </c>
      <c r="K29" t="s">
        <v>1086</v>
      </c>
    </row>
    <row r="30" spans="1:11" ht="15.75" thickBot="1">
      <c r="A30" s="130">
        <v>29</v>
      </c>
      <c r="B30" s="131"/>
      <c r="C30" s="131" t="s">
        <v>1074</v>
      </c>
      <c r="D30" s="131">
        <v>82</v>
      </c>
      <c r="E30" s="131"/>
      <c r="F30" s="131" t="s">
        <v>1138</v>
      </c>
      <c r="K30" t="s">
        <v>1074</v>
      </c>
    </row>
    <row r="31" spans="1:11" ht="15.75" thickBot="1">
      <c r="A31" s="130">
        <v>30</v>
      </c>
      <c r="B31" s="131"/>
      <c r="C31" s="131" t="s">
        <v>1076</v>
      </c>
      <c r="D31" s="131">
        <v>898</v>
      </c>
      <c r="E31" s="131"/>
      <c r="F31" s="131" t="s">
        <v>1180</v>
      </c>
      <c r="K31" t="s">
        <v>1076</v>
      </c>
    </row>
    <row r="32" spans="1:11" ht="15.75" thickBot="1">
      <c r="A32" s="130">
        <v>31</v>
      </c>
      <c r="B32" s="131"/>
      <c r="C32" s="131" t="s">
        <v>1058</v>
      </c>
      <c r="D32" s="131">
        <v>677</v>
      </c>
      <c r="E32" s="131"/>
      <c r="F32" s="131" t="s">
        <v>1139</v>
      </c>
      <c r="K32" t="s">
        <v>1058</v>
      </c>
    </row>
    <row r="33" spans="1:11" ht="15.75" thickBot="1">
      <c r="A33" s="130">
        <v>32</v>
      </c>
      <c r="B33" s="131"/>
      <c r="C33" s="131" t="s">
        <v>1109</v>
      </c>
      <c r="D33" s="131">
        <v>883</v>
      </c>
      <c r="E33" s="131"/>
      <c r="F33" s="131" t="s">
        <v>1139</v>
      </c>
      <c r="K33" t="s">
        <v>1109</v>
      </c>
    </row>
    <row r="34" spans="1:11" ht="15.75" thickBot="1">
      <c r="A34" s="130">
        <v>33</v>
      </c>
      <c r="B34" s="131"/>
      <c r="C34" s="159" t="s">
        <v>1112</v>
      </c>
      <c r="D34" s="159">
        <v>880</v>
      </c>
      <c r="E34" s="159"/>
      <c r="F34" s="159" t="s">
        <v>1127</v>
      </c>
      <c r="K34" t="s">
        <v>1112</v>
      </c>
    </row>
    <row r="35" spans="1:11" ht="15.75" thickBot="1">
      <c r="A35" s="130">
        <v>34</v>
      </c>
      <c r="B35" s="158"/>
      <c r="C35" s="99" t="s">
        <v>1176</v>
      </c>
      <c r="D35" s="99" t="s">
        <v>1178</v>
      </c>
      <c r="E35" s="99"/>
      <c r="F35" s="99" t="s">
        <v>1137</v>
      </c>
      <c r="K35" t="s">
        <v>1176</v>
      </c>
    </row>
    <row r="36" spans="1:11" ht="15.75" thickBot="1">
      <c r="A36" s="130">
        <v>35</v>
      </c>
      <c r="B36" s="131"/>
      <c r="C36" s="131" t="s">
        <v>1051</v>
      </c>
      <c r="D36" s="131">
        <v>675</v>
      </c>
      <c r="E36" s="131"/>
      <c r="F36" s="131" t="s">
        <v>1140</v>
      </c>
      <c r="K36" t="s">
        <v>1051</v>
      </c>
    </row>
    <row r="37" spans="1:11" ht="15.75" thickBot="1">
      <c r="A37" s="130">
        <v>36</v>
      </c>
      <c r="B37" s="131"/>
      <c r="C37" s="131" t="s">
        <v>1061</v>
      </c>
      <c r="D37" s="131">
        <v>212</v>
      </c>
      <c r="E37" s="131"/>
      <c r="F37" s="131" t="s">
        <v>1134</v>
      </c>
      <c r="K37" t="s">
        <v>1061</v>
      </c>
    </row>
    <row r="38" spans="1:11" ht="15.75" thickBot="1">
      <c r="A38" s="130">
        <v>37</v>
      </c>
      <c r="B38" s="131"/>
      <c r="C38" s="131" t="s">
        <v>1064</v>
      </c>
      <c r="D38" s="131">
        <v>363</v>
      </c>
      <c r="E38" s="131"/>
      <c r="F38" s="131" t="s">
        <v>1181</v>
      </c>
      <c r="K38" t="s">
        <v>1064</v>
      </c>
    </row>
    <row r="39" spans="1:11" ht="15.75" thickBot="1">
      <c r="A39" s="130">
        <v>38</v>
      </c>
      <c r="B39" s="131"/>
      <c r="C39" s="131" t="s">
        <v>1059</v>
      </c>
      <c r="D39" s="131">
        <v>670</v>
      </c>
      <c r="E39" s="131"/>
      <c r="F39" s="131" t="s">
        <v>1141</v>
      </c>
      <c r="K39" t="s">
        <v>1059</v>
      </c>
    </row>
    <row r="40" spans="1:11" ht="15.75" thickBot="1">
      <c r="A40" s="130">
        <v>39</v>
      </c>
      <c r="B40" s="131"/>
      <c r="C40" s="131" t="s">
        <v>1068</v>
      </c>
      <c r="D40" s="131">
        <v>676</v>
      </c>
      <c r="E40" s="131"/>
      <c r="F40" s="131" t="s">
        <v>1137</v>
      </c>
      <c r="K40" t="s">
        <v>1068</v>
      </c>
    </row>
    <row r="41" spans="1:11" ht="15.75" thickBot="1">
      <c r="A41" s="130">
        <v>40</v>
      </c>
      <c r="B41" s="131"/>
      <c r="C41" s="131" t="s">
        <v>1144</v>
      </c>
      <c r="D41" s="131">
        <v>902</v>
      </c>
      <c r="E41" s="131"/>
      <c r="F41" s="131" t="s">
        <v>1128</v>
      </c>
      <c r="K41" t="s">
        <v>1144</v>
      </c>
    </row>
    <row r="42" spans="1:11" ht="15.75" thickBot="1">
      <c r="A42" s="130">
        <v>41</v>
      </c>
      <c r="B42" s="131"/>
      <c r="C42" s="131" t="s">
        <v>1182</v>
      </c>
      <c r="D42" s="131">
        <v>895</v>
      </c>
      <c r="E42" s="131"/>
      <c r="F42" s="131" t="s">
        <v>1121</v>
      </c>
      <c r="K42" t="s">
        <v>1182</v>
      </c>
    </row>
    <row r="43" spans="1:11" ht="15.75" thickBot="1">
      <c r="A43" s="130">
        <v>42</v>
      </c>
      <c r="B43" s="131"/>
      <c r="C43" s="131" t="s">
        <v>504</v>
      </c>
      <c r="D43" s="131">
        <v>886</v>
      </c>
      <c r="E43" s="131"/>
      <c r="F43" s="131" t="s">
        <v>1127</v>
      </c>
      <c r="K43" t="s">
        <v>504</v>
      </c>
    </row>
    <row r="44" spans="1:11" ht="15.75" thickBot="1">
      <c r="A44" s="130">
        <v>43</v>
      </c>
      <c r="B44" s="131"/>
      <c r="C44" s="131" t="s">
        <v>1057</v>
      </c>
      <c r="D44" s="131">
        <v>509</v>
      </c>
      <c r="E44" s="131"/>
      <c r="F44" s="131" t="s">
        <v>1139</v>
      </c>
      <c r="K44" t="s">
        <v>1057</v>
      </c>
    </row>
    <row r="45" spans="1:11" ht="15.75" thickBot="1">
      <c r="A45" s="130">
        <v>44</v>
      </c>
      <c r="B45" s="131"/>
      <c r="C45" s="131" t="s">
        <v>1065</v>
      </c>
      <c r="D45" s="131">
        <v>360</v>
      </c>
      <c r="E45" s="131"/>
      <c r="F45" s="131" t="s">
        <v>1132</v>
      </c>
      <c r="K45" t="s">
        <v>1065</v>
      </c>
    </row>
    <row r="46" spans="1:11" ht="15.75" thickBot="1">
      <c r="A46" s="130">
        <v>45</v>
      </c>
      <c r="B46" s="131"/>
      <c r="C46" s="131" t="s">
        <v>1067</v>
      </c>
      <c r="D46" s="131">
        <v>508</v>
      </c>
      <c r="E46" s="131"/>
      <c r="F46" s="131" t="s">
        <v>1137</v>
      </c>
      <c r="K46" t="s">
        <v>1067</v>
      </c>
    </row>
    <row r="47" spans="1:2" ht="15.75" thickBot="1">
      <c r="A47" s="130">
        <v>46</v>
      </c>
      <c r="B47" s="131"/>
    </row>
    <row r="48" spans="1:11" ht="15">
      <c r="A48" s="109"/>
      <c r="B48" s="105"/>
      <c r="C48" s="105"/>
      <c r="D48" s="112"/>
      <c r="E48" s="105"/>
      <c r="F48" s="106"/>
      <c r="K48" s="107"/>
    </row>
    <row r="49" spans="1:11" ht="15">
      <c r="A49" s="110"/>
      <c r="B49" s="107"/>
      <c r="C49" s="107"/>
      <c r="D49" s="111"/>
      <c r="E49" s="107"/>
      <c r="F49" s="108"/>
      <c r="K49" s="117"/>
    </row>
    <row r="50" spans="1:11" ht="15">
      <c r="A50" s="109"/>
      <c r="B50" s="105"/>
      <c r="C50" s="105"/>
      <c r="D50" s="112"/>
      <c r="E50" s="105"/>
      <c r="F50" s="106"/>
      <c r="K50" s="107"/>
    </row>
    <row r="51" spans="1:11" ht="15">
      <c r="A51" s="113"/>
      <c r="B51" s="114"/>
      <c r="C51" s="114"/>
      <c r="D51" s="115"/>
      <c r="E51" s="114"/>
      <c r="F51" s="116"/>
      <c r="K51" s="114"/>
    </row>
  </sheetData>
  <sheetProtection password="CE88" sheet="1"/>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pageSetUpPr fitToPage="1"/>
  </sheetPr>
  <dimension ref="B2:BA349"/>
  <sheetViews>
    <sheetView showGridLines="0" showRowColHeaders="0" zoomScalePageLayoutView="0" workbookViewId="0" topLeftCell="A1">
      <selection activeCell="S30" sqref="S30:AA30"/>
    </sheetView>
  </sheetViews>
  <sheetFormatPr defaultColWidth="0" defaultRowHeight="15" zeroHeight="1"/>
  <cols>
    <col min="1" max="1" width="3.7109375" style="11" customWidth="1"/>
    <col min="2" max="2" width="9.28125" style="11" bestFit="1" customWidth="1"/>
    <col min="3" max="8" width="3.7109375" style="11" customWidth="1"/>
    <col min="9" max="9" width="5.421875" style="11" customWidth="1"/>
    <col min="10" max="16" width="3.7109375" style="11" customWidth="1"/>
    <col min="17" max="17" width="2.28125" style="11" customWidth="1"/>
    <col min="18" max="27" width="3.7109375" style="11" customWidth="1"/>
    <col min="28" max="28" width="29.00390625" style="11" customWidth="1"/>
    <col min="29" max="52" width="3.7109375" style="11" hidden="1" customWidth="1"/>
    <col min="53" max="255" width="9.140625" style="11" hidden="1" customWidth="1"/>
    <col min="256" max="16384" width="0" style="11" hidden="1" customWidth="1"/>
  </cols>
  <sheetData>
    <row r="1" ht="15"/>
    <row r="2" spans="2:27" ht="15">
      <c r="B2" s="44"/>
      <c r="C2" s="44"/>
      <c r="D2" s="44"/>
      <c r="E2" s="44"/>
      <c r="F2" s="44"/>
      <c r="G2" s="44"/>
      <c r="H2" s="44"/>
      <c r="I2" s="44"/>
      <c r="J2" s="44"/>
      <c r="K2" s="44"/>
      <c r="L2" s="44"/>
      <c r="M2" s="44"/>
      <c r="N2" s="44"/>
      <c r="O2" s="44"/>
      <c r="P2" s="44"/>
      <c r="Q2" s="44"/>
      <c r="R2" s="44"/>
      <c r="S2" s="44"/>
      <c r="T2" s="44"/>
      <c r="U2" s="44"/>
      <c r="V2" s="44"/>
      <c r="W2" s="44"/>
      <c r="X2" s="44"/>
      <c r="Y2" s="44"/>
      <c r="Z2" s="44"/>
      <c r="AA2" s="44"/>
    </row>
    <row r="3" spans="2:27" ht="15">
      <c r="B3" s="44"/>
      <c r="C3" s="44"/>
      <c r="D3" s="44"/>
      <c r="E3" s="44"/>
      <c r="F3" s="44"/>
      <c r="G3" s="44"/>
      <c r="H3" s="44"/>
      <c r="I3" s="44"/>
      <c r="J3" s="44"/>
      <c r="K3" s="44"/>
      <c r="L3" s="44"/>
      <c r="M3" s="44"/>
      <c r="N3" s="44"/>
      <c r="O3" s="44"/>
      <c r="P3" s="44"/>
      <c r="Q3" s="44"/>
      <c r="R3" s="44"/>
      <c r="S3" s="44"/>
      <c r="T3" s="44"/>
      <c r="U3" s="44"/>
      <c r="V3" s="44"/>
      <c r="W3" s="44"/>
      <c r="X3" s="44"/>
      <c r="Y3" s="44"/>
      <c r="Z3" s="44"/>
      <c r="AA3" s="44"/>
    </row>
    <row r="4" spans="2:27" ht="15">
      <c r="B4" s="44"/>
      <c r="C4" s="44"/>
      <c r="D4" s="44"/>
      <c r="E4" s="44"/>
      <c r="F4" s="44"/>
      <c r="G4" s="44"/>
      <c r="H4" s="44"/>
      <c r="I4" s="44"/>
      <c r="J4" s="44"/>
      <c r="K4" s="44"/>
      <c r="L4" s="44"/>
      <c r="M4" s="44"/>
      <c r="N4" s="44"/>
      <c r="O4" s="44"/>
      <c r="P4" s="44"/>
      <c r="Q4" s="44"/>
      <c r="R4" s="44"/>
      <c r="S4" s="44"/>
      <c r="T4" s="44"/>
      <c r="U4" s="44"/>
      <c r="V4" s="44"/>
      <c r="W4" s="44"/>
      <c r="X4" s="44"/>
      <c r="Y4" s="44"/>
      <c r="Z4" s="44"/>
      <c r="AA4" s="44"/>
    </row>
    <row r="5" spans="2:27" ht="15">
      <c r="B5" s="44"/>
      <c r="C5" s="44"/>
      <c r="D5" s="44"/>
      <c r="E5" s="44"/>
      <c r="F5" s="44"/>
      <c r="G5" s="44"/>
      <c r="H5" s="44"/>
      <c r="I5" s="44"/>
      <c r="J5" s="44"/>
      <c r="K5" s="44"/>
      <c r="L5" s="44"/>
      <c r="M5" s="44"/>
      <c r="N5" s="44"/>
      <c r="O5" s="44"/>
      <c r="P5" s="44"/>
      <c r="Q5" s="44"/>
      <c r="R5" s="44"/>
      <c r="S5" s="44"/>
      <c r="T5" s="44"/>
      <c r="U5" s="44"/>
      <c r="V5" s="44"/>
      <c r="W5" s="44"/>
      <c r="X5" s="44"/>
      <c r="Y5" s="44"/>
      <c r="Z5" s="44"/>
      <c r="AA5" s="44"/>
    </row>
    <row r="6" spans="2:53" ht="22.5">
      <c r="B6" s="236" t="s">
        <v>0</v>
      </c>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BA6" s="11">
        <f>Welcome!M13</f>
        <v>2024</v>
      </c>
    </row>
    <row r="7" spans="2:53" ht="15">
      <c r="B7" s="237" t="s">
        <v>9</v>
      </c>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BA7" s="11">
        <f>BA8-1</f>
        <v>2022</v>
      </c>
    </row>
    <row r="8" spans="2:53" ht="15.75">
      <c r="B8" s="44"/>
      <c r="C8" s="44"/>
      <c r="D8" s="44"/>
      <c r="E8" s="44"/>
      <c r="F8" s="44" t="s">
        <v>8</v>
      </c>
      <c r="G8" s="44"/>
      <c r="H8" s="44"/>
      <c r="I8" s="44"/>
      <c r="J8" s="44"/>
      <c r="K8" s="44"/>
      <c r="L8" s="44"/>
      <c r="M8" s="44"/>
      <c r="N8" s="44"/>
      <c r="O8" s="44"/>
      <c r="P8" s="44"/>
      <c r="Q8" s="44"/>
      <c r="R8" s="44"/>
      <c r="S8" s="44"/>
      <c r="T8" s="45" t="str">
        <f>Welcome!T8</f>
        <v>2023-24</v>
      </c>
      <c r="U8" s="44"/>
      <c r="V8" s="44"/>
      <c r="W8" s="44"/>
      <c r="X8" s="44"/>
      <c r="Y8" s="44"/>
      <c r="Z8" s="44"/>
      <c r="AA8" s="44"/>
      <c r="BA8" s="11">
        <f>BA9-1</f>
        <v>2023</v>
      </c>
    </row>
    <row r="9" spans="2:53" ht="15">
      <c r="B9" s="238" t="s">
        <v>327</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BA9" s="16">
        <f>BA6</f>
        <v>2024</v>
      </c>
    </row>
    <row r="10" spans="2:53" ht="15">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BA10" s="11">
        <f>BA9+1</f>
        <v>2025</v>
      </c>
    </row>
    <row r="11" spans="2:27" ht="15">
      <c r="B11" s="12"/>
      <c r="C11" s="12"/>
      <c r="D11" s="12"/>
      <c r="E11" s="12"/>
      <c r="F11" s="12"/>
      <c r="G11" s="12"/>
      <c r="H11" s="12"/>
      <c r="I11" s="12"/>
      <c r="J11" s="12"/>
      <c r="K11" s="12"/>
      <c r="L11" s="12"/>
      <c r="M11" s="12"/>
      <c r="N11" s="13" t="s">
        <v>1</v>
      </c>
      <c r="O11" s="12"/>
      <c r="P11" s="12"/>
      <c r="Q11" s="12"/>
      <c r="R11" s="12"/>
      <c r="S11" s="12"/>
      <c r="T11" s="12"/>
      <c r="U11" s="12"/>
      <c r="V11" s="12"/>
      <c r="W11" s="12"/>
      <c r="X11" s="12"/>
      <c r="Y11" s="12"/>
      <c r="Z11" s="12"/>
      <c r="AA11" s="12"/>
    </row>
    <row r="12" spans="2:27" ht="15">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row>
    <row r="13" spans="2:27" ht="15">
      <c r="B13" s="44"/>
      <c r="C13" s="46" t="s">
        <v>2</v>
      </c>
      <c r="D13" s="44"/>
      <c r="E13" s="44"/>
      <c r="F13" s="44"/>
      <c r="G13" s="44"/>
      <c r="H13" s="44"/>
      <c r="I13" s="44"/>
      <c r="J13" s="44"/>
      <c r="K13" s="44"/>
      <c r="L13" s="44"/>
      <c r="M13" s="203" t="s">
        <v>1102</v>
      </c>
      <c r="N13" s="204"/>
      <c r="O13" s="204"/>
      <c r="P13" s="204"/>
      <c r="Q13" s="204"/>
      <c r="R13" s="204"/>
      <c r="S13" s="204"/>
      <c r="T13" s="204"/>
      <c r="U13" s="204"/>
      <c r="V13" s="204"/>
      <c r="W13" s="204"/>
      <c r="X13" s="204"/>
      <c r="Y13" s="204"/>
      <c r="Z13" s="204"/>
      <c r="AA13" s="205"/>
    </row>
    <row r="14" spans="2:27" ht="15">
      <c r="B14" s="46"/>
      <c r="C14" s="44"/>
      <c r="D14" s="44"/>
      <c r="E14" s="44"/>
      <c r="F14" s="44"/>
      <c r="G14" s="44"/>
      <c r="H14" s="44"/>
      <c r="I14" s="44"/>
      <c r="J14" s="44"/>
      <c r="K14" s="44"/>
      <c r="L14" s="44"/>
      <c r="M14" s="44"/>
      <c r="N14" s="44"/>
      <c r="O14" s="44"/>
      <c r="P14" s="44"/>
      <c r="Q14" s="44"/>
      <c r="R14" s="44"/>
      <c r="S14" s="44"/>
      <c r="T14" s="44"/>
      <c r="U14" s="44"/>
      <c r="V14" s="44"/>
      <c r="W14" s="44"/>
      <c r="X14" s="44"/>
      <c r="Y14" s="44"/>
      <c r="Z14" s="44"/>
      <c r="AA14" s="44"/>
    </row>
    <row r="15" spans="2:27" ht="15.75">
      <c r="B15" s="14"/>
      <c r="C15" s="14"/>
      <c r="D15" s="14"/>
      <c r="E15" s="14"/>
      <c r="F15" s="14"/>
      <c r="G15" s="14"/>
      <c r="H15" s="14"/>
      <c r="I15" s="14"/>
      <c r="J15" s="14"/>
      <c r="K15" s="14"/>
      <c r="L15" s="14"/>
      <c r="M15" s="14"/>
      <c r="N15" s="15" t="s">
        <v>10</v>
      </c>
      <c r="O15" s="14"/>
      <c r="P15" s="14"/>
      <c r="Q15" s="14"/>
      <c r="R15" s="14"/>
      <c r="S15" s="14"/>
      <c r="T15" s="14"/>
      <c r="U15" s="14"/>
      <c r="V15" s="14"/>
      <c r="W15" s="14"/>
      <c r="X15" s="14"/>
      <c r="Y15" s="14"/>
      <c r="Z15" s="14"/>
      <c r="AA15" s="14"/>
    </row>
    <row r="16" spans="2:27" ht="35.25" customHeight="1">
      <c r="B16" s="51" t="s">
        <v>288</v>
      </c>
      <c r="C16" s="52" t="s">
        <v>328</v>
      </c>
      <c r="D16" s="48"/>
      <c r="E16" s="48"/>
      <c r="F16" s="48"/>
      <c r="G16" s="48"/>
      <c r="H16" s="48"/>
      <c r="I16" s="48"/>
      <c r="J16" s="48"/>
      <c r="K16" s="48"/>
      <c r="L16" s="48"/>
      <c r="M16" s="48"/>
      <c r="N16" s="48"/>
      <c r="O16" s="48"/>
      <c r="P16" s="48"/>
      <c r="Q16" s="48"/>
      <c r="R16" s="48"/>
      <c r="S16" s="48"/>
      <c r="T16" s="48"/>
      <c r="U16" s="48"/>
      <c r="V16" s="48"/>
      <c r="W16" s="48"/>
      <c r="X16" s="48"/>
      <c r="Y16" s="48"/>
      <c r="Z16" s="48"/>
      <c r="AA16" s="48"/>
    </row>
    <row r="17" spans="2:27" ht="15">
      <c r="B17" s="49" t="s">
        <v>11</v>
      </c>
      <c r="C17" s="48" t="s">
        <v>37</v>
      </c>
      <c r="D17" s="48"/>
      <c r="E17" s="48"/>
      <c r="F17" s="48"/>
      <c r="G17" s="48"/>
      <c r="H17" s="48"/>
      <c r="I17" s="48"/>
      <c r="J17" s="48"/>
      <c r="K17" s="48"/>
      <c r="L17" s="48"/>
      <c r="M17" s="211" t="s">
        <v>528</v>
      </c>
      <c r="N17" s="212"/>
      <c r="O17" s="212"/>
      <c r="P17" s="212"/>
      <c r="Q17" s="212"/>
      <c r="R17" s="212"/>
      <c r="S17" s="212"/>
      <c r="T17" s="212"/>
      <c r="U17" s="212"/>
      <c r="V17" s="212"/>
      <c r="W17" s="212"/>
      <c r="X17" s="212"/>
      <c r="Y17" s="212"/>
      <c r="Z17" s="212"/>
      <c r="AA17" s="213"/>
    </row>
    <row r="18" spans="2:27" ht="15">
      <c r="B18" s="49" t="s">
        <v>12</v>
      </c>
      <c r="C18" s="48" t="s">
        <v>361</v>
      </c>
      <c r="D18" s="48"/>
      <c r="E18" s="48"/>
      <c r="F18" s="48"/>
      <c r="G18" s="48"/>
      <c r="H18" s="48"/>
      <c r="I18" s="48"/>
      <c r="J18" s="48"/>
      <c r="K18" s="48"/>
      <c r="L18" s="48"/>
      <c r="M18" s="239" t="str">
        <f>VLOOKUP(M17,ibl!C1:D1005,2,0)</f>
        <v>Bank Code</v>
      </c>
      <c r="N18" s="240"/>
      <c r="O18" s="240"/>
      <c r="P18" s="240"/>
      <c r="Q18" s="240"/>
      <c r="R18" s="240"/>
      <c r="S18" s="240"/>
      <c r="T18" s="240"/>
      <c r="U18" s="240"/>
      <c r="V18" s="240"/>
      <c r="W18" s="240"/>
      <c r="X18" s="240"/>
      <c r="Y18" s="240"/>
      <c r="Z18" s="240"/>
      <c r="AA18" s="241"/>
    </row>
    <row r="19" spans="2:27" ht="15">
      <c r="B19" s="49" t="s">
        <v>13</v>
      </c>
      <c r="C19" s="48" t="s">
        <v>1049</v>
      </c>
      <c r="D19" s="48"/>
      <c r="E19" s="48"/>
      <c r="F19" s="48"/>
      <c r="G19" s="48"/>
      <c r="H19" s="48"/>
      <c r="I19" s="48"/>
      <c r="J19" s="48"/>
      <c r="K19" s="48"/>
      <c r="L19" s="48"/>
      <c r="M19" s="214"/>
      <c r="N19" s="215"/>
      <c r="O19" s="215"/>
      <c r="P19" s="215"/>
      <c r="Q19" s="215"/>
      <c r="R19" s="215"/>
      <c r="S19" s="215"/>
      <c r="T19" s="215"/>
      <c r="U19" s="215"/>
      <c r="V19" s="215"/>
      <c r="W19" s="215"/>
      <c r="X19" s="215"/>
      <c r="Y19" s="215"/>
      <c r="Z19" s="215"/>
      <c r="AA19" s="216"/>
    </row>
    <row r="20" spans="2:27" ht="15">
      <c r="B20" s="49" t="s">
        <v>14</v>
      </c>
      <c r="C20" s="48" t="s">
        <v>330</v>
      </c>
      <c r="D20" s="48"/>
      <c r="E20" s="48"/>
      <c r="F20" s="48"/>
      <c r="G20" s="48"/>
      <c r="H20" s="48"/>
      <c r="I20" s="48"/>
      <c r="J20" s="48"/>
      <c r="K20" s="48"/>
      <c r="L20" s="48"/>
      <c r="M20" s="214"/>
      <c r="N20" s="215"/>
      <c r="O20" s="215"/>
      <c r="P20" s="215"/>
      <c r="Q20" s="215"/>
      <c r="R20" s="215"/>
      <c r="S20" s="215"/>
      <c r="T20" s="215"/>
      <c r="U20" s="215"/>
      <c r="V20" s="215"/>
      <c r="W20" s="215"/>
      <c r="X20" s="215"/>
      <c r="Y20" s="215"/>
      <c r="Z20" s="215"/>
      <c r="AA20" s="216"/>
    </row>
    <row r="21" spans="2:27" ht="15">
      <c r="B21" s="47"/>
      <c r="C21" s="48"/>
      <c r="D21" s="48"/>
      <c r="E21" s="48"/>
      <c r="F21" s="48"/>
      <c r="G21" s="48"/>
      <c r="H21" s="48"/>
      <c r="I21" s="48"/>
      <c r="J21" s="48"/>
      <c r="K21" s="48"/>
      <c r="L21" s="48"/>
      <c r="M21" s="214"/>
      <c r="N21" s="215"/>
      <c r="O21" s="215"/>
      <c r="P21" s="215"/>
      <c r="Q21" s="215"/>
      <c r="R21" s="215"/>
      <c r="S21" s="215"/>
      <c r="T21" s="215"/>
      <c r="U21" s="215"/>
      <c r="V21" s="215"/>
      <c r="W21" s="215"/>
      <c r="X21" s="215"/>
      <c r="Y21" s="215"/>
      <c r="Z21" s="215"/>
      <c r="AA21" s="216"/>
    </row>
    <row r="22" spans="2:27" ht="15">
      <c r="B22" s="47"/>
      <c r="C22" s="48"/>
      <c r="D22" s="48"/>
      <c r="E22" s="48"/>
      <c r="F22" s="48"/>
      <c r="G22" s="48"/>
      <c r="H22" s="48"/>
      <c r="I22" s="48"/>
      <c r="J22" s="48"/>
      <c r="K22" s="48"/>
      <c r="L22" s="48"/>
      <c r="M22" s="92" t="s">
        <v>359</v>
      </c>
      <c r="N22" s="211"/>
      <c r="O22" s="212"/>
      <c r="P22" s="212"/>
      <c r="Q22" s="212"/>
      <c r="R22" s="212"/>
      <c r="S22" s="212"/>
      <c r="T22" s="212"/>
      <c r="U22" s="212"/>
      <c r="V22" s="212"/>
      <c r="W22" s="213"/>
      <c r="X22" s="48" t="s">
        <v>360</v>
      </c>
      <c r="Y22" s="233"/>
      <c r="Z22" s="234"/>
      <c r="AA22" s="235"/>
    </row>
    <row r="23" spans="2:27" ht="15">
      <c r="B23" s="49" t="s">
        <v>15</v>
      </c>
      <c r="C23" s="48" t="s">
        <v>261</v>
      </c>
      <c r="D23" s="48"/>
      <c r="E23" s="48"/>
      <c r="F23" s="48"/>
      <c r="G23" s="48"/>
      <c r="H23" s="48"/>
      <c r="I23" s="48"/>
      <c r="J23" s="48"/>
      <c r="K23" s="48"/>
      <c r="L23" s="48"/>
      <c r="M23" s="192"/>
      <c r="N23" s="192"/>
      <c r="O23" s="192"/>
      <c r="P23" s="192"/>
      <c r="Q23" s="192"/>
      <c r="R23" s="192"/>
      <c r="S23" s="192"/>
      <c r="T23" s="192"/>
      <c r="U23" s="192"/>
      <c r="V23" s="192"/>
      <c r="W23" s="192"/>
      <c r="X23" s="192"/>
      <c r="Y23" s="192"/>
      <c r="Z23" s="192"/>
      <c r="AA23" s="192"/>
    </row>
    <row r="24" spans="2:27" ht="15">
      <c r="B24" s="49" t="s">
        <v>16</v>
      </c>
      <c r="C24" s="48" t="s">
        <v>260</v>
      </c>
      <c r="D24" s="48"/>
      <c r="E24" s="48"/>
      <c r="F24" s="48"/>
      <c r="G24" s="48"/>
      <c r="H24" s="48"/>
      <c r="I24" s="48"/>
      <c r="J24" s="48"/>
      <c r="K24" s="48"/>
      <c r="L24" s="48"/>
      <c r="M24" s="192"/>
      <c r="N24" s="192"/>
      <c r="O24" s="192"/>
      <c r="P24" s="192"/>
      <c r="Q24" s="192"/>
      <c r="R24" s="192"/>
      <c r="S24" s="192"/>
      <c r="T24" s="192"/>
      <c r="U24" s="192"/>
      <c r="V24" s="192"/>
      <c r="W24" s="192"/>
      <c r="X24" s="192"/>
      <c r="Y24" s="192"/>
      <c r="Z24" s="192"/>
      <c r="AA24" s="192"/>
    </row>
    <row r="25" spans="2:27" ht="15">
      <c r="B25" s="50"/>
      <c r="C25" s="48"/>
      <c r="D25" s="48"/>
      <c r="E25" s="48"/>
      <c r="F25" s="48"/>
      <c r="G25" s="48"/>
      <c r="H25" s="48"/>
      <c r="I25" s="48"/>
      <c r="J25" s="48"/>
      <c r="K25" s="48"/>
      <c r="L25" s="48"/>
      <c r="M25" s="48"/>
      <c r="N25" s="48"/>
      <c r="O25" s="48"/>
      <c r="P25" s="48"/>
      <c r="Q25" s="48"/>
      <c r="R25" s="48"/>
      <c r="S25" s="48"/>
      <c r="T25" s="48"/>
      <c r="U25" s="48"/>
      <c r="V25" s="48"/>
      <c r="W25" s="48"/>
      <c r="X25" s="48"/>
      <c r="Y25" s="48"/>
      <c r="Z25" s="48"/>
      <c r="AA25" s="48"/>
    </row>
    <row r="26" spans="2:27" ht="15">
      <c r="B26" s="49" t="s">
        <v>17</v>
      </c>
      <c r="C26" s="48" t="s">
        <v>363</v>
      </c>
      <c r="D26" s="48"/>
      <c r="E26" s="48"/>
      <c r="F26" s="48"/>
      <c r="G26" s="48"/>
      <c r="H26" s="48"/>
      <c r="I26" s="48"/>
      <c r="J26" s="48"/>
      <c r="K26" s="48"/>
      <c r="L26" s="48"/>
      <c r="M26" s="48"/>
      <c r="N26" s="48"/>
      <c r="O26" s="48"/>
      <c r="P26" s="193" t="s">
        <v>1047</v>
      </c>
      <c r="Q26" s="194"/>
      <c r="R26" s="194"/>
      <c r="S26" s="194"/>
      <c r="T26" s="194"/>
      <c r="U26" s="194"/>
      <c r="V26" s="194"/>
      <c r="W26" s="194"/>
      <c r="X26" s="194"/>
      <c r="Y26" s="194"/>
      <c r="Z26" s="194"/>
      <c r="AA26" s="195"/>
    </row>
    <row r="27" spans="2:27" ht="15">
      <c r="B27" s="47"/>
      <c r="C27" s="48"/>
      <c r="D27" s="48"/>
      <c r="E27" s="48"/>
      <c r="F27" s="48"/>
      <c r="G27" s="48"/>
      <c r="H27" s="48"/>
      <c r="I27" s="48"/>
      <c r="J27" s="48"/>
      <c r="K27" s="48"/>
      <c r="L27" s="48"/>
      <c r="M27" s="48"/>
      <c r="N27" s="48"/>
      <c r="O27" s="48"/>
      <c r="P27" s="48"/>
      <c r="Q27" s="48"/>
      <c r="R27" s="48"/>
      <c r="S27" s="48"/>
      <c r="T27" s="48"/>
      <c r="U27" s="48"/>
      <c r="V27" s="48"/>
      <c r="W27" s="48"/>
      <c r="X27" s="48"/>
      <c r="Y27" s="48"/>
      <c r="Z27" s="48"/>
      <c r="AA27" s="48"/>
    </row>
    <row r="28" spans="2:27" ht="15">
      <c r="B28" s="49" t="s">
        <v>243</v>
      </c>
      <c r="C28" s="48" t="s">
        <v>364</v>
      </c>
      <c r="D28" s="48"/>
      <c r="E28" s="48"/>
      <c r="F28" s="48"/>
      <c r="G28" s="48"/>
      <c r="H28" s="48"/>
      <c r="I28" s="48"/>
      <c r="J28" s="48"/>
      <c r="K28" s="48"/>
      <c r="L28" s="48"/>
      <c r="M28" s="48"/>
      <c r="N28" s="48"/>
      <c r="O28" s="48"/>
      <c r="P28" s="48"/>
      <c r="Q28" s="48"/>
      <c r="R28" s="48"/>
      <c r="S28" s="193" t="s">
        <v>244</v>
      </c>
      <c r="T28" s="194"/>
      <c r="U28" s="194"/>
      <c r="V28" s="194"/>
      <c r="W28" s="194"/>
      <c r="X28" s="194"/>
      <c r="Y28" s="194"/>
      <c r="Z28" s="194"/>
      <c r="AA28" s="195"/>
    </row>
    <row r="29" spans="2:27" ht="15">
      <c r="B29" s="47"/>
      <c r="C29" s="48"/>
      <c r="D29" s="48"/>
      <c r="E29" s="48"/>
      <c r="F29" s="48"/>
      <c r="G29" s="48"/>
      <c r="H29" s="48"/>
      <c r="I29" s="48"/>
      <c r="J29" s="48"/>
      <c r="K29" s="48"/>
      <c r="L29" s="48"/>
      <c r="M29" s="48"/>
      <c r="N29" s="48"/>
      <c r="O29" s="48"/>
      <c r="P29" s="48"/>
      <c r="Q29" s="48"/>
      <c r="R29" s="48"/>
      <c r="S29" s="48"/>
      <c r="T29" s="48"/>
      <c r="U29" s="48"/>
      <c r="V29" s="48"/>
      <c r="W29" s="48"/>
      <c r="X29" s="48"/>
      <c r="Y29" s="48"/>
      <c r="Z29" s="48"/>
      <c r="AA29" s="48"/>
    </row>
    <row r="30" spans="2:27" ht="15">
      <c r="B30" s="49" t="s">
        <v>251</v>
      </c>
      <c r="C30" s="48" t="s">
        <v>365</v>
      </c>
      <c r="D30" s="48"/>
      <c r="E30" s="48"/>
      <c r="F30" s="48"/>
      <c r="G30" s="48"/>
      <c r="H30" s="48"/>
      <c r="I30" s="48"/>
      <c r="J30" s="48"/>
      <c r="K30" s="48"/>
      <c r="L30" s="48"/>
      <c r="M30" s="48"/>
      <c r="N30" s="48"/>
      <c r="O30" s="48"/>
      <c r="P30" s="48"/>
      <c r="Q30" s="48"/>
      <c r="R30" s="48"/>
      <c r="S30" s="193" t="s">
        <v>245</v>
      </c>
      <c r="T30" s="194"/>
      <c r="U30" s="194"/>
      <c r="V30" s="194"/>
      <c r="W30" s="194"/>
      <c r="X30" s="194"/>
      <c r="Y30" s="194"/>
      <c r="Z30" s="194"/>
      <c r="AA30" s="195"/>
    </row>
    <row r="31" spans="2:27" ht="15" customHeight="1" hidden="1">
      <c r="B31" s="49"/>
      <c r="C31" s="48" t="str">
        <f>"9(i). Percentage Share in "&amp;P26&amp;""</f>
        <v>9(i). Percentage Share in Select Branch Type</v>
      </c>
      <c r="D31" s="48"/>
      <c r="E31" s="48"/>
      <c r="F31" s="48"/>
      <c r="G31" s="48"/>
      <c r="H31" s="48"/>
      <c r="I31" s="48"/>
      <c r="J31" s="48"/>
      <c r="K31" s="48"/>
      <c r="L31" s="48"/>
      <c r="M31" s="48"/>
      <c r="N31" s="48"/>
      <c r="O31" s="48"/>
      <c r="P31" s="210"/>
      <c r="Q31" s="210"/>
      <c r="R31" s="210"/>
      <c r="S31" s="210"/>
      <c r="T31" s="210"/>
      <c r="U31" s="210"/>
      <c r="V31" s="210"/>
      <c r="W31" s="210"/>
      <c r="X31" s="210"/>
      <c r="Y31" s="210"/>
      <c r="Z31" s="210"/>
      <c r="AA31" s="210"/>
    </row>
    <row r="32" spans="2:27" ht="15">
      <c r="B32" s="47"/>
      <c r="C32" s="48"/>
      <c r="D32" s="48"/>
      <c r="E32" s="48"/>
      <c r="F32" s="48"/>
      <c r="G32" s="48"/>
      <c r="H32" s="48"/>
      <c r="I32" s="48"/>
      <c r="J32" s="48"/>
      <c r="K32" s="48"/>
      <c r="L32" s="48"/>
      <c r="M32" s="48"/>
      <c r="N32" s="48"/>
      <c r="O32" s="48"/>
      <c r="P32" s="48"/>
      <c r="Q32" s="48"/>
      <c r="R32" s="48"/>
      <c r="S32" s="48"/>
      <c r="T32" s="48"/>
      <c r="U32" s="48"/>
      <c r="V32" s="48"/>
      <c r="W32" s="48"/>
      <c r="X32" s="48"/>
      <c r="Y32" s="48"/>
      <c r="Z32" s="48"/>
      <c r="AA32" s="48"/>
    </row>
    <row r="33" spans="2:27" ht="15.75" thickBot="1">
      <c r="B33" s="49" t="s">
        <v>329</v>
      </c>
      <c r="C33" s="48" t="str">
        <f>"Distribution on Overseas "&amp;P26</f>
        <v>Distribution on Overseas Select Branch Type</v>
      </c>
      <c r="D33" s="52"/>
      <c r="E33" s="52"/>
      <c r="F33" s="48"/>
      <c r="G33" s="48"/>
      <c r="H33" s="48"/>
      <c r="I33" s="48"/>
      <c r="J33" s="48"/>
      <c r="K33" s="48"/>
      <c r="L33" s="48"/>
      <c r="M33" s="48"/>
      <c r="N33" s="48"/>
      <c r="O33" s="48"/>
      <c r="P33" s="48"/>
      <c r="Q33" s="48"/>
      <c r="R33" s="48"/>
      <c r="S33" s="48"/>
      <c r="T33" s="48"/>
      <c r="U33" s="48"/>
      <c r="V33" s="48"/>
      <c r="W33" s="48"/>
      <c r="X33" s="48"/>
      <c r="Y33" s="48"/>
      <c r="Z33" s="48"/>
      <c r="AA33" s="48"/>
    </row>
    <row r="34" spans="2:27" ht="15">
      <c r="B34" s="53"/>
      <c r="C34" s="44"/>
      <c r="D34" s="44"/>
      <c r="E34" s="44"/>
      <c r="F34" s="44"/>
      <c r="G34" s="44"/>
      <c r="H34" s="44"/>
      <c r="I34" s="44"/>
      <c r="J34" s="44"/>
      <c r="K34" s="44"/>
      <c r="L34" s="54"/>
      <c r="M34" s="54"/>
      <c r="N34" s="206" t="s">
        <v>18</v>
      </c>
      <c r="O34" s="207"/>
      <c r="P34" s="207"/>
      <c r="Q34" s="207"/>
      <c r="R34" s="208"/>
      <c r="S34" s="55"/>
      <c r="T34" s="55"/>
      <c r="U34" s="55"/>
      <c r="V34" s="56"/>
      <c r="W34" s="56" t="s">
        <v>19</v>
      </c>
      <c r="X34" s="55"/>
      <c r="Y34" s="55"/>
      <c r="Z34" s="55"/>
      <c r="AA34" s="57"/>
    </row>
    <row r="35" spans="2:27" ht="15">
      <c r="B35" s="53"/>
      <c r="C35" s="44"/>
      <c r="D35" s="44"/>
      <c r="E35" s="44"/>
      <c r="F35" s="44"/>
      <c r="G35" s="44"/>
      <c r="H35" s="44"/>
      <c r="I35" s="44"/>
      <c r="J35" s="44"/>
      <c r="K35" s="44"/>
      <c r="L35" s="54"/>
      <c r="M35" s="54"/>
      <c r="N35" s="209"/>
      <c r="O35" s="187"/>
      <c r="P35" s="187"/>
      <c r="Q35" s="187"/>
      <c r="R35" s="188"/>
      <c r="S35" s="58"/>
      <c r="T35" s="58" t="s">
        <v>3</v>
      </c>
      <c r="U35" s="59"/>
      <c r="V35" s="60"/>
      <c r="W35" s="58" t="s">
        <v>4</v>
      </c>
      <c r="X35" s="59"/>
      <c r="Y35" s="60"/>
      <c r="Z35" s="58" t="s">
        <v>5</v>
      </c>
      <c r="AA35" s="61"/>
    </row>
    <row r="36" spans="2:27" ht="15.75" thickBot="1">
      <c r="B36" s="53"/>
      <c r="C36" s="44"/>
      <c r="D36" s="44"/>
      <c r="E36" s="44"/>
      <c r="F36" s="44"/>
      <c r="G36" s="44"/>
      <c r="H36" s="44"/>
      <c r="I36" s="44"/>
      <c r="J36" s="44"/>
      <c r="K36" s="44"/>
      <c r="L36" s="54"/>
      <c r="M36" s="54"/>
      <c r="N36" s="199"/>
      <c r="O36" s="200"/>
      <c r="P36" s="200"/>
      <c r="Q36" s="200"/>
      <c r="R36" s="200"/>
      <c r="S36" s="200"/>
      <c r="T36" s="200"/>
      <c r="U36" s="200"/>
      <c r="V36" s="200"/>
      <c r="W36" s="200"/>
      <c r="X36" s="200"/>
      <c r="Y36" s="200"/>
      <c r="Z36" s="200"/>
      <c r="AA36" s="201"/>
    </row>
    <row r="37" spans="2:27" ht="15">
      <c r="B37" s="53"/>
      <c r="C37" s="44"/>
      <c r="D37" s="44"/>
      <c r="E37" s="44"/>
      <c r="F37" s="44"/>
      <c r="G37" s="44"/>
      <c r="H37" s="44"/>
      <c r="I37" s="44"/>
      <c r="J37" s="44"/>
      <c r="K37" s="44"/>
      <c r="L37" s="54"/>
      <c r="M37" s="54"/>
      <c r="N37" s="54"/>
      <c r="O37" s="54"/>
      <c r="P37" s="54"/>
      <c r="Q37" s="54"/>
      <c r="R37" s="54"/>
      <c r="S37" s="54"/>
      <c r="T37" s="54"/>
      <c r="U37" s="54"/>
      <c r="V37" s="54"/>
      <c r="W37" s="54"/>
      <c r="X37" s="54"/>
      <c r="Y37" s="54"/>
      <c r="Z37" s="54"/>
      <c r="AA37" s="54"/>
    </row>
    <row r="38" spans="2:27" ht="15.75">
      <c r="B38" s="167" t="s">
        <v>262</v>
      </c>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row r="39" spans="2:27" ht="15">
      <c r="B39" s="168" t="s">
        <v>336</v>
      </c>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row>
    <row r="40" spans="2:27" ht="27" customHeight="1">
      <c r="B40" s="62" t="s">
        <v>284</v>
      </c>
      <c r="C40" s="63" t="s">
        <v>287</v>
      </c>
      <c r="D40" s="63"/>
      <c r="E40" s="44"/>
      <c r="F40" s="44"/>
      <c r="G40" s="44"/>
      <c r="H40" s="44"/>
      <c r="I40" s="44"/>
      <c r="J40" s="44"/>
      <c r="K40" s="44"/>
      <c r="L40" s="44"/>
      <c r="M40" s="44"/>
      <c r="N40" s="44"/>
      <c r="O40" s="44"/>
      <c r="P40" s="44"/>
      <c r="Q40" s="44"/>
      <c r="R40" s="44"/>
      <c r="S40" s="44"/>
      <c r="T40" s="44"/>
      <c r="U40" s="44"/>
      <c r="V40" s="44"/>
      <c r="W40" s="44"/>
      <c r="X40" s="44"/>
      <c r="Y40" s="44"/>
      <c r="Z40" s="44"/>
      <c r="AA40" s="44"/>
    </row>
    <row r="41" spans="2:27" ht="4.5" customHeight="1">
      <c r="B41" s="64"/>
      <c r="C41" s="65"/>
      <c r="D41" s="44"/>
      <c r="E41" s="44"/>
      <c r="F41" s="44"/>
      <c r="G41" s="44"/>
      <c r="H41" s="44"/>
      <c r="I41" s="44"/>
      <c r="J41" s="44"/>
      <c r="K41" s="44"/>
      <c r="L41" s="44"/>
      <c r="M41" s="44"/>
      <c r="N41" s="44"/>
      <c r="O41" s="44"/>
      <c r="P41" s="44"/>
      <c r="Q41" s="44"/>
      <c r="R41" s="44"/>
      <c r="S41" s="44"/>
      <c r="T41" s="44"/>
      <c r="U41" s="44"/>
      <c r="V41" s="44"/>
      <c r="W41" s="44"/>
      <c r="X41" s="44"/>
      <c r="Y41" s="44"/>
      <c r="Z41" s="44"/>
      <c r="AA41" s="44"/>
    </row>
    <row r="42" spans="2:27" ht="15">
      <c r="B42" s="51" t="s">
        <v>269</v>
      </c>
      <c r="C42" s="44" t="s">
        <v>248</v>
      </c>
      <c r="D42" s="44"/>
      <c r="E42" s="44"/>
      <c r="F42" s="44"/>
      <c r="G42" s="44"/>
      <c r="H42" s="44"/>
      <c r="I42" s="44"/>
      <c r="J42" s="44"/>
      <c r="K42" s="44"/>
      <c r="L42" s="44"/>
      <c r="M42" s="44"/>
      <c r="N42" s="44"/>
      <c r="O42" s="44"/>
      <c r="P42" s="44"/>
      <c r="Q42" s="44"/>
      <c r="R42" s="44"/>
      <c r="S42" s="44"/>
      <c r="T42" s="44"/>
      <c r="U42" s="44"/>
      <c r="V42" s="44"/>
      <c r="W42" s="44"/>
      <c r="X42" s="44"/>
      <c r="Y42" s="44"/>
      <c r="Z42" s="44"/>
      <c r="AA42" s="44"/>
    </row>
    <row r="43" spans="2:27" ht="22.5" customHeight="1">
      <c r="B43" s="66"/>
      <c r="C43" s="44"/>
      <c r="D43" s="44"/>
      <c r="E43" s="44"/>
      <c r="F43" s="44"/>
      <c r="G43" s="44"/>
      <c r="H43" s="44"/>
      <c r="I43" s="44"/>
      <c r="J43" s="44"/>
      <c r="K43" s="44"/>
      <c r="L43" s="44"/>
      <c r="M43" s="44"/>
      <c r="N43" s="44"/>
      <c r="O43" s="44"/>
      <c r="P43" s="44"/>
      <c r="Q43" s="44"/>
      <c r="R43" s="44"/>
      <c r="S43" s="44"/>
      <c r="T43" s="44"/>
      <c r="U43" s="44"/>
      <c r="V43" s="44"/>
      <c r="W43" s="44"/>
      <c r="X43" s="44"/>
      <c r="Y43" s="44"/>
      <c r="Z43" s="44"/>
      <c r="AA43" s="67"/>
    </row>
    <row r="44" spans="2:27" ht="15">
      <c r="B44" s="66"/>
      <c r="C44" s="44"/>
      <c r="D44" s="44"/>
      <c r="E44" s="44"/>
      <c r="F44" s="44"/>
      <c r="G44" s="44"/>
      <c r="H44" s="44"/>
      <c r="I44" s="44"/>
      <c r="J44" s="44"/>
      <c r="K44" s="44"/>
      <c r="L44" s="44"/>
      <c r="M44" s="44"/>
      <c r="N44" s="44"/>
      <c r="O44" s="44"/>
      <c r="P44" s="44"/>
      <c r="Q44" s="44"/>
      <c r="R44" s="44"/>
      <c r="S44" s="44"/>
      <c r="T44" s="44"/>
      <c r="U44" s="44"/>
      <c r="V44" s="44"/>
      <c r="W44" s="44"/>
      <c r="X44" s="44"/>
      <c r="Y44" s="44"/>
      <c r="Z44" s="44"/>
      <c r="AA44" s="67" t="s">
        <v>299</v>
      </c>
    </row>
    <row r="45" spans="2:27" ht="15">
      <c r="B45" s="66"/>
      <c r="C45" s="217" t="s">
        <v>253</v>
      </c>
      <c r="D45" s="184"/>
      <c r="E45" s="184"/>
      <c r="F45" s="184"/>
      <c r="G45" s="184"/>
      <c r="H45" s="184"/>
      <c r="I45" s="185"/>
      <c r="J45" s="183" t="s">
        <v>22</v>
      </c>
      <c r="K45" s="184"/>
      <c r="L45" s="184"/>
      <c r="M45" s="184"/>
      <c r="N45" s="184"/>
      <c r="O45" s="185"/>
      <c r="P45" s="68"/>
      <c r="Q45" s="69"/>
      <c r="R45" s="69"/>
      <c r="S45" s="69"/>
      <c r="T45" s="69"/>
      <c r="U45" s="58" t="s">
        <v>20</v>
      </c>
      <c r="V45" s="69"/>
      <c r="W45" s="69"/>
      <c r="X45" s="69"/>
      <c r="Y45" s="69"/>
      <c r="Z45" s="69"/>
      <c r="AA45" s="70"/>
    </row>
    <row r="46" spans="2:27" ht="15">
      <c r="B46" s="66"/>
      <c r="C46" s="186"/>
      <c r="D46" s="187"/>
      <c r="E46" s="187"/>
      <c r="F46" s="187"/>
      <c r="G46" s="187"/>
      <c r="H46" s="187"/>
      <c r="I46" s="188"/>
      <c r="J46" s="186"/>
      <c r="K46" s="187"/>
      <c r="L46" s="187"/>
      <c r="M46" s="187"/>
      <c r="N46" s="187"/>
      <c r="O46" s="188"/>
      <c r="P46" s="189" t="s">
        <v>23</v>
      </c>
      <c r="Q46" s="190"/>
      <c r="R46" s="190"/>
      <c r="S46" s="190"/>
      <c r="T46" s="190"/>
      <c r="U46" s="191"/>
      <c r="V46" s="189" t="s">
        <v>21</v>
      </c>
      <c r="W46" s="190"/>
      <c r="X46" s="190"/>
      <c r="Y46" s="190"/>
      <c r="Z46" s="190"/>
      <c r="AA46" s="191"/>
    </row>
    <row r="47" spans="2:27" ht="15">
      <c r="B47" s="66"/>
      <c r="C47" s="170" t="str">
        <f>"Mar "&amp;$BA$8</f>
        <v>Mar 2023</v>
      </c>
      <c r="D47" s="171"/>
      <c r="E47" s="171"/>
      <c r="F47" s="171"/>
      <c r="G47" s="171"/>
      <c r="H47" s="171"/>
      <c r="I47" s="172"/>
      <c r="J47" s="173"/>
      <c r="K47" s="173"/>
      <c r="L47" s="173"/>
      <c r="M47" s="173"/>
      <c r="N47" s="173"/>
      <c r="O47" s="173"/>
      <c r="P47" s="173"/>
      <c r="Q47" s="173"/>
      <c r="R47" s="173"/>
      <c r="S47" s="173"/>
      <c r="T47" s="173"/>
      <c r="U47" s="173"/>
      <c r="V47" s="173"/>
      <c r="W47" s="173"/>
      <c r="X47" s="173"/>
      <c r="Y47" s="173"/>
      <c r="Z47" s="173"/>
      <c r="AA47" s="173"/>
    </row>
    <row r="48" spans="2:27" ht="15">
      <c r="B48" s="66"/>
      <c r="C48" s="170" t="str">
        <f>"Jun "&amp;$BA$8</f>
        <v>Jun 2023</v>
      </c>
      <c r="D48" s="171"/>
      <c r="E48" s="171"/>
      <c r="F48" s="171"/>
      <c r="G48" s="171"/>
      <c r="H48" s="171"/>
      <c r="I48" s="172"/>
      <c r="J48" s="173"/>
      <c r="K48" s="173"/>
      <c r="L48" s="173"/>
      <c r="M48" s="173"/>
      <c r="N48" s="173"/>
      <c r="O48" s="173"/>
      <c r="P48" s="173"/>
      <c r="Q48" s="173"/>
      <c r="R48" s="173"/>
      <c r="S48" s="173"/>
      <c r="T48" s="173"/>
      <c r="U48" s="173"/>
      <c r="V48" s="173"/>
      <c r="W48" s="173"/>
      <c r="X48" s="173"/>
      <c r="Y48" s="173"/>
      <c r="Z48" s="173"/>
      <c r="AA48" s="173"/>
    </row>
    <row r="49" spans="2:27" ht="15">
      <c r="B49" s="66"/>
      <c r="C49" s="170" t="str">
        <f>"Sep "&amp;$BA$8</f>
        <v>Sep 2023</v>
      </c>
      <c r="D49" s="171"/>
      <c r="E49" s="171"/>
      <c r="F49" s="171"/>
      <c r="G49" s="171"/>
      <c r="H49" s="171"/>
      <c r="I49" s="172"/>
      <c r="J49" s="173"/>
      <c r="K49" s="173"/>
      <c r="L49" s="173"/>
      <c r="M49" s="173"/>
      <c r="N49" s="173"/>
      <c r="O49" s="173"/>
      <c r="P49" s="173"/>
      <c r="Q49" s="173"/>
      <c r="R49" s="173"/>
      <c r="S49" s="173"/>
      <c r="T49" s="173"/>
      <c r="U49" s="173"/>
      <c r="V49" s="173"/>
      <c r="W49" s="173"/>
      <c r="X49" s="173"/>
      <c r="Y49" s="173"/>
      <c r="Z49" s="173"/>
      <c r="AA49" s="173"/>
    </row>
    <row r="50" spans="2:27" ht="15">
      <c r="B50" s="66"/>
      <c r="C50" s="170" t="str">
        <f>"Dec "&amp;$BA$8</f>
        <v>Dec 2023</v>
      </c>
      <c r="D50" s="171"/>
      <c r="E50" s="171"/>
      <c r="F50" s="171"/>
      <c r="G50" s="171"/>
      <c r="H50" s="171"/>
      <c r="I50" s="172"/>
      <c r="J50" s="173"/>
      <c r="K50" s="173"/>
      <c r="L50" s="173"/>
      <c r="M50" s="173"/>
      <c r="N50" s="173"/>
      <c r="O50" s="173"/>
      <c r="P50" s="173"/>
      <c r="Q50" s="173"/>
      <c r="R50" s="173"/>
      <c r="S50" s="173"/>
      <c r="T50" s="173"/>
      <c r="U50" s="173"/>
      <c r="V50" s="173"/>
      <c r="W50" s="173"/>
      <c r="X50" s="173"/>
      <c r="Y50" s="173"/>
      <c r="Z50" s="173"/>
      <c r="AA50" s="173"/>
    </row>
    <row r="51" spans="2:27" ht="15">
      <c r="B51" s="66"/>
      <c r="C51" s="170" t="str">
        <f>"Mar "&amp;$BA$9</f>
        <v>Mar 2024</v>
      </c>
      <c r="D51" s="171"/>
      <c r="E51" s="171"/>
      <c r="F51" s="171"/>
      <c r="G51" s="171"/>
      <c r="H51" s="171"/>
      <c r="I51" s="172"/>
      <c r="J51" s="173"/>
      <c r="K51" s="173"/>
      <c r="L51" s="173"/>
      <c r="M51" s="173"/>
      <c r="N51" s="173"/>
      <c r="O51" s="173"/>
      <c r="P51" s="173"/>
      <c r="Q51" s="173"/>
      <c r="R51" s="173"/>
      <c r="S51" s="173"/>
      <c r="T51" s="173"/>
      <c r="U51" s="173"/>
      <c r="V51" s="173"/>
      <c r="W51" s="173"/>
      <c r="X51" s="173"/>
      <c r="Y51" s="173"/>
      <c r="Z51" s="173"/>
      <c r="AA51" s="173"/>
    </row>
    <row r="52" spans="2:27" ht="15" hidden="1">
      <c r="B52" s="66"/>
      <c r="C52" s="170"/>
      <c r="D52" s="171"/>
      <c r="E52" s="171"/>
      <c r="F52" s="171"/>
      <c r="G52" s="171"/>
      <c r="H52" s="171"/>
      <c r="I52" s="172"/>
      <c r="J52" s="181"/>
      <c r="K52" s="181"/>
      <c r="L52" s="181"/>
      <c r="M52" s="181"/>
      <c r="N52" s="181"/>
      <c r="O52" s="181"/>
      <c r="P52" s="181"/>
      <c r="Q52" s="181"/>
      <c r="R52" s="181"/>
      <c r="S52" s="181"/>
      <c r="T52" s="181"/>
      <c r="U52" s="181"/>
      <c r="V52" s="181"/>
      <c r="W52" s="181"/>
      <c r="X52" s="181"/>
      <c r="Y52" s="181"/>
      <c r="Z52" s="181"/>
      <c r="AA52" s="181"/>
    </row>
    <row r="53" spans="2:27" ht="15" hidden="1">
      <c r="B53" s="66"/>
      <c r="C53" s="219"/>
      <c r="D53" s="219"/>
      <c r="E53" s="219"/>
      <c r="F53" s="219"/>
      <c r="G53" s="219"/>
      <c r="H53" s="219"/>
      <c r="I53" s="219"/>
      <c r="J53" s="181"/>
      <c r="K53" s="181"/>
      <c r="L53" s="181"/>
      <c r="M53" s="181"/>
      <c r="N53" s="181"/>
      <c r="O53" s="181"/>
      <c r="P53" s="181"/>
      <c r="Q53" s="181"/>
      <c r="R53" s="181"/>
      <c r="S53" s="181"/>
      <c r="T53" s="181"/>
      <c r="U53" s="181"/>
      <c r="V53" s="181"/>
      <c r="W53" s="181"/>
      <c r="X53" s="181"/>
      <c r="Y53" s="181"/>
      <c r="Z53" s="181"/>
      <c r="AA53" s="181"/>
    </row>
    <row r="54" spans="2:27" ht="15" hidden="1">
      <c r="B54" s="66"/>
      <c r="C54" s="219"/>
      <c r="D54" s="219"/>
      <c r="E54" s="219"/>
      <c r="F54" s="219"/>
      <c r="G54" s="219"/>
      <c r="H54" s="219"/>
      <c r="I54" s="219"/>
      <c r="J54" s="181"/>
      <c r="K54" s="181"/>
      <c r="L54" s="181"/>
      <c r="M54" s="181"/>
      <c r="N54" s="181"/>
      <c r="O54" s="181"/>
      <c r="P54" s="181"/>
      <c r="Q54" s="181"/>
      <c r="R54" s="181"/>
      <c r="S54" s="181"/>
      <c r="T54" s="181"/>
      <c r="U54" s="181"/>
      <c r="V54" s="181"/>
      <c r="W54" s="181"/>
      <c r="X54" s="181"/>
      <c r="Y54" s="181"/>
      <c r="Z54" s="181"/>
      <c r="AA54" s="181"/>
    </row>
    <row r="55" spans="2:27" ht="15">
      <c r="B55" s="66"/>
      <c r="C55" s="44"/>
      <c r="D55" s="44"/>
      <c r="E55" s="44"/>
      <c r="F55" s="44"/>
      <c r="G55" s="44"/>
      <c r="H55" s="44"/>
      <c r="I55" s="44"/>
      <c r="J55" s="44"/>
      <c r="K55" s="44"/>
      <c r="L55" s="44"/>
      <c r="M55" s="44"/>
      <c r="N55" s="44"/>
      <c r="O55" s="44"/>
      <c r="P55" s="44"/>
      <c r="Q55" s="44"/>
      <c r="R55" s="44"/>
      <c r="S55" s="44"/>
      <c r="T55" s="44"/>
      <c r="U55" s="44"/>
      <c r="V55" s="44"/>
      <c r="W55" s="44"/>
      <c r="X55" s="44"/>
      <c r="Y55" s="44"/>
      <c r="Z55" s="44"/>
      <c r="AA55" s="44"/>
    </row>
    <row r="56" spans="2:27" ht="15">
      <c r="B56" s="51" t="s">
        <v>268</v>
      </c>
      <c r="C56" s="44" t="s">
        <v>249</v>
      </c>
      <c r="D56" s="44"/>
      <c r="E56" s="44"/>
      <c r="F56" s="44"/>
      <c r="G56" s="44"/>
      <c r="H56" s="44"/>
      <c r="I56" s="44"/>
      <c r="J56" s="44"/>
      <c r="K56" s="44"/>
      <c r="L56" s="44"/>
      <c r="M56" s="44"/>
      <c r="N56" s="44"/>
      <c r="O56" s="44"/>
      <c r="P56" s="44"/>
      <c r="Q56" s="44"/>
      <c r="R56" s="44"/>
      <c r="S56" s="44"/>
      <c r="T56" s="44"/>
      <c r="U56" s="44"/>
      <c r="V56" s="44"/>
      <c r="W56" s="44"/>
      <c r="X56" s="44"/>
      <c r="Y56" s="44"/>
      <c r="Z56" s="44"/>
      <c r="AA56" s="44"/>
    </row>
    <row r="57" spans="2:27" ht="15">
      <c r="B57" s="66"/>
      <c r="C57" s="44"/>
      <c r="D57" s="44"/>
      <c r="E57" s="44"/>
      <c r="F57" s="44"/>
      <c r="G57" s="44"/>
      <c r="H57" s="44"/>
      <c r="I57" s="44"/>
      <c r="J57" s="44"/>
      <c r="K57" s="44"/>
      <c r="L57" s="44"/>
      <c r="M57" s="44"/>
      <c r="N57" s="44"/>
      <c r="O57" s="44"/>
      <c r="P57" s="44"/>
      <c r="Q57" s="44"/>
      <c r="R57" s="44"/>
      <c r="S57" s="44"/>
      <c r="T57" s="44"/>
      <c r="U57" s="44"/>
      <c r="V57" s="44"/>
      <c r="W57" s="44"/>
      <c r="X57" s="44"/>
      <c r="Y57" s="44"/>
      <c r="Z57" s="44"/>
      <c r="AA57" s="44"/>
    </row>
    <row r="58" spans="2:27" ht="15">
      <c r="B58" s="66"/>
      <c r="C58" s="44"/>
      <c r="D58" s="44"/>
      <c r="E58" s="44"/>
      <c r="F58" s="44"/>
      <c r="G58" s="44"/>
      <c r="H58" s="44"/>
      <c r="I58" s="44"/>
      <c r="J58" s="44"/>
      <c r="K58" s="44"/>
      <c r="L58" s="44"/>
      <c r="M58" s="44"/>
      <c r="N58" s="44"/>
      <c r="O58" s="44"/>
      <c r="P58" s="44"/>
      <c r="Q58" s="44"/>
      <c r="R58" s="44"/>
      <c r="S58" s="44"/>
      <c r="T58" s="44"/>
      <c r="U58" s="44"/>
      <c r="V58" s="44"/>
      <c r="W58" s="44"/>
      <c r="X58" s="44"/>
      <c r="Y58" s="44"/>
      <c r="Z58" s="44"/>
      <c r="AA58" s="67" t="s">
        <v>299</v>
      </c>
    </row>
    <row r="59" spans="2:27" ht="15">
      <c r="B59" s="66"/>
      <c r="C59" s="217" t="s">
        <v>253</v>
      </c>
      <c r="D59" s="184"/>
      <c r="E59" s="184"/>
      <c r="F59" s="184"/>
      <c r="G59" s="184"/>
      <c r="H59" s="184"/>
      <c r="I59" s="185"/>
      <c r="J59" s="183" t="s">
        <v>22</v>
      </c>
      <c r="K59" s="184"/>
      <c r="L59" s="184"/>
      <c r="M59" s="184"/>
      <c r="N59" s="184"/>
      <c r="O59" s="185"/>
      <c r="P59" s="68"/>
      <c r="Q59" s="69"/>
      <c r="R59" s="69"/>
      <c r="S59" s="69"/>
      <c r="T59" s="69"/>
      <c r="U59" s="58" t="s">
        <v>20</v>
      </c>
      <c r="V59" s="69"/>
      <c r="W59" s="69"/>
      <c r="X59" s="69"/>
      <c r="Y59" s="69"/>
      <c r="Z59" s="69"/>
      <c r="AA59" s="70"/>
    </row>
    <row r="60" spans="2:27" ht="15">
      <c r="B60" s="66"/>
      <c r="C60" s="186"/>
      <c r="D60" s="187"/>
      <c r="E60" s="187"/>
      <c r="F60" s="187"/>
      <c r="G60" s="187"/>
      <c r="H60" s="187"/>
      <c r="I60" s="188"/>
      <c r="J60" s="186"/>
      <c r="K60" s="187"/>
      <c r="L60" s="187"/>
      <c r="M60" s="187"/>
      <c r="N60" s="187"/>
      <c r="O60" s="188"/>
      <c r="P60" s="189" t="s">
        <v>23</v>
      </c>
      <c r="Q60" s="190"/>
      <c r="R60" s="190"/>
      <c r="S60" s="190"/>
      <c r="T60" s="190"/>
      <c r="U60" s="191"/>
      <c r="V60" s="189" t="s">
        <v>21</v>
      </c>
      <c r="W60" s="190"/>
      <c r="X60" s="190"/>
      <c r="Y60" s="190"/>
      <c r="Z60" s="190"/>
      <c r="AA60" s="191"/>
    </row>
    <row r="61" spans="2:27" ht="15" hidden="1">
      <c r="B61" s="32"/>
      <c r="C61" s="196" t="s">
        <v>246</v>
      </c>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8"/>
    </row>
    <row r="62" spans="2:27" ht="15">
      <c r="B62" s="66"/>
      <c r="C62" s="170" t="str">
        <f>"Mar "&amp;$BA$8</f>
        <v>Mar 2023</v>
      </c>
      <c r="D62" s="171"/>
      <c r="E62" s="171"/>
      <c r="F62" s="171"/>
      <c r="G62" s="171"/>
      <c r="H62" s="171"/>
      <c r="I62" s="172"/>
      <c r="J62" s="173"/>
      <c r="K62" s="173"/>
      <c r="L62" s="173"/>
      <c r="M62" s="173"/>
      <c r="N62" s="173"/>
      <c r="O62" s="173"/>
      <c r="P62" s="173"/>
      <c r="Q62" s="173"/>
      <c r="R62" s="173"/>
      <c r="S62" s="173"/>
      <c r="T62" s="173"/>
      <c r="U62" s="173"/>
      <c r="V62" s="173"/>
      <c r="W62" s="173"/>
      <c r="X62" s="173"/>
      <c r="Y62" s="173"/>
      <c r="Z62" s="173"/>
      <c r="AA62" s="173"/>
    </row>
    <row r="63" spans="2:27" ht="15">
      <c r="B63" s="66"/>
      <c r="C63" s="170" t="str">
        <f>"Jun "&amp;$BA$8</f>
        <v>Jun 2023</v>
      </c>
      <c r="D63" s="171"/>
      <c r="E63" s="171"/>
      <c r="F63" s="171"/>
      <c r="G63" s="171"/>
      <c r="H63" s="171"/>
      <c r="I63" s="172"/>
      <c r="J63" s="173"/>
      <c r="K63" s="173"/>
      <c r="L63" s="173"/>
      <c r="M63" s="173"/>
      <c r="N63" s="173"/>
      <c r="O63" s="173"/>
      <c r="P63" s="173"/>
      <c r="Q63" s="173"/>
      <c r="R63" s="173"/>
      <c r="S63" s="173"/>
      <c r="T63" s="173"/>
      <c r="U63" s="173"/>
      <c r="V63" s="173"/>
      <c r="W63" s="173"/>
      <c r="X63" s="173"/>
      <c r="Y63" s="173"/>
      <c r="Z63" s="173"/>
      <c r="AA63" s="173"/>
    </row>
    <row r="64" spans="2:27" ht="15">
      <c r="B64" s="66"/>
      <c r="C64" s="170" t="str">
        <f>"Sep "&amp;$BA$8</f>
        <v>Sep 2023</v>
      </c>
      <c r="D64" s="171"/>
      <c r="E64" s="171"/>
      <c r="F64" s="171"/>
      <c r="G64" s="171"/>
      <c r="H64" s="171"/>
      <c r="I64" s="172"/>
      <c r="J64" s="173"/>
      <c r="K64" s="173"/>
      <c r="L64" s="173"/>
      <c r="M64" s="173"/>
      <c r="N64" s="173"/>
      <c r="O64" s="173"/>
      <c r="P64" s="173"/>
      <c r="Q64" s="173"/>
      <c r="R64" s="173"/>
      <c r="S64" s="173"/>
      <c r="T64" s="173"/>
      <c r="U64" s="173"/>
      <c r="V64" s="173"/>
      <c r="W64" s="173"/>
      <c r="X64" s="173"/>
      <c r="Y64" s="173"/>
      <c r="Z64" s="173"/>
      <c r="AA64" s="173"/>
    </row>
    <row r="65" spans="2:27" ht="15">
      <c r="B65" s="66"/>
      <c r="C65" s="170" t="str">
        <f>"Dec "&amp;$BA$8</f>
        <v>Dec 2023</v>
      </c>
      <c r="D65" s="171"/>
      <c r="E65" s="171"/>
      <c r="F65" s="171"/>
      <c r="G65" s="171"/>
      <c r="H65" s="171"/>
      <c r="I65" s="172"/>
      <c r="J65" s="173"/>
      <c r="K65" s="173"/>
      <c r="L65" s="173"/>
      <c r="M65" s="173"/>
      <c r="N65" s="173"/>
      <c r="O65" s="173"/>
      <c r="P65" s="173"/>
      <c r="Q65" s="173"/>
      <c r="R65" s="173"/>
      <c r="S65" s="173"/>
      <c r="T65" s="173"/>
      <c r="U65" s="173"/>
      <c r="V65" s="173"/>
      <c r="W65" s="173"/>
      <c r="X65" s="173"/>
      <c r="Y65" s="173"/>
      <c r="Z65" s="173"/>
      <c r="AA65" s="173"/>
    </row>
    <row r="66" spans="2:27" ht="15">
      <c r="B66" s="66"/>
      <c r="C66" s="170" t="str">
        <f>"Mar "&amp;$BA$9</f>
        <v>Mar 2024</v>
      </c>
      <c r="D66" s="171"/>
      <c r="E66" s="171"/>
      <c r="F66" s="171"/>
      <c r="G66" s="171"/>
      <c r="H66" s="171"/>
      <c r="I66" s="172"/>
      <c r="J66" s="173"/>
      <c r="K66" s="173"/>
      <c r="L66" s="173"/>
      <c r="M66" s="173"/>
      <c r="N66" s="173"/>
      <c r="O66" s="173"/>
      <c r="P66" s="173"/>
      <c r="Q66" s="173"/>
      <c r="R66" s="173"/>
      <c r="S66" s="173"/>
      <c r="T66" s="173"/>
      <c r="U66" s="173"/>
      <c r="V66" s="173"/>
      <c r="W66" s="173"/>
      <c r="X66" s="173"/>
      <c r="Y66" s="173"/>
      <c r="Z66" s="173"/>
      <c r="AA66" s="173"/>
    </row>
    <row r="67" spans="2:27" ht="15" hidden="1">
      <c r="B67" s="32"/>
      <c r="C67" s="174"/>
      <c r="D67" s="175"/>
      <c r="E67" s="175"/>
      <c r="F67" s="175"/>
      <c r="G67" s="175"/>
      <c r="H67" s="175"/>
      <c r="I67" s="176"/>
      <c r="J67" s="181"/>
      <c r="K67" s="181"/>
      <c r="L67" s="181"/>
      <c r="M67" s="181"/>
      <c r="N67" s="181"/>
      <c r="O67" s="181"/>
      <c r="P67" s="181"/>
      <c r="Q67" s="181"/>
      <c r="R67" s="181"/>
      <c r="S67" s="181"/>
      <c r="T67" s="181"/>
      <c r="U67" s="181"/>
      <c r="V67" s="181"/>
      <c r="W67" s="181"/>
      <c r="X67" s="181"/>
      <c r="Y67" s="181"/>
      <c r="Z67" s="181"/>
      <c r="AA67" s="181"/>
    </row>
    <row r="68" spans="2:27" ht="15" hidden="1">
      <c r="B68" s="32"/>
      <c r="C68" s="174"/>
      <c r="D68" s="175"/>
      <c r="E68" s="175"/>
      <c r="F68" s="175"/>
      <c r="G68" s="175"/>
      <c r="H68" s="175"/>
      <c r="I68" s="176"/>
      <c r="J68" s="181"/>
      <c r="K68" s="181"/>
      <c r="L68" s="181"/>
      <c r="M68" s="181"/>
      <c r="N68" s="181"/>
      <c r="O68" s="181"/>
      <c r="P68" s="181"/>
      <c r="Q68" s="181"/>
      <c r="R68" s="181"/>
      <c r="S68" s="181"/>
      <c r="T68" s="181"/>
      <c r="U68" s="181"/>
      <c r="V68" s="181"/>
      <c r="W68" s="181"/>
      <c r="X68" s="181"/>
      <c r="Y68" s="181"/>
      <c r="Z68" s="181"/>
      <c r="AA68" s="181"/>
    </row>
    <row r="69" spans="2:27" ht="15" hidden="1">
      <c r="B69" s="32"/>
      <c r="C69" s="174"/>
      <c r="D69" s="175"/>
      <c r="E69" s="175"/>
      <c r="F69" s="175"/>
      <c r="G69" s="175"/>
      <c r="H69" s="175"/>
      <c r="I69" s="176"/>
      <c r="J69" s="181"/>
      <c r="K69" s="181"/>
      <c r="L69" s="181"/>
      <c r="M69" s="181"/>
      <c r="N69" s="181"/>
      <c r="O69" s="181"/>
      <c r="P69" s="181"/>
      <c r="Q69" s="181"/>
      <c r="R69" s="181"/>
      <c r="S69" s="181"/>
      <c r="T69" s="181"/>
      <c r="U69" s="181"/>
      <c r="V69" s="181"/>
      <c r="W69" s="181"/>
      <c r="X69" s="181"/>
      <c r="Y69" s="181"/>
      <c r="Z69" s="181"/>
      <c r="AA69" s="181"/>
    </row>
    <row r="70" spans="2:27" ht="15">
      <c r="B70" s="66"/>
      <c r="C70" s="44"/>
      <c r="D70" s="44"/>
      <c r="E70" s="44"/>
      <c r="F70" s="44"/>
      <c r="G70" s="44"/>
      <c r="H70" s="44"/>
      <c r="I70" s="44"/>
      <c r="J70" s="44"/>
      <c r="K70" s="44"/>
      <c r="L70" s="44"/>
      <c r="M70" s="44"/>
      <c r="N70" s="44"/>
      <c r="O70" s="44"/>
      <c r="P70" s="44"/>
      <c r="Q70" s="44"/>
      <c r="R70" s="44"/>
      <c r="S70" s="44"/>
      <c r="T70" s="44"/>
      <c r="U70" s="44"/>
      <c r="V70" s="44"/>
      <c r="W70" s="44"/>
      <c r="X70" s="44"/>
      <c r="Y70" s="44"/>
      <c r="Z70" s="44"/>
      <c r="AA70" s="44"/>
    </row>
    <row r="71" spans="2:27" ht="15">
      <c r="B71" s="51" t="s">
        <v>267</v>
      </c>
      <c r="C71" s="44" t="s">
        <v>331</v>
      </c>
      <c r="D71" s="44"/>
      <c r="E71" s="44"/>
      <c r="F71" s="44"/>
      <c r="G71" s="44"/>
      <c r="H71" s="44"/>
      <c r="I71" s="44"/>
      <c r="J71" s="44"/>
      <c r="K71" s="44"/>
      <c r="L71" s="44"/>
      <c r="M71" s="44"/>
      <c r="N71" s="44"/>
      <c r="O71" s="44"/>
      <c r="P71" s="44"/>
      <c r="Q71" s="44"/>
      <c r="R71" s="44"/>
      <c r="S71" s="44"/>
      <c r="T71" s="44"/>
      <c r="U71" s="44"/>
      <c r="V71" s="44"/>
      <c r="W71" s="44"/>
      <c r="X71" s="44"/>
      <c r="Y71" s="44"/>
      <c r="Z71" s="44"/>
      <c r="AA71" s="44"/>
    </row>
    <row r="72" spans="2:27" ht="15">
      <c r="B72" s="66"/>
      <c r="C72" s="44"/>
      <c r="D72" s="44"/>
      <c r="E72" s="44"/>
      <c r="F72" s="44"/>
      <c r="G72" s="44"/>
      <c r="H72" s="44"/>
      <c r="I72" s="44"/>
      <c r="J72" s="44"/>
      <c r="K72" s="44"/>
      <c r="L72" s="44"/>
      <c r="M72" s="44"/>
      <c r="N72" s="44"/>
      <c r="O72" s="44"/>
      <c r="P72" s="44"/>
      <c r="Q72" s="44"/>
      <c r="R72" s="44"/>
      <c r="S72" s="44"/>
      <c r="T72" s="44"/>
      <c r="U72" s="44"/>
      <c r="V72" s="44"/>
      <c r="W72" s="44"/>
      <c r="X72" s="44"/>
      <c r="Y72" s="44"/>
      <c r="Z72" s="44"/>
      <c r="AA72" s="44"/>
    </row>
    <row r="73" spans="2:27" ht="15">
      <c r="B73" s="66"/>
      <c r="C73" s="44"/>
      <c r="D73" s="44"/>
      <c r="E73" s="44"/>
      <c r="F73" s="44"/>
      <c r="G73" s="44"/>
      <c r="H73" s="44"/>
      <c r="I73" s="44"/>
      <c r="J73" s="44"/>
      <c r="K73" s="44"/>
      <c r="L73" s="44"/>
      <c r="M73" s="44"/>
      <c r="N73" s="44"/>
      <c r="O73" s="44"/>
      <c r="P73" s="44"/>
      <c r="Q73" s="44"/>
      <c r="R73" s="44"/>
      <c r="S73" s="44"/>
      <c r="T73" s="44"/>
      <c r="U73" s="44"/>
      <c r="V73" s="44"/>
      <c r="W73" s="44"/>
      <c r="X73" s="44"/>
      <c r="Y73" s="44"/>
      <c r="Z73" s="44"/>
      <c r="AA73" s="67" t="s">
        <v>299</v>
      </c>
    </row>
    <row r="74" spans="2:27" ht="15">
      <c r="B74" s="66"/>
      <c r="C74" s="217" t="s">
        <v>253</v>
      </c>
      <c r="D74" s="184"/>
      <c r="E74" s="184"/>
      <c r="F74" s="184"/>
      <c r="G74" s="184"/>
      <c r="H74" s="184"/>
      <c r="I74" s="185"/>
      <c r="J74" s="183" t="s">
        <v>22</v>
      </c>
      <c r="K74" s="184"/>
      <c r="L74" s="184"/>
      <c r="M74" s="184"/>
      <c r="N74" s="184"/>
      <c r="O74" s="185"/>
      <c r="P74" s="68"/>
      <c r="Q74" s="69"/>
      <c r="R74" s="69"/>
      <c r="S74" s="69"/>
      <c r="T74" s="69"/>
      <c r="U74" s="58" t="s">
        <v>20</v>
      </c>
      <c r="V74" s="69"/>
      <c r="W74" s="69"/>
      <c r="X74" s="69"/>
      <c r="Y74" s="69"/>
      <c r="Z74" s="69"/>
      <c r="AA74" s="70"/>
    </row>
    <row r="75" spans="2:27" ht="15">
      <c r="B75" s="66"/>
      <c r="C75" s="186"/>
      <c r="D75" s="187"/>
      <c r="E75" s="187"/>
      <c r="F75" s="187"/>
      <c r="G75" s="187"/>
      <c r="H75" s="187"/>
      <c r="I75" s="188"/>
      <c r="J75" s="186"/>
      <c r="K75" s="187"/>
      <c r="L75" s="187"/>
      <c r="M75" s="187"/>
      <c r="N75" s="187"/>
      <c r="O75" s="188"/>
      <c r="P75" s="189" t="s">
        <v>23</v>
      </c>
      <c r="Q75" s="190"/>
      <c r="R75" s="190"/>
      <c r="S75" s="190"/>
      <c r="T75" s="190"/>
      <c r="U75" s="191"/>
      <c r="V75" s="189" t="s">
        <v>21</v>
      </c>
      <c r="W75" s="190"/>
      <c r="X75" s="190"/>
      <c r="Y75" s="190"/>
      <c r="Z75" s="190"/>
      <c r="AA75" s="191"/>
    </row>
    <row r="76" spans="2:27" ht="15">
      <c r="B76" s="66"/>
      <c r="C76" s="170" t="str">
        <f>"Mar "&amp;$BA$8</f>
        <v>Mar 2023</v>
      </c>
      <c r="D76" s="171"/>
      <c r="E76" s="171"/>
      <c r="F76" s="171"/>
      <c r="G76" s="171"/>
      <c r="H76" s="171"/>
      <c r="I76" s="172"/>
      <c r="J76" s="173"/>
      <c r="K76" s="173"/>
      <c r="L76" s="173"/>
      <c r="M76" s="173"/>
      <c r="N76" s="173"/>
      <c r="O76" s="173"/>
      <c r="P76" s="173"/>
      <c r="Q76" s="173"/>
      <c r="R76" s="173"/>
      <c r="S76" s="173"/>
      <c r="T76" s="173"/>
      <c r="U76" s="173"/>
      <c r="V76" s="173"/>
      <c r="W76" s="173"/>
      <c r="X76" s="173"/>
      <c r="Y76" s="173"/>
      <c r="Z76" s="173"/>
      <c r="AA76" s="173"/>
    </row>
    <row r="77" spans="2:27" ht="15">
      <c r="B77" s="66"/>
      <c r="C77" s="170" t="str">
        <f>"Jun "&amp;$BA$8</f>
        <v>Jun 2023</v>
      </c>
      <c r="D77" s="171"/>
      <c r="E77" s="171"/>
      <c r="F77" s="171"/>
      <c r="G77" s="171"/>
      <c r="H77" s="171"/>
      <c r="I77" s="172"/>
      <c r="J77" s="173"/>
      <c r="K77" s="173"/>
      <c r="L77" s="173"/>
      <c r="M77" s="173"/>
      <c r="N77" s="173"/>
      <c r="O77" s="173"/>
      <c r="P77" s="173"/>
      <c r="Q77" s="173"/>
      <c r="R77" s="173"/>
      <c r="S77" s="173"/>
      <c r="T77" s="173"/>
      <c r="U77" s="173"/>
      <c r="V77" s="173"/>
      <c r="W77" s="173"/>
      <c r="X77" s="173"/>
      <c r="Y77" s="173"/>
      <c r="Z77" s="173"/>
      <c r="AA77" s="173"/>
    </row>
    <row r="78" spans="2:27" ht="15">
      <c r="B78" s="66"/>
      <c r="C78" s="170" t="str">
        <f>"Sep "&amp;$BA$8</f>
        <v>Sep 2023</v>
      </c>
      <c r="D78" s="171"/>
      <c r="E78" s="171"/>
      <c r="F78" s="171"/>
      <c r="G78" s="171"/>
      <c r="H78" s="171"/>
      <c r="I78" s="172"/>
      <c r="J78" s="173"/>
      <c r="K78" s="173"/>
      <c r="L78" s="173"/>
      <c r="M78" s="173"/>
      <c r="N78" s="173"/>
      <c r="O78" s="173"/>
      <c r="P78" s="173"/>
      <c r="Q78" s="173"/>
      <c r="R78" s="173"/>
      <c r="S78" s="173"/>
      <c r="T78" s="173"/>
      <c r="U78" s="173"/>
      <c r="V78" s="173"/>
      <c r="W78" s="173"/>
      <c r="X78" s="173"/>
      <c r="Y78" s="173"/>
      <c r="Z78" s="173"/>
      <c r="AA78" s="173"/>
    </row>
    <row r="79" spans="2:27" ht="15">
      <c r="B79" s="66"/>
      <c r="C79" s="170" t="str">
        <f>"Dec "&amp;$BA$8</f>
        <v>Dec 2023</v>
      </c>
      <c r="D79" s="171"/>
      <c r="E79" s="171"/>
      <c r="F79" s="171"/>
      <c r="G79" s="171"/>
      <c r="H79" s="171"/>
      <c r="I79" s="172"/>
      <c r="J79" s="173"/>
      <c r="K79" s="173"/>
      <c r="L79" s="173"/>
      <c r="M79" s="173"/>
      <c r="N79" s="173"/>
      <c r="O79" s="173"/>
      <c r="P79" s="173"/>
      <c r="Q79" s="173"/>
      <c r="R79" s="173"/>
      <c r="S79" s="173"/>
      <c r="T79" s="173"/>
      <c r="U79" s="173"/>
      <c r="V79" s="173"/>
      <c r="W79" s="173"/>
      <c r="X79" s="173"/>
      <c r="Y79" s="173"/>
      <c r="Z79" s="173"/>
      <c r="AA79" s="173"/>
    </row>
    <row r="80" spans="2:27" ht="15">
      <c r="B80" s="66"/>
      <c r="C80" s="170" t="str">
        <f>"Mar "&amp;$BA$9</f>
        <v>Mar 2024</v>
      </c>
      <c r="D80" s="171"/>
      <c r="E80" s="171"/>
      <c r="F80" s="171"/>
      <c r="G80" s="171"/>
      <c r="H80" s="171"/>
      <c r="I80" s="172"/>
      <c r="J80" s="173"/>
      <c r="K80" s="173"/>
      <c r="L80" s="173"/>
      <c r="M80" s="173"/>
      <c r="N80" s="173"/>
      <c r="O80" s="173"/>
      <c r="P80" s="173"/>
      <c r="Q80" s="173"/>
      <c r="R80" s="173"/>
      <c r="S80" s="173"/>
      <c r="T80" s="173"/>
      <c r="U80" s="173"/>
      <c r="V80" s="173"/>
      <c r="W80" s="173"/>
      <c r="X80" s="173"/>
      <c r="Y80" s="173"/>
      <c r="Z80" s="173"/>
      <c r="AA80" s="173"/>
    </row>
    <row r="81" spans="2:27" ht="15" hidden="1">
      <c r="B81" s="32"/>
      <c r="C81" s="174"/>
      <c r="D81" s="175"/>
      <c r="E81" s="175"/>
      <c r="F81" s="175"/>
      <c r="G81" s="175"/>
      <c r="H81" s="175"/>
      <c r="I81" s="176"/>
      <c r="J81" s="181"/>
      <c r="K81" s="181"/>
      <c r="L81" s="181"/>
      <c r="M81" s="181"/>
      <c r="N81" s="181"/>
      <c r="O81" s="181"/>
      <c r="P81" s="181"/>
      <c r="Q81" s="181"/>
      <c r="R81" s="181"/>
      <c r="S81" s="181"/>
      <c r="T81" s="181"/>
      <c r="U81" s="181"/>
      <c r="V81" s="181"/>
      <c r="W81" s="181"/>
      <c r="X81" s="181"/>
      <c r="Y81" s="181"/>
      <c r="Z81" s="181"/>
      <c r="AA81" s="181"/>
    </row>
    <row r="82" spans="2:27" ht="15" hidden="1">
      <c r="B82" s="32"/>
      <c r="C82" s="174"/>
      <c r="D82" s="175"/>
      <c r="E82" s="175"/>
      <c r="F82" s="175"/>
      <c r="G82" s="175"/>
      <c r="H82" s="175"/>
      <c r="I82" s="176"/>
      <c r="J82" s="181"/>
      <c r="K82" s="181"/>
      <c r="L82" s="181"/>
      <c r="M82" s="181"/>
      <c r="N82" s="181"/>
      <c r="O82" s="181"/>
      <c r="P82" s="181"/>
      <c r="Q82" s="181"/>
      <c r="R82" s="181"/>
      <c r="S82" s="181"/>
      <c r="T82" s="181"/>
      <c r="U82" s="181"/>
      <c r="V82" s="181"/>
      <c r="W82" s="181"/>
      <c r="X82" s="181"/>
      <c r="Y82" s="181"/>
      <c r="Z82" s="181"/>
      <c r="AA82" s="181"/>
    </row>
    <row r="83" spans="2:27" ht="15" hidden="1">
      <c r="B83" s="32"/>
      <c r="C83" s="218"/>
      <c r="D83" s="218"/>
      <c r="E83" s="218"/>
      <c r="F83" s="218"/>
      <c r="G83" s="218"/>
      <c r="H83" s="218"/>
      <c r="I83" s="218"/>
      <c r="J83" s="181"/>
      <c r="K83" s="181"/>
      <c r="L83" s="181"/>
      <c r="M83" s="181"/>
      <c r="N83" s="181"/>
      <c r="O83" s="181"/>
      <c r="P83" s="181"/>
      <c r="Q83" s="181"/>
      <c r="R83" s="181"/>
      <c r="S83" s="181"/>
      <c r="T83" s="181"/>
      <c r="U83" s="181"/>
      <c r="V83" s="181"/>
      <c r="W83" s="181"/>
      <c r="X83" s="181"/>
      <c r="Y83" s="181"/>
      <c r="Z83" s="181"/>
      <c r="AA83" s="181"/>
    </row>
    <row r="84" spans="2:27" ht="15">
      <c r="B84" s="66"/>
      <c r="C84" s="44"/>
      <c r="D84" s="44"/>
      <c r="E84" s="44"/>
      <c r="F84" s="44"/>
      <c r="G84" s="44"/>
      <c r="H84" s="44"/>
      <c r="I84" s="44"/>
      <c r="J84" s="44"/>
      <c r="K84" s="44"/>
      <c r="L84" s="44"/>
      <c r="M84" s="44"/>
      <c r="N84" s="44"/>
      <c r="O84" s="44"/>
      <c r="P84" s="44"/>
      <c r="Q84" s="44"/>
      <c r="R84" s="44"/>
      <c r="S84" s="44"/>
      <c r="T84" s="44"/>
      <c r="U84" s="44"/>
      <c r="V84" s="44"/>
      <c r="W84" s="44"/>
      <c r="X84" s="44"/>
      <c r="Y84" s="44"/>
      <c r="Z84" s="44"/>
      <c r="AA84" s="44"/>
    </row>
    <row r="85" spans="2:27" ht="15">
      <c r="B85" s="51" t="s">
        <v>266</v>
      </c>
      <c r="C85" s="44" t="s">
        <v>332</v>
      </c>
      <c r="D85" s="44"/>
      <c r="E85" s="44"/>
      <c r="F85" s="44"/>
      <c r="G85" s="44"/>
      <c r="H85" s="44"/>
      <c r="I85" s="44"/>
      <c r="J85" s="44"/>
      <c r="K85" s="44"/>
      <c r="L85" s="44"/>
      <c r="M85" s="44"/>
      <c r="N85" s="44"/>
      <c r="O85" s="44"/>
      <c r="P85" s="44"/>
      <c r="Q85" s="44"/>
      <c r="R85" s="44"/>
      <c r="S85" s="44"/>
      <c r="T85" s="44"/>
      <c r="U85" s="44"/>
      <c r="V85" s="44"/>
      <c r="W85" s="44"/>
      <c r="X85" s="44"/>
      <c r="Y85" s="44"/>
      <c r="Z85" s="44"/>
      <c r="AA85" s="44"/>
    </row>
    <row r="86" spans="2:27" ht="15">
      <c r="B86" s="66"/>
      <c r="C86" s="44"/>
      <c r="D86" s="44"/>
      <c r="E86" s="44"/>
      <c r="F86" s="44"/>
      <c r="G86" s="44"/>
      <c r="H86" s="44"/>
      <c r="I86" s="44"/>
      <c r="J86" s="44"/>
      <c r="K86" s="44"/>
      <c r="L86" s="44"/>
      <c r="M86" s="44"/>
      <c r="N86" s="44"/>
      <c r="O86" s="44"/>
      <c r="P86" s="44"/>
      <c r="Q86" s="44"/>
      <c r="R86" s="44"/>
      <c r="S86" s="44"/>
      <c r="T86" s="44"/>
      <c r="U86" s="44"/>
      <c r="V86" s="44"/>
      <c r="W86" s="44"/>
      <c r="X86" s="44"/>
      <c r="Y86" s="44"/>
      <c r="Z86" s="44"/>
      <c r="AA86" s="44"/>
    </row>
    <row r="87" spans="2:27" ht="15">
      <c r="B87" s="66"/>
      <c r="C87" s="44"/>
      <c r="D87" s="44"/>
      <c r="E87" s="44"/>
      <c r="F87" s="44"/>
      <c r="G87" s="44"/>
      <c r="H87" s="44"/>
      <c r="I87" s="44"/>
      <c r="J87" s="44"/>
      <c r="K87" s="44"/>
      <c r="L87" s="44"/>
      <c r="M87" s="44"/>
      <c r="N87" s="44"/>
      <c r="O87" s="44"/>
      <c r="P87" s="44"/>
      <c r="Q87" s="44"/>
      <c r="R87" s="44"/>
      <c r="S87" s="44"/>
      <c r="T87" s="44"/>
      <c r="U87" s="44"/>
      <c r="V87" s="44"/>
      <c r="W87" s="44"/>
      <c r="X87" s="44"/>
      <c r="Y87" s="44"/>
      <c r="Z87" s="44"/>
      <c r="AA87" s="67" t="s">
        <v>299</v>
      </c>
    </row>
    <row r="88" spans="2:27" ht="15">
      <c r="B88" s="66"/>
      <c r="C88" s="217" t="s">
        <v>253</v>
      </c>
      <c r="D88" s="184"/>
      <c r="E88" s="184"/>
      <c r="F88" s="184"/>
      <c r="G88" s="184"/>
      <c r="H88" s="184"/>
      <c r="I88" s="185"/>
      <c r="J88" s="183" t="s">
        <v>22</v>
      </c>
      <c r="K88" s="184"/>
      <c r="L88" s="184"/>
      <c r="M88" s="184"/>
      <c r="N88" s="184"/>
      <c r="O88" s="185"/>
      <c r="P88" s="68"/>
      <c r="Q88" s="69"/>
      <c r="R88" s="69"/>
      <c r="S88" s="69"/>
      <c r="T88" s="69"/>
      <c r="U88" s="58" t="s">
        <v>20</v>
      </c>
      <c r="V88" s="69"/>
      <c r="W88" s="69"/>
      <c r="X88" s="69"/>
      <c r="Y88" s="69"/>
      <c r="Z88" s="69"/>
      <c r="AA88" s="70"/>
    </row>
    <row r="89" spans="2:27" ht="15">
      <c r="B89" s="66"/>
      <c r="C89" s="186"/>
      <c r="D89" s="187"/>
      <c r="E89" s="187"/>
      <c r="F89" s="187"/>
      <c r="G89" s="187"/>
      <c r="H89" s="187"/>
      <c r="I89" s="188"/>
      <c r="J89" s="186"/>
      <c r="K89" s="187"/>
      <c r="L89" s="187"/>
      <c r="M89" s="187"/>
      <c r="N89" s="187"/>
      <c r="O89" s="188"/>
      <c r="P89" s="189" t="s">
        <v>23</v>
      </c>
      <c r="Q89" s="190"/>
      <c r="R89" s="190"/>
      <c r="S89" s="190"/>
      <c r="T89" s="190"/>
      <c r="U89" s="191"/>
      <c r="V89" s="189" t="s">
        <v>21</v>
      </c>
      <c r="W89" s="190"/>
      <c r="X89" s="190"/>
      <c r="Y89" s="190"/>
      <c r="Z89" s="190"/>
      <c r="AA89" s="191"/>
    </row>
    <row r="90" spans="2:27" ht="15">
      <c r="B90" s="66"/>
      <c r="C90" s="170" t="str">
        <f>"Mar "&amp;$BA$8</f>
        <v>Mar 2023</v>
      </c>
      <c r="D90" s="171"/>
      <c r="E90" s="171"/>
      <c r="F90" s="171"/>
      <c r="G90" s="171"/>
      <c r="H90" s="171"/>
      <c r="I90" s="172"/>
      <c r="J90" s="173"/>
      <c r="K90" s="173"/>
      <c r="L90" s="173"/>
      <c r="M90" s="173"/>
      <c r="N90" s="173"/>
      <c r="O90" s="173"/>
      <c r="P90" s="173"/>
      <c r="Q90" s="173"/>
      <c r="R90" s="173"/>
      <c r="S90" s="173"/>
      <c r="T90" s="173"/>
      <c r="U90" s="173"/>
      <c r="V90" s="173"/>
      <c r="W90" s="173"/>
      <c r="X90" s="173"/>
      <c r="Y90" s="173"/>
      <c r="Z90" s="173"/>
      <c r="AA90" s="173"/>
    </row>
    <row r="91" spans="2:27" ht="15">
      <c r="B91" s="66"/>
      <c r="C91" s="170" t="str">
        <f>"Jun "&amp;$BA$8</f>
        <v>Jun 2023</v>
      </c>
      <c r="D91" s="171"/>
      <c r="E91" s="171"/>
      <c r="F91" s="171"/>
      <c r="G91" s="171"/>
      <c r="H91" s="171"/>
      <c r="I91" s="172"/>
      <c r="J91" s="173"/>
      <c r="K91" s="173"/>
      <c r="L91" s="173"/>
      <c r="M91" s="173"/>
      <c r="N91" s="173"/>
      <c r="O91" s="173"/>
      <c r="P91" s="173"/>
      <c r="Q91" s="173"/>
      <c r="R91" s="173"/>
      <c r="S91" s="173"/>
      <c r="T91" s="173"/>
      <c r="U91" s="173"/>
      <c r="V91" s="173"/>
      <c r="W91" s="173"/>
      <c r="X91" s="173"/>
      <c r="Y91" s="173"/>
      <c r="Z91" s="173"/>
      <c r="AA91" s="173"/>
    </row>
    <row r="92" spans="2:27" ht="15">
      <c r="B92" s="66"/>
      <c r="C92" s="170" t="str">
        <f>"Sep "&amp;$BA$8</f>
        <v>Sep 2023</v>
      </c>
      <c r="D92" s="171"/>
      <c r="E92" s="171"/>
      <c r="F92" s="171"/>
      <c r="G92" s="171"/>
      <c r="H92" s="171"/>
      <c r="I92" s="172"/>
      <c r="J92" s="173"/>
      <c r="K92" s="173"/>
      <c r="L92" s="173"/>
      <c r="M92" s="173"/>
      <c r="N92" s="173"/>
      <c r="O92" s="173"/>
      <c r="P92" s="173"/>
      <c r="Q92" s="173"/>
      <c r="R92" s="173"/>
      <c r="S92" s="173"/>
      <c r="T92" s="173"/>
      <c r="U92" s="173"/>
      <c r="V92" s="173"/>
      <c r="W92" s="173"/>
      <c r="X92" s="173"/>
      <c r="Y92" s="173"/>
      <c r="Z92" s="173"/>
      <c r="AA92" s="173"/>
    </row>
    <row r="93" spans="2:27" ht="15">
      <c r="B93" s="66"/>
      <c r="C93" s="170" t="str">
        <f>"Dec "&amp;$BA$8</f>
        <v>Dec 2023</v>
      </c>
      <c r="D93" s="171"/>
      <c r="E93" s="171"/>
      <c r="F93" s="171"/>
      <c r="G93" s="171"/>
      <c r="H93" s="171"/>
      <c r="I93" s="172"/>
      <c r="J93" s="173"/>
      <c r="K93" s="173"/>
      <c r="L93" s="173"/>
      <c r="M93" s="173"/>
      <c r="N93" s="173"/>
      <c r="O93" s="173"/>
      <c r="P93" s="173"/>
      <c r="Q93" s="173"/>
      <c r="R93" s="173"/>
      <c r="S93" s="173"/>
      <c r="T93" s="173"/>
      <c r="U93" s="173"/>
      <c r="V93" s="173"/>
      <c r="W93" s="173"/>
      <c r="X93" s="173"/>
      <c r="Y93" s="173"/>
      <c r="Z93" s="173"/>
      <c r="AA93" s="173"/>
    </row>
    <row r="94" spans="2:27" ht="15">
      <c r="B94" s="66"/>
      <c r="C94" s="170" t="str">
        <f>"Mar "&amp;$BA$9</f>
        <v>Mar 2024</v>
      </c>
      <c r="D94" s="171"/>
      <c r="E94" s="171"/>
      <c r="F94" s="171"/>
      <c r="G94" s="171"/>
      <c r="H94" s="171"/>
      <c r="I94" s="172"/>
      <c r="J94" s="173"/>
      <c r="K94" s="173"/>
      <c r="L94" s="173"/>
      <c r="M94" s="173"/>
      <c r="N94" s="173"/>
      <c r="O94" s="173"/>
      <c r="P94" s="173"/>
      <c r="Q94" s="173"/>
      <c r="R94" s="173"/>
      <c r="S94" s="173"/>
      <c r="T94" s="173"/>
      <c r="U94" s="173"/>
      <c r="V94" s="173"/>
      <c r="W94" s="173"/>
      <c r="X94" s="173"/>
      <c r="Y94" s="173"/>
      <c r="Z94" s="173"/>
      <c r="AA94" s="173"/>
    </row>
    <row r="95" spans="2:27" ht="15" hidden="1">
      <c r="B95" s="32"/>
      <c r="C95" s="174"/>
      <c r="D95" s="175"/>
      <c r="E95" s="175"/>
      <c r="F95" s="175"/>
      <c r="G95" s="175"/>
      <c r="H95" s="175"/>
      <c r="I95" s="176"/>
      <c r="J95" s="181"/>
      <c r="K95" s="181"/>
      <c r="L95" s="181"/>
      <c r="M95" s="181"/>
      <c r="N95" s="181"/>
      <c r="O95" s="181"/>
      <c r="P95" s="181"/>
      <c r="Q95" s="181"/>
      <c r="R95" s="181"/>
      <c r="S95" s="181"/>
      <c r="T95" s="181"/>
      <c r="U95" s="181"/>
      <c r="V95" s="181"/>
      <c r="W95" s="181"/>
      <c r="X95" s="181"/>
      <c r="Y95" s="181"/>
      <c r="Z95" s="181"/>
      <c r="AA95" s="181"/>
    </row>
    <row r="96" spans="2:27" ht="15" hidden="1">
      <c r="B96" s="32"/>
      <c r="C96" s="174"/>
      <c r="D96" s="175"/>
      <c r="E96" s="175"/>
      <c r="F96" s="175"/>
      <c r="G96" s="175"/>
      <c r="H96" s="175"/>
      <c r="I96" s="176"/>
      <c r="J96" s="181"/>
      <c r="K96" s="181"/>
      <c r="L96" s="181"/>
      <c r="M96" s="181"/>
      <c r="N96" s="181"/>
      <c r="O96" s="181"/>
      <c r="P96" s="181"/>
      <c r="Q96" s="181"/>
      <c r="R96" s="181"/>
      <c r="S96" s="181"/>
      <c r="T96" s="181"/>
      <c r="U96" s="181"/>
      <c r="V96" s="181"/>
      <c r="W96" s="181"/>
      <c r="X96" s="181"/>
      <c r="Y96" s="181"/>
      <c r="Z96" s="181"/>
      <c r="AA96" s="181"/>
    </row>
    <row r="97" spans="2:27" ht="20.25" customHeight="1">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row>
    <row r="98" spans="2:27" ht="15.75">
      <c r="B98" s="33"/>
      <c r="C98" s="14"/>
      <c r="D98" s="14"/>
      <c r="E98" s="14"/>
      <c r="F98" s="14"/>
      <c r="G98" s="14"/>
      <c r="H98" s="14"/>
      <c r="I98" s="14"/>
      <c r="J98" s="14"/>
      <c r="K98" s="14"/>
      <c r="L98" s="14"/>
      <c r="M98" s="14"/>
      <c r="N98" s="15" t="s">
        <v>30</v>
      </c>
      <c r="O98" s="14"/>
      <c r="P98" s="14"/>
      <c r="Q98" s="14"/>
      <c r="R98" s="14"/>
      <c r="S98" s="14"/>
      <c r="T98" s="14"/>
      <c r="U98" s="14"/>
      <c r="V98" s="14"/>
      <c r="W98" s="14"/>
      <c r="X98" s="14"/>
      <c r="Y98" s="14"/>
      <c r="Z98" s="14"/>
      <c r="AA98" s="14"/>
    </row>
    <row r="99" spans="2:27" ht="15">
      <c r="B99" s="33"/>
      <c r="C99" s="14"/>
      <c r="D99" s="14"/>
      <c r="E99" s="14"/>
      <c r="F99" s="14"/>
      <c r="G99" s="14"/>
      <c r="H99" s="14"/>
      <c r="I99" s="14"/>
      <c r="J99" s="14"/>
      <c r="K99" s="14"/>
      <c r="L99" s="14"/>
      <c r="M99" s="14"/>
      <c r="N99" s="18" t="s">
        <v>24</v>
      </c>
      <c r="O99" s="14"/>
      <c r="P99" s="14"/>
      <c r="Q99" s="14"/>
      <c r="R99" s="14"/>
      <c r="S99" s="14"/>
      <c r="T99" s="14"/>
      <c r="U99" s="14"/>
      <c r="V99" s="14"/>
      <c r="W99" s="14"/>
      <c r="X99" s="14"/>
      <c r="Y99" s="14"/>
      <c r="Z99" s="14"/>
      <c r="AA99" s="14"/>
    </row>
    <row r="100" spans="2:27" ht="30.75" customHeight="1">
      <c r="B100" s="62" t="s">
        <v>285</v>
      </c>
      <c r="C100" s="71" t="s">
        <v>286</v>
      </c>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row>
    <row r="101" spans="2:27" ht="22.5" customHeight="1">
      <c r="B101" s="66"/>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row>
    <row r="102" spans="2:27" ht="15">
      <c r="B102" s="51" t="s">
        <v>264</v>
      </c>
      <c r="C102" s="44" t="s">
        <v>250</v>
      </c>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row>
    <row r="103" spans="2:27" ht="15">
      <c r="B103" s="66"/>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row>
    <row r="104" spans="2:27" ht="15">
      <c r="B104" s="66"/>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67" t="s">
        <v>299</v>
      </c>
    </row>
    <row r="105" spans="2:27" ht="15">
      <c r="B105" s="66"/>
      <c r="C105" s="182" t="s">
        <v>25</v>
      </c>
      <c r="D105" s="182"/>
      <c r="E105" s="182"/>
      <c r="F105" s="182"/>
      <c r="G105" s="182"/>
      <c r="H105" s="182"/>
      <c r="I105" s="182" t="s">
        <v>26</v>
      </c>
      <c r="J105" s="182"/>
      <c r="K105" s="182"/>
      <c r="L105" s="182"/>
      <c r="M105" s="182"/>
      <c r="N105" s="182" t="s">
        <v>27</v>
      </c>
      <c r="O105" s="182"/>
      <c r="P105" s="182"/>
      <c r="Q105" s="182"/>
      <c r="R105" s="182"/>
      <c r="S105" s="182" t="s">
        <v>28</v>
      </c>
      <c r="T105" s="182"/>
      <c r="U105" s="182"/>
      <c r="V105" s="182"/>
      <c r="W105" s="182"/>
      <c r="X105" s="182"/>
      <c r="Y105" s="182"/>
      <c r="Z105" s="182"/>
      <c r="AA105" s="182"/>
    </row>
    <row r="106" spans="2:27" ht="15" hidden="1">
      <c r="B106" s="32"/>
      <c r="C106" s="174" t="str">
        <f>T8</f>
        <v>2023-24</v>
      </c>
      <c r="D106" s="175"/>
      <c r="E106" s="175"/>
      <c r="F106" s="175"/>
      <c r="G106" s="175"/>
      <c r="H106" s="175"/>
      <c r="I106" s="181"/>
      <c r="J106" s="181"/>
      <c r="K106" s="181"/>
      <c r="L106" s="181"/>
      <c r="M106" s="181"/>
      <c r="N106" s="181"/>
      <c r="O106" s="181"/>
      <c r="P106" s="181"/>
      <c r="Q106" s="181"/>
      <c r="R106" s="181"/>
      <c r="S106" s="181"/>
      <c r="T106" s="181"/>
      <c r="U106" s="181"/>
      <c r="V106" s="181"/>
      <c r="W106" s="181"/>
      <c r="X106" s="181"/>
      <c r="Y106" s="181"/>
      <c r="Z106" s="181"/>
      <c r="AA106" s="181"/>
    </row>
    <row r="107" spans="2:27" ht="15">
      <c r="B107" s="66"/>
      <c r="C107" s="170" t="str">
        <f>$BA$7&amp;"- "&amp;$BA$8</f>
        <v>2022- 2023</v>
      </c>
      <c r="D107" s="171"/>
      <c r="E107" s="171"/>
      <c r="F107" s="171"/>
      <c r="G107" s="171"/>
      <c r="H107" s="171"/>
      <c r="I107" s="173"/>
      <c r="J107" s="173"/>
      <c r="K107" s="173"/>
      <c r="L107" s="173"/>
      <c r="M107" s="173"/>
      <c r="N107" s="173"/>
      <c r="O107" s="173"/>
      <c r="P107" s="173"/>
      <c r="Q107" s="173"/>
      <c r="R107" s="173"/>
      <c r="S107" s="173"/>
      <c r="T107" s="173"/>
      <c r="U107" s="173"/>
      <c r="V107" s="173"/>
      <c r="W107" s="173"/>
      <c r="X107" s="173"/>
      <c r="Y107" s="173"/>
      <c r="Z107" s="173"/>
      <c r="AA107" s="173"/>
    </row>
    <row r="108" spans="2:27" ht="15">
      <c r="B108" s="66"/>
      <c r="C108" s="170" t="str">
        <f>$BA$8&amp;"- "&amp;$BA$9</f>
        <v>2023- 2024</v>
      </c>
      <c r="D108" s="171"/>
      <c r="E108" s="171"/>
      <c r="F108" s="171"/>
      <c r="G108" s="171"/>
      <c r="H108" s="171"/>
      <c r="I108" s="173"/>
      <c r="J108" s="173"/>
      <c r="K108" s="173"/>
      <c r="L108" s="173"/>
      <c r="M108" s="173"/>
      <c r="N108" s="173"/>
      <c r="O108" s="173"/>
      <c r="P108" s="173"/>
      <c r="Q108" s="173"/>
      <c r="R108" s="173"/>
      <c r="S108" s="173"/>
      <c r="T108" s="173"/>
      <c r="U108" s="173"/>
      <c r="V108" s="173"/>
      <c r="W108" s="173"/>
      <c r="X108" s="173"/>
      <c r="Y108" s="173"/>
      <c r="Z108" s="173"/>
      <c r="AA108" s="173"/>
    </row>
    <row r="109" spans="2:27" ht="15">
      <c r="B109" s="66"/>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row>
    <row r="110" spans="2:27" ht="15">
      <c r="B110" s="51" t="s">
        <v>263</v>
      </c>
      <c r="C110" s="44" t="s">
        <v>338</v>
      </c>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row>
    <row r="111" spans="2:27" ht="15">
      <c r="B111" s="66"/>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row>
    <row r="112" spans="2:27" ht="15">
      <c r="B112" s="66"/>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67" t="s">
        <v>299</v>
      </c>
    </row>
    <row r="113" spans="2:27" ht="15">
      <c r="B113" s="66"/>
      <c r="C113" s="183" t="s">
        <v>252</v>
      </c>
      <c r="D113" s="184"/>
      <c r="E113" s="184"/>
      <c r="F113" s="184"/>
      <c r="G113" s="184"/>
      <c r="H113" s="184"/>
      <c r="I113" s="185"/>
      <c r="J113" s="183" t="s">
        <v>22</v>
      </c>
      <c r="K113" s="184"/>
      <c r="L113" s="184"/>
      <c r="M113" s="184"/>
      <c r="N113" s="184"/>
      <c r="O113" s="185"/>
      <c r="P113" s="68"/>
      <c r="Q113" s="69"/>
      <c r="R113" s="69"/>
      <c r="S113" s="69"/>
      <c r="T113" s="69"/>
      <c r="U113" s="58" t="s">
        <v>20</v>
      </c>
      <c r="V113" s="69"/>
      <c r="W113" s="69"/>
      <c r="X113" s="69"/>
      <c r="Y113" s="69"/>
      <c r="Z113" s="69"/>
      <c r="AA113" s="70"/>
    </row>
    <row r="114" spans="2:27" ht="15">
      <c r="B114" s="66"/>
      <c r="C114" s="186"/>
      <c r="D114" s="187"/>
      <c r="E114" s="187"/>
      <c r="F114" s="187"/>
      <c r="G114" s="187"/>
      <c r="H114" s="187"/>
      <c r="I114" s="188"/>
      <c r="J114" s="186"/>
      <c r="K114" s="187"/>
      <c r="L114" s="187"/>
      <c r="M114" s="187"/>
      <c r="N114" s="187"/>
      <c r="O114" s="188"/>
      <c r="P114" s="189" t="s">
        <v>23</v>
      </c>
      <c r="Q114" s="190"/>
      <c r="R114" s="190"/>
      <c r="S114" s="190"/>
      <c r="T114" s="190"/>
      <c r="U114" s="191"/>
      <c r="V114" s="189" t="s">
        <v>21</v>
      </c>
      <c r="W114" s="190"/>
      <c r="X114" s="190"/>
      <c r="Y114" s="190"/>
      <c r="Z114" s="190"/>
      <c r="AA114" s="191"/>
    </row>
    <row r="115" spans="2:27" ht="15">
      <c r="B115" s="66"/>
      <c r="C115" s="178" t="s">
        <v>246</v>
      </c>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80"/>
    </row>
    <row r="116" spans="2:27" ht="15">
      <c r="B116" s="66"/>
      <c r="C116" s="170" t="str">
        <f>"Apr "&amp;$BA$7&amp;"- Mar "&amp;$BA$8</f>
        <v>Apr 2022- Mar 2023</v>
      </c>
      <c r="D116" s="171"/>
      <c r="E116" s="171"/>
      <c r="F116" s="171"/>
      <c r="G116" s="171"/>
      <c r="H116" s="171"/>
      <c r="I116" s="172"/>
      <c r="J116" s="173"/>
      <c r="K116" s="173"/>
      <c r="L116" s="173"/>
      <c r="M116" s="173"/>
      <c r="N116" s="173"/>
      <c r="O116" s="173"/>
      <c r="P116" s="173"/>
      <c r="Q116" s="173"/>
      <c r="R116" s="173"/>
      <c r="S116" s="173"/>
      <c r="T116" s="173"/>
      <c r="U116" s="173"/>
      <c r="V116" s="173"/>
      <c r="W116" s="173"/>
      <c r="X116" s="173"/>
      <c r="Y116" s="173"/>
      <c r="Z116" s="173"/>
      <c r="AA116" s="173"/>
    </row>
    <row r="117" spans="2:27" ht="15">
      <c r="B117" s="66"/>
      <c r="C117" s="170" t="str">
        <f>"Apr "&amp;$BA$8&amp;"- Mar "&amp;$BA$9</f>
        <v>Apr 2023- Mar 2024</v>
      </c>
      <c r="D117" s="171"/>
      <c r="E117" s="171"/>
      <c r="F117" s="171"/>
      <c r="G117" s="171"/>
      <c r="H117" s="171"/>
      <c r="I117" s="172"/>
      <c r="J117" s="173"/>
      <c r="K117" s="173"/>
      <c r="L117" s="173"/>
      <c r="M117" s="173"/>
      <c r="N117" s="173"/>
      <c r="O117" s="173"/>
      <c r="P117" s="173"/>
      <c r="Q117" s="173"/>
      <c r="R117" s="173"/>
      <c r="S117" s="173"/>
      <c r="T117" s="173"/>
      <c r="U117" s="173"/>
      <c r="V117" s="173"/>
      <c r="W117" s="173"/>
      <c r="X117" s="173"/>
      <c r="Y117" s="173"/>
      <c r="Z117" s="173"/>
      <c r="AA117" s="173"/>
    </row>
    <row r="118" spans="2:27" ht="15">
      <c r="B118" s="66"/>
      <c r="C118" s="178" t="s">
        <v>247</v>
      </c>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80"/>
    </row>
    <row r="119" spans="2:27" ht="15">
      <c r="B119" s="66"/>
      <c r="C119" s="170" t="str">
        <f>"Apr "&amp;$BA$8&amp;"- Jun "&amp;$BA$8</f>
        <v>Apr 2023- Jun 2023</v>
      </c>
      <c r="D119" s="171"/>
      <c r="E119" s="171"/>
      <c r="F119" s="171"/>
      <c r="G119" s="171"/>
      <c r="H119" s="171"/>
      <c r="I119" s="172"/>
      <c r="J119" s="173"/>
      <c r="K119" s="173"/>
      <c r="L119" s="173"/>
      <c r="M119" s="173"/>
      <c r="N119" s="173"/>
      <c r="O119" s="173"/>
      <c r="P119" s="173"/>
      <c r="Q119" s="173"/>
      <c r="R119" s="173"/>
      <c r="S119" s="173"/>
      <c r="T119" s="173"/>
      <c r="U119" s="173"/>
      <c r="V119" s="173"/>
      <c r="W119" s="173"/>
      <c r="X119" s="173"/>
      <c r="Y119" s="173"/>
      <c r="Z119" s="173"/>
      <c r="AA119" s="173"/>
    </row>
    <row r="120" spans="2:27" ht="15">
      <c r="B120" s="66"/>
      <c r="C120" s="170" t="str">
        <f>"Jul "&amp;$BA$8&amp;"- Sep "&amp;$BA$8</f>
        <v>Jul 2023- Sep 2023</v>
      </c>
      <c r="D120" s="171"/>
      <c r="E120" s="171"/>
      <c r="F120" s="171"/>
      <c r="G120" s="171"/>
      <c r="H120" s="171"/>
      <c r="I120" s="172"/>
      <c r="J120" s="173"/>
      <c r="K120" s="173"/>
      <c r="L120" s="173"/>
      <c r="M120" s="173"/>
      <c r="N120" s="173"/>
      <c r="O120" s="173"/>
      <c r="P120" s="173"/>
      <c r="Q120" s="173"/>
      <c r="R120" s="173"/>
      <c r="S120" s="173"/>
      <c r="T120" s="173"/>
      <c r="U120" s="173"/>
      <c r="V120" s="173"/>
      <c r="W120" s="173"/>
      <c r="X120" s="173"/>
      <c r="Y120" s="173"/>
      <c r="Z120" s="173"/>
      <c r="AA120" s="173"/>
    </row>
    <row r="121" spans="2:27" ht="15">
      <c r="B121" s="66"/>
      <c r="C121" s="170" t="str">
        <f>"Oct "&amp;$BA$8&amp;"- Dec "&amp;$BA$8</f>
        <v>Oct 2023- Dec 2023</v>
      </c>
      <c r="D121" s="171"/>
      <c r="E121" s="171"/>
      <c r="F121" s="171"/>
      <c r="G121" s="171"/>
      <c r="H121" s="171"/>
      <c r="I121" s="172"/>
      <c r="J121" s="173"/>
      <c r="K121" s="173"/>
      <c r="L121" s="173"/>
      <c r="M121" s="173"/>
      <c r="N121" s="173"/>
      <c r="O121" s="173"/>
      <c r="P121" s="173"/>
      <c r="Q121" s="173"/>
      <c r="R121" s="173"/>
      <c r="S121" s="173"/>
      <c r="T121" s="173"/>
      <c r="U121" s="173"/>
      <c r="V121" s="173"/>
      <c r="W121" s="173"/>
      <c r="X121" s="173"/>
      <c r="Y121" s="173"/>
      <c r="Z121" s="173"/>
      <c r="AA121" s="173"/>
    </row>
    <row r="122" spans="2:27" ht="15">
      <c r="B122" s="66"/>
      <c r="C122" s="170" t="str">
        <f>"Jan "&amp;$BA$9&amp;"- Mar "&amp;$BA$9</f>
        <v>Jan 2024- Mar 2024</v>
      </c>
      <c r="D122" s="171"/>
      <c r="E122" s="171"/>
      <c r="F122" s="171"/>
      <c r="G122" s="171"/>
      <c r="H122" s="171"/>
      <c r="I122" s="172"/>
      <c r="J122" s="173"/>
      <c r="K122" s="173"/>
      <c r="L122" s="173"/>
      <c r="M122" s="173"/>
      <c r="N122" s="173"/>
      <c r="O122" s="173"/>
      <c r="P122" s="173"/>
      <c r="Q122" s="173"/>
      <c r="R122" s="173"/>
      <c r="S122" s="173"/>
      <c r="T122" s="173"/>
      <c r="U122" s="173"/>
      <c r="V122" s="173"/>
      <c r="W122" s="173"/>
      <c r="X122" s="173"/>
      <c r="Y122" s="173"/>
      <c r="Z122" s="173"/>
      <c r="AA122" s="173"/>
    </row>
    <row r="123" spans="2:27" ht="15" hidden="1">
      <c r="B123" s="66"/>
      <c r="C123" s="174"/>
      <c r="D123" s="175"/>
      <c r="E123" s="175"/>
      <c r="F123" s="175"/>
      <c r="G123" s="175"/>
      <c r="H123" s="175"/>
      <c r="I123" s="176"/>
      <c r="J123" s="177">
        <f>SUM(J119:O122)</f>
        <v>0</v>
      </c>
      <c r="K123" s="177"/>
      <c r="L123" s="177"/>
      <c r="M123" s="177"/>
      <c r="N123" s="177"/>
      <c r="O123" s="177"/>
      <c r="P123" s="177">
        <f>SUM(P119:U122)</f>
        <v>0</v>
      </c>
      <c r="Q123" s="177"/>
      <c r="R123" s="177"/>
      <c r="S123" s="177"/>
      <c r="T123" s="177"/>
      <c r="U123" s="177"/>
      <c r="V123" s="177">
        <f>SUM(V119:AA122)</f>
        <v>0</v>
      </c>
      <c r="W123" s="177"/>
      <c r="X123" s="177"/>
      <c r="Y123" s="177"/>
      <c r="Z123" s="177"/>
      <c r="AA123" s="177"/>
    </row>
    <row r="124" spans="2:27" ht="15" hidden="1">
      <c r="B124" s="66"/>
      <c r="C124" s="174"/>
      <c r="D124" s="175"/>
      <c r="E124" s="175"/>
      <c r="F124" s="175"/>
      <c r="G124" s="175"/>
      <c r="H124" s="175"/>
      <c r="I124" s="176"/>
      <c r="J124" s="181"/>
      <c r="K124" s="181"/>
      <c r="L124" s="181"/>
      <c r="M124" s="181"/>
      <c r="N124" s="181"/>
      <c r="O124" s="181"/>
      <c r="P124" s="181"/>
      <c r="Q124" s="181"/>
      <c r="R124" s="181"/>
      <c r="S124" s="181"/>
      <c r="T124" s="181"/>
      <c r="U124" s="181"/>
      <c r="V124" s="181"/>
      <c r="W124" s="181"/>
      <c r="X124" s="181"/>
      <c r="Y124" s="181"/>
      <c r="Z124" s="181"/>
      <c r="AA124" s="181"/>
    </row>
    <row r="125" spans="2:27" ht="15" hidden="1">
      <c r="B125" s="66"/>
      <c r="C125" s="174"/>
      <c r="D125" s="175"/>
      <c r="E125" s="175"/>
      <c r="F125" s="175"/>
      <c r="G125" s="175"/>
      <c r="H125" s="175"/>
      <c r="I125" s="176"/>
      <c r="J125" s="181"/>
      <c r="K125" s="181"/>
      <c r="L125" s="181"/>
      <c r="M125" s="181"/>
      <c r="N125" s="181"/>
      <c r="O125" s="181"/>
      <c r="P125" s="181"/>
      <c r="Q125" s="181"/>
      <c r="R125" s="181"/>
      <c r="S125" s="181"/>
      <c r="T125" s="181"/>
      <c r="U125" s="181"/>
      <c r="V125" s="181"/>
      <c r="W125" s="181"/>
      <c r="X125" s="181"/>
      <c r="Y125" s="181"/>
      <c r="Z125" s="181"/>
      <c r="AA125" s="181"/>
    </row>
    <row r="126" spans="2:27" ht="15">
      <c r="B126" s="66"/>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row>
    <row r="127" spans="2:27" ht="15">
      <c r="B127" s="51" t="s">
        <v>265</v>
      </c>
      <c r="C127" s="44" t="s">
        <v>339</v>
      </c>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row>
    <row r="128" spans="2:27" ht="15">
      <c r="B128" s="66"/>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row>
    <row r="129" spans="2:27" ht="15">
      <c r="B129" s="66"/>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67" t="s">
        <v>299</v>
      </c>
    </row>
    <row r="130" spans="2:27" ht="15">
      <c r="B130" s="66"/>
      <c r="C130" s="183" t="s">
        <v>252</v>
      </c>
      <c r="D130" s="184"/>
      <c r="E130" s="184"/>
      <c r="F130" s="184"/>
      <c r="G130" s="184"/>
      <c r="H130" s="184"/>
      <c r="I130" s="185"/>
      <c r="J130" s="183" t="s">
        <v>22</v>
      </c>
      <c r="K130" s="184"/>
      <c r="L130" s="184"/>
      <c r="M130" s="184"/>
      <c r="N130" s="184"/>
      <c r="O130" s="185"/>
      <c r="P130" s="68"/>
      <c r="Q130" s="69"/>
      <c r="R130" s="69"/>
      <c r="S130" s="69"/>
      <c r="T130" s="69"/>
      <c r="U130" s="58" t="s">
        <v>20</v>
      </c>
      <c r="V130" s="69"/>
      <c r="W130" s="69"/>
      <c r="X130" s="69"/>
      <c r="Y130" s="69"/>
      <c r="Z130" s="69"/>
      <c r="AA130" s="70"/>
    </row>
    <row r="131" spans="2:27" ht="15">
      <c r="B131" s="66"/>
      <c r="C131" s="186"/>
      <c r="D131" s="187"/>
      <c r="E131" s="187"/>
      <c r="F131" s="187"/>
      <c r="G131" s="187"/>
      <c r="H131" s="187"/>
      <c r="I131" s="188"/>
      <c r="J131" s="186"/>
      <c r="K131" s="187"/>
      <c r="L131" s="187"/>
      <c r="M131" s="187"/>
      <c r="N131" s="187"/>
      <c r="O131" s="188"/>
      <c r="P131" s="189" t="s">
        <v>23</v>
      </c>
      <c r="Q131" s="190"/>
      <c r="R131" s="190"/>
      <c r="S131" s="190"/>
      <c r="T131" s="190"/>
      <c r="U131" s="191"/>
      <c r="V131" s="189" t="s">
        <v>21</v>
      </c>
      <c r="W131" s="190"/>
      <c r="X131" s="190"/>
      <c r="Y131" s="190"/>
      <c r="Z131" s="190"/>
      <c r="AA131" s="191"/>
    </row>
    <row r="132" spans="2:27" ht="15">
      <c r="B132" s="66"/>
      <c r="C132" s="178" t="s">
        <v>246</v>
      </c>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80"/>
    </row>
    <row r="133" spans="2:27" ht="15">
      <c r="B133" s="66"/>
      <c r="C133" s="170" t="str">
        <f>"Apr "&amp;$BA$7&amp;"- Mar "&amp;$BA$8</f>
        <v>Apr 2022- Mar 2023</v>
      </c>
      <c r="D133" s="171"/>
      <c r="E133" s="171"/>
      <c r="F133" s="171"/>
      <c r="G133" s="171"/>
      <c r="H133" s="171"/>
      <c r="I133" s="172"/>
      <c r="J133" s="173"/>
      <c r="K133" s="173"/>
      <c r="L133" s="173"/>
      <c r="M133" s="173"/>
      <c r="N133" s="173"/>
      <c r="O133" s="173"/>
      <c r="P133" s="173"/>
      <c r="Q133" s="173"/>
      <c r="R133" s="173"/>
      <c r="S133" s="173"/>
      <c r="T133" s="173"/>
      <c r="U133" s="173"/>
      <c r="V133" s="173"/>
      <c r="W133" s="173"/>
      <c r="X133" s="173"/>
      <c r="Y133" s="173"/>
      <c r="Z133" s="173"/>
      <c r="AA133" s="173"/>
    </row>
    <row r="134" spans="2:27" ht="15">
      <c r="B134" s="66"/>
      <c r="C134" s="170" t="str">
        <f>"Apr "&amp;$BA$8&amp;"- Mar "&amp;$BA$9</f>
        <v>Apr 2023- Mar 2024</v>
      </c>
      <c r="D134" s="171"/>
      <c r="E134" s="171"/>
      <c r="F134" s="171"/>
      <c r="G134" s="171"/>
      <c r="H134" s="171"/>
      <c r="I134" s="172"/>
      <c r="J134" s="173"/>
      <c r="K134" s="173"/>
      <c r="L134" s="173"/>
      <c r="M134" s="173"/>
      <c r="N134" s="173"/>
      <c r="O134" s="173"/>
      <c r="P134" s="173"/>
      <c r="Q134" s="173"/>
      <c r="R134" s="173"/>
      <c r="S134" s="173"/>
      <c r="T134" s="173"/>
      <c r="U134" s="173"/>
      <c r="V134" s="173"/>
      <c r="W134" s="173"/>
      <c r="X134" s="173"/>
      <c r="Y134" s="173"/>
      <c r="Z134" s="173"/>
      <c r="AA134" s="173"/>
    </row>
    <row r="135" spans="2:27" ht="15">
      <c r="B135" s="66"/>
      <c r="C135" s="178" t="s">
        <v>247</v>
      </c>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80"/>
    </row>
    <row r="136" spans="2:27" ht="15">
      <c r="B136" s="66"/>
      <c r="C136" s="170" t="str">
        <f>"Apr "&amp;$BA$8&amp;"- Jun "&amp;$BA$8</f>
        <v>Apr 2023- Jun 2023</v>
      </c>
      <c r="D136" s="171"/>
      <c r="E136" s="171"/>
      <c r="F136" s="171"/>
      <c r="G136" s="171"/>
      <c r="H136" s="171"/>
      <c r="I136" s="172"/>
      <c r="J136" s="173"/>
      <c r="K136" s="173"/>
      <c r="L136" s="173"/>
      <c r="M136" s="173"/>
      <c r="N136" s="173"/>
      <c r="O136" s="173"/>
      <c r="P136" s="173"/>
      <c r="Q136" s="173"/>
      <c r="R136" s="173"/>
      <c r="S136" s="173"/>
      <c r="T136" s="173"/>
      <c r="U136" s="173"/>
      <c r="V136" s="173"/>
      <c r="W136" s="173"/>
      <c r="X136" s="173"/>
      <c r="Y136" s="173"/>
      <c r="Z136" s="173"/>
      <c r="AA136" s="173"/>
    </row>
    <row r="137" spans="2:27" ht="15">
      <c r="B137" s="66"/>
      <c r="C137" s="170" t="str">
        <f>"Jul "&amp;$BA$8&amp;"- Sep "&amp;$BA$8</f>
        <v>Jul 2023- Sep 2023</v>
      </c>
      <c r="D137" s="171"/>
      <c r="E137" s="171"/>
      <c r="F137" s="171"/>
      <c r="G137" s="171"/>
      <c r="H137" s="171"/>
      <c r="I137" s="172"/>
      <c r="J137" s="173"/>
      <c r="K137" s="173"/>
      <c r="L137" s="173"/>
      <c r="M137" s="173"/>
      <c r="N137" s="173"/>
      <c r="O137" s="173"/>
      <c r="P137" s="173"/>
      <c r="Q137" s="173"/>
      <c r="R137" s="173"/>
      <c r="S137" s="173"/>
      <c r="T137" s="173"/>
      <c r="U137" s="173"/>
      <c r="V137" s="173"/>
      <c r="W137" s="173"/>
      <c r="X137" s="173"/>
      <c r="Y137" s="173"/>
      <c r="Z137" s="173"/>
      <c r="AA137" s="173"/>
    </row>
    <row r="138" spans="2:27" ht="15">
      <c r="B138" s="66"/>
      <c r="C138" s="170" t="str">
        <f>"Oct "&amp;$BA$8&amp;"- Dec "&amp;$BA$8</f>
        <v>Oct 2023- Dec 2023</v>
      </c>
      <c r="D138" s="171"/>
      <c r="E138" s="171"/>
      <c r="F138" s="171"/>
      <c r="G138" s="171"/>
      <c r="H138" s="171"/>
      <c r="I138" s="172"/>
      <c r="J138" s="173"/>
      <c r="K138" s="173"/>
      <c r="L138" s="173"/>
      <c r="M138" s="173"/>
      <c r="N138" s="173"/>
      <c r="O138" s="173"/>
      <c r="P138" s="173"/>
      <c r="Q138" s="173"/>
      <c r="R138" s="173"/>
      <c r="S138" s="173"/>
      <c r="T138" s="173"/>
      <c r="U138" s="173"/>
      <c r="V138" s="173"/>
      <c r="W138" s="173"/>
      <c r="X138" s="173"/>
      <c r="Y138" s="173"/>
      <c r="Z138" s="173"/>
      <c r="AA138" s="173"/>
    </row>
    <row r="139" spans="2:27" ht="15">
      <c r="B139" s="66"/>
      <c r="C139" s="170" t="str">
        <f>"Jan "&amp;$BA$9&amp;"- Mar "&amp;$BA$9</f>
        <v>Jan 2024- Mar 2024</v>
      </c>
      <c r="D139" s="171"/>
      <c r="E139" s="171"/>
      <c r="F139" s="171"/>
      <c r="G139" s="171"/>
      <c r="H139" s="171"/>
      <c r="I139" s="172"/>
      <c r="J139" s="173"/>
      <c r="K139" s="173"/>
      <c r="L139" s="173"/>
      <c r="M139" s="173"/>
      <c r="N139" s="173"/>
      <c r="O139" s="173"/>
      <c r="P139" s="173"/>
      <c r="Q139" s="173"/>
      <c r="R139" s="173"/>
      <c r="S139" s="173"/>
      <c r="T139" s="173"/>
      <c r="U139" s="173"/>
      <c r="V139" s="173"/>
      <c r="W139" s="173"/>
      <c r="X139" s="173"/>
      <c r="Y139" s="173"/>
      <c r="Z139" s="173"/>
      <c r="AA139" s="173"/>
    </row>
    <row r="140" spans="2:27" ht="15" hidden="1">
      <c r="B140" s="66"/>
      <c r="C140" s="174"/>
      <c r="D140" s="175"/>
      <c r="E140" s="175"/>
      <c r="F140" s="175"/>
      <c r="G140" s="175"/>
      <c r="H140" s="175"/>
      <c r="I140" s="176"/>
      <c r="J140" s="177">
        <f>SUM(J136:O139)</f>
        <v>0</v>
      </c>
      <c r="K140" s="177"/>
      <c r="L140" s="177"/>
      <c r="M140" s="177"/>
      <c r="N140" s="177"/>
      <c r="O140" s="177"/>
      <c r="P140" s="177">
        <f>SUM(P136:U139)</f>
        <v>0</v>
      </c>
      <c r="Q140" s="177"/>
      <c r="R140" s="177"/>
      <c r="S140" s="177"/>
      <c r="T140" s="177"/>
      <c r="U140" s="177"/>
      <c r="V140" s="177">
        <f>SUM(V136:AA139)</f>
        <v>0</v>
      </c>
      <c r="W140" s="177"/>
      <c r="X140" s="177"/>
      <c r="Y140" s="177"/>
      <c r="Z140" s="177"/>
      <c r="AA140" s="177"/>
    </row>
    <row r="141" spans="2:27" ht="15" hidden="1">
      <c r="B141" s="66"/>
      <c r="C141" s="174"/>
      <c r="D141" s="175"/>
      <c r="E141" s="175"/>
      <c r="F141" s="175"/>
      <c r="G141" s="175"/>
      <c r="H141" s="175"/>
      <c r="I141" s="176"/>
      <c r="J141" s="181"/>
      <c r="K141" s="181"/>
      <c r="L141" s="181"/>
      <c r="M141" s="181"/>
      <c r="N141" s="181"/>
      <c r="O141" s="181"/>
      <c r="P141" s="181"/>
      <c r="Q141" s="181"/>
      <c r="R141" s="181"/>
      <c r="S141" s="181"/>
      <c r="T141" s="181"/>
      <c r="U141" s="181"/>
      <c r="V141" s="181"/>
      <c r="W141" s="181"/>
      <c r="X141" s="181"/>
      <c r="Y141" s="181"/>
      <c r="Z141" s="181"/>
      <c r="AA141" s="181"/>
    </row>
    <row r="142" spans="2:27" ht="15" hidden="1">
      <c r="B142" s="66"/>
      <c r="C142" s="174"/>
      <c r="D142" s="175"/>
      <c r="E142" s="175"/>
      <c r="F142" s="175"/>
      <c r="G142" s="175"/>
      <c r="H142" s="175"/>
      <c r="I142" s="176"/>
      <c r="J142" s="220"/>
      <c r="K142" s="221"/>
      <c r="L142" s="221"/>
      <c r="M142" s="221"/>
      <c r="N142" s="221"/>
      <c r="O142" s="222"/>
      <c r="P142" s="220"/>
      <c r="Q142" s="221"/>
      <c r="R142" s="221"/>
      <c r="S142" s="221"/>
      <c r="T142" s="221"/>
      <c r="U142" s="222"/>
      <c r="V142" s="220"/>
      <c r="W142" s="221"/>
      <c r="X142" s="221"/>
      <c r="Y142" s="221"/>
      <c r="Z142" s="221"/>
      <c r="AA142" s="222"/>
    </row>
    <row r="143" spans="2:27" ht="56.25" customHeight="1">
      <c r="B143" s="66"/>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row>
    <row r="144" spans="2:27" ht="15.75">
      <c r="B144" s="33"/>
      <c r="C144" s="14"/>
      <c r="D144" s="14"/>
      <c r="E144" s="14"/>
      <c r="F144" s="14"/>
      <c r="G144" s="14"/>
      <c r="H144" s="14"/>
      <c r="I144" s="14"/>
      <c r="J144" s="14"/>
      <c r="K144" s="14"/>
      <c r="L144" s="14"/>
      <c r="M144" s="14"/>
      <c r="N144" s="15" t="s">
        <v>34</v>
      </c>
      <c r="O144" s="14"/>
      <c r="P144" s="14"/>
      <c r="Q144" s="14"/>
      <c r="R144" s="14"/>
      <c r="S144" s="14"/>
      <c r="T144" s="14"/>
      <c r="U144" s="14"/>
      <c r="V144" s="14"/>
      <c r="W144" s="14"/>
      <c r="X144" s="14"/>
      <c r="Y144" s="14"/>
      <c r="Z144" s="14"/>
      <c r="AA144" s="14"/>
    </row>
    <row r="145" spans="2:27" ht="15">
      <c r="B145" s="33"/>
      <c r="C145" s="14"/>
      <c r="D145" s="14"/>
      <c r="E145" s="14"/>
      <c r="F145" s="14"/>
      <c r="G145" s="14"/>
      <c r="H145" s="14"/>
      <c r="I145" s="14"/>
      <c r="J145" s="14"/>
      <c r="K145" s="14"/>
      <c r="L145" s="14"/>
      <c r="M145" s="14"/>
      <c r="N145" s="18" t="s">
        <v>29</v>
      </c>
      <c r="O145" s="14"/>
      <c r="P145" s="14"/>
      <c r="Q145" s="14"/>
      <c r="R145" s="14"/>
      <c r="S145" s="14"/>
      <c r="T145" s="14"/>
      <c r="U145" s="14"/>
      <c r="V145" s="14"/>
      <c r="W145" s="14"/>
      <c r="X145" s="14"/>
      <c r="Y145" s="14"/>
      <c r="Z145" s="14"/>
      <c r="AA145" s="14"/>
    </row>
    <row r="146" spans="2:27" ht="15">
      <c r="B146" s="66"/>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row>
    <row r="147" spans="2:27" ht="15">
      <c r="B147" s="51" t="s">
        <v>283</v>
      </c>
      <c r="C147" s="72" t="s">
        <v>337</v>
      </c>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row>
    <row r="148" spans="2:27" ht="15">
      <c r="B148" s="66"/>
      <c r="C148" s="73" t="s">
        <v>31</v>
      </c>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row>
    <row r="149" spans="2:27" ht="15">
      <c r="B149" s="66"/>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row>
    <row r="150" spans="2:27" ht="15">
      <c r="B150" s="51" t="s">
        <v>271</v>
      </c>
      <c r="C150" s="44" t="s">
        <v>289</v>
      </c>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row>
    <row r="151" spans="2:27" ht="15">
      <c r="B151" s="66"/>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67" t="s">
        <v>299</v>
      </c>
    </row>
    <row r="152" spans="2:27" ht="15">
      <c r="B152" s="66"/>
      <c r="C152" s="183" t="s">
        <v>252</v>
      </c>
      <c r="D152" s="184"/>
      <c r="E152" s="184"/>
      <c r="F152" s="184"/>
      <c r="G152" s="184"/>
      <c r="H152" s="184"/>
      <c r="I152" s="185"/>
      <c r="J152" s="183" t="s">
        <v>22</v>
      </c>
      <c r="K152" s="184"/>
      <c r="L152" s="184"/>
      <c r="M152" s="184"/>
      <c r="N152" s="184"/>
      <c r="O152" s="185"/>
      <c r="P152" s="68"/>
      <c r="Q152" s="69"/>
      <c r="R152" s="69"/>
      <c r="S152" s="69"/>
      <c r="T152" s="69"/>
      <c r="U152" s="58" t="s">
        <v>20</v>
      </c>
      <c r="V152" s="69"/>
      <c r="W152" s="69"/>
      <c r="X152" s="69"/>
      <c r="Y152" s="69"/>
      <c r="Z152" s="69"/>
      <c r="AA152" s="70"/>
    </row>
    <row r="153" spans="2:27" ht="15">
      <c r="B153" s="66"/>
      <c r="C153" s="186"/>
      <c r="D153" s="187"/>
      <c r="E153" s="187"/>
      <c r="F153" s="187"/>
      <c r="G153" s="187"/>
      <c r="H153" s="187"/>
      <c r="I153" s="188"/>
      <c r="J153" s="186"/>
      <c r="K153" s="187"/>
      <c r="L153" s="187"/>
      <c r="M153" s="187"/>
      <c r="N153" s="187"/>
      <c r="O153" s="188"/>
      <c r="P153" s="189" t="s">
        <v>23</v>
      </c>
      <c r="Q153" s="190"/>
      <c r="R153" s="190"/>
      <c r="S153" s="190"/>
      <c r="T153" s="190"/>
      <c r="U153" s="191"/>
      <c r="V153" s="189" t="s">
        <v>21</v>
      </c>
      <c r="W153" s="190"/>
      <c r="X153" s="190"/>
      <c r="Y153" s="190"/>
      <c r="Z153" s="190"/>
      <c r="AA153" s="191"/>
    </row>
    <row r="154" spans="2:27" ht="15">
      <c r="B154" s="66"/>
      <c r="C154" s="178" t="s">
        <v>246</v>
      </c>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80"/>
    </row>
    <row r="155" spans="2:27" ht="15">
      <c r="B155" s="66"/>
      <c r="C155" s="170" t="str">
        <f>"Apr "&amp;$BA$7&amp;"- Mar "&amp;$BA$8</f>
        <v>Apr 2022- Mar 2023</v>
      </c>
      <c r="D155" s="171"/>
      <c r="E155" s="171"/>
      <c r="F155" s="171"/>
      <c r="G155" s="171"/>
      <c r="H155" s="171"/>
      <c r="I155" s="172"/>
      <c r="J155" s="173"/>
      <c r="K155" s="173"/>
      <c r="L155" s="173"/>
      <c r="M155" s="173"/>
      <c r="N155" s="173"/>
      <c r="O155" s="173"/>
      <c r="P155" s="173"/>
      <c r="Q155" s="173"/>
      <c r="R155" s="173"/>
      <c r="S155" s="173"/>
      <c r="T155" s="173"/>
      <c r="U155" s="173"/>
      <c r="V155" s="173"/>
      <c r="W155" s="173"/>
      <c r="X155" s="173"/>
      <c r="Y155" s="173"/>
      <c r="Z155" s="173"/>
      <c r="AA155" s="173"/>
    </row>
    <row r="156" spans="2:27" ht="15">
      <c r="B156" s="66"/>
      <c r="C156" s="170" t="str">
        <f>"Apr "&amp;$BA$8&amp;"- Mar "&amp;$BA$9</f>
        <v>Apr 2023- Mar 2024</v>
      </c>
      <c r="D156" s="171"/>
      <c r="E156" s="171"/>
      <c r="F156" s="171"/>
      <c r="G156" s="171"/>
      <c r="H156" s="171"/>
      <c r="I156" s="172"/>
      <c r="J156" s="173"/>
      <c r="K156" s="173"/>
      <c r="L156" s="173"/>
      <c r="M156" s="173"/>
      <c r="N156" s="173"/>
      <c r="O156" s="173"/>
      <c r="P156" s="173"/>
      <c r="Q156" s="173"/>
      <c r="R156" s="173"/>
      <c r="S156" s="173"/>
      <c r="T156" s="173"/>
      <c r="U156" s="173"/>
      <c r="V156" s="173"/>
      <c r="W156" s="173"/>
      <c r="X156" s="173"/>
      <c r="Y156" s="173"/>
      <c r="Z156" s="173"/>
      <c r="AA156" s="173"/>
    </row>
    <row r="157" spans="2:27" ht="15">
      <c r="B157" s="66"/>
      <c r="C157" s="178" t="s">
        <v>247</v>
      </c>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80"/>
    </row>
    <row r="158" spans="2:27" ht="15">
      <c r="B158" s="66"/>
      <c r="C158" s="170" t="str">
        <f>"Apr "&amp;$BA$8&amp;"- Jun "&amp;$BA$8</f>
        <v>Apr 2023- Jun 2023</v>
      </c>
      <c r="D158" s="171"/>
      <c r="E158" s="171"/>
      <c r="F158" s="171"/>
      <c r="G158" s="171"/>
      <c r="H158" s="171"/>
      <c r="I158" s="172"/>
      <c r="J158" s="173"/>
      <c r="K158" s="173"/>
      <c r="L158" s="173"/>
      <c r="M158" s="173"/>
      <c r="N158" s="173"/>
      <c r="O158" s="173"/>
      <c r="P158" s="173"/>
      <c r="Q158" s="173"/>
      <c r="R158" s="173"/>
      <c r="S158" s="173"/>
      <c r="T158" s="173"/>
      <c r="U158" s="173"/>
      <c r="V158" s="173"/>
      <c r="W158" s="173"/>
      <c r="X158" s="173"/>
      <c r="Y158" s="173"/>
      <c r="Z158" s="173"/>
      <c r="AA158" s="173"/>
    </row>
    <row r="159" spans="2:27" ht="15">
      <c r="B159" s="66"/>
      <c r="C159" s="170" t="str">
        <f>"Jul "&amp;$BA$8&amp;"- Sep "&amp;$BA$8</f>
        <v>Jul 2023- Sep 2023</v>
      </c>
      <c r="D159" s="171"/>
      <c r="E159" s="171"/>
      <c r="F159" s="171"/>
      <c r="G159" s="171"/>
      <c r="H159" s="171"/>
      <c r="I159" s="172"/>
      <c r="J159" s="173"/>
      <c r="K159" s="173"/>
      <c r="L159" s="173"/>
      <c r="M159" s="173"/>
      <c r="N159" s="173"/>
      <c r="O159" s="173"/>
      <c r="P159" s="173"/>
      <c r="Q159" s="173"/>
      <c r="R159" s="173"/>
      <c r="S159" s="173"/>
      <c r="T159" s="173"/>
      <c r="U159" s="173"/>
      <c r="V159" s="173"/>
      <c r="W159" s="173"/>
      <c r="X159" s="173"/>
      <c r="Y159" s="173"/>
      <c r="Z159" s="173"/>
      <c r="AA159" s="173"/>
    </row>
    <row r="160" spans="2:27" ht="15">
      <c r="B160" s="66"/>
      <c r="C160" s="170" t="str">
        <f>"Oct "&amp;$BA$8&amp;"- Dec "&amp;$BA$8</f>
        <v>Oct 2023- Dec 2023</v>
      </c>
      <c r="D160" s="171"/>
      <c r="E160" s="171"/>
      <c r="F160" s="171"/>
      <c r="G160" s="171"/>
      <c r="H160" s="171"/>
      <c r="I160" s="172"/>
      <c r="J160" s="173"/>
      <c r="K160" s="173"/>
      <c r="L160" s="173"/>
      <c r="M160" s="173"/>
      <c r="N160" s="173"/>
      <c r="O160" s="173"/>
      <c r="P160" s="173"/>
      <c r="Q160" s="173"/>
      <c r="R160" s="173"/>
      <c r="S160" s="173"/>
      <c r="T160" s="173"/>
      <c r="U160" s="173"/>
      <c r="V160" s="173"/>
      <c r="W160" s="173"/>
      <c r="X160" s="173"/>
      <c r="Y160" s="173"/>
      <c r="Z160" s="173"/>
      <c r="AA160" s="173"/>
    </row>
    <row r="161" spans="2:27" ht="15">
      <c r="B161" s="66"/>
      <c r="C161" s="170" t="str">
        <f>"Jan "&amp;$BA$9&amp;"- Mar "&amp;$BA$9</f>
        <v>Jan 2024- Mar 2024</v>
      </c>
      <c r="D161" s="171"/>
      <c r="E161" s="171"/>
      <c r="F161" s="171"/>
      <c r="G161" s="171"/>
      <c r="H161" s="171"/>
      <c r="I161" s="172"/>
      <c r="J161" s="173"/>
      <c r="K161" s="173"/>
      <c r="L161" s="173"/>
      <c r="M161" s="173"/>
      <c r="N161" s="173"/>
      <c r="O161" s="173"/>
      <c r="P161" s="173"/>
      <c r="Q161" s="173"/>
      <c r="R161" s="173"/>
      <c r="S161" s="173"/>
      <c r="T161" s="173"/>
      <c r="U161" s="173"/>
      <c r="V161" s="173"/>
      <c r="W161" s="173"/>
      <c r="X161" s="173"/>
      <c r="Y161" s="173"/>
      <c r="Z161" s="173"/>
      <c r="AA161" s="173"/>
    </row>
    <row r="162" spans="2:27" ht="15" hidden="1">
      <c r="B162" s="66"/>
      <c r="C162" s="174"/>
      <c r="D162" s="175"/>
      <c r="E162" s="175"/>
      <c r="F162" s="175"/>
      <c r="G162" s="175"/>
      <c r="H162" s="175"/>
      <c r="I162" s="176"/>
      <c r="J162" s="177">
        <f>SUM(J158:O161)</f>
        <v>0</v>
      </c>
      <c r="K162" s="177"/>
      <c r="L162" s="177"/>
      <c r="M162" s="177"/>
      <c r="N162" s="177"/>
      <c r="O162" s="177"/>
      <c r="P162" s="177">
        <f>SUM(P158:U161)</f>
        <v>0</v>
      </c>
      <c r="Q162" s="177"/>
      <c r="R162" s="177"/>
      <c r="S162" s="177"/>
      <c r="T162" s="177"/>
      <c r="U162" s="177"/>
      <c r="V162" s="177">
        <f>SUM(V158:AA161)</f>
        <v>0</v>
      </c>
      <c r="W162" s="177"/>
      <c r="X162" s="177"/>
      <c r="Y162" s="177"/>
      <c r="Z162" s="177"/>
      <c r="AA162" s="177"/>
    </row>
    <row r="163" spans="2:27" ht="15" hidden="1">
      <c r="B163" s="66"/>
      <c r="C163" s="174"/>
      <c r="D163" s="175"/>
      <c r="E163" s="175"/>
      <c r="F163" s="175"/>
      <c r="G163" s="175"/>
      <c r="H163" s="175"/>
      <c r="I163" s="176"/>
      <c r="J163" s="181"/>
      <c r="K163" s="181"/>
      <c r="L163" s="181"/>
      <c r="M163" s="181"/>
      <c r="N163" s="181"/>
      <c r="O163" s="181"/>
      <c r="P163" s="181"/>
      <c r="Q163" s="181"/>
      <c r="R163" s="181"/>
      <c r="S163" s="181"/>
      <c r="T163" s="181"/>
      <c r="U163" s="181"/>
      <c r="V163" s="181"/>
      <c r="W163" s="181"/>
      <c r="X163" s="181"/>
      <c r="Y163" s="181"/>
      <c r="Z163" s="181"/>
      <c r="AA163" s="181"/>
    </row>
    <row r="164" spans="2:27" ht="15" hidden="1">
      <c r="B164" s="66"/>
      <c r="C164" s="174"/>
      <c r="D164" s="175"/>
      <c r="E164" s="175"/>
      <c r="F164" s="175"/>
      <c r="G164" s="175"/>
      <c r="H164" s="175"/>
      <c r="I164" s="176"/>
      <c r="J164" s="181"/>
      <c r="K164" s="181"/>
      <c r="L164" s="181"/>
      <c r="M164" s="181"/>
      <c r="N164" s="181"/>
      <c r="O164" s="181"/>
      <c r="P164" s="181"/>
      <c r="Q164" s="181"/>
      <c r="R164" s="181"/>
      <c r="S164" s="181"/>
      <c r="T164" s="181"/>
      <c r="U164" s="181"/>
      <c r="V164" s="181"/>
      <c r="W164" s="181"/>
      <c r="X164" s="181"/>
      <c r="Y164" s="181"/>
      <c r="Z164" s="181"/>
      <c r="AA164" s="181"/>
    </row>
    <row r="165" spans="2:27" ht="15">
      <c r="B165" s="66"/>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row>
    <row r="166" spans="2:27" ht="15">
      <c r="B166" s="51" t="s">
        <v>272</v>
      </c>
      <c r="C166" s="44" t="s">
        <v>290</v>
      </c>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row>
    <row r="167" spans="2:27" ht="15">
      <c r="B167" s="66"/>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67" t="s">
        <v>299</v>
      </c>
    </row>
    <row r="168" spans="2:27" ht="15">
      <c r="B168" s="66"/>
      <c r="C168" s="183" t="s">
        <v>252</v>
      </c>
      <c r="D168" s="184"/>
      <c r="E168" s="184"/>
      <c r="F168" s="184"/>
      <c r="G168" s="184"/>
      <c r="H168" s="184"/>
      <c r="I168" s="185"/>
      <c r="J168" s="183" t="s">
        <v>22</v>
      </c>
      <c r="K168" s="184"/>
      <c r="L168" s="184"/>
      <c r="M168" s="184"/>
      <c r="N168" s="184"/>
      <c r="O168" s="185"/>
      <c r="P168" s="68"/>
      <c r="Q168" s="69"/>
      <c r="R168" s="69"/>
      <c r="S168" s="69"/>
      <c r="T168" s="69"/>
      <c r="U168" s="58" t="s">
        <v>20</v>
      </c>
      <c r="V168" s="69"/>
      <c r="W168" s="69"/>
      <c r="X168" s="69"/>
      <c r="Y168" s="69"/>
      <c r="Z168" s="69"/>
      <c r="AA168" s="70"/>
    </row>
    <row r="169" spans="2:27" ht="15">
      <c r="B169" s="66"/>
      <c r="C169" s="186"/>
      <c r="D169" s="187"/>
      <c r="E169" s="187"/>
      <c r="F169" s="187"/>
      <c r="G169" s="187"/>
      <c r="H169" s="187"/>
      <c r="I169" s="188"/>
      <c r="J169" s="186"/>
      <c r="K169" s="187"/>
      <c r="L169" s="187"/>
      <c r="M169" s="187"/>
      <c r="N169" s="187"/>
      <c r="O169" s="188"/>
      <c r="P169" s="189" t="s">
        <v>23</v>
      </c>
      <c r="Q169" s="190"/>
      <c r="R169" s="190"/>
      <c r="S169" s="190"/>
      <c r="T169" s="190"/>
      <c r="U169" s="191"/>
      <c r="V169" s="189" t="s">
        <v>21</v>
      </c>
      <c r="W169" s="190"/>
      <c r="X169" s="190"/>
      <c r="Y169" s="190"/>
      <c r="Z169" s="190"/>
      <c r="AA169" s="191"/>
    </row>
    <row r="170" spans="2:27" ht="15">
      <c r="B170" s="66"/>
      <c r="C170" s="178" t="s">
        <v>246</v>
      </c>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80"/>
    </row>
    <row r="171" spans="2:27" ht="15">
      <c r="B171" s="66"/>
      <c r="C171" s="170" t="str">
        <f>"Apr "&amp;$BA$7&amp;"- Mar "&amp;$BA$8</f>
        <v>Apr 2022- Mar 2023</v>
      </c>
      <c r="D171" s="171"/>
      <c r="E171" s="171"/>
      <c r="F171" s="171"/>
      <c r="G171" s="171"/>
      <c r="H171" s="171"/>
      <c r="I171" s="172"/>
      <c r="J171" s="173"/>
      <c r="K171" s="173"/>
      <c r="L171" s="173"/>
      <c r="M171" s="173"/>
      <c r="N171" s="173"/>
      <c r="O171" s="173"/>
      <c r="P171" s="173"/>
      <c r="Q171" s="173"/>
      <c r="R171" s="173"/>
      <c r="S171" s="173"/>
      <c r="T171" s="173"/>
      <c r="U171" s="173"/>
      <c r="V171" s="173"/>
      <c r="W171" s="173"/>
      <c r="X171" s="173"/>
      <c r="Y171" s="173"/>
      <c r="Z171" s="173"/>
      <c r="AA171" s="173"/>
    </row>
    <row r="172" spans="2:27" ht="15">
      <c r="B172" s="66"/>
      <c r="C172" s="170" t="str">
        <f>"Apr "&amp;$BA$8&amp;"- Mar "&amp;$BA$9</f>
        <v>Apr 2023- Mar 2024</v>
      </c>
      <c r="D172" s="171"/>
      <c r="E172" s="171"/>
      <c r="F172" s="171"/>
      <c r="G172" s="171"/>
      <c r="H172" s="171"/>
      <c r="I172" s="172"/>
      <c r="J172" s="173"/>
      <c r="K172" s="173"/>
      <c r="L172" s="173"/>
      <c r="M172" s="173"/>
      <c r="N172" s="173"/>
      <c r="O172" s="173"/>
      <c r="P172" s="173"/>
      <c r="Q172" s="173"/>
      <c r="R172" s="173"/>
      <c r="S172" s="173"/>
      <c r="T172" s="173"/>
      <c r="U172" s="173"/>
      <c r="V172" s="173"/>
      <c r="W172" s="173"/>
      <c r="X172" s="173"/>
      <c r="Y172" s="173"/>
      <c r="Z172" s="173"/>
      <c r="AA172" s="173"/>
    </row>
    <row r="173" spans="2:27" ht="15">
      <c r="B173" s="66"/>
      <c r="C173" s="178" t="s">
        <v>247</v>
      </c>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80"/>
    </row>
    <row r="174" spans="2:27" ht="15">
      <c r="B174" s="66"/>
      <c r="C174" s="170" t="str">
        <f>"Apr "&amp;$BA$8&amp;"- Jun "&amp;$BA$8</f>
        <v>Apr 2023- Jun 2023</v>
      </c>
      <c r="D174" s="171"/>
      <c r="E174" s="171"/>
      <c r="F174" s="171"/>
      <c r="G174" s="171"/>
      <c r="H174" s="171"/>
      <c r="I174" s="172"/>
      <c r="J174" s="173"/>
      <c r="K174" s="173"/>
      <c r="L174" s="173"/>
      <c r="M174" s="173"/>
      <c r="N174" s="173"/>
      <c r="O174" s="173"/>
      <c r="P174" s="173"/>
      <c r="Q174" s="173"/>
      <c r="R174" s="173"/>
      <c r="S174" s="173"/>
      <c r="T174" s="173"/>
      <c r="U174" s="173"/>
      <c r="V174" s="173"/>
      <c r="W174" s="173"/>
      <c r="X174" s="173"/>
      <c r="Y174" s="173"/>
      <c r="Z174" s="173"/>
      <c r="AA174" s="173"/>
    </row>
    <row r="175" spans="2:27" ht="15">
      <c r="B175" s="66"/>
      <c r="C175" s="170" t="str">
        <f>"Jul "&amp;$BA$8&amp;"- Sep "&amp;$BA$8</f>
        <v>Jul 2023- Sep 2023</v>
      </c>
      <c r="D175" s="171"/>
      <c r="E175" s="171"/>
      <c r="F175" s="171"/>
      <c r="G175" s="171"/>
      <c r="H175" s="171"/>
      <c r="I175" s="172"/>
      <c r="J175" s="173"/>
      <c r="K175" s="173"/>
      <c r="L175" s="173"/>
      <c r="M175" s="173"/>
      <c r="N175" s="173"/>
      <c r="O175" s="173"/>
      <c r="P175" s="173"/>
      <c r="Q175" s="173"/>
      <c r="R175" s="173"/>
      <c r="S175" s="173"/>
      <c r="T175" s="173"/>
      <c r="U175" s="173"/>
      <c r="V175" s="173"/>
      <c r="W175" s="173"/>
      <c r="X175" s="173"/>
      <c r="Y175" s="173"/>
      <c r="Z175" s="173"/>
      <c r="AA175" s="173"/>
    </row>
    <row r="176" spans="2:27" ht="15">
      <c r="B176" s="66"/>
      <c r="C176" s="170" t="str">
        <f>"Oct "&amp;$BA$8&amp;"- Dec "&amp;$BA$8</f>
        <v>Oct 2023- Dec 2023</v>
      </c>
      <c r="D176" s="171"/>
      <c r="E176" s="171"/>
      <c r="F176" s="171"/>
      <c r="G176" s="171"/>
      <c r="H176" s="171"/>
      <c r="I176" s="172"/>
      <c r="J176" s="173"/>
      <c r="K176" s="173"/>
      <c r="L176" s="173"/>
      <c r="M176" s="173"/>
      <c r="N176" s="173"/>
      <c r="O176" s="173"/>
      <c r="P176" s="173"/>
      <c r="Q176" s="173"/>
      <c r="R176" s="173"/>
      <c r="S176" s="173"/>
      <c r="T176" s="173"/>
      <c r="U176" s="173"/>
      <c r="V176" s="173"/>
      <c r="W176" s="173"/>
      <c r="X176" s="173"/>
      <c r="Y176" s="173"/>
      <c r="Z176" s="173"/>
      <c r="AA176" s="173"/>
    </row>
    <row r="177" spans="2:27" ht="15">
      <c r="B177" s="66"/>
      <c r="C177" s="170" t="str">
        <f>"Jan "&amp;$BA$9&amp;"- Mar "&amp;$BA$9</f>
        <v>Jan 2024- Mar 2024</v>
      </c>
      <c r="D177" s="171"/>
      <c r="E177" s="171"/>
      <c r="F177" s="171"/>
      <c r="G177" s="171"/>
      <c r="H177" s="171"/>
      <c r="I177" s="172"/>
      <c r="J177" s="173"/>
      <c r="K177" s="173"/>
      <c r="L177" s="173"/>
      <c r="M177" s="173"/>
      <c r="N177" s="173"/>
      <c r="O177" s="173"/>
      <c r="P177" s="173"/>
      <c r="Q177" s="173"/>
      <c r="R177" s="173"/>
      <c r="S177" s="173"/>
      <c r="T177" s="173"/>
      <c r="U177" s="173"/>
      <c r="V177" s="173"/>
      <c r="W177" s="173"/>
      <c r="X177" s="173"/>
      <c r="Y177" s="173"/>
      <c r="Z177" s="173"/>
      <c r="AA177" s="173"/>
    </row>
    <row r="178" spans="2:27" ht="15" hidden="1">
      <c r="B178" s="66"/>
      <c r="C178" s="174"/>
      <c r="D178" s="175"/>
      <c r="E178" s="175"/>
      <c r="F178" s="175"/>
      <c r="G178" s="175"/>
      <c r="H178" s="175"/>
      <c r="I178" s="176"/>
      <c r="J178" s="177">
        <f>SUM(J174:O177)</f>
        <v>0</v>
      </c>
      <c r="K178" s="177"/>
      <c r="L178" s="177"/>
      <c r="M178" s="177"/>
      <c r="N178" s="177"/>
      <c r="O178" s="177"/>
      <c r="P178" s="177">
        <f>SUM(P174:U177)</f>
        <v>0</v>
      </c>
      <c r="Q178" s="177"/>
      <c r="R178" s="177"/>
      <c r="S178" s="177"/>
      <c r="T178" s="177"/>
      <c r="U178" s="177"/>
      <c r="V178" s="177">
        <f>SUM(V174:AA177)</f>
        <v>0</v>
      </c>
      <c r="W178" s="177"/>
      <c r="X178" s="177"/>
      <c r="Y178" s="177"/>
      <c r="Z178" s="177"/>
      <c r="AA178" s="177"/>
    </row>
    <row r="179" spans="2:27" ht="15" hidden="1">
      <c r="B179" s="66"/>
      <c r="C179" s="174"/>
      <c r="D179" s="175"/>
      <c r="E179" s="175"/>
      <c r="F179" s="175"/>
      <c r="G179" s="175"/>
      <c r="H179" s="175"/>
      <c r="I179" s="176"/>
      <c r="J179" s="181"/>
      <c r="K179" s="181"/>
      <c r="L179" s="181"/>
      <c r="M179" s="181"/>
      <c r="N179" s="181"/>
      <c r="O179" s="181"/>
      <c r="P179" s="181"/>
      <c r="Q179" s="181"/>
      <c r="R179" s="181"/>
      <c r="S179" s="181"/>
      <c r="T179" s="181"/>
      <c r="U179" s="181"/>
      <c r="V179" s="181"/>
      <c r="W179" s="181"/>
      <c r="X179" s="181"/>
      <c r="Y179" s="181"/>
      <c r="Z179" s="181"/>
      <c r="AA179" s="181"/>
    </row>
    <row r="180" spans="2:27" ht="15" hidden="1">
      <c r="B180" s="66"/>
      <c r="C180" s="174"/>
      <c r="D180" s="175"/>
      <c r="E180" s="175"/>
      <c r="F180" s="175"/>
      <c r="G180" s="175"/>
      <c r="H180" s="175"/>
      <c r="I180" s="176"/>
      <c r="J180" s="181"/>
      <c r="K180" s="181"/>
      <c r="L180" s="181"/>
      <c r="M180" s="181"/>
      <c r="N180" s="181"/>
      <c r="O180" s="181"/>
      <c r="P180" s="181"/>
      <c r="Q180" s="181"/>
      <c r="R180" s="181"/>
      <c r="S180" s="181"/>
      <c r="T180" s="181"/>
      <c r="U180" s="181"/>
      <c r="V180" s="181"/>
      <c r="W180" s="181"/>
      <c r="X180" s="181"/>
      <c r="Y180" s="181"/>
      <c r="Z180" s="181"/>
      <c r="AA180" s="181"/>
    </row>
    <row r="181" spans="2:27" ht="15">
      <c r="B181" s="66"/>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row>
    <row r="182" spans="2:27" ht="15">
      <c r="B182" s="51" t="s">
        <v>273</v>
      </c>
      <c r="C182" s="44" t="s">
        <v>291</v>
      </c>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row>
    <row r="183" spans="2:27" ht="15">
      <c r="B183" s="7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67" t="s">
        <v>299</v>
      </c>
    </row>
    <row r="184" spans="2:27" ht="15">
      <c r="B184" s="74"/>
      <c r="C184" s="183" t="s">
        <v>252</v>
      </c>
      <c r="D184" s="184"/>
      <c r="E184" s="184"/>
      <c r="F184" s="184"/>
      <c r="G184" s="184"/>
      <c r="H184" s="184"/>
      <c r="I184" s="185"/>
      <c r="J184" s="183" t="s">
        <v>22</v>
      </c>
      <c r="K184" s="184"/>
      <c r="L184" s="184"/>
      <c r="M184" s="184"/>
      <c r="N184" s="184"/>
      <c r="O184" s="185"/>
      <c r="P184" s="68"/>
      <c r="Q184" s="69"/>
      <c r="R184" s="69"/>
      <c r="S184" s="69"/>
      <c r="T184" s="69"/>
      <c r="U184" s="58" t="s">
        <v>20</v>
      </c>
      <c r="V184" s="69"/>
      <c r="W184" s="69"/>
      <c r="X184" s="69"/>
      <c r="Y184" s="69"/>
      <c r="Z184" s="69"/>
      <c r="AA184" s="70"/>
    </row>
    <row r="185" spans="2:27" ht="15">
      <c r="B185" s="74"/>
      <c r="C185" s="186"/>
      <c r="D185" s="187"/>
      <c r="E185" s="187"/>
      <c r="F185" s="187"/>
      <c r="G185" s="187"/>
      <c r="H185" s="187"/>
      <c r="I185" s="188"/>
      <c r="J185" s="186"/>
      <c r="K185" s="187"/>
      <c r="L185" s="187"/>
      <c r="M185" s="187"/>
      <c r="N185" s="187"/>
      <c r="O185" s="188"/>
      <c r="P185" s="189" t="s">
        <v>23</v>
      </c>
      <c r="Q185" s="190"/>
      <c r="R185" s="190"/>
      <c r="S185" s="190"/>
      <c r="T185" s="190"/>
      <c r="U185" s="191"/>
      <c r="V185" s="189" t="s">
        <v>21</v>
      </c>
      <c r="W185" s="190"/>
      <c r="X185" s="190"/>
      <c r="Y185" s="190"/>
      <c r="Z185" s="190"/>
      <c r="AA185" s="191"/>
    </row>
    <row r="186" spans="2:27" ht="15">
      <c r="B186" s="74"/>
      <c r="C186" s="178" t="s">
        <v>246</v>
      </c>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80"/>
    </row>
    <row r="187" spans="2:27" ht="15">
      <c r="B187" s="74"/>
      <c r="C187" s="170" t="str">
        <f>"Apr "&amp;$BA$7&amp;"- Mar "&amp;$BA$8</f>
        <v>Apr 2022- Mar 2023</v>
      </c>
      <c r="D187" s="171"/>
      <c r="E187" s="171"/>
      <c r="F187" s="171"/>
      <c r="G187" s="171"/>
      <c r="H187" s="171"/>
      <c r="I187" s="172"/>
      <c r="J187" s="173"/>
      <c r="K187" s="173"/>
      <c r="L187" s="173"/>
      <c r="M187" s="173"/>
      <c r="N187" s="173"/>
      <c r="O187" s="173"/>
      <c r="P187" s="173"/>
      <c r="Q187" s="173"/>
      <c r="R187" s="173"/>
      <c r="S187" s="173"/>
      <c r="T187" s="173"/>
      <c r="U187" s="173"/>
      <c r="V187" s="173"/>
      <c r="W187" s="173"/>
      <c r="X187" s="173"/>
      <c r="Y187" s="173"/>
      <c r="Z187" s="173"/>
      <c r="AA187" s="173"/>
    </row>
    <row r="188" spans="2:27" ht="15">
      <c r="B188" s="74"/>
      <c r="C188" s="170" t="str">
        <f>"Apr "&amp;$BA$8&amp;"- Mar "&amp;$BA$9</f>
        <v>Apr 2023- Mar 2024</v>
      </c>
      <c r="D188" s="171"/>
      <c r="E188" s="171"/>
      <c r="F188" s="171"/>
      <c r="G188" s="171"/>
      <c r="H188" s="171"/>
      <c r="I188" s="172"/>
      <c r="J188" s="173"/>
      <c r="K188" s="173"/>
      <c r="L188" s="173"/>
      <c r="M188" s="173"/>
      <c r="N188" s="173"/>
      <c r="O188" s="173"/>
      <c r="P188" s="173"/>
      <c r="Q188" s="173"/>
      <c r="R188" s="173"/>
      <c r="S188" s="173"/>
      <c r="T188" s="173"/>
      <c r="U188" s="173"/>
      <c r="V188" s="173"/>
      <c r="W188" s="173"/>
      <c r="X188" s="173"/>
      <c r="Y188" s="173"/>
      <c r="Z188" s="173"/>
      <c r="AA188" s="173"/>
    </row>
    <row r="189" spans="2:27" ht="15">
      <c r="B189" s="74"/>
      <c r="C189" s="178" t="s">
        <v>247</v>
      </c>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80"/>
    </row>
    <row r="190" spans="2:27" ht="15">
      <c r="B190" s="74"/>
      <c r="C190" s="170" t="str">
        <f>"Apr "&amp;$BA$8&amp;"- Jun "&amp;$BA$8</f>
        <v>Apr 2023- Jun 2023</v>
      </c>
      <c r="D190" s="171"/>
      <c r="E190" s="171"/>
      <c r="F190" s="171"/>
      <c r="G190" s="171"/>
      <c r="H190" s="171"/>
      <c r="I190" s="172"/>
      <c r="J190" s="173"/>
      <c r="K190" s="173"/>
      <c r="L190" s="173"/>
      <c r="M190" s="173"/>
      <c r="N190" s="173"/>
      <c r="O190" s="173"/>
      <c r="P190" s="173"/>
      <c r="Q190" s="173"/>
      <c r="R190" s="173"/>
      <c r="S190" s="173"/>
      <c r="T190" s="173"/>
      <c r="U190" s="173"/>
      <c r="V190" s="173"/>
      <c r="W190" s="173"/>
      <c r="X190" s="173"/>
      <c r="Y190" s="173"/>
      <c r="Z190" s="173"/>
      <c r="AA190" s="173"/>
    </row>
    <row r="191" spans="2:27" ht="15">
      <c r="B191" s="74"/>
      <c r="C191" s="170" t="str">
        <f>"Jul "&amp;$BA$8&amp;"- Sep "&amp;$BA$8</f>
        <v>Jul 2023- Sep 2023</v>
      </c>
      <c r="D191" s="171"/>
      <c r="E191" s="171"/>
      <c r="F191" s="171"/>
      <c r="G191" s="171"/>
      <c r="H191" s="171"/>
      <c r="I191" s="172"/>
      <c r="J191" s="173"/>
      <c r="K191" s="173"/>
      <c r="L191" s="173"/>
      <c r="M191" s="173"/>
      <c r="N191" s="173"/>
      <c r="O191" s="173"/>
      <c r="P191" s="173"/>
      <c r="Q191" s="173"/>
      <c r="R191" s="173"/>
      <c r="S191" s="173"/>
      <c r="T191" s="173"/>
      <c r="U191" s="173"/>
      <c r="V191" s="173"/>
      <c r="W191" s="173"/>
      <c r="X191" s="173"/>
      <c r="Y191" s="173"/>
      <c r="Z191" s="173"/>
      <c r="AA191" s="173"/>
    </row>
    <row r="192" spans="2:27" ht="15">
      <c r="B192" s="74"/>
      <c r="C192" s="170" t="str">
        <f>"Oct "&amp;$BA$8&amp;"- Dec "&amp;$BA$8</f>
        <v>Oct 2023- Dec 2023</v>
      </c>
      <c r="D192" s="171"/>
      <c r="E192" s="171"/>
      <c r="F192" s="171"/>
      <c r="G192" s="171"/>
      <c r="H192" s="171"/>
      <c r="I192" s="172"/>
      <c r="J192" s="173"/>
      <c r="K192" s="173"/>
      <c r="L192" s="173"/>
      <c r="M192" s="173"/>
      <c r="N192" s="173"/>
      <c r="O192" s="173"/>
      <c r="P192" s="173"/>
      <c r="Q192" s="173"/>
      <c r="R192" s="173"/>
      <c r="S192" s="173"/>
      <c r="T192" s="173"/>
      <c r="U192" s="173"/>
      <c r="V192" s="173"/>
      <c r="W192" s="173"/>
      <c r="X192" s="173"/>
      <c r="Y192" s="173"/>
      <c r="Z192" s="173"/>
      <c r="AA192" s="173"/>
    </row>
    <row r="193" spans="2:27" ht="15">
      <c r="B193" s="74"/>
      <c r="C193" s="170" t="str">
        <f>"Jan "&amp;$BA$9&amp;"- Mar "&amp;$BA$9</f>
        <v>Jan 2024- Mar 2024</v>
      </c>
      <c r="D193" s="171"/>
      <c r="E193" s="171"/>
      <c r="F193" s="171"/>
      <c r="G193" s="171"/>
      <c r="H193" s="171"/>
      <c r="I193" s="172"/>
      <c r="J193" s="173"/>
      <c r="K193" s="173"/>
      <c r="L193" s="173"/>
      <c r="M193" s="173"/>
      <c r="N193" s="173"/>
      <c r="O193" s="173"/>
      <c r="P193" s="173"/>
      <c r="Q193" s="173"/>
      <c r="R193" s="173"/>
      <c r="S193" s="173"/>
      <c r="T193" s="173"/>
      <c r="U193" s="173"/>
      <c r="V193" s="173"/>
      <c r="W193" s="173"/>
      <c r="X193" s="173"/>
      <c r="Y193" s="173"/>
      <c r="Z193" s="173"/>
      <c r="AA193" s="173"/>
    </row>
    <row r="194" spans="2:27" ht="15" hidden="1">
      <c r="B194" s="41"/>
      <c r="C194" s="174"/>
      <c r="D194" s="175"/>
      <c r="E194" s="175"/>
      <c r="F194" s="175"/>
      <c r="G194" s="175"/>
      <c r="H194" s="175"/>
      <c r="I194" s="176"/>
      <c r="J194" s="177">
        <f>SUM(J190:O193)</f>
        <v>0</v>
      </c>
      <c r="K194" s="177"/>
      <c r="L194" s="177"/>
      <c r="M194" s="177"/>
      <c r="N194" s="177"/>
      <c r="O194" s="177"/>
      <c r="P194" s="177">
        <f>SUM(P190:U193)</f>
        <v>0</v>
      </c>
      <c r="Q194" s="177"/>
      <c r="R194" s="177"/>
      <c r="S194" s="177"/>
      <c r="T194" s="177"/>
      <c r="U194" s="177"/>
      <c r="V194" s="177">
        <f>SUM(V190:AA193)</f>
        <v>0</v>
      </c>
      <c r="W194" s="177"/>
      <c r="X194" s="177"/>
      <c r="Y194" s="177"/>
      <c r="Z194" s="177"/>
      <c r="AA194" s="177"/>
    </row>
    <row r="195" spans="2:27" ht="15" hidden="1">
      <c r="B195" s="41"/>
      <c r="C195" s="174"/>
      <c r="D195" s="175"/>
      <c r="E195" s="175"/>
      <c r="F195" s="175"/>
      <c r="G195" s="175"/>
      <c r="H195" s="175"/>
      <c r="I195" s="176"/>
      <c r="J195" s="181"/>
      <c r="K195" s="181"/>
      <c r="L195" s="181"/>
      <c r="M195" s="181"/>
      <c r="N195" s="181"/>
      <c r="O195" s="181"/>
      <c r="P195" s="181"/>
      <c r="Q195" s="181"/>
      <c r="R195" s="181"/>
      <c r="S195" s="181"/>
      <c r="T195" s="181"/>
      <c r="U195" s="181"/>
      <c r="V195" s="181"/>
      <c r="W195" s="181"/>
      <c r="X195" s="181"/>
      <c r="Y195" s="181"/>
      <c r="Z195" s="181"/>
      <c r="AA195" s="181"/>
    </row>
    <row r="196" spans="2:27" ht="15" hidden="1">
      <c r="B196" s="41"/>
      <c r="C196" s="174"/>
      <c r="D196" s="175"/>
      <c r="E196" s="175"/>
      <c r="F196" s="175"/>
      <c r="G196" s="175"/>
      <c r="H196" s="175"/>
      <c r="I196" s="176"/>
      <c r="J196" s="181"/>
      <c r="K196" s="181"/>
      <c r="L196" s="181"/>
      <c r="M196" s="181"/>
      <c r="N196" s="181"/>
      <c r="O196" s="181"/>
      <c r="P196" s="181"/>
      <c r="Q196" s="181"/>
      <c r="R196" s="181"/>
      <c r="S196" s="181"/>
      <c r="T196" s="181"/>
      <c r="U196" s="181"/>
      <c r="V196" s="181"/>
      <c r="W196" s="181"/>
      <c r="X196" s="181"/>
      <c r="Y196" s="181"/>
      <c r="Z196" s="181"/>
      <c r="AA196" s="181"/>
    </row>
    <row r="197" spans="2:27" ht="15">
      <c r="B197" s="7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row>
    <row r="198" spans="2:27" ht="15">
      <c r="B198" s="51" t="s">
        <v>274</v>
      </c>
      <c r="C198" s="44" t="s">
        <v>297</v>
      </c>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row>
    <row r="199" spans="2:27" ht="15">
      <c r="B199" s="7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67" t="s">
        <v>299</v>
      </c>
    </row>
    <row r="200" spans="2:27" ht="15">
      <c r="B200" s="74"/>
      <c r="C200" s="183" t="s">
        <v>252</v>
      </c>
      <c r="D200" s="184"/>
      <c r="E200" s="184"/>
      <c r="F200" s="184"/>
      <c r="G200" s="184"/>
      <c r="H200" s="184"/>
      <c r="I200" s="185"/>
      <c r="J200" s="183" t="s">
        <v>22</v>
      </c>
      <c r="K200" s="184"/>
      <c r="L200" s="184"/>
      <c r="M200" s="184"/>
      <c r="N200" s="184"/>
      <c r="O200" s="185"/>
      <c r="P200" s="68"/>
      <c r="Q200" s="69"/>
      <c r="R200" s="69"/>
      <c r="S200" s="69"/>
      <c r="T200" s="69"/>
      <c r="U200" s="58" t="s">
        <v>20</v>
      </c>
      <c r="V200" s="69"/>
      <c r="W200" s="69"/>
      <c r="X200" s="69"/>
      <c r="Y200" s="69"/>
      <c r="Z200" s="69"/>
      <c r="AA200" s="70"/>
    </row>
    <row r="201" spans="2:27" ht="15">
      <c r="B201" s="74"/>
      <c r="C201" s="186"/>
      <c r="D201" s="187"/>
      <c r="E201" s="187"/>
      <c r="F201" s="187"/>
      <c r="G201" s="187"/>
      <c r="H201" s="187"/>
      <c r="I201" s="188"/>
      <c r="J201" s="186"/>
      <c r="K201" s="187"/>
      <c r="L201" s="187"/>
      <c r="M201" s="187"/>
      <c r="N201" s="187"/>
      <c r="O201" s="188"/>
      <c r="P201" s="189" t="s">
        <v>23</v>
      </c>
      <c r="Q201" s="190"/>
      <c r="R201" s="190"/>
      <c r="S201" s="190"/>
      <c r="T201" s="190"/>
      <c r="U201" s="191"/>
      <c r="V201" s="189" t="s">
        <v>21</v>
      </c>
      <c r="W201" s="190"/>
      <c r="X201" s="190"/>
      <c r="Y201" s="190"/>
      <c r="Z201" s="190"/>
      <c r="AA201" s="191"/>
    </row>
    <row r="202" spans="2:27" ht="15">
      <c r="B202" s="74"/>
      <c r="C202" s="178" t="s">
        <v>246</v>
      </c>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80"/>
    </row>
    <row r="203" spans="2:27" ht="15">
      <c r="B203" s="74"/>
      <c r="C203" s="170" t="str">
        <f>"Apr "&amp;$BA$7&amp;"- Mar "&amp;$BA$8</f>
        <v>Apr 2022- Mar 2023</v>
      </c>
      <c r="D203" s="171"/>
      <c r="E203" s="171"/>
      <c r="F203" s="171"/>
      <c r="G203" s="171"/>
      <c r="H203" s="171"/>
      <c r="I203" s="172"/>
      <c r="J203" s="173"/>
      <c r="K203" s="173"/>
      <c r="L203" s="173"/>
      <c r="M203" s="173"/>
      <c r="N203" s="173"/>
      <c r="O203" s="173"/>
      <c r="P203" s="173"/>
      <c r="Q203" s="173"/>
      <c r="R203" s="173"/>
      <c r="S203" s="173"/>
      <c r="T203" s="173"/>
      <c r="U203" s="173"/>
      <c r="V203" s="173"/>
      <c r="W203" s="173"/>
      <c r="X203" s="173"/>
      <c r="Y203" s="173"/>
      <c r="Z203" s="173"/>
      <c r="AA203" s="173"/>
    </row>
    <row r="204" spans="2:27" ht="15">
      <c r="B204" s="74"/>
      <c r="C204" s="170" t="str">
        <f>"Apr "&amp;$BA$8&amp;"- Mar "&amp;$BA$9</f>
        <v>Apr 2023- Mar 2024</v>
      </c>
      <c r="D204" s="171"/>
      <c r="E204" s="171"/>
      <c r="F204" s="171"/>
      <c r="G204" s="171"/>
      <c r="H204" s="171"/>
      <c r="I204" s="172"/>
      <c r="J204" s="173"/>
      <c r="K204" s="173"/>
      <c r="L204" s="173"/>
      <c r="M204" s="173"/>
      <c r="N204" s="173"/>
      <c r="O204" s="173"/>
      <c r="P204" s="173"/>
      <c r="Q204" s="173"/>
      <c r="R204" s="173"/>
      <c r="S204" s="173"/>
      <c r="T204" s="173"/>
      <c r="U204" s="173"/>
      <c r="V204" s="173"/>
      <c r="W204" s="173"/>
      <c r="X204" s="173"/>
      <c r="Y204" s="173"/>
      <c r="Z204" s="173"/>
      <c r="AA204" s="173"/>
    </row>
    <row r="205" spans="2:27" ht="15">
      <c r="B205" s="74"/>
      <c r="C205" s="178" t="s">
        <v>247</v>
      </c>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c r="AA205" s="180"/>
    </row>
    <row r="206" spans="2:27" ht="15">
      <c r="B206" s="74"/>
      <c r="C206" s="170" t="str">
        <f>"Apr "&amp;$BA$8&amp;"- Jun "&amp;$BA$8</f>
        <v>Apr 2023- Jun 2023</v>
      </c>
      <c r="D206" s="171"/>
      <c r="E206" s="171"/>
      <c r="F206" s="171"/>
      <c r="G206" s="171"/>
      <c r="H206" s="171"/>
      <c r="I206" s="172"/>
      <c r="J206" s="173"/>
      <c r="K206" s="173"/>
      <c r="L206" s="173"/>
      <c r="M206" s="173"/>
      <c r="N206" s="173"/>
      <c r="O206" s="173"/>
      <c r="P206" s="173"/>
      <c r="Q206" s="173"/>
      <c r="R206" s="173"/>
      <c r="S206" s="173"/>
      <c r="T206" s="173"/>
      <c r="U206" s="173"/>
      <c r="V206" s="173"/>
      <c r="W206" s="173"/>
      <c r="X206" s="173"/>
      <c r="Y206" s="173"/>
      <c r="Z206" s="173"/>
      <c r="AA206" s="173"/>
    </row>
    <row r="207" spans="2:27" ht="15">
      <c r="B207" s="74"/>
      <c r="C207" s="170" t="str">
        <f>"Jul "&amp;$BA$8&amp;"- Sep "&amp;$BA$8</f>
        <v>Jul 2023- Sep 2023</v>
      </c>
      <c r="D207" s="171"/>
      <c r="E207" s="171"/>
      <c r="F207" s="171"/>
      <c r="G207" s="171"/>
      <c r="H207" s="171"/>
      <c r="I207" s="172"/>
      <c r="J207" s="173"/>
      <c r="K207" s="173"/>
      <c r="L207" s="173"/>
      <c r="M207" s="173"/>
      <c r="N207" s="173"/>
      <c r="O207" s="173"/>
      <c r="P207" s="173"/>
      <c r="Q207" s="173"/>
      <c r="R207" s="173"/>
      <c r="S207" s="173"/>
      <c r="T207" s="173"/>
      <c r="U207" s="173"/>
      <c r="V207" s="173"/>
      <c r="W207" s="173"/>
      <c r="X207" s="173"/>
      <c r="Y207" s="173"/>
      <c r="Z207" s="173"/>
      <c r="AA207" s="173"/>
    </row>
    <row r="208" spans="2:27" ht="15">
      <c r="B208" s="74"/>
      <c r="C208" s="170" t="str">
        <f>"Oct "&amp;$BA$8&amp;"- Dec "&amp;$BA$8</f>
        <v>Oct 2023- Dec 2023</v>
      </c>
      <c r="D208" s="171"/>
      <c r="E208" s="171"/>
      <c r="F208" s="171"/>
      <c r="G208" s="171"/>
      <c r="H208" s="171"/>
      <c r="I208" s="172"/>
      <c r="J208" s="173"/>
      <c r="K208" s="173"/>
      <c r="L208" s="173"/>
      <c r="M208" s="173"/>
      <c r="N208" s="173"/>
      <c r="O208" s="173"/>
      <c r="P208" s="173"/>
      <c r="Q208" s="173"/>
      <c r="R208" s="173"/>
      <c r="S208" s="173"/>
      <c r="T208" s="173"/>
      <c r="U208" s="173"/>
      <c r="V208" s="173"/>
      <c r="W208" s="173"/>
      <c r="X208" s="173"/>
      <c r="Y208" s="173"/>
      <c r="Z208" s="173"/>
      <c r="AA208" s="173"/>
    </row>
    <row r="209" spans="2:27" ht="15">
      <c r="B209" s="74"/>
      <c r="C209" s="170" t="str">
        <f>"Jan "&amp;$BA$9&amp;"- Mar "&amp;$BA$9</f>
        <v>Jan 2024- Mar 2024</v>
      </c>
      <c r="D209" s="171"/>
      <c r="E209" s="171"/>
      <c r="F209" s="171"/>
      <c r="G209" s="171"/>
      <c r="H209" s="171"/>
      <c r="I209" s="172"/>
      <c r="J209" s="173"/>
      <c r="K209" s="173"/>
      <c r="L209" s="173"/>
      <c r="M209" s="173"/>
      <c r="N209" s="173"/>
      <c r="O209" s="173"/>
      <c r="P209" s="173"/>
      <c r="Q209" s="173"/>
      <c r="R209" s="173"/>
      <c r="S209" s="173"/>
      <c r="T209" s="173"/>
      <c r="U209" s="173"/>
      <c r="V209" s="173"/>
      <c r="W209" s="173"/>
      <c r="X209" s="173"/>
      <c r="Y209" s="173"/>
      <c r="Z209" s="173"/>
      <c r="AA209" s="173"/>
    </row>
    <row r="210" spans="2:27" ht="15" hidden="1">
      <c r="B210" s="41"/>
      <c r="C210" s="174"/>
      <c r="D210" s="175"/>
      <c r="E210" s="175"/>
      <c r="F210" s="175"/>
      <c r="G210" s="175"/>
      <c r="H210" s="175"/>
      <c r="I210" s="176"/>
      <c r="J210" s="177">
        <f>SUM(J206:O209)</f>
        <v>0</v>
      </c>
      <c r="K210" s="177"/>
      <c r="L210" s="177"/>
      <c r="M210" s="177"/>
      <c r="N210" s="177"/>
      <c r="O210" s="177"/>
      <c r="P210" s="177">
        <f>SUM(P206:U209)</f>
        <v>0</v>
      </c>
      <c r="Q210" s="177"/>
      <c r="R210" s="177"/>
      <c r="S210" s="177"/>
      <c r="T210" s="177"/>
      <c r="U210" s="177"/>
      <c r="V210" s="177">
        <f>SUM(V206:AA209)</f>
        <v>0</v>
      </c>
      <c r="W210" s="177"/>
      <c r="X210" s="177"/>
      <c r="Y210" s="177"/>
      <c r="Z210" s="177"/>
      <c r="AA210" s="177"/>
    </row>
    <row r="211" spans="2:27" ht="15" hidden="1">
      <c r="B211" s="41"/>
      <c r="C211" s="174"/>
      <c r="D211" s="175"/>
      <c r="E211" s="175"/>
      <c r="F211" s="175"/>
      <c r="G211" s="175"/>
      <c r="H211" s="175"/>
      <c r="I211" s="176"/>
      <c r="J211" s="181"/>
      <c r="K211" s="181"/>
      <c r="L211" s="181"/>
      <c r="M211" s="181"/>
      <c r="N211" s="181"/>
      <c r="O211" s="181"/>
      <c r="P211" s="181"/>
      <c r="Q211" s="181"/>
      <c r="R211" s="181"/>
      <c r="S211" s="181"/>
      <c r="T211" s="181"/>
      <c r="U211" s="181"/>
      <c r="V211" s="181"/>
      <c r="W211" s="181"/>
      <c r="X211" s="181"/>
      <c r="Y211" s="181"/>
      <c r="Z211" s="181"/>
      <c r="AA211" s="181"/>
    </row>
    <row r="212" spans="2:27" ht="15" hidden="1">
      <c r="B212" s="41"/>
      <c r="C212" s="174"/>
      <c r="D212" s="175"/>
      <c r="E212" s="175"/>
      <c r="F212" s="175"/>
      <c r="G212" s="175"/>
      <c r="H212" s="175"/>
      <c r="I212" s="176"/>
      <c r="J212" s="181"/>
      <c r="K212" s="181"/>
      <c r="L212" s="181"/>
      <c r="M212" s="181"/>
      <c r="N212" s="181"/>
      <c r="O212" s="181"/>
      <c r="P212" s="181"/>
      <c r="Q212" s="181"/>
      <c r="R212" s="181"/>
      <c r="S212" s="181"/>
      <c r="T212" s="181"/>
      <c r="U212" s="181"/>
      <c r="V212" s="181"/>
      <c r="W212" s="181"/>
      <c r="X212" s="181"/>
      <c r="Y212" s="181"/>
      <c r="Z212" s="181"/>
      <c r="AA212" s="181"/>
    </row>
    <row r="213" spans="2:27" ht="15">
      <c r="B213" s="7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row>
    <row r="214" spans="2:27" ht="15">
      <c r="B214" s="51" t="s">
        <v>275</v>
      </c>
      <c r="C214" s="44" t="s">
        <v>296</v>
      </c>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row>
    <row r="215" spans="2:27" ht="15">
      <c r="B215" s="7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67" t="s">
        <v>299</v>
      </c>
    </row>
    <row r="216" spans="2:27" ht="15">
      <c r="B216" s="74"/>
      <c r="C216" s="183" t="s">
        <v>252</v>
      </c>
      <c r="D216" s="184"/>
      <c r="E216" s="184"/>
      <c r="F216" s="184"/>
      <c r="G216" s="184"/>
      <c r="H216" s="184"/>
      <c r="I216" s="185"/>
      <c r="J216" s="183" t="s">
        <v>22</v>
      </c>
      <c r="K216" s="184"/>
      <c r="L216" s="184"/>
      <c r="M216" s="184"/>
      <c r="N216" s="184"/>
      <c r="O216" s="185"/>
      <c r="P216" s="68"/>
      <c r="Q216" s="69"/>
      <c r="R216" s="69"/>
      <c r="S216" s="69"/>
      <c r="T216" s="69"/>
      <c r="U216" s="58" t="s">
        <v>20</v>
      </c>
      <c r="V216" s="69"/>
      <c r="W216" s="69"/>
      <c r="X216" s="69"/>
      <c r="Y216" s="69"/>
      <c r="Z216" s="69"/>
      <c r="AA216" s="70"/>
    </row>
    <row r="217" spans="2:27" ht="15">
      <c r="B217" s="74"/>
      <c r="C217" s="186"/>
      <c r="D217" s="187"/>
      <c r="E217" s="187"/>
      <c r="F217" s="187"/>
      <c r="G217" s="187"/>
      <c r="H217" s="187"/>
      <c r="I217" s="188"/>
      <c r="J217" s="186"/>
      <c r="K217" s="187"/>
      <c r="L217" s="187"/>
      <c r="M217" s="187"/>
      <c r="N217" s="187"/>
      <c r="O217" s="188"/>
      <c r="P217" s="189" t="s">
        <v>23</v>
      </c>
      <c r="Q217" s="190"/>
      <c r="R217" s="190"/>
      <c r="S217" s="190"/>
      <c r="T217" s="190"/>
      <c r="U217" s="191"/>
      <c r="V217" s="189" t="s">
        <v>21</v>
      </c>
      <c r="W217" s="190"/>
      <c r="X217" s="190"/>
      <c r="Y217" s="190"/>
      <c r="Z217" s="190"/>
      <c r="AA217" s="191"/>
    </row>
    <row r="218" spans="2:27" ht="15">
      <c r="B218" s="74"/>
      <c r="C218" s="178" t="s">
        <v>246</v>
      </c>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80"/>
    </row>
    <row r="219" spans="2:27" ht="15">
      <c r="B219" s="74"/>
      <c r="C219" s="170" t="str">
        <f>"Apr "&amp;$BA$7&amp;"- Mar "&amp;$BA$8</f>
        <v>Apr 2022- Mar 2023</v>
      </c>
      <c r="D219" s="171"/>
      <c r="E219" s="171"/>
      <c r="F219" s="171"/>
      <c r="G219" s="171"/>
      <c r="H219" s="171"/>
      <c r="I219" s="172"/>
      <c r="J219" s="173"/>
      <c r="K219" s="173"/>
      <c r="L219" s="173"/>
      <c r="M219" s="173"/>
      <c r="N219" s="173"/>
      <c r="O219" s="173"/>
      <c r="P219" s="173"/>
      <c r="Q219" s="173"/>
      <c r="R219" s="173"/>
      <c r="S219" s="173"/>
      <c r="T219" s="173"/>
      <c r="U219" s="173"/>
      <c r="V219" s="173"/>
      <c r="W219" s="173"/>
      <c r="X219" s="173"/>
      <c r="Y219" s="173"/>
      <c r="Z219" s="173"/>
      <c r="AA219" s="173"/>
    </row>
    <row r="220" spans="2:27" ht="15">
      <c r="B220" s="74"/>
      <c r="C220" s="170" t="str">
        <f>"Apr "&amp;$BA$8&amp;"- Mar "&amp;$BA$9</f>
        <v>Apr 2023- Mar 2024</v>
      </c>
      <c r="D220" s="171"/>
      <c r="E220" s="171"/>
      <c r="F220" s="171"/>
      <c r="G220" s="171"/>
      <c r="H220" s="171"/>
      <c r="I220" s="172"/>
      <c r="J220" s="173"/>
      <c r="K220" s="173"/>
      <c r="L220" s="173"/>
      <c r="M220" s="173"/>
      <c r="N220" s="173"/>
      <c r="O220" s="173"/>
      <c r="P220" s="173"/>
      <c r="Q220" s="173"/>
      <c r="R220" s="173"/>
      <c r="S220" s="173"/>
      <c r="T220" s="173"/>
      <c r="U220" s="173"/>
      <c r="V220" s="173"/>
      <c r="W220" s="173"/>
      <c r="X220" s="173"/>
      <c r="Y220" s="173"/>
      <c r="Z220" s="173"/>
      <c r="AA220" s="173"/>
    </row>
    <row r="221" spans="2:27" ht="15">
      <c r="B221" s="74"/>
      <c r="C221" s="178" t="s">
        <v>247</v>
      </c>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80"/>
    </row>
    <row r="222" spans="2:27" ht="15">
      <c r="B222" s="74"/>
      <c r="C222" s="170" t="str">
        <f>"Apr "&amp;$BA$8&amp;"- Jun "&amp;$BA$8</f>
        <v>Apr 2023- Jun 2023</v>
      </c>
      <c r="D222" s="171"/>
      <c r="E222" s="171"/>
      <c r="F222" s="171"/>
      <c r="G222" s="171"/>
      <c r="H222" s="171"/>
      <c r="I222" s="172"/>
      <c r="J222" s="173"/>
      <c r="K222" s="173"/>
      <c r="L222" s="173"/>
      <c r="M222" s="173"/>
      <c r="N222" s="173"/>
      <c r="O222" s="173"/>
      <c r="P222" s="173"/>
      <c r="Q222" s="173"/>
      <c r="R222" s="173"/>
      <c r="S222" s="173"/>
      <c r="T222" s="173"/>
      <c r="U222" s="173"/>
      <c r="V222" s="173"/>
      <c r="W222" s="173"/>
      <c r="X222" s="173"/>
      <c r="Y222" s="173"/>
      <c r="Z222" s="173"/>
      <c r="AA222" s="173"/>
    </row>
    <row r="223" spans="2:27" ht="15">
      <c r="B223" s="74"/>
      <c r="C223" s="170" t="str">
        <f>"Jul "&amp;$BA$8&amp;"- Sep "&amp;$BA$8</f>
        <v>Jul 2023- Sep 2023</v>
      </c>
      <c r="D223" s="171"/>
      <c r="E223" s="171"/>
      <c r="F223" s="171"/>
      <c r="G223" s="171"/>
      <c r="H223" s="171"/>
      <c r="I223" s="172"/>
      <c r="J223" s="173"/>
      <c r="K223" s="173"/>
      <c r="L223" s="173"/>
      <c r="M223" s="173"/>
      <c r="N223" s="173"/>
      <c r="O223" s="173"/>
      <c r="P223" s="173"/>
      <c r="Q223" s="173"/>
      <c r="R223" s="173"/>
      <c r="S223" s="173"/>
      <c r="T223" s="173"/>
      <c r="U223" s="173"/>
      <c r="V223" s="173"/>
      <c r="W223" s="173"/>
      <c r="X223" s="173"/>
      <c r="Y223" s="173"/>
      <c r="Z223" s="173"/>
      <c r="AA223" s="173"/>
    </row>
    <row r="224" spans="2:27" ht="15">
      <c r="B224" s="74"/>
      <c r="C224" s="170" t="str">
        <f>"Oct "&amp;$BA$8&amp;"- Dec "&amp;$BA$8</f>
        <v>Oct 2023- Dec 2023</v>
      </c>
      <c r="D224" s="171"/>
      <c r="E224" s="171"/>
      <c r="F224" s="171"/>
      <c r="G224" s="171"/>
      <c r="H224" s="171"/>
      <c r="I224" s="172"/>
      <c r="J224" s="173"/>
      <c r="K224" s="173"/>
      <c r="L224" s="173"/>
      <c r="M224" s="173"/>
      <c r="N224" s="173"/>
      <c r="O224" s="173"/>
      <c r="P224" s="173"/>
      <c r="Q224" s="173"/>
      <c r="R224" s="173"/>
      <c r="S224" s="173"/>
      <c r="T224" s="173"/>
      <c r="U224" s="173"/>
      <c r="V224" s="173"/>
      <c r="W224" s="173"/>
      <c r="X224" s="173"/>
      <c r="Y224" s="173"/>
      <c r="Z224" s="173"/>
      <c r="AA224" s="173"/>
    </row>
    <row r="225" spans="2:27" ht="15">
      <c r="B225" s="74"/>
      <c r="C225" s="170" t="str">
        <f>"Jan "&amp;$BA$9&amp;"- Mar "&amp;$BA$9</f>
        <v>Jan 2024- Mar 2024</v>
      </c>
      <c r="D225" s="171"/>
      <c r="E225" s="171"/>
      <c r="F225" s="171"/>
      <c r="G225" s="171"/>
      <c r="H225" s="171"/>
      <c r="I225" s="172"/>
      <c r="J225" s="173"/>
      <c r="K225" s="173"/>
      <c r="L225" s="173"/>
      <c r="M225" s="173"/>
      <c r="N225" s="173"/>
      <c r="O225" s="173"/>
      <c r="P225" s="173"/>
      <c r="Q225" s="173"/>
      <c r="R225" s="173"/>
      <c r="S225" s="173"/>
      <c r="T225" s="173"/>
      <c r="U225" s="173"/>
      <c r="V225" s="173"/>
      <c r="W225" s="173"/>
      <c r="X225" s="173"/>
      <c r="Y225" s="173"/>
      <c r="Z225" s="173"/>
      <c r="AA225" s="173"/>
    </row>
    <row r="226" spans="2:27" ht="15" hidden="1">
      <c r="B226" s="41"/>
      <c r="C226" s="174"/>
      <c r="D226" s="175"/>
      <c r="E226" s="175"/>
      <c r="F226" s="175"/>
      <c r="G226" s="175"/>
      <c r="H226" s="175"/>
      <c r="I226" s="176"/>
      <c r="J226" s="177">
        <f>SUM(J222:O225)</f>
        <v>0</v>
      </c>
      <c r="K226" s="177"/>
      <c r="L226" s="177"/>
      <c r="M226" s="177"/>
      <c r="N226" s="177"/>
      <c r="O226" s="177"/>
      <c r="P226" s="177">
        <f>SUM(P222:U225)</f>
        <v>0</v>
      </c>
      <c r="Q226" s="177"/>
      <c r="R226" s="177"/>
      <c r="S226" s="177"/>
      <c r="T226" s="177"/>
      <c r="U226" s="177"/>
      <c r="V226" s="177">
        <f>SUM(V222:AA225)</f>
        <v>0</v>
      </c>
      <c r="W226" s="177"/>
      <c r="X226" s="177"/>
      <c r="Y226" s="177"/>
      <c r="Z226" s="177"/>
      <c r="AA226" s="177"/>
    </row>
    <row r="227" spans="2:27" ht="15" hidden="1">
      <c r="B227" s="41"/>
      <c r="C227" s="174"/>
      <c r="D227" s="175"/>
      <c r="E227" s="175"/>
      <c r="F227" s="175"/>
      <c r="G227" s="175"/>
      <c r="H227" s="175"/>
      <c r="I227" s="176"/>
      <c r="J227" s="181"/>
      <c r="K227" s="181"/>
      <c r="L227" s="181"/>
      <c r="M227" s="181"/>
      <c r="N227" s="181"/>
      <c r="O227" s="181"/>
      <c r="P227" s="181"/>
      <c r="Q227" s="181"/>
      <c r="R227" s="181"/>
      <c r="S227" s="181"/>
      <c r="T227" s="181"/>
      <c r="U227" s="181"/>
      <c r="V227" s="181"/>
      <c r="W227" s="181"/>
      <c r="X227" s="181"/>
      <c r="Y227" s="181"/>
      <c r="Z227" s="181"/>
      <c r="AA227" s="181"/>
    </row>
    <row r="228" spans="2:27" ht="15" hidden="1">
      <c r="B228" s="41"/>
      <c r="C228" s="174"/>
      <c r="D228" s="175"/>
      <c r="E228" s="175"/>
      <c r="F228" s="175"/>
      <c r="G228" s="175"/>
      <c r="H228" s="175"/>
      <c r="I228" s="176"/>
      <c r="J228" s="181"/>
      <c r="K228" s="181"/>
      <c r="L228" s="181"/>
      <c r="M228" s="181"/>
      <c r="N228" s="181"/>
      <c r="O228" s="181"/>
      <c r="P228" s="181"/>
      <c r="Q228" s="181"/>
      <c r="R228" s="181"/>
      <c r="S228" s="181"/>
      <c r="T228" s="181"/>
      <c r="U228" s="181"/>
      <c r="V228" s="181"/>
      <c r="W228" s="181"/>
      <c r="X228" s="181"/>
      <c r="Y228" s="181"/>
      <c r="Z228" s="181"/>
      <c r="AA228" s="181"/>
    </row>
    <row r="229" spans="2:27" ht="15">
      <c r="B229" s="7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row>
    <row r="230" spans="2:27" ht="15">
      <c r="B230" s="51" t="s">
        <v>276</v>
      </c>
      <c r="C230" s="44" t="s">
        <v>32</v>
      </c>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row>
    <row r="231" spans="2:27" ht="15">
      <c r="B231" s="7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67" t="s">
        <v>299</v>
      </c>
    </row>
    <row r="232" spans="2:27" ht="15">
      <c r="B232" s="74"/>
      <c r="C232" s="183" t="s">
        <v>252</v>
      </c>
      <c r="D232" s="184"/>
      <c r="E232" s="184"/>
      <c r="F232" s="184"/>
      <c r="G232" s="184"/>
      <c r="H232" s="184"/>
      <c r="I232" s="185"/>
      <c r="J232" s="183" t="s">
        <v>22</v>
      </c>
      <c r="K232" s="184"/>
      <c r="L232" s="184"/>
      <c r="M232" s="184"/>
      <c r="N232" s="184"/>
      <c r="O232" s="185"/>
      <c r="P232" s="68"/>
      <c r="Q232" s="69"/>
      <c r="R232" s="69"/>
      <c r="S232" s="69"/>
      <c r="T232" s="69"/>
      <c r="U232" s="58" t="s">
        <v>20</v>
      </c>
      <c r="V232" s="69"/>
      <c r="W232" s="69"/>
      <c r="X232" s="69"/>
      <c r="Y232" s="69"/>
      <c r="Z232" s="69"/>
      <c r="AA232" s="70"/>
    </row>
    <row r="233" spans="2:27" ht="15">
      <c r="B233" s="74"/>
      <c r="C233" s="186"/>
      <c r="D233" s="187"/>
      <c r="E233" s="187"/>
      <c r="F233" s="187"/>
      <c r="G233" s="187"/>
      <c r="H233" s="187"/>
      <c r="I233" s="188"/>
      <c r="J233" s="186"/>
      <c r="K233" s="187"/>
      <c r="L233" s="187"/>
      <c r="M233" s="187"/>
      <c r="N233" s="187"/>
      <c r="O233" s="188"/>
      <c r="P233" s="189" t="s">
        <v>23</v>
      </c>
      <c r="Q233" s="190"/>
      <c r="R233" s="190"/>
      <c r="S233" s="190"/>
      <c r="T233" s="190"/>
      <c r="U233" s="191"/>
      <c r="V233" s="189" t="s">
        <v>21</v>
      </c>
      <c r="W233" s="190"/>
      <c r="X233" s="190"/>
      <c r="Y233" s="190"/>
      <c r="Z233" s="190"/>
      <c r="AA233" s="191"/>
    </row>
    <row r="234" spans="2:27" ht="15">
      <c r="B234" s="74"/>
      <c r="C234" s="178" t="s">
        <v>246</v>
      </c>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80"/>
    </row>
    <row r="235" spans="2:27" ht="15">
      <c r="B235" s="74"/>
      <c r="C235" s="170" t="str">
        <f>"Apr "&amp;$BA$7&amp;"- Mar "&amp;$BA$8</f>
        <v>Apr 2022- Mar 2023</v>
      </c>
      <c r="D235" s="171"/>
      <c r="E235" s="171"/>
      <c r="F235" s="171"/>
      <c r="G235" s="171"/>
      <c r="H235" s="171"/>
      <c r="I235" s="172"/>
      <c r="J235" s="173"/>
      <c r="K235" s="173"/>
      <c r="L235" s="173"/>
      <c r="M235" s="173"/>
      <c r="N235" s="173"/>
      <c r="O235" s="173"/>
      <c r="P235" s="173"/>
      <c r="Q235" s="173"/>
      <c r="R235" s="173"/>
      <c r="S235" s="173"/>
      <c r="T235" s="173"/>
      <c r="U235" s="173"/>
      <c r="V235" s="173"/>
      <c r="W235" s="173"/>
      <c r="X235" s="173"/>
      <c r="Y235" s="173"/>
      <c r="Z235" s="173"/>
      <c r="AA235" s="173"/>
    </row>
    <row r="236" spans="2:27" ht="15">
      <c r="B236" s="74"/>
      <c r="C236" s="170" t="str">
        <f>"Apr "&amp;$BA$8&amp;"- Mar "&amp;$BA$9</f>
        <v>Apr 2023- Mar 2024</v>
      </c>
      <c r="D236" s="171"/>
      <c r="E236" s="171"/>
      <c r="F236" s="171"/>
      <c r="G236" s="171"/>
      <c r="H236" s="171"/>
      <c r="I236" s="172"/>
      <c r="J236" s="173"/>
      <c r="K236" s="173"/>
      <c r="L236" s="173"/>
      <c r="M236" s="173"/>
      <c r="N236" s="173"/>
      <c r="O236" s="173"/>
      <c r="P236" s="173"/>
      <c r="Q236" s="173"/>
      <c r="R236" s="173"/>
      <c r="S236" s="173"/>
      <c r="T236" s="173"/>
      <c r="U236" s="173"/>
      <c r="V236" s="173"/>
      <c r="W236" s="173"/>
      <c r="X236" s="173"/>
      <c r="Y236" s="173"/>
      <c r="Z236" s="173"/>
      <c r="AA236" s="173"/>
    </row>
    <row r="237" spans="2:27" ht="15">
      <c r="B237" s="74"/>
      <c r="C237" s="178" t="s">
        <v>247</v>
      </c>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80"/>
    </row>
    <row r="238" spans="2:27" ht="15">
      <c r="B238" s="74"/>
      <c r="C238" s="170" t="str">
        <f>"Apr "&amp;$BA$8&amp;"- Jun "&amp;$BA$8</f>
        <v>Apr 2023- Jun 2023</v>
      </c>
      <c r="D238" s="171"/>
      <c r="E238" s="171"/>
      <c r="F238" s="171"/>
      <c r="G238" s="171"/>
      <c r="H238" s="171"/>
      <c r="I238" s="172"/>
      <c r="J238" s="173"/>
      <c r="K238" s="173"/>
      <c r="L238" s="173"/>
      <c r="M238" s="173"/>
      <c r="N238" s="173"/>
      <c r="O238" s="173"/>
      <c r="P238" s="173"/>
      <c r="Q238" s="173"/>
      <c r="R238" s="173"/>
      <c r="S238" s="173"/>
      <c r="T238" s="173"/>
      <c r="U238" s="173"/>
      <c r="V238" s="173"/>
      <c r="W238" s="173"/>
      <c r="X238" s="173"/>
      <c r="Y238" s="173"/>
      <c r="Z238" s="173"/>
      <c r="AA238" s="173"/>
    </row>
    <row r="239" spans="2:27" ht="15">
      <c r="B239" s="74"/>
      <c r="C239" s="170" t="str">
        <f>"Jul "&amp;$BA$8&amp;"- Sep "&amp;$BA$8</f>
        <v>Jul 2023- Sep 2023</v>
      </c>
      <c r="D239" s="171"/>
      <c r="E239" s="171"/>
      <c r="F239" s="171"/>
      <c r="G239" s="171"/>
      <c r="H239" s="171"/>
      <c r="I239" s="172"/>
      <c r="J239" s="173"/>
      <c r="K239" s="173"/>
      <c r="L239" s="173"/>
      <c r="M239" s="173"/>
      <c r="N239" s="173"/>
      <c r="O239" s="173"/>
      <c r="P239" s="173"/>
      <c r="Q239" s="173"/>
      <c r="R239" s="173"/>
      <c r="S239" s="173"/>
      <c r="T239" s="173"/>
      <c r="U239" s="173"/>
      <c r="V239" s="173"/>
      <c r="W239" s="173"/>
      <c r="X239" s="173"/>
      <c r="Y239" s="173"/>
      <c r="Z239" s="173"/>
      <c r="AA239" s="173"/>
    </row>
    <row r="240" spans="2:27" ht="15">
      <c r="B240" s="74"/>
      <c r="C240" s="170" t="str">
        <f>"Oct "&amp;$BA$8&amp;"- Dec "&amp;$BA$8</f>
        <v>Oct 2023- Dec 2023</v>
      </c>
      <c r="D240" s="171"/>
      <c r="E240" s="171"/>
      <c r="F240" s="171"/>
      <c r="G240" s="171"/>
      <c r="H240" s="171"/>
      <c r="I240" s="172"/>
      <c r="J240" s="173"/>
      <c r="K240" s="173"/>
      <c r="L240" s="173"/>
      <c r="M240" s="173"/>
      <c r="N240" s="173"/>
      <c r="O240" s="173"/>
      <c r="P240" s="173"/>
      <c r="Q240" s="173"/>
      <c r="R240" s="173"/>
      <c r="S240" s="173"/>
      <c r="T240" s="173"/>
      <c r="U240" s="173"/>
      <c r="V240" s="173"/>
      <c r="W240" s="173"/>
      <c r="X240" s="173"/>
      <c r="Y240" s="173"/>
      <c r="Z240" s="173"/>
      <c r="AA240" s="173"/>
    </row>
    <row r="241" spans="2:27" ht="15">
      <c r="B241" s="74"/>
      <c r="C241" s="170" t="str">
        <f>"Jan "&amp;$BA$9&amp;"- Mar "&amp;$BA$9</f>
        <v>Jan 2024- Mar 2024</v>
      </c>
      <c r="D241" s="171"/>
      <c r="E241" s="171"/>
      <c r="F241" s="171"/>
      <c r="G241" s="171"/>
      <c r="H241" s="171"/>
      <c r="I241" s="172"/>
      <c r="J241" s="173"/>
      <c r="K241" s="173"/>
      <c r="L241" s="173"/>
      <c r="M241" s="173"/>
      <c r="N241" s="173"/>
      <c r="O241" s="173"/>
      <c r="P241" s="173"/>
      <c r="Q241" s="173"/>
      <c r="R241" s="173"/>
      <c r="S241" s="173"/>
      <c r="T241" s="173"/>
      <c r="U241" s="173"/>
      <c r="V241" s="173"/>
      <c r="W241" s="173"/>
      <c r="X241" s="173"/>
      <c r="Y241" s="173"/>
      <c r="Z241" s="173"/>
      <c r="AA241" s="173"/>
    </row>
    <row r="242" spans="2:27" ht="15" hidden="1">
      <c r="B242" s="74"/>
      <c r="C242" s="174"/>
      <c r="D242" s="175"/>
      <c r="E242" s="175"/>
      <c r="F242" s="175"/>
      <c r="G242" s="175"/>
      <c r="H242" s="175"/>
      <c r="I242" s="176"/>
      <c r="J242" s="177">
        <f>SUM(J238:O241)</f>
        <v>0</v>
      </c>
      <c r="K242" s="177"/>
      <c r="L242" s="177"/>
      <c r="M242" s="177"/>
      <c r="N242" s="177"/>
      <c r="O242" s="177"/>
      <c r="P242" s="177">
        <f>SUM(P238:U241)</f>
        <v>0</v>
      </c>
      <c r="Q242" s="177"/>
      <c r="R242" s="177"/>
      <c r="S242" s="177"/>
      <c r="T242" s="177"/>
      <c r="U242" s="177"/>
      <c r="V242" s="177">
        <f>SUM(V238:AA241)</f>
        <v>0</v>
      </c>
      <c r="W242" s="177"/>
      <c r="X242" s="177"/>
      <c r="Y242" s="177"/>
      <c r="Z242" s="177"/>
      <c r="AA242" s="177"/>
    </row>
    <row r="243" spans="2:27" ht="15" hidden="1">
      <c r="B243" s="74"/>
      <c r="C243" s="174"/>
      <c r="D243" s="175"/>
      <c r="E243" s="175"/>
      <c r="F243" s="175"/>
      <c r="G243" s="175"/>
      <c r="H243" s="175"/>
      <c r="I243" s="176"/>
      <c r="J243" s="181"/>
      <c r="K243" s="181"/>
      <c r="L243" s="181"/>
      <c r="M243" s="181"/>
      <c r="N243" s="181"/>
      <c r="O243" s="181"/>
      <c r="P243" s="181"/>
      <c r="Q243" s="181"/>
      <c r="R243" s="181"/>
      <c r="S243" s="181"/>
      <c r="T243" s="181"/>
      <c r="U243" s="181"/>
      <c r="V243" s="181"/>
      <c r="W243" s="181"/>
      <c r="X243" s="181"/>
      <c r="Y243" s="181"/>
      <c r="Z243" s="181"/>
      <c r="AA243" s="181"/>
    </row>
    <row r="244" spans="2:27" ht="15" hidden="1">
      <c r="B244" s="74"/>
      <c r="C244" s="174"/>
      <c r="D244" s="175"/>
      <c r="E244" s="175"/>
      <c r="F244" s="175"/>
      <c r="G244" s="175"/>
      <c r="H244" s="175"/>
      <c r="I244" s="176"/>
      <c r="J244" s="181"/>
      <c r="K244" s="181"/>
      <c r="L244" s="181"/>
      <c r="M244" s="181"/>
      <c r="N244" s="181"/>
      <c r="O244" s="181"/>
      <c r="P244" s="181"/>
      <c r="Q244" s="181"/>
      <c r="R244" s="181"/>
      <c r="S244" s="181"/>
      <c r="T244" s="181"/>
      <c r="U244" s="181"/>
      <c r="V244" s="181"/>
      <c r="W244" s="181"/>
      <c r="X244" s="181"/>
      <c r="Y244" s="181"/>
      <c r="Z244" s="181"/>
      <c r="AA244" s="181"/>
    </row>
    <row r="245" spans="2:27" ht="15">
      <c r="B245" s="7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row>
    <row r="246" spans="2:27" ht="15">
      <c r="B246" s="51" t="s">
        <v>277</v>
      </c>
      <c r="C246" s="44" t="s">
        <v>295</v>
      </c>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row>
    <row r="247" spans="2:27" ht="15">
      <c r="B247" s="7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67" t="s">
        <v>299</v>
      </c>
    </row>
    <row r="248" spans="2:27" ht="15">
      <c r="B248" s="74"/>
      <c r="C248" s="183" t="s">
        <v>252</v>
      </c>
      <c r="D248" s="184"/>
      <c r="E248" s="184"/>
      <c r="F248" s="184"/>
      <c r="G248" s="184"/>
      <c r="H248" s="184"/>
      <c r="I248" s="185"/>
      <c r="J248" s="183" t="s">
        <v>22</v>
      </c>
      <c r="K248" s="184"/>
      <c r="L248" s="184"/>
      <c r="M248" s="184"/>
      <c r="N248" s="184"/>
      <c r="O248" s="185"/>
      <c r="P248" s="68"/>
      <c r="Q248" s="69"/>
      <c r="R248" s="69"/>
      <c r="S248" s="69"/>
      <c r="T248" s="69"/>
      <c r="U248" s="58" t="s">
        <v>20</v>
      </c>
      <c r="V248" s="69"/>
      <c r="W248" s="69"/>
      <c r="X248" s="69"/>
      <c r="Y248" s="69"/>
      <c r="Z248" s="69"/>
      <c r="AA248" s="70"/>
    </row>
    <row r="249" spans="2:27" ht="15">
      <c r="B249" s="74"/>
      <c r="C249" s="186"/>
      <c r="D249" s="187"/>
      <c r="E249" s="187"/>
      <c r="F249" s="187"/>
      <c r="G249" s="187"/>
      <c r="H249" s="187"/>
      <c r="I249" s="188"/>
      <c r="J249" s="186"/>
      <c r="K249" s="187"/>
      <c r="L249" s="187"/>
      <c r="M249" s="187"/>
      <c r="N249" s="187"/>
      <c r="O249" s="188"/>
      <c r="P249" s="189" t="s">
        <v>23</v>
      </c>
      <c r="Q249" s="190"/>
      <c r="R249" s="190"/>
      <c r="S249" s="190"/>
      <c r="T249" s="190"/>
      <c r="U249" s="191"/>
      <c r="V249" s="189" t="s">
        <v>21</v>
      </c>
      <c r="W249" s="190"/>
      <c r="X249" s="190"/>
      <c r="Y249" s="190"/>
      <c r="Z249" s="190"/>
      <c r="AA249" s="191"/>
    </row>
    <row r="250" spans="2:27" ht="15">
      <c r="B250" s="74"/>
      <c r="C250" s="178" t="s">
        <v>246</v>
      </c>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80"/>
    </row>
    <row r="251" spans="2:27" ht="15">
      <c r="B251" s="74"/>
      <c r="C251" s="170" t="str">
        <f>"Apr "&amp;$BA$7&amp;"- Mar "&amp;$BA$8</f>
        <v>Apr 2022- Mar 2023</v>
      </c>
      <c r="D251" s="171"/>
      <c r="E251" s="171"/>
      <c r="F251" s="171"/>
      <c r="G251" s="171"/>
      <c r="H251" s="171"/>
      <c r="I251" s="172"/>
      <c r="J251" s="173"/>
      <c r="K251" s="173"/>
      <c r="L251" s="173"/>
      <c r="M251" s="173"/>
      <c r="N251" s="173"/>
      <c r="O251" s="173"/>
      <c r="P251" s="173"/>
      <c r="Q251" s="173"/>
      <c r="R251" s="173"/>
      <c r="S251" s="173"/>
      <c r="T251" s="173"/>
      <c r="U251" s="173"/>
      <c r="V251" s="173"/>
      <c r="W251" s="173"/>
      <c r="X251" s="173"/>
      <c r="Y251" s="173"/>
      <c r="Z251" s="173"/>
      <c r="AA251" s="173"/>
    </row>
    <row r="252" spans="2:27" ht="15">
      <c r="B252" s="74"/>
      <c r="C252" s="170" t="str">
        <f>"Apr "&amp;$BA$8&amp;"- Mar "&amp;$BA$9</f>
        <v>Apr 2023- Mar 2024</v>
      </c>
      <c r="D252" s="171"/>
      <c r="E252" s="171"/>
      <c r="F252" s="171"/>
      <c r="G252" s="171"/>
      <c r="H252" s="171"/>
      <c r="I252" s="172"/>
      <c r="J252" s="173"/>
      <c r="K252" s="173"/>
      <c r="L252" s="173"/>
      <c r="M252" s="173"/>
      <c r="N252" s="173"/>
      <c r="O252" s="173"/>
      <c r="P252" s="173"/>
      <c r="Q252" s="173"/>
      <c r="R252" s="173"/>
      <c r="S252" s="173"/>
      <c r="T252" s="173"/>
      <c r="U252" s="173"/>
      <c r="V252" s="173"/>
      <c r="W252" s="173"/>
      <c r="X252" s="173"/>
      <c r="Y252" s="173"/>
      <c r="Z252" s="173"/>
      <c r="AA252" s="173"/>
    </row>
    <row r="253" spans="2:27" ht="15">
      <c r="B253" s="74"/>
      <c r="C253" s="178" t="s">
        <v>247</v>
      </c>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80"/>
    </row>
    <row r="254" spans="2:27" ht="15">
      <c r="B254" s="74"/>
      <c r="C254" s="170" t="str">
        <f>"Apr "&amp;$BA$8&amp;"- Jun "&amp;$BA$8</f>
        <v>Apr 2023- Jun 2023</v>
      </c>
      <c r="D254" s="171"/>
      <c r="E254" s="171"/>
      <c r="F254" s="171"/>
      <c r="G254" s="171"/>
      <c r="H254" s="171"/>
      <c r="I254" s="172"/>
      <c r="J254" s="173"/>
      <c r="K254" s="173"/>
      <c r="L254" s="173"/>
      <c r="M254" s="173"/>
      <c r="N254" s="173"/>
      <c r="O254" s="173"/>
      <c r="P254" s="173"/>
      <c r="Q254" s="173"/>
      <c r="R254" s="173"/>
      <c r="S254" s="173"/>
      <c r="T254" s="173"/>
      <c r="U254" s="173"/>
      <c r="V254" s="173"/>
      <c r="W254" s="173"/>
      <c r="X254" s="173"/>
      <c r="Y254" s="173"/>
      <c r="Z254" s="173"/>
      <c r="AA254" s="173"/>
    </row>
    <row r="255" spans="2:27" ht="15">
      <c r="B255" s="74"/>
      <c r="C255" s="170" t="str">
        <f>"Jul "&amp;$BA$8&amp;"- Sep "&amp;$BA$8</f>
        <v>Jul 2023- Sep 2023</v>
      </c>
      <c r="D255" s="171"/>
      <c r="E255" s="171"/>
      <c r="F255" s="171"/>
      <c r="G255" s="171"/>
      <c r="H255" s="171"/>
      <c r="I255" s="172"/>
      <c r="J255" s="173"/>
      <c r="K255" s="173"/>
      <c r="L255" s="173"/>
      <c r="M255" s="173"/>
      <c r="N255" s="173"/>
      <c r="O255" s="173"/>
      <c r="P255" s="173"/>
      <c r="Q255" s="173"/>
      <c r="R255" s="173"/>
      <c r="S255" s="173"/>
      <c r="T255" s="173"/>
      <c r="U255" s="173"/>
      <c r="V255" s="173"/>
      <c r="W255" s="173"/>
      <c r="X255" s="173"/>
      <c r="Y255" s="173"/>
      <c r="Z255" s="173"/>
      <c r="AA255" s="173"/>
    </row>
    <row r="256" spans="2:27" ht="15">
      <c r="B256" s="74"/>
      <c r="C256" s="170" t="str">
        <f>"Oct "&amp;$BA$8&amp;"- Dec "&amp;$BA$8</f>
        <v>Oct 2023- Dec 2023</v>
      </c>
      <c r="D256" s="171"/>
      <c r="E256" s="171"/>
      <c r="F256" s="171"/>
      <c r="G256" s="171"/>
      <c r="H256" s="171"/>
      <c r="I256" s="172"/>
      <c r="J256" s="173"/>
      <c r="K256" s="173"/>
      <c r="L256" s="173"/>
      <c r="M256" s="173"/>
      <c r="N256" s="173"/>
      <c r="O256" s="173"/>
      <c r="P256" s="173"/>
      <c r="Q256" s="173"/>
      <c r="R256" s="173"/>
      <c r="S256" s="173"/>
      <c r="T256" s="173"/>
      <c r="U256" s="173"/>
      <c r="V256" s="173"/>
      <c r="W256" s="173"/>
      <c r="X256" s="173"/>
      <c r="Y256" s="173"/>
      <c r="Z256" s="173"/>
      <c r="AA256" s="173"/>
    </row>
    <row r="257" spans="2:27" ht="15">
      <c r="B257" s="74"/>
      <c r="C257" s="170" t="str">
        <f>"Jan "&amp;$BA$9&amp;"- Mar "&amp;$BA$9</f>
        <v>Jan 2024- Mar 2024</v>
      </c>
      <c r="D257" s="171"/>
      <c r="E257" s="171"/>
      <c r="F257" s="171"/>
      <c r="G257" s="171"/>
      <c r="H257" s="171"/>
      <c r="I257" s="172"/>
      <c r="J257" s="173"/>
      <c r="K257" s="173"/>
      <c r="L257" s="173"/>
      <c r="M257" s="173"/>
      <c r="N257" s="173"/>
      <c r="O257" s="173"/>
      <c r="P257" s="173"/>
      <c r="Q257" s="173"/>
      <c r="R257" s="173"/>
      <c r="S257" s="173"/>
      <c r="T257" s="173"/>
      <c r="U257" s="173"/>
      <c r="V257" s="173"/>
      <c r="W257" s="173"/>
      <c r="X257" s="173"/>
      <c r="Y257" s="173"/>
      <c r="Z257" s="173"/>
      <c r="AA257" s="173"/>
    </row>
    <row r="258" spans="2:27" ht="15" hidden="1">
      <c r="B258" s="74"/>
      <c r="C258" s="174"/>
      <c r="D258" s="175"/>
      <c r="E258" s="175"/>
      <c r="F258" s="175"/>
      <c r="G258" s="175"/>
      <c r="H258" s="175"/>
      <c r="I258" s="176"/>
      <c r="J258" s="177">
        <f>SUM(J254:O257)</f>
        <v>0</v>
      </c>
      <c r="K258" s="177"/>
      <c r="L258" s="177"/>
      <c r="M258" s="177"/>
      <c r="N258" s="177"/>
      <c r="O258" s="177"/>
      <c r="P258" s="177">
        <f>SUM(P254:U257)</f>
        <v>0</v>
      </c>
      <c r="Q258" s="177"/>
      <c r="R258" s="177"/>
      <c r="S258" s="177"/>
      <c r="T258" s="177"/>
      <c r="U258" s="177"/>
      <c r="V258" s="177">
        <f>SUM(V254:AA257)</f>
        <v>0</v>
      </c>
      <c r="W258" s="177"/>
      <c r="X258" s="177"/>
      <c r="Y258" s="177"/>
      <c r="Z258" s="177"/>
      <c r="AA258" s="177"/>
    </row>
    <row r="259" spans="2:27" ht="15" hidden="1">
      <c r="B259" s="74"/>
      <c r="C259" s="174"/>
      <c r="D259" s="175"/>
      <c r="E259" s="175"/>
      <c r="F259" s="175"/>
      <c r="G259" s="175"/>
      <c r="H259" s="175"/>
      <c r="I259" s="176"/>
      <c r="J259" s="181"/>
      <c r="K259" s="181"/>
      <c r="L259" s="181"/>
      <c r="M259" s="181"/>
      <c r="N259" s="181"/>
      <c r="O259" s="181"/>
      <c r="P259" s="181"/>
      <c r="Q259" s="181"/>
      <c r="R259" s="181"/>
      <c r="S259" s="181"/>
      <c r="T259" s="181"/>
      <c r="U259" s="181"/>
      <c r="V259" s="181"/>
      <c r="W259" s="181"/>
      <c r="X259" s="181"/>
      <c r="Y259" s="181"/>
      <c r="Z259" s="181"/>
      <c r="AA259" s="181"/>
    </row>
    <row r="260" spans="2:27" ht="15" hidden="1">
      <c r="B260" s="74"/>
      <c r="C260" s="174"/>
      <c r="D260" s="175"/>
      <c r="E260" s="175"/>
      <c r="F260" s="175"/>
      <c r="G260" s="175"/>
      <c r="H260" s="175"/>
      <c r="I260" s="176"/>
      <c r="J260" s="181"/>
      <c r="K260" s="181"/>
      <c r="L260" s="181"/>
      <c r="M260" s="181"/>
      <c r="N260" s="181"/>
      <c r="O260" s="181"/>
      <c r="P260" s="181"/>
      <c r="Q260" s="181"/>
      <c r="R260" s="181"/>
      <c r="S260" s="181"/>
      <c r="T260" s="181"/>
      <c r="U260" s="181"/>
      <c r="V260" s="181"/>
      <c r="W260" s="181"/>
      <c r="X260" s="181"/>
      <c r="Y260" s="181"/>
      <c r="Z260" s="181"/>
      <c r="AA260" s="181"/>
    </row>
    <row r="261" spans="2:27" ht="15">
      <c r="B261" s="7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row>
    <row r="262" spans="2:27" ht="15">
      <c r="B262" s="51" t="s">
        <v>278</v>
      </c>
      <c r="C262" s="44" t="s">
        <v>294</v>
      </c>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row>
    <row r="263" spans="2:27" ht="15">
      <c r="B263" s="7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67" t="s">
        <v>299</v>
      </c>
    </row>
    <row r="264" spans="2:27" ht="15">
      <c r="B264" s="74"/>
      <c r="C264" s="183" t="s">
        <v>252</v>
      </c>
      <c r="D264" s="184"/>
      <c r="E264" s="184"/>
      <c r="F264" s="184"/>
      <c r="G264" s="184"/>
      <c r="H264" s="184"/>
      <c r="I264" s="185"/>
      <c r="J264" s="183" t="s">
        <v>22</v>
      </c>
      <c r="K264" s="184"/>
      <c r="L264" s="184"/>
      <c r="M264" s="184"/>
      <c r="N264" s="184"/>
      <c r="O264" s="185"/>
      <c r="P264" s="68"/>
      <c r="Q264" s="69"/>
      <c r="R264" s="69"/>
      <c r="S264" s="69"/>
      <c r="T264" s="69"/>
      <c r="U264" s="58" t="s">
        <v>20</v>
      </c>
      <c r="V264" s="69"/>
      <c r="W264" s="69"/>
      <c r="X264" s="69"/>
      <c r="Y264" s="69"/>
      <c r="Z264" s="69"/>
      <c r="AA264" s="70"/>
    </row>
    <row r="265" spans="2:27" ht="15">
      <c r="B265" s="74"/>
      <c r="C265" s="186"/>
      <c r="D265" s="187"/>
      <c r="E265" s="187"/>
      <c r="F265" s="187"/>
      <c r="G265" s="187"/>
      <c r="H265" s="187"/>
      <c r="I265" s="188"/>
      <c r="J265" s="186"/>
      <c r="K265" s="187"/>
      <c r="L265" s="187"/>
      <c r="M265" s="187"/>
      <c r="N265" s="187"/>
      <c r="O265" s="188"/>
      <c r="P265" s="189" t="s">
        <v>23</v>
      </c>
      <c r="Q265" s="190"/>
      <c r="R265" s="190"/>
      <c r="S265" s="190"/>
      <c r="T265" s="190"/>
      <c r="U265" s="191"/>
      <c r="V265" s="189" t="s">
        <v>21</v>
      </c>
      <c r="W265" s="190"/>
      <c r="X265" s="190"/>
      <c r="Y265" s="190"/>
      <c r="Z265" s="190"/>
      <c r="AA265" s="191"/>
    </row>
    <row r="266" spans="2:27" ht="15">
      <c r="B266" s="74"/>
      <c r="C266" s="178" t="s">
        <v>246</v>
      </c>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80"/>
    </row>
    <row r="267" spans="2:27" ht="15">
      <c r="B267" s="74"/>
      <c r="C267" s="170" t="str">
        <f>"Apr "&amp;$BA$7&amp;"- Mar "&amp;$BA$8</f>
        <v>Apr 2022- Mar 2023</v>
      </c>
      <c r="D267" s="171"/>
      <c r="E267" s="171"/>
      <c r="F267" s="171"/>
      <c r="G267" s="171"/>
      <c r="H267" s="171"/>
      <c r="I267" s="172"/>
      <c r="J267" s="173"/>
      <c r="K267" s="173"/>
      <c r="L267" s="173"/>
      <c r="M267" s="173"/>
      <c r="N267" s="173"/>
      <c r="O267" s="173"/>
      <c r="P267" s="173"/>
      <c r="Q267" s="173"/>
      <c r="R267" s="173"/>
      <c r="S267" s="173"/>
      <c r="T267" s="173"/>
      <c r="U267" s="173"/>
      <c r="V267" s="173"/>
      <c r="W267" s="173"/>
      <c r="X267" s="173"/>
      <c r="Y267" s="173"/>
      <c r="Z267" s="173"/>
      <c r="AA267" s="173"/>
    </row>
    <row r="268" spans="2:27" ht="15">
      <c r="B268" s="74"/>
      <c r="C268" s="170" t="str">
        <f>"Apr "&amp;$BA$8&amp;"- Mar "&amp;$BA$9</f>
        <v>Apr 2023- Mar 2024</v>
      </c>
      <c r="D268" s="171"/>
      <c r="E268" s="171"/>
      <c r="F268" s="171"/>
      <c r="G268" s="171"/>
      <c r="H268" s="171"/>
      <c r="I268" s="172"/>
      <c r="J268" s="173"/>
      <c r="K268" s="173"/>
      <c r="L268" s="173"/>
      <c r="M268" s="173"/>
      <c r="N268" s="173"/>
      <c r="O268" s="173"/>
      <c r="P268" s="173"/>
      <c r="Q268" s="173"/>
      <c r="R268" s="173"/>
      <c r="S268" s="173"/>
      <c r="T268" s="173"/>
      <c r="U268" s="173"/>
      <c r="V268" s="173"/>
      <c r="W268" s="173"/>
      <c r="X268" s="173"/>
      <c r="Y268" s="173"/>
      <c r="Z268" s="173"/>
      <c r="AA268" s="173"/>
    </row>
    <row r="269" spans="2:27" ht="15">
      <c r="B269" s="74"/>
      <c r="C269" s="178" t="s">
        <v>247</v>
      </c>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80"/>
    </row>
    <row r="270" spans="2:27" ht="15">
      <c r="B270" s="74"/>
      <c r="C270" s="170" t="str">
        <f>"Apr "&amp;$BA$8&amp;"- Jun "&amp;$BA$8</f>
        <v>Apr 2023- Jun 2023</v>
      </c>
      <c r="D270" s="171"/>
      <c r="E270" s="171"/>
      <c r="F270" s="171"/>
      <c r="G270" s="171"/>
      <c r="H270" s="171"/>
      <c r="I270" s="172"/>
      <c r="J270" s="173"/>
      <c r="K270" s="173"/>
      <c r="L270" s="173"/>
      <c r="M270" s="173"/>
      <c r="N270" s="173"/>
      <c r="O270" s="173"/>
      <c r="P270" s="173"/>
      <c r="Q270" s="173"/>
      <c r="R270" s="173"/>
      <c r="S270" s="173"/>
      <c r="T270" s="173"/>
      <c r="U270" s="173"/>
      <c r="V270" s="173"/>
      <c r="W270" s="173"/>
      <c r="X270" s="173"/>
      <c r="Y270" s="173"/>
      <c r="Z270" s="173"/>
      <c r="AA270" s="173"/>
    </row>
    <row r="271" spans="2:27" ht="15">
      <c r="B271" s="74"/>
      <c r="C271" s="170" t="str">
        <f>"Jul "&amp;$BA$8&amp;"- Sep "&amp;$BA$8</f>
        <v>Jul 2023- Sep 2023</v>
      </c>
      <c r="D271" s="171"/>
      <c r="E271" s="171"/>
      <c r="F271" s="171"/>
      <c r="G271" s="171"/>
      <c r="H271" s="171"/>
      <c r="I271" s="172"/>
      <c r="J271" s="173"/>
      <c r="K271" s="173"/>
      <c r="L271" s="173"/>
      <c r="M271" s="173"/>
      <c r="N271" s="173"/>
      <c r="O271" s="173"/>
      <c r="P271" s="173"/>
      <c r="Q271" s="173"/>
      <c r="R271" s="173"/>
      <c r="S271" s="173"/>
      <c r="T271" s="173"/>
      <c r="U271" s="173"/>
      <c r="V271" s="173"/>
      <c r="W271" s="173"/>
      <c r="X271" s="173"/>
      <c r="Y271" s="173"/>
      <c r="Z271" s="173"/>
      <c r="AA271" s="173"/>
    </row>
    <row r="272" spans="2:27" ht="15">
      <c r="B272" s="74"/>
      <c r="C272" s="170" t="str">
        <f>"Oct "&amp;$BA$8&amp;"- Dec "&amp;$BA$8</f>
        <v>Oct 2023- Dec 2023</v>
      </c>
      <c r="D272" s="171"/>
      <c r="E272" s="171"/>
      <c r="F272" s="171"/>
      <c r="G272" s="171"/>
      <c r="H272" s="171"/>
      <c r="I272" s="172"/>
      <c r="J272" s="173"/>
      <c r="K272" s="173"/>
      <c r="L272" s="173"/>
      <c r="M272" s="173"/>
      <c r="N272" s="173"/>
      <c r="O272" s="173"/>
      <c r="P272" s="173"/>
      <c r="Q272" s="173"/>
      <c r="R272" s="173"/>
      <c r="S272" s="173"/>
      <c r="T272" s="173"/>
      <c r="U272" s="173"/>
      <c r="V272" s="173"/>
      <c r="W272" s="173"/>
      <c r="X272" s="173"/>
      <c r="Y272" s="173"/>
      <c r="Z272" s="173"/>
      <c r="AA272" s="173"/>
    </row>
    <row r="273" spans="2:27" ht="15">
      <c r="B273" s="74"/>
      <c r="C273" s="170" t="str">
        <f>"Jan "&amp;$BA$9&amp;"- Mar "&amp;$BA$9</f>
        <v>Jan 2024- Mar 2024</v>
      </c>
      <c r="D273" s="171"/>
      <c r="E273" s="171"/>
      <c r="F273" s="171"/>
      <c r="G273" s="171"/>
      <c r="H273" s="171"/>
      <c r="I273" s="172"/>
      <c r="J273" s="173"/>
      <c r="K273" s="173"/>
      <c r="L273" s="173"/>
      <c r="M273" s="173"/>
      <c r="N273" s="173"/>
      <c r="O273" s="173"/>
      <c r="P273" s="173"/>
      <c r="Q273" s="173"/>
      <c r="R273" s="173"/>
      <c r="S273" s="173"/>
      <c r="T273" s="173"/>
      <c r="U273" s="173"/>
      <c r="V273" s="173"/>
      <c r="W273" s="173"/>
      <c r="X273" s="173"/>
      <c r="Y273" s="173"/>
      <c r="Z273" s="173"/>
      <c r="AA273" s="173"/>
    </row>
    <row r="274" spans="2:27" ht="15" hidden="1">
      <c r="B274" s="74"/>
      <c r="C274" s="174"/>
      <c r="D274" s="175"/>
      <c r="E274" s="175"/>
      <c r="F274" s="175"/>
      <c r="G274" s="175"/>
      <c r="H274" s="175"/>
      <c r="I274" s="176"/>
      <c r="J274" s="177">
        <f>SUM(J270:O273)</f>
        <v>0</v>
      </c>
      <c r="K274" s="177"/>
      <c r="L274" s="177"/>
      <c r="M274" s="177"/>
      <c r="N274" s="177"/>
      <c r="O274" s="177"/>
      <c r="P274" s="177">
        <f>SUM(P270:U273)</f>
        <v>0</v>
      </c>
      <c r="Q274" s="177"/>
      <c r="R274" s="177"/>
      <c r="S274" s="177"/>
      <c r="T274" s="177"/>
      <c r="U274" s="177"/>
      <c r="V274" s="177">
        <f>SUM(V270:AA273)</f>
        <v>0</v>
      </c>
      <c r="W274" s="177"/>
      <c r="X274" s="177"/>
      <c r="Y274" s="177"/>
      <c r="Z274" s="177"/>
      <c r="AA274" s="177"/>
    </row>
    <row r="275" spans="2:27" ht="15" hidden="1">
      <c r="B275" s="74"/>
      <c r="C275" s="174"/>
      <c r="D275" s="175"/>
      <c r="E275" s="175"/>
      <c r="F275" s="175"/>
      <c r="G275" s="175"/>
      <c r="H275" s="175"/>
      <c r="I275" s="176"/>
      <c r="J275" s="181"/>
      <c r="K275" s="181"/>
      <c r="L275" s="181"/>
      <c r="M275" s="181"/>
      <c r="N275" s="181"/>
      <c r="O275" s="181"/>
      <c r="P275" s="181"/>
      <c r="Q275" s="181"/>
      <c r="R275" s="181"/>
      <c r="S275" s="181"/>
      <c r="T275" s="181"/>
      <c r="U275" s="181"/>
      <c r="V275" s="181"/>
      <c r="W275" s="181"/>
      <c r="X275" s="181"/>
      <c r="Y275" s="181"/>
      <c r="Z275" s="181"/>
      <c r="AA275" s="181"/>
    </row>
    <row r="276" spans="2:27" ht="15" hidden="1">
      <c r="B276" s="74"/>
      <c r="C276" s="174"/>
      <c r="D276" s="175"/>
      <c r="E276" s="175"/>
      <c r="F276" s="175"/>
      <c r="G276" s="175"/>
      <c r="H276" s="175"/>
      <c r="I276" s="176"/>
      <c r="J276" s="181"/>
      <c r="K276" s="181"/>
      <c r="L276" s="181"/>
      <c r="M276" s="181"/>
      <c r="N276" s="181"/>
      <c r="O276" s="181"/>
      <c r="P276" s="181"/>
      <c r="Q276" s="181"/>
      <c r="R276" s="181"/>
      <c r="S276" s="181"/>
      <c r="T276" s="181"/>
      <c r="U276" s="181"/>
      <c r="V276" s="181"/>
      <c r="W276" s="181"/>
      <c r="X276" s="181"/>
      <c r="Y276" s="181"/>
      <c r="Z276" s="181"/>
      <c r="AA276" s="181"/>
    </row>
    <row r="277" spans="2:27" ht="15">
      <c r="B277" s="7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row>
    <row r="278" spans="2:27" ht="15">
      <c r="B278" s="51" t="s">
        <v>279</v>
      </c>
      <c r="C278" s="44" t="s">
        <v>293</v>
      </c>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row>
    <row r="279" spans="2:27" ht="15">
      <c r="B279" s="7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67" t="s">
        <v>299</v>
      </c>
    </row>
    <row r="280" spans="2:27" ht="15">
      <c r="B280" s="74"/>
      <c r="C280" s="183" t="s">
        <v>252</v>
      </c>
      <c r="D280" s="184"/>
      <c r="E280" s="184"/>
      <c r="F280" s="184"/>
      <c r="G280" s="184"/>
      <c r="H280" s="184"/>
      <c r="I280" s="185"/>
      <c r="J280" s="183" t="s">
        <v>22</v>
      </c>
      <c r="K280" s="184"/>
      <c r="L280" s="184"/>
      <c r="M280" s="184"/>
      <c r="N280" s="184"/>
      <c r="O280" s="185"/>
      <c r="P280" s="68"/>
      <c r="Q280" s="69"/>
      <c r="R280" s="69"/>
      <c r="S280" s="69"/>
      <c r="T280" s="69"/>
      <c r="U280" s="58" t="s">
        <v>20</v>
      </c>
      <c r="V280" s="69"/>
      <c r="W280" s="69"/>
      <c r="X280" s="69"/>
      <c r="Y280" s="69"/>
      <c r="Z280" s="69"/>
      <c r="AA280" s="70"/>
    </row>
    <row r="281" spans="2:27" ht="15">
      <c r="B281" s="74"/>
      <c r="C281" s="186"/>
      <c r="D281" s="187"/>
      <c r="E281" s="187"/>
      <c r="F281" s="187"/>
      <c r="G281" s="187"/>
      <c r="H281" s="187"/>
      <c r="I281" s="188"/>
      <c r="J281" s="186"/>
      <c r="K281" s="187"/>
      <c r="L281" s="187"/>
      <c r="M281" s="187"/>
      <c r="N281" s="187"/>
      <c r="O281" s="188"/>
      <c r="P281" s="189" t="s">
        <v>23</v>
      </c>
      <c r="Q281" s="190"/>
      <c r="R281" s="190"/>
      <c r="S281" s="190"/>
      <c r="T281" s="190"/>
      <c r="U281" s="191"/>
      <c r="V281" s="189" t="s">
        <v>21</v>
      </c>
      <c r="W281" s="190"/>
      <c r="X281" s="190"/>
      <c r="Y281" s="190"/>
      <c r="Z281" s="190"/>
      <c r="AA281" s="191"/>
    </row>
    <row r="282" spans="2:27" ht="15">
      <c r="B282" s="74"/>
      <c r="C282" s="178" t="s">
        <v>246</v>
      </c>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80"/>
    </row>
    <row r="283" spans="2:27" ht="15">
      <c r="B283" s="74"/>
      <c r="C283" s="170" t="str">
        <f>"Apr "&amp;$BA$7&amp;"- Mar "&amp;$BA$8</f>
        <v>Apr 2022- Mar 2023</v>
      </c>
      <c r="D283" s="171"/>
      <c r="E283" s="171"/>
      <c r="F283" s="171"/>
      <c r="G283" s="171"/>
      <c r="H283" s="171"/>
      <c r="I283" s="172"/>
      <c r="J283" s="173"/>
      <c r="K283" s="173"/>
      <c r="L283" s="173"/>
      <c r="M283" s="173"/>
      <c r="N283" s="173"/>
      <c r="O283" s="173"/>
      <c r="P283" s="173"/>
      <c r="Q283" s="173"/>
      <c r="R283" s="173"/>
      <c r="S283" s="173"/>
      <c r="T283" s="173"/>
      <c r="U283" s="173"/>
      <c r="V283" s="173"/>
      <c r="W283" s="173"/>
      <c r="X283" s="173"/>
      <c r="Y283" s="173"/>
      <c r="Z283" s="173"/>
      <c r="AA283" s="173"/>
    </row>
    <row r="284" spans="2:27" ht="15">
      <c r="B284" s="74"/>
      <c r="C284" s="170" t="str">
        <f>"Apr "&amp;$BA$8&amp;"- Mar "&amp;$BA$9</f>
        <v>Apr 2023- Mar 2024</v>
      </c>
      <c r="D284" s="171"/>
      <c r="E284" s="171"/>
      <c r="F284" s="171"/>
      <c r="G284" s="171"/>
      <c r="H284" s="171"/>
      <c r="I284" s="172"/>
      <c r="J284" s="173"/>
      <c r="K284" s="173"/>
      <c r="L284" s="173"/>
      <c r="M284" s="173"/>
      <c r="N284" s="173"/>
      <c r="O284" s="173"/>
      <c r="P284" s="173"/>
      <c r="Q284" s="173"/>
      <c r="R284" s="173"/>
      <c r="S284" s="173"/>
      <c r="T284" s="173"/>
      <c r="U284" s="173"/>
      <c r="V284" s="173"/>
      <c r="W284" s="173"/>
      <c r="X284" s="173"/>
      <c r="Y284" s="173"/>
      <c r="Z284" s="173"/>
      <c r="AA284" s="173"/>
    </row>
    <row r="285" spans="2:27" ht="15">
      <c r="B285" s="74"/>
      <c r="C285" s="178" t="s">
        <v>247</v>
      </c>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80"/>
    </row>
    <row r="286" spans="2:27" ht="15">
      <c r="B286" s="74"/>
      <c r="C286" s="170" t="str">
        <f>"Apr "&amp;$BA$8&amp;"- Jun "&amp;$BA$8</f>
        <v>Apr 2023- Jun 2023</v>
      </c>
      <c r="D286" s="171"/>
      <c r="E286" s="171"/>
      <c r="F286" s="171"/>
      <c r="G286" s="171"/>
      <c r="H286" s="171"/>
      <c r="I286" s="172"/>
      <c r="J286" s="173"/>
      <c r="K286" s="173"/>
      <c r="L286" s="173"/>
      <c r="M286" s="173"/>
      <c r="N286" s="173"/>
      <c r="O286" s="173"/>
      <c r="P286" s="173"/>
      <c r="Q286" s="173"/>
      <c r="R286" s="173"/>
      <c r="S286" s="173"/>
      <c r="T286" s="173"/>
      <c r="U286" s="173"/>
      <c r="V286" s="173"/>
      <c r="W286" s="173"/>
      <c r="X286" s="173"/>
      <c r="Y286" s="173"/>
      <c r="Z286" s="173"/>
      <c r="AA286" s="173"/>
    </row>
    <row r="287" spans="2:27" ht="15">
      <c r="B287" s="74"/>
      <c r="C287" s="170" t="str">
        <f>"Jul "&amp;$BA$8&amp;"- Sep "&amp;$BA$8</f>
        <v>Jul 2023- Sep 2023</v>
      </c>
      <c r="D287" s="171"/>
      <c r="E287" s="171"/>
      <c r="F287" s="171"/>
      <c r="G287" s="171"/>
      <c r="H287" s="171"/>
      <c r="I287" s="172"/>
      <c r="J287" s="173"/>
      <c r="K287" s="173"/>
      <c r="L287" s="173"/>
      <c r="M287" s="173"/>
      <c r="N287" s="173"/>
      <c r="O287" s="173"/>
      <c r="P287" s="173"/>
      <c r="Q287" s="173"/>
      <c r="R287" s="173"/>
      <c r="S287" s="173"/>
      <c r="T287" s="173"/>
      <c r="U287" s="173"/>
      <c r="V287" s="173"/>
      <c r="W287" s="173"/>
      <c r="X287" s="173"/>
      <c r="Y287" s="173"/>
      <c r="Z287" s="173"/>
      <c r="AA287" s="173"/>
    </row>
    <row r="288" spans="2:27" ht="15">
      <c r="B288" s="74"/>
      <c r="C288" s="170" t="str">
        <f>"Oct "&amp;$BA$8&amp;"- Dec "&amp;$BA$8</f>
        <v>Oct 2023- Dec 2023</v>
      </c>
      <c r="D288" s="171"/>
      <c r="E288" s="171"/>
      <c r="F288" s="171"/>
      <c r="G288" s="171"/>
      <c r="H288" s="171"/>
      <c r="I288" s="172"/>
      <c r="J288" s="173"/>
      <c r="K288" s="173"/>
      <c r="L288" s="173"/>
      <c r="M288" s="173"/>
      <c r="N288" s="173"/>
      <c r="O288" s="173"/>
      <c r="P288" s="173"/>
      <c r="Q288" s="173"/>
      <c r="R288" s="173"/>
      <c r="S288" s="173"/>
      <c r="T288" s="173"/>
      <c r="U288" s="173"/>
      <c r="V288" s="173"/>
      <c r="W288" s="173"/>
      <c r="X288" s="173"/>
      <c r="Y288" s="173"/>
      <c r="Z288" s="173"/>
      <c r="AA288" s="173"/>
    </row>
    <row r="289" spans="2:27" ht="15">
      <c r="B289" s="74"/>
      <c r="C289" s="170" t="str">
        <f>"Jan "&amp;$BA$9&amp;"- Mar "&amp;$BA$9</f>
        <v>Jan 2024- Mar 2024</v>
      </c>
      <c r="D289" s="171"/>
      <c r="E289" s="171"/>
      <c r="F289" s="171"/>
      <c r="G289" s="171"/>
      <c r="H289" s="171"/>
      <c r="I289" s="172"/>
      <c r="J289" s="173"/>
      <c r="K289" s="173"/>
      <c r="L289" s="173"/>
      <c r="M289" s="173"/>
      <c r="N289" s="173"/>
      <c r="O289" s="173"/>
      <c r="P289" s="173"/>
      <c r="Q289" s="173"/>
      <c r="R289" s="173"/>
      <c r="S289" s="173"/>
      <c r="T289" s="173"/>
      <c r="U289" s="173"/>
      <c r="V289" s="173"/>
      <c r="W289" s="173"/>
      <c r="X289" s="173"/>
      <c r="Y289" s="173"/>
      <c r="Z289" s="173"/>
      <c r="AA289" s="173"/>
    </row>
    <row r="290" spans="2:27" ht="15" hidden="1">
      <c r="B290" s="41"/>
      <c r="C290" s="174"/>
      <c r="D290" s="175"/>
      <c r="E290" s="175"/>
      <c r="F290" s="175"/>
      <c r="G290" s="175"/>
      <c r="H290" s="175"/>
      <c r="I290" s="176"/>
      <c r="J290" s="177">
        <f>SUM(J286:O289)</f>
        <v>0</v>
      </c>
      <c r="K290" s="177"/>
      <c r="L290" s="177"/>
      <c r="M290" s="177"/>
      <c r="N290" s="177"/>
      <c r="O290" s="177"/>
      <c r="P290" s="177">
        <f>SUM(P286:U289)</f>
        <v>0</v>
      </c>
      <c r="Q290" s="177"/>
      <c r="R290" s="177"/>
      <c r="S290" s="177"/>
      <c r="T290" s="177"/>
      <c r="U290" s="177"/>
      <c r="V290" s="177">
        <f>SUM(V286:AA289)</f>
        <v>0</v>
      </c>
      <c r="W290" s="177"/>
      <c r="X290" s="177"/>
      <c r="Y290" s="177"/>
      <c r="Z290" s="177"/>
      <c r="AA290" s="177"/>
    </row>
    <row r="291" spans="2:27" ht="15" hidden="1">
      <c r="B291" s="41"/>
      <c r="C291" s="174"/>
      <c r="D291" s="175"/>
      <c r="E291" s="175"/>
      <c r="F291" s="175"/>
      <c r="G291" s="175"/>
      <c r="H291" s="175"/>
      <c r="I291" s="176"/>
      <c r="J291" s="181"/>
      <c r="K291" s="181"/>
      <c r="L291" s="181"/>
      <c r="M291" s="181"/>
      <c r="N291" s="181"/>
      <c r="O291" s="181"/>
      <c r="P291" s="181"/>
      <c r="Q291" s="181"/>
      <c r="R291" s="181"/>
      <c r="S291" s="181"/>
      <c r="T291" s="181"/>
      <c r="U291" s="181"/>
      <c r="V291" s="181"/>
      <c r="W291" s="181"/>
      <c r="X291" s="181"/>
      <c r="Y291" s="181"/>
      <c r="Z291" s="181"/>
      <c r="AA291" s="181"/>
    </row>
    <row r="292" spans="2:27" ht="15" hidden="1">
      <c r="B292" s="41"/>
      <c r="C292" s="174"/>
      <c r="D292" s="175"/>
      <c r="E292" s="175"/>
      <c r="F292" s="175"/>
      <c r="G292" s="175"/>
      <c r="H292" s="175"/>
      <c r="I292" s="176"/>
      <c r="J292" s="181"/>
      <c r="K292" s="181"/>
      <c r="L292" s="181"/>
      <c r="M292" s="181"/>
      <c r="N292" s="181"/>
      <c r="O292" s="181"/>
      <c r="P292" s="181"/>
      <c r="Q292" s="181"/>
      <c r="R292" s="181"/>
      <c r="S292" s="181"/>
      <c r="T292" s="181"/>
      <c r="U292" s="181"/>
      <c r="V292" s="181"/>
      <c r="W292" s="181"/>
      <c r="X292" s="181"/>
      <c r="Y292" s="181"/>
      <c r="Z292" s="181"/>
      <c r="AA292" s="181"/>
    </row>
    <row r="293" spans="2:27" ht="15">
      <c r="B293" s="7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row>
    <row r="294" spans="2:27" ht="15">
      <c r="B294" s="51" t="s">
        <v>280</v>
      </c>
      <c r="C294" s="44" t="s">
        <v>292</v>
      </c>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row>
    <row r="295" spans="2:27" ht="15">
      <c r="B295" s="7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67" t="s">
        <v>299</v>
      </c>
    </row>
    <row r="296" spans="2:27" ht="15">
      <c r="B296" s="74"/>
      <c r="C296" s="183" t="s">
        <v>252</v>
      </c>
      <c r="D296" s="184"/>
      <c r="E296" s="184"/>
      <c r="F296" s="184"/>
      <c r="G296" s="184"/>
      <c r="H296" s="184"/>
      <c r="I296" s="185"/>
      <c r="J296" s="183" t="s">
        <v>22</v>
      </c>
      <c r="K296" s="184"/>
      <c r="L296" s="184"/>
      <c r="M296" s="184"/>
      <c r="N296" s="184"/>
      <c r="O296" s="185"/>
      <c r="P296" s="68"/>
      <c r="Q296" s="69"/>
      <c r="R296" s="69"/>
      <c r="S296" s="69"/>
      <c r="T296" s="69"/>
      <c r="U296" s="58" t="s">
        <v>20</v>
      </c>
      <c r="V296" s="69"/>
      <c r="W296" s="69"/>
      <c r="X296" s="69"/>
      <c r="Y296" s="69"/>
      <c r="Z296" s="69"/>
      <c r="AA296" s="70"/>
    </row>
    <row r="297" spans="2:27" ht="15">
      <c r="B297" s="74"/>
      <c r="C297" s="186"/>
      <c r="D297" s="187"/>
      <c r="E297" s="187"/>
      <c r="F297" s="187"/>
      <c r="G297" s="187"/>
      <c r="H297" s="187"/>
      <c r="I297" s="188"/>
      <c r="J297" s="186"/>
      <c r="K297" s="187"/>
      <c r="L297" s="187"/>
      <c r="M297" s="187"/>
      <c r="N297" s="187"/>
      <c r="O297" s="188"/>
      <c r="P297" s="189" t="s">
        <v>23</v>
      </c>
      <c r="Q297" s="190"/>
      <c r="R297" s="190"/>
      <c r="S297" s="190"/>
      <c r="T297" s="190"/>
      <c r="U297" s="191"/>
      <c r="V297" s="189" t="s">
        <v>21</v>
      </c>
      <c r="W297" s="190"/>
      <c r="X297" s="190"/>
      <c r="Y297" s="190"/>
      <c r="Z297" s="190"/>
      <c r="AA297" s="191"/>
    </row>
    <row r="298" spans="2:27" ht="15">
      <c r="B298" s="74"/>
      <c r="C298" s="178" t="s">
        <v>246</v>
      </c>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80"/>
    </row>
    <row r="299" spans="2:27" ht="15">
      <c r="B299" s="74"/>
      <c r="C299" s="170" t="str">
        <f>"Apr "&amp;$BA$7&amp;"- Mar "&amp;$BA$8</f>
        <v>Apr 2022- Mar 2023</v>
      </c>
      <c r="D299" s="171"/>
      <c r="E299" s="171"/>
      <c r="F299" s="171"/>
      <c r="G299" s="171"/>
      <c r="H299" s="171"/>
      <c r="I299" s="172"/>
      <c r="J299" s="173"/>
      <c r="K299" s="173"/>
      <c r="L299" s="173"/>
      <c r="M299" s="173"/>
      <c r="N299" s="173"/>
      <c r="O299" s="173"/>
      <c r="P299" s="173"/>
      <c r="Q299" s="173"/>
      <c r="R299" s="173"/>
      <c r="S299" s="173"/>
      <c r="T299" s="173"/>
      <c r="U299" s="173"/>
      <c r="V299" s="173"/>
      <c r="W299" s="173"/>
      <c r="X299" s="173"/>
      <c r="Y299" s="173"/>
      <c r="Z299" s="173"/>
      <c r="AA299" s="173"/>
    </row>
    <row r="300" spans="2:27" ht="15">
      <c r="B300" s="74"/>
      <c r="C300" s="170" t="str">
        <f>"Apr "&amp;$BA$8&amp;"- Mar "&amp;$BA$9</f>
        <v>Apr 2023- Mar 2024</v>
      </c>
      <c r="D300" s="171"/>
      <c r="E300" s="171"/>
      <c r="F300" s="171"/>
      <c r="G300" s="171"/>
      <c r="H300" s="171"/>
      <c r="I300" s="172"/>
      <c r="J300" s="173"/>
      <c r="K300" s="173"/>
      <c r="L300" s="173"/>
      <c r="M300" s="173"/>
      <c r="N300" s="173"/>
      <c r="O300" s="173"/>
      <c r="P300" s="173"/>
      <c r="Q300" s="173"/>
      <c r="R300" s="173"/>
      <c r="S300" s="173"/>
      <c r="T300" s="173"/>
      <c r="U300" s="173"/>
      <c r="V300" s="173"/>
      <c r="W300" s="173"/>
      <c r="X300" s="173"/>
      <c r="Y300" s="173"/>
      <c r="Z300" s="173"/>
      <c r="AA300" s="173"/>
    </row>
    <row r="301" spans="2:27" ht="15">
      <c r="B301" s="74"/>
      <c r="C301" s="178" t="s">
        <v>247</v>
      </c>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80"/>
    </row>
    <row r="302" spans="2:27" ht="15">
      <c r="B302" s="74"/>
      <c r="C302" s="170" t="str">
        <f>"Apr "&amp;$BA$8&amp;"- Jun "&amp;$BA$8</f>
        <v>Apr 2023- Jun 2023</v>
      </c>
      <c r="D302" s="171"/>
      <c r="E302" s="171"/>
      <c r="F302" s="171"/>
      <c r="G302" s="171"/>
      <c r="H302" s="171"/>
      <c r="I302" s="172"/>
      <c r="J302" s="173"/>
      <c r="K302" s="173"/>
      <c r="L302" s="173"/>
      <c r="M302" s="173"/>
      <c r="N302" s="173"/>
      <c r="O302" s="173"/>
      <c r="P302" s="173"/>
      <c r="Q302" s="173"/>
      <c r="R302" s="173"/>
      <c r="S302" s="173"/>
      <c r="T302" s="173"/>
      <c r="U302" s="173"/>
      <c r="V302" s="173"/>
      <c r="W302" s="173"/>
      <c r="X302" s="173"/>
      <c r="Y302" s="173"/>
      <c r="Z302" s="173"/>
      <c r="AA302" s="173"/>
    </row>
    <row r="303" spans="2:27" ht="15">
      <c r="B303" s="74"/>
      <c r="C303" s="170" t="str">
        <f>"Jul "&amp;$BA$8&amp;"- Sep "&amp;$BA$8</f>
        <v>Jul 2023- Sep 2023</v>
      </c>
      <c r="D303" s="171"/>
      <c r="E303" s="171"/>
      <c r="F303" s="171"/>
      <c r="G303" s="171"/>
      <c r="H303" s="171"/>
      <c r="I303" s="172"/>
      <c r="J303" s="173"/>
      <c r="K303" s="173"/>
      <c r="L303" s="173"/>
      <c r="M303" s="173"/>
      <c r="N303" s="173"/>
      <c r="O303" s="173"/>
      <c r="P303" s="173"/>
      <c r="Q303" s="173"/>
      <c r="R303" s="173"/>
      <c r="S303" s="173"/>
      <c r="T303" s="173"/>
      <c r="U303" s="173"/>
      <c r="V303" s="173"/>
      <c r="W303" s="173"/>
      <c r="X303" s="173"/>
      <c r="Y303" s="173"/>
      <c r="Z303" s="173"/>
      <c r="AA303" s="173"/>
    </row>
    <row r="304" spans="2:27" ht="15">
      <c r="B304" s="74"/>
      <c r="C304" s="170" t="str">
        <f>"Oct "&amp;$BA$8&amp;"- Dec "&amp;$BA$8</f>
        <v>Oct 2023- Dec 2023</v>
      </c>
      <c r="D304" s="171"/>
      <c r="E304" s="171"/>
      <c r="F304" s="171"/>
      <c r="G304" s="171"/>
      <c r="H304" s="171"/>
      <c r="I304" s="172"/>
      <c r="J304" s="173"/>
      <c r="K304" s="173"/>
      <c r="L304" s="173"/>
      <c r="M304" s="173"/>
      <c r="N304" s="173"/>
      <c r="O304" s="173"/>
      <c r="P304" s="173"/>
      <c r="Q304" s="173"/>
      <c r="R304" s="173"/>
      <c r="S304" s="173"/>
      <c r="T304" s="173"/>
      <c r="U304" s="173"/>
      <c r="V304" s="173"/>
      <c r="W304" s="173"/>
      <c r="X304" s="173"/>
      <c r="Y304" s="173"/>
      <c r="Z304" s="173"/>
      <c r="AA304" s="173"/>
    </row>
    <row r="305" spans="2:27" ht="15">
      <c r="B305" s="74"/>
      <c r="C305" s="170" t="str">
        <f>"Jan "&amp;$BA$9&amp;"- Mar "&amp;$BA$9</f>
        <v>Jan 2024- Mar 2024</v>
      </c>
      <c r="D305" s="171"/>
      <c r="E305" s="171"/>
      <c r="F305" s="171"/>
      <c r="G305" s="171"/>
      <c r="H305" s="171"/>
      <c r="I305" s="172"/>
      <c r="J305" s="173"/>
      <c r="K305" s="173"/>
      <c r="L305" s="173"/>
      <c r="M305" s="173"/>
      <c r="N305" s="173"/>
      <c r="O305" s="173"/>
      <c r="P305" s="173"/>
      <c r="Q305" s="173"/>
      <c r="R305" s="173"/>
      <c r="S305" s="173"/>
      <c r="T305" s="173"/>
      <c r="U305" s="173"/>
      <c r="V305" s="173"/>
      <c r="W305" s="173"/>
      <c r="X305" s="173"/>
      <c r="Y305" s="173"/>
      <c r="Z305" s="173"/>
      <c r="AA305" s="173"/>
    </row>
    <row r="306" spans="2:27" ht="15" hidden="1">
      <c r="B306" s="74"/>
      <c r="C306" s="174"/>
      <c r="D306" s="175"/>
      <c r="E306" s="175"/>
      <c r="F306" s="175"/>
      <c r="G306" s="175"/>
      <c r="H306" s="175"/>
      <c r="I306" s="176"/>
      <c r="J306" s="177">
        <f>SUM(J302:O305)</f>
        <v>0</v>
      </c>
      <c r="K306" s="177"/>
      <c r="L306" s="177"/>
      <c r="M306" s="177"/>
      <c r="N306" s="177"/>
      <c r="O306" s="177"/>
      <c r="P306" s="177">
        <f>SUM(P302:U305)</f>
        <v>0</v>
      </c>
      <c r="Q306" s="177"/>
      <c r="R306" s="177"/>
      <c r="S306" s="177"/>
      <c r="T306" s="177"/>
      <c r="U306" s="177"/>
      <c r="V306" s="177">
        <f>SUM(V302:AA305)</f>
        <v>0</v>
      </c>
      <c r="W306" s="177"/>
      <c r="X306" s="177"/>
      <c r="Y306" s="177"/>
      <c r="Z306" s="177"/>
      <c r="AA306" s="177"/>
    </row>
    <row r="307" spans="2:27" ht="15" hidden="1">
      <c r="B307" s="74"/>
      <c r="C307" s="174"/>
      <c r="D307" s="175"/>
      <c r="E307" s="175"/>
      <c r="F307" s="175"/>
      <c r="G307" s="175"/>
      <c r="H307" s="175"/>
      <c r="I307" s="176"/>
      <c r="J307" s="181"/>
      <c r="K307" s="181"/>
      <c r="L307" s="181"/>
      <c r="M307" s="181"/>
      <c r="N307" s="181"/>
      <c r="O307" s="181"/>
      <c r="P307" s="181"/>
      <c r="Q307" s="181"/>
      <c r="R307" s="181"/>
      <c r="S307" s="181"/>
      <c r="T307" s="181"/>
      <c r="U307" s="181"/>
      <c r="V307" s="181"/>
      <c r="W307" s="181"/>
      <c r="X307" s="181"/>
      <c r="Y307" s="181"/>
      <c r="Z307" s="181"/>
      <c r="AA307" s="181"/>
    </row>
    <row r="308" spans="2:27" ht="15" hidden="1">
      <c r="B308" s="74"/>
      <c r="C308" s="174"/>
      <c r="D308" s="175"/>
      <c r="E308" s="175"/>
      <c r="F308" s="175"/>
      <c r="G308" s="175"/>
      <c r="H308" s="175"/>
      <c r="I308" s="176"/>
      <c r="J308" s="181"/>
      <c r="K308" s="181"/>
      <c r="L308" s="181"/>
      <c r="M308" s="181"/>
      <c r="N308" s="181"/>
      <c r="O308" s="181"/>
      <c r="P308" s="181"/>
      <c r="Q308" s="181"/>
      <c r="R308" s="181"/>
      <c r="S308" s="181"/>
      <c r="T308" s="181"/>
      <c r="U308" s="181"/>
      <c r="V308" s="181"/>
      <c r="W308" s="181"/>
      <c r="X308" s="181"/>
      <c r="Y308" s="181"/>
      <c r="Z308" s="181"/>
      <c r="AA308" s="181"/>
    </row>
    <row r="309" spans="2:27" ht="15">
      <c r="B309" s="7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row>
    <row r="310" spans="2:27" ht="15">
      <c r="B310" s="51" t="s">
        <v>281</v>
      </c>
      <c r="C310" s="44" t="s">
        <v>33</v>
      </c>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row>
    <row r="311" spans="2:27" ht="15">
      <c r="B311" s="66"/>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c r="AA311" s="67" t="s">
        <v>299</v>
      </c>
    </row>
    <row r="312" spans="2:27" ht="15">
      <c r="B312" s="66"/>
      <c r="C312" s="183" t="s">
        <v>252</v>
      </c>
      <c r="D312" s="184"/>
      <c r="E312" s="184"/>
      <c r="F312" s="184"/>
      <c r="G312" s="184"/>
      <c r="H312" s="184"/>
      <c r="I312" s="185"/>
      <c r="J312" s="183" t="s">
        <v>22</v>
      </c>
      <c r="K312" s="184"/>
      <c r="L312" s="184"/>
      <c r="M312" s="184"/>
      <c r="N312" s="184"/>
      <c r="O312" s="185"/>
      <c r="P312" s="68"/>
      <c r="Q312" s="69"/>
      <c r="R312" s="69"/>
      <c r="S312" s="69"/>
      <c r="T312" s="69"/>
      <c r="U312" s="58" t="s">
        <v>20</v>
      </c>
      <c r="V312" s="69"/>
      <c r="W312" s="69"/>
      <c r="X312" s="69"/>
      <c r="Y312" s="69"/>
      <c r="Z312" s="69"/>
      <c r="AA312" s="70"/>
    </row>
    <row r="313" spans="2:27" ht="15">
      <c r="B313" s="66"/>
      <c r="C313" s="186"/>
      <c r="D313" s="187"/>
      <c r="E313" s="187"/>
      <c r="F313" s="187"/>
      <c r="G313" s="187"/>
      <c r="H313" s="187"/>
      <c r="I313" s="188"/>
      <c r="J313" s="186"/>
      <c r="K313" s="187"/>
      <c r="L313" s="187"/>
      <c r="M313" s="187"/>
      <c r="N313" s="187"/>
      <c r="O313" s="188"/>
      <c r="P313" s="189" t="s">
        <v>23</v>
      </c>
      <c r="Q313" s="190"/>
      <c r="R313" s="190"/>
      <c r="S313" s="190"/>
      <c r="T313" s="190"/>
      <c r="U313" s="191"/>
      <c r="V313" s="189" t="s">
        <v>21</v>
      </c>
      <c r="W313" s="190"/>
      <c r="X313" s="190"/>
      <c r="Y313" s="190"/>
      <c r="Z313" s="190"/>
      <c r="AA313" s="191"/>
    </row>
    <row r="314" spans="2:27" ht="15">
      <c r="B314" s="66"/>
      <c r="C314" s="178" t="s">
        <v>246</v>
      </c>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80"/>
    </row>
    <row r="315" spans="2:27" ht="15">
      <c r="B315" s="66"/>
      <c r="C315" s="170" t="str">
        <f>"Apr "&amp;$BA$7&amp;"- Mar "&amp;$BA$8</f>
        <v>Apr 2022- Mar 2023</v>
      </c>
      <c r="D315" s="171"/>
      <c r="E315" s="171"/>
      <c r="F315" s="171"/>
      <c r="G315" s="171"/>
      <c r="H315" s="171"/>
      <c r="I315" s="172"/>
      <c r="J315" s="173"/>
      <c r="K315" s="173"/>
      <c r="L315" s="173"/>
      <c r="M315" s="173"/>
      <c r="N315" s="173"/>
      <c r="O315" s="173"/>
      <c r="P315" s="173"/>
      <c r="Q315" s="173"/>
      <c r="R315" s="173"/>
      <c r="S315" s="173"/>
      <c r="T315" s="173"/>
      <c r="U315" s="173"/>
      <c r="V315" s="173"/>
      <c r="W315" s="173"/>
      <c r="X315" s="173"/>
      <c r="Y315" s="173"/>
      <c r="Z315" s="173"/>
      <c r="AA315" s="173"/>
    </row>
    <row r="316" spans="2:27" ht="15">
      <c r="B316" s="66"/>
      <c r="C316" s="170" t="str">
        <f>"Apr "&amp;$BA$8&amp;"- Mar "&amp;$BA$9</f>
        <v>Apr 2023- Mar 2024</v>
      </c>
      <c r="D316" s="171"/>
      <c r="E316" s="171"/>
      <c r="F316" s="171"/>
      <c r="G316" s="171"/>
      <c r="H316" s="171"/>
      <c r="I316" s="172"/>
      <c r="J316" s="173"/>
      <c r="K316" s="173"/>
      <c r="L316" s="173"/>
      <c r="M316" s="173"/>
      <c r="N316" s="173"/>
      <c r="O316" s="173"/>
      <c r="P316" s="173"/>
      <c r="Q316" s="173"/>
      <c r="R316" s="173"/>
      <c r="S316" s="173"/>
      <c r="T316" s="173"/>
      <c r="U316" s="173"/>
      <c r="V316" s="173"/>
      <c r="W316" s="173"/>
      <c r="X316" s="173"/>
      <c r="Y316" s="173"/>
      <c r="Z316" s="173"/>
      <c r="AA316" s="173"/>
    </row>
    <row r="317" spans="2:27" ht="15">
      <c r="B317" s="66"/>
      <c r="C317" s="178" t="s">
        <v>247</v>
      </c>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80"/>
    </row>
    <row r="318" spans="2:27" ht="15">
      <c r="B318" s="66"/>
      <c r="C318" s="170" t="str">
        <f>"Apr "&amp;$BA$8&amp;"- Jun "&amp;$BA$8</f>
        <v>Apr 2023- Jun 2023</v>
      </c>
      <c r="D318" s="171"/>
      <c r="E318" s="171"/>
      <c r="F318" s="171"/>
      <c r="G318" s="171"/>
      <c r="H318" s="171"/>
      <c r="I318" s="172"/>
      <c r="J318" s="173"/>
      <c r="K318" s="173"/>
      <c r="L318" s="173"/>
      <c r="M318" s="173"/>
      <c r="N318" s="173"/>
      <c r="O318" s="173"/>
      <c r="P318" s="173"/>
      <c r="Q318" s="173"/>
      <c r="R318" s="173"/>
      <c r="S318" s="173"/>
      <c r="T318" s="173"/>
      <c r="U318" s="173"/>
      <c r="V318" s="173"/>
      <c r="W318" s="173"/>
      <c r="X318" s="173"/>
      <c r="Y318" s="173"/>
      <c r="Z318" s="173"/>
      <c r="AA318" s="173"/>
    </row>
    <row r="319" spans="2:27" ht="15">
      <c r="B319" s="66"/>
      <c r="C319" s="170" t="str">
        <f>"Jul "&amp;$BA$8&amp;"- Sep "&amp;$BA$8</f>
        <v>Jul 2023- Sep 2023</v>
      </c>
      <c r="D319" s="171"/>
      <c r="E319" s="171"/>
      <c r="F319" s="171"/>
      <c r="G319" s="171"/>
      <c r="H319" s="171"/>
      <c r="I319" s="172"/>
      <c r="J319" s="173"/>
      <c r="K319" s="173"/>
      <c r="L319" s="173"/>
      <c r="M319" s="173"/>
      <c r="N319" s="173"/>
      <c r="O319" s="173"/>
      <c r="P319" s="173"/>
      <c r="Q319" s="173"/>
      <c r="R319" s="173"/>
      <c r="S319" s="173"/>
      <c r="T319" s="173"/>
      <c r="U319" s="173"/>
      <c r="V319" s="173"/>
      <c r="W319" s="173"/>
      <c r="X319" s="173"/>
      <c r="Y319" s="173"/>
      <c r="Z319" s="173"/>
      <c r="AA319" s="173"/>
    </row>
    <row r="320" spans="2:27" ht="15">
      <c r="B320" s="66"/>
      <c r="C320" s="170" t="str">
        <f>"Oct "&amp;$BA$8&amp;"- Dec "&amp;$BA$8</f>
        <v>Oct 2023- Dec 2023</v>
      </c>
      <c r="D320" s="171"/>
      <c r="E320" s="171"/>
      <c r="F320" s="171"/>
      <c r="G320" s="171"/>
      <c r="H320" s="171"/>
      <c r="I320" s="172"/>
      <c r="J320" s="173"/>
      <c r="K320" s="173"/>
      <c r="L320" s="173"/>
      <c r="M320" s="173"/>
      <c r="N320" s="173"/>
      <c r="O320" s="173"/>
      <c r="P320" s="173"/>
      <c r="Q320" s="173"/>
      <c r="R320" s="173"/>
      <c r="S320" s="173"/>
      <c r="T320" s="173"/>
      <c r="U320" s="173"/>
      <c r="V320" s="173"/>
      <c r="W320" s="173"/>
      <c r="X320" s="173"/>
      <c r="Y320" s="173"/>
      <c r="Z320" s="173"/>
      <c r="AA320" s="173"/>
    </row>
    <row r="321" spans="2:27" ht="15">
      <c r="B321" s="66"/>
      <c r="C321" s="170" t="str">
        <f>"Jan "&amp;$BA$9&amp;"- Mar "&amp;$BA$9</f>
        <v>Jan 2024- Mar 2024</v>
      </c>
      <c r="D321" s="171"/>
      <c r="E321" s="171"/>
      <c r="F321" s="171"/>
      <c r="G321" s="171"/>
      <c r="H321" s="171"/>
      <c r="I321" s="172"/>
      <c r="J321" s="173"/>
      <c r="K321" s="173"/>
      <c r="L321" s="173"/>
      <c r="M321" s="173"/>
      <c r="N321" s="173"/>
      <c r="O321" s="173"/>
      <c r="P321" s="173"/>
      <c r="Q321" s="173"/>
      <c r="R321" s="173"/>
      <c r="S321" s="173"/>
      <c r="T321" s="173"/>
      <c r="U321" s="173"/>
      <c r="V321" s="173"/>
      <c r="W321" s="173"/>
      <c r="X321" s="173"/>
      <c r="Y321" s="173"/>
      <c r="Z321" s="173"/>
      <c r="AA321" s="173"/>
    </row>
    <row r="322" spans="2:27" ht="15" hidden="1">
      <c r="B322" s="17"/>
      <c r="C322" s="174"/>
      <c r="D322" s="175"/>
      <c r="E322" s="175"/>
      <c r="F322" s="175"/>
      <c r="G322" s="175"/>
      <c r="H322" s="175"/>
      <c r="I322" s="176"/>
      <c r="J322" s="177">
        <f>SUM(J318:O321)</f>
        <v>0</v>
      </c>
      <c r="K322" s="177"/>
      <c r="L322" s="177"/>
      <c r="M322" s="177"/>
      <c r="N322" s="177"/>
      <c r="O322" s="177"/>
      <c r="P322" s="177">
        <f>SUM(P318:U321)</f>
        <v>0</v>
      </c>
      <c r="Q322" s="177"/>
      <c r="R322" s="177"/>
      <c r="S322" s="177"/>
      <c r="T322" s="177"/>
      <c r="U322" s="177"/>
      <c r="V322" s="177">
        <f>SUM(V318:AA321)</f>
        <v>0</v>
      </c>
      <c r="W322" s="177"/>
      <c r="X322" s="177"/>
      <c r="Y322" s="177"/>
      <c r="Z322" s="177"/>
      <c r="AA322" s="177"/>
    </row>
    <row r="323" spans="2:27" ht="15" hidden="1">
      <c r="B323" s="17"/>
      <c r="C323" s="174"/>
      <c r="D323" s="175"/>
      <c r="E323" s="175"/>
      <c r="F323" s="175"/>
      <c r="G323" s="175"/>
      <c r="H323" s="175"/>
      <c r="I323" s="176"/>
      <c r="J323" s="181"/>
      <c r="K323" s="181"/>
      <c r="L323" s="181"/>
      <c r="M323" s="181"/>
      <c r="N323" s="181"/>
      <c r="O323" s="181"/>
      <c r="P323" s="181"/>
      <c r="Q323" s="181"/>
      <c r="R323" s="181"/>
      <c r="S323" s="181"/>
      <c r="T323" s="181"/>
      <c r="U323" s="181"/>
      <c r="V323" s="181"/>
      <c r="W323" s="181"/>
      <c r="X323" s="181"/>
      <c r="Y323" s="181"/>
      <c r="Z323" s="181"/>
      <c r="AA323" s="181"/>
    </row>
    <row r="324" spans="2:27" ht="15" hidden="1">
      <c r="B324" s="17"/>
      <c r="C324" s="174"/>
      <c r="D324" s="175"/>
      <c r="E324" s="175"/>
      <c r="F324" s="175"/>
      <c r="G324" s="175"/>
      <c r="H324" s="175"/>
      <c r="I324" s="176"/>
      <c r="J324" s="181"/>
      <c r="K324" s="181"/>
      <c r="L324" s="181"/>
      <c r="M324" s="181"/>
      <c r="N324" s="181"/>
      <c r="O324" s="181"/>
      <c r="P324" s="181"/>
      <c r="Q324" s="181"/>
      <c r="R324" s="181"/>
      <c r="S324" s="181"/>
      <c r="T324" s="181"/>
      <c r="U324" s="181"/>
      <c r="V324" s="181"/>
      <c r="W324" s="181"/>
      <c r="X324" s="181"/>
      <c r="Y324" s="181"/>
      <c r="Z324" s="181"/>
      <c r="AA324" s="181"/>
    </row>
    <row r="325" spans="2:27" ht="15">
      <c r="B325" s="5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row>
    <row r="326" spans="2:27" ht="15" hidden="1">
      <c r="B326" s="5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row>
    <row r="327" spans="2:27" ht="15" hidden="1">
      <c r="B327" s="5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row>
    <row r="328" spans="2:27" ht="15" hidden="1">
      <c r="B328" s="5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row>
    <row r="329" spans="2:27" ht="15" hidden="1">
      <c r="B329" s="5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row>
    <row r="330" spans="2:27" ht="15.75" customHeight="1">
      <c r="B330" s="202" t="s">
        <v>282</v>
      </c>
      <c r="C330" s="202"/>
      <c r="D330" s="202"/>
      <c r="E330" s="202"/>
      <c r="F330" s="202"/>
      <c r="G330" s="202"/>
      <c r="H330" s="202"/>
      <c r="I330" s="202"/>
      <c r="J330" s="202"/>
      <c r="K330" s="202"/>
      <c r="L330" s="202"/>
      <c r="M330" s="202"/>
      <c r="N330" s="202"/>
      <c r="O330" s="202"/>
      <c r="P330" s="202"/>
      <c r="Q330" s="202"/>
      <c r="R330" s="202"/>
      <c r="S330" s="202"/>
      <c r="T330" s="202"/>
      <c r="U330" s="202"/>
      <c r="V330" s="202"/>
      <c r="W330" s="202"/>
      <c r="X330" s="202"/>
      <c r="Y330" s="202"/>
      <c r="Z330" s="202"/>
      <c r="AA330" s="202"/>
    </row>
    <row r="331" spans="2:27" ht="15">
      <c r="B331" s="232" t="s">
        <v>35</v>
      </c>
      <c r="C331" s="232"/>
      <c r="D331" s="232"/>
      <c r="E331" s="232"/>
      <c r="F331" s="232"/>
      <c r="G331" s="232"/>
      <c r="H331" s="232"/>
      <c r="I331" s="232"/>
      <c r="J331" s="232"/>
      <c r="K331" s="232"/>
      <c r="L331" s="232"/>
      <c r="M331" s="232"/>
      <c r="N331" s="232"/>
      <c r="O331" s="232"/>
      <c r="P331" s="232"/>
      <c r="Q331" s="232"/>
      <c r="R331" s="232"/>
      <c r="S331" s="232"/>
      <c r="T331" s="232"/>
      <c r="U331" s="232"/>
      <c r="V331" s="232"/>
      <c r="W331" s="232"/>
      <c r="X331" s="232"/>
      <c r="Y331" s="232"/>
      <c r="Z331" s="232"/>
      <c r="AA331" s="232"/>
    </row>
    <row r="332" spans="2:27" ht="15">
      <c r="B332" s="19"/>
      <c r="C332" s="20"/>
      <c r="D332" s="20"/>
      <c r="E332" s="20"/>
      <c r="F332" s="20"/>
      <c r="G332" s="20"/>
      <c r="H332" s="20"/>
      <c r="I332" s="20"/>
      <c r="J332" s="20"/>
      <c r="K332" s="20"/>
      <c r="L332" s="20"/>
      <c r="M332" s="20"/>
      <c r="N332" s="21" t="s">
        <v>1174</v>
      </c>
      <c r="O332" s="20"/>
      <c r="P332" s="20"/>
      <c r="Q332" s="20"/>
      <c r="R332" s="20"/>
      <c r="S332" s="20"/>
      <c r="T332" s="20"/>
      <c r="U332" s="20"/>
      <c r="V332" s="20"/>
      <c r="W332" s="20"/>
      <c r="X332" s="20"/>
      <c r="Y332" s="20"/>
      <c r="Z332" s="20"/>
      <c r="AA332" s="20"/>
    </row>
    <row r="333" spans="2:27" ht="15.75" thickBot="1">
      <c r="B333" s="5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row>
    <row r="334" spans="2:27" ht="15">
      <c r="B334" s="54"/>
      <c r="C334" s="223" t="s">
        <v>298</v>
      </c>
      <c r="D334" s="224"/>
      <c r="E334" s="224"/>
      <c r="F334" s="224"/>
      <c r="G334" s="224"/>
      <c r="H334" s="224"/>
      <c r="I334" s="224"/>
      <c r="J334" s="224"/>
      <c r="K334" s="224"/>
      <c r="L334" s="224"/>
      <c r="M334" s="224"/>
      <c r="N334" s="224"/>
      <c r="O334" s="224"/>
      <c r="P334" s="224"/>
      <c r="Q334" s="224"/>
      <c r="R334" s="224"/>
      <c r="S334" s="224"/>
      <c r="T334" s="224"/>
      <c r="U334" s="224"/>
      <c r="V334" s="224"/>
      <c r="W334" s="224"/>
      <c r="X334" s="224"/>
      <c r="Y334" s="224"/>
      <c r="Z334" s="225"/>
      <c r="AA334" s="44"/>
    </row>
    <row r="335" spans="2:27" ht="15">
      <c r="B335" s="54"/>
      <c r="C335" s="226"/>
      <c r="D335" s="227"/>
      <c r="E335" s="227"/>
      <c r="F335" s="227"/>
      <c r="G335" s="227"/>
      <c r="H335" s="227"/>
      <c r="I335" s="227"/>
      <c r="J335" s="227"/>
      <c r="K335" s="227"/>
      <c r="L335" s="227"/>
      <c r="M335" s="227"/>
      <c r="N335" s="227"/>
      <c r="O335" s="227"/>
      <c r="P335" s="227"/>
      <c r="Q335" s="227"/>
      <c r="R335" s="227"/>
      <c r="S335" s="227"/>
      <c r="T335" s="227"/>
      <c r="U335" s="227"/>
      <c r="V335" s="227"/>
      <c r="W335" s="227"/>
      <c r="X335" s="227"/>
      <c r="Y335" s="227"/>
      <c r="Z335" s="228"/>
      <c r="AA335" s="44"/>
    </row>
    <row r="336" spans="2:27" ht="15">
      <c r="B336" s="54"/>
      <c r="C336" s="226"/>
      <c r="D336" s="227"/>
      <c r="E336" s="227"/>
      <c r="F336" s="227"/>
      <c r="G336" s="227"/>
      <c r="H336" s="227"/>
      <c r="I336" s="227"/>
      <c r="J336" s="227"/>
      <c r="K336" s="227"/>
      <c r="L336" s="227"/>
      <c r="M336" s="227"/>
      <c r="N336" s="227"/>
      <c r="O336" s="227"/>
      <c r="P336" s="227"/>
      <c r="Q336" s="227"/>
      <c r="R336" s="227"/>
      <c r="S336" s="227"/>
      <c r="T336" s="227"/>
      <c r="U336" s="227"/>
      <c r="V336" s="227"/>
      <c r="W336" s="227"/>
      <c r="X336" s="227"/>
      <c r="Y336" s="227"/>
      <c r="Z336" s="228"/>
      <c r="AA336" s="44"/>
    </row>
    <row r="337" spans="2:27" ht="15">
      <c r="B337" s="54"/>
      <c r="C337" s="226"/>
      <c r="D337" s="227"/>
      <c r="E337" s="227"/>
      <c r="F337" s="227"/>
      <c r="G337" s="227"/>
      <c r="H337" s="227"/>
      <c r="I337" s="227"/>
      <c r="J337" s="227"/>
      <c r="K337" s="227"/>
      <c r="L337" s="227"/>
      <c r="M337" s="227"/>
      <c r="N337" s="227"/>
      <c r="O337" s="227"/>
      <c r="P337" s="227"/>
      <c r="Q337" s="227"/>
      <c r="R337" s="227"/>
      <c r="S337" s="227"/>
      <c r="T337" s="227"/>
      <c r="U337" s="227"/>
      <c r="V337" s="227"/>
      <c r="W337" s="227"/>
      <c r="X337" s="227"/>
      <c r="Y337" s="227"/>
      <c r="Z337" s="228"/>
      <c r="AA337" s="44"/>
    </row>
    <row r="338" spans="2:27" ht="15">
      <c r="B338" s="54"/>
      <c r="C338" s="226"/>
      <c r="D338" s="227"/>
      <c r="E338" s="227"/>
      <c r="F338" s="227"/>
      <c r="G338" s="227"/>
      <c r="H338" s="227"/>
      <c r="I338" s="227"/>
      <c r="J338" s="227"/>
      <c r="K338" s="227"/>
      <c r="L338" s="227"/>
      <c r="M338" s="227"/>
      <c r="N338" s="227"/>
      <c r="O338" s="227"/>
      <c r="P338" s="227"/>
      <c r="Q338" s="227"/>
      <c r="R338" s="227"/>
      <c r="S338" s="227"/>
      <c r="T338" s="227"/>
      <c r="U338" s="227"/>
      <c r="V338" s="227"/>
      <c r="W338" s="227"/>
      <c r="X338" s="227"/>
      <c r="Y338" s="227"/>
      <c r="Z338" s="228"/>
      <c r="AA338" s="44"/>
    </row>
    <row r="339" spans="2:27" ht="15">
      <c r="B339" s="54"/>
      <c r="C339" s="226"/>
      <c r="D339" s="227"/>
      <c r="E339" s="227"/>
      <c r="F339" s="227"/>
      <c r="G339" s="227"/>
      <c r="H339" s="227"/>
      <c r="I339" s="227"/>
      <c r="J339" s="227"/>
      <c r="K339" s="227"/>
      <c r="L339" s="227"/>
      <c r="M339" s="227"/>
      <c r="N339" s="227"/>
      <c r="O339" s="227"/>
      <c r="P339" s="227"/>
      <c r="Q339" s="227"/>
      <c r="R339" s="227"/>
      <c r="S339" s="227"/>
      <c r="T339" s="227"/>
      <c r="U339" s="227"/>
      <c r="V339" s="227"/>
      <c r="W339" s="227"/>
      <c r="X339" s="227"/>
      <c r="Y339" s="227"/>
      <c r="Z339" s="228"/>
      <c r="AA339" s="44"/>
    </row>
    <row r="340" spans="2:27" ht="15.75" thickBot="1">
      <c r="B340" s="54"/>
      <c r="C340" s="229"/>
      <c r="D340" s="230"/>
      <c r="E340" s="230"/>
      <c r="F340" s="230"/>
      <c r="G340" s="230"/>
      <c r="H340" s="230"/>
      <c r="I340" s="230"/>
      <c r="J340" s="230"/>
      <c r="K340" s="230"/>
      <c r="L340" s="230"/>
      <c r="M340" s="230"/>
      <c r="N340" s="230"/>
      <c r="O340" s="230"/>
      <c r="P340" s="230"/>
      <c r="Q340" s="230"/>
      <c r="R340" s="230"/>
      <c r="S340" s="230"/>
      <c r="T340" s="230"/>
      <c r="U340" s="230"/>
      <c r="V340" s="230"/>
      <c r="W340" s="230"/>
      <c r="X340" s="230"/>
      <c r="Y340" s="230"/>
      <c r="Z340" s="231"/>
      <c r="AA340" s="44"/>
    </row>
    <row r="341" spans="2:27" ht="15">
      <c r="B341" s="5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row>
    <row r="342" spans="2:27" ht="15">
      <c r="B342" s="5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c r="AA342" s="44"/>
    </row>
    <row r="343" spans="2:27" ht="15">
      <c r="B343" s="5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row>
    <row r="344" spans="2:27" ht="15">
      <c r="B344" s="5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row>
    <row r="345" spans="2:27" ht="15">
      <c r="B345" s="5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row>
    <row r="346" spans="2:27" ht="21" hidden="1">
      <c r="B346" s="169"/>
      <c r="C346" s="169"/>
      <c r="D346" s="169"/>
      <c r="E346" s="169"/>
      <c r="F346" s="169"/>
      <c r="G346" s="169"/>
      <c r="H346" s="169"/>
      <c r="I346" s="169"/>
      <c r="J346" s="169"/>
      <c r="K346" s="169"/>
      <c r="L346" s="169"/>
      <c r="M346" s="169"/>
      <c r="N346" s="169"/>
      <c r="O346" s="169"/>
      <c r="P346" s="169"/>
      <c r="Q346" s="169"/>
      <c r="R346" s="169"/>
      <c r="S346" s="169"/>
      <c r="T346" s="169"/>
      <c r="U346" s="169"/>
      <c r="V346" s="169"/>
      <c r="W346" s="169"/>
      <c r="X346" s="169"/>
      <c r="Y346" s="169"/>
      <c r="Z346" s="169"/>
      <c r="AA346" s="169"/>
    </row>
    <row r="347" spans="2:27" ht="21" hidden="1">
      <c r="B347" s="169"/>
      <c r="C347" s="169"/>
      <c r="D347" s="169"/>
      <c r="E347" s="169"/>
      <c r="F347" s="169"/>
      <c r="G347" s="169"/>
      <c r="H347" s="169"/>
      <c r="I347" s="169"/>
      <c r="J347" s="169"/>
      <c r="K347" s="169"/>
      <c r="L347" s="169"/>
      <c r="M347" s="169"/>
      <c r="N347" s="169"/>
      <c r="O347" s="169"/>
      <c r="P347" s="169"/>
      <c r="Q347" s="169"/>
      <c r="R347" s="169"/>
      <c r="S347" s="169"/>
      <c r="T347" s="169"/>
      <c r="U347" s="169"/>
      <c r="V347" s="169"/>
      <c r="W347" s="169"/>
      <c r="X347" s="169"/>
      <c r="Y347" s="169"/>
      <c r="Z347" s="169"/>
      <c r="AA347" s="169"/>
    </row>
    <row r="348" spans="2:27" ht="15">
      <c r="B348" s="5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row>
    <row r="349" spans="2:27" ht="15">
      <c r="B349" s="5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row>
    <row r="350" ht="15"/>
    <row r="351" ht="15"/>
    <row r="352" ht="15"/>
  </sheetData>
  <sheetProtection password="CE88" sheet="1" objects="1" scenarios="1" selectLockedCells="1"/>
  <mergeCells count="732">
    <mergeCell ref="N22:W22"/>
    <mergeCell ref="C242:I242"/>
    <mergeCell ref="C289:I289"/>
    <mergeCell ref="C296:I297"/>
    <mergeCell ref="Y22:AA22"/>
    <mergeCell ref="B6:AA6"/>
    <mergeCell ref="B7:AA7"/>
    <mergeCell ref="B9:AA9"/>
    <mergeCell ref="M18:AA18"/>
    <mergeCell ref="M20:AA20"/>
    <mergeCell ref="M19:AA19"/>
    <mergeCell ref="C59:I60"/>
    <mergeCell ref="C74:I75"/>
    <mergeCell ref="C88:I89"/>
    <mergeCell ref="C113:I114"/>
    <mergeCell ref="C312:I313"/>
    <mergeCell ref="C184:I185"/>
    <mergeCell ref="C200:I201"/>
    <mergeCell ref="C216:I217"/>
    <mergeCell ref="C232:I233"/>
    <mergeCell ref="C248:I249"/>
    <mergeCell ref="J315:O315"/>
    <mergeCell ref="V302:AA302"/>
    <mergeCell ref="C303:I303"/>
    <mergeCell ref="P318:U318"/>
    <mergeCell ref="V316:AA316"/>
    <mergeCell ref="C317:AA317"/>
    <mergeCell ref="C314:AA314"/>
    <mergeCell ref="C306:I306"/>
    <mergeCell ref="V318:AA318"/>
    <mergeCell ref="C52:I52"/>
    <mergeCell ref="J52:O52"/>
    <mergeCell ref="P52:U52"/>
    <mergeCell ref="C304:I304"/>
    <mergeCell ref="J304:O304"/>
    <mergeCell ref="J321:O321"/>
    <mergeCell ref="P321:U321"/>
    <mergeCell ref="C316:I316"/>
    <mergeCell ref="J316:O316"/>
    <mergeCell ref="P316:U316"/>
    <mergeCell ref="V321:AA321"/>
    <mergeCell ref="C322:I322"/>
    <mergeCell ref="J322:O322"/>
    <mergeCell ref="P322:U322"/>
    <mergeCell ref="V322:AA322"/>
    <mergeCell ref="P320:U320"/>
    <mergeCell ref="V320:AA320"/>
    <mergeCell ref="C321:I321"/>
    <mergeCell ref="C320:I320"/>
    <mergeCell ref="J320:O320"/>
    <mergeCell ref="V319:AA319"/>
    <mergeCell ref="J306:O306"/>
    <mergeCell ref="P306:U306"/>
    <mergeCell ref="V306:AA306"/>
    <mergeCell ref="P315:U315"/>
    <mergeCell ref="V315:AA315"/>
    <mergeCell ref="V313:AA313"/>
    <mergeCell ref="V308:AA308"/>
    <mergeCell ref="P319:U319"/>
    <mergeCell ref="V305:AA305"/>
    <mergeCell ref="C302:I302"/>
    <mergeCell ref="J302:O302"/>
    <mergeCell ref="P302:U302"/>
    <mergeCell ref="P303:U303"/>
    <mergeCell ref="V303:AA303"/>
    <mergeCell ref="J303:O303"/>
    <mergeCell ref="P304:U304"/>
    <mergeCell ref="V304:AA304"/>
    <mergeCell ref="C305:I305"/>
    <mergeCell ref="C299:I299"/>
    <mergeCell ref="J299:O299"/>
    <mergeCell ref="P299:U299"/>
    <mergeCell ref="J287:O287"/>
    <mergeCell ref="V299:AA299"/>
    <mergeCell ref="J289:O289"/>
    <mergeCell ref="P289:U289"/>
    <mergeCell ref="C288:I288"/>
    <mergeCell ref="J288:O288"/>
    <mergeCell ref="P288:U288"/>
    <mergeCell ref="C170:AA170"/>
    <mergeCell ref="C186:AA186"/>
    <mergeCell ref="C202:AA202"/>
    <mergeCell ref="C218:AA218"/>
    <mergeCell ref="C234:AA234"/>
    <mergeCell ref="C250:AA250"/>
    <mergeCell ref="C240:I240"/>
    <mergeCell ref="J240:O240"/>
    <mergeCell ref="P240:U240"/>
    <mergeCell ref="V240:AA240"/>
    <mergeCell ref="P242:U242"/>
    <mergeCell ref="V242:AA242"/>
    <mergeCell ref="V289:AA289"/>
    <mergeCell ref="C290:I290"/>
    <mergeCell ref="J290:O290"/>
    <mergeCell ref="P290:U290"/>
    <mergeCell ref="V290:AA290"/>
    <mergeCell ref="C287:I287"/>
    <mergeCell ref="C266:AA266"/>
    <mergeCell ref="C264:I265"/>
    <mergeCell ref="V288:AA288"/>
    <mergeCell ref="V284:AA284"/>
    <mergeCell ref="C285:AA285"/>
    <mergeCell ref="C286:I286"/>
    <mergeCell ref="J286:O286"/>
    <mergeCell ref="C284:I284"/>
    <mergeCell ref="V286:AA286"/>
    <mergeCell ref="P287:U287"/>
    <mergeCell ref="V287:AA287"/>
    <mergeCell ref="P286:U286"/>
    <mergeCell ref="V275:AA275"/>
    <mergeCell ref="J283:O283"/>
    <mergeCell ref="P283:U283"/>
    <mergeCell ref="C282:AA282"/>
    <mergeCell ref="P276:U276"/>
    <mergeCell ref="V276:AA276"/>
    <mergeCell ref="J280:O281"/>
    <mergeCell ref="V283:AA283"/>
    <mergeCell ref="C283:I283"/>
    <mergeCell ref="V281:AA281"/>
    <mergeCell ref="C273:I273"/>
    <mergeCell ref="J273:O273"/>
    <mergeCell ref="P273:U273"/>
    <mergeCell ref="V273:AA273"/>
    <mergeCell ref="V274:AA274"/>
    <mergeCell ref="J275:O275"/>
    <mergeCell ref="C275:I275"/>
    <mergeCell ref="J274:O274"/>
    <mergeCell ref="P274:U274"/>
    <mergeCell ref="C274:I274"/>
    <mergeCell ref="J271:O271"/>
    <mergeCell ref="P271:U271"/>
    <mergeCell ref="J284:O284"/>
    <mergeCell ref="P284:U284"/>
    <mergeCell ref="P281:U281"/>
    <mergeCell ref="C260:I260"/>
    <mergeCell ref="C280:I281"/>
    <mergeCell ref="C268:I268"/>
    <mergeCell ref="J268:O268"/>
    <mergeCell ref="C269:AA269"/>
    <mergeCell ref="J257:O257"/>
    <mergeCell ref="P257:U257"/>
    <mergeCell ref="J267:O267"/>
    <mergeCell ref="P267:U267"/>
    <mergeCell ref="J264:O265"/>
    <mergeCell ref="P265:U265"/>
    <mergeCell ref="J260:O260"/>
    <mergeCell ref="P260:U260"/>
    <mergeCell ref="V257:AA257"/>
    <mergeCell ref="C258:I258"/>
    <mergeCell ref="J258:O258"/>
    <mergeCell ref="P258:U258"/>
    <mergeCell ref="V258:AA258"/>
    <mergeCell ref="C259:I259"/>
    <mergeCell ref="J259:O259"/>
    <mergeCell ref="P259:U259"/>
    <mergeCell ref="V259:AA259"/>
    <mergeCell ref="C257:I257"/>
    <mergeCell ref="C255:I255"/>
    <mergeCell ref="J255:O255"/>
    <mergeCell ref="P255:U255"/>
    <mergeCell ref="V255:AA255"/>
    <mergeCell ref="C256:I256"/>
    <mergeCell ref="J256:O256"/>
    <mergeCell ref="P256:U256"/>
    <mergeCell ref="V256:AA256"/>
    <mergeCell ref="C253:AA253"/>
    <mergeCell ref="C254:I254"/>
    <mergeCell ref="J254:O254"/>
    <mergeCell ref="P254:U254"/>
    <mergeCell ref="V254:AA254"/>
    <mergeCell ref="C252:I252"/>
    <mergeCell ref="C241:I241"/>
    <mergeCell ref="J241:O241"/>
    <mergeCell ref="P241:U241"/>
    <mergeCell ref="V241:AA241"/>
    <mergeCell ref="C237:AA237"/>
    <mergeCell ref="C238:I238"/>
    <mergeCell ref="J238:O238"/>
    <mergeCell ref="P238:U238"/>
    <mergeCell ref="V238:AA238"/>
    <mergeCell ref="C239:I239"/>
    <mergeCell ref="C228:I228"/>
    <mergeCell ref="J239:O239"/>
    <mergeCell ref="P239:U239"/>
    <mergeCell ref="V239:AA239"/>
    <mergeCell ref="C235:I235"/>
    <mergeCell ref="J235:O235"/>
    <mergeCell ref="P235:U235"/>
    <mergeCell ref="V235:AA235"/>
    <mergeCell ref="C236:I236"/>
    <mergeCell ref="J236:O236"/>
    <mergeCell ref="C225:I225"/>
    <mergeCell ref="J225:O225"/>
    <mergeCell ref="P225:U225"/>
    <mergeCell ref="V225:AA225"/>
    <mergeCell ref="C226:I226"/>
    <mergeCell ref="J226:O226"/>
    <mergeCell ref="P226:U226"/>
    <mergeCell ref="V226:AA226"/>
    <mergeCell ref="C223:I223"/>
    <mergeCell ref="J223:O223"/>
    <mergeCell ref="P223:U223"/>
    <mergeCell ref="V223:AA223"/>
    <mergeCell ref="C224:I224"/>
    <mergeCell ref="J224:O224"/>
    <mergeCell ref="P224:U224"/>
    <mergeCell ref="V224:AA224"/>
    <mergeCell ref="V220:AA220"/>
    <mergeCell ref="C221:AA221"/>
    <mergeCell ref="C222:I222"/>
    <mergeCell ref="J222:O222"/>
    <mergeCell ref="P222:U222"/>
    <mergeCell ref="V222:AA222"/>
    <mergeCell ref="C219:I219"/>
    <mergeCell ref="J219:O219"/>
    <mergeCell ref="P219:U219"/>
    <mergeCell ref="V219:AA219"/>
    <mergeCell ref="C211:I211"/>
    <mergeCell ref="J211:O211"/>
    <mergeCell ref="P211:U211"/>
    <mergeCell ref="V211:AA211"/>
    <mergeCell ref="C212:I212"/>
    <mergeCell ref="J212:O212"/>
    <mergeCell ref="C209:I209"/>
    <mergeCell ref="J209:O209"/>
    <mergeCell ref="P209:U209"/>
    <mergeCell ref="V209:AA209"/>
    <mergeCell ref="C210:I210"/>
    <mergeCell ref="J210:O210"/>
    <mergeCell ref="P210:U210"/>
    <mergeCell ref="V210:AA210"/>
    <mergeCell ref="C207:I207"/>
    <mergeCell ref="J207:O207"/>
    <mergeCell ref="P207:U207"/>
    <mergeCell ref="V207:AA207"/>
    <mergeCell ref="C208:I208"/>
    <mergeCell ref="J208:O208"/>
    <mergeCell ref="P208:U208"/>
    <mergeCell ref="V208:AA208"/>
    <mergeCell ref="V204:AA204"/>
    <mergeCell ref="C205:AA205"/>
    <mergeCell ref="C206:I206"/>
    <mergeCell ref="J206:O206"/>
    <mergeCell ref="P206:U206"/>
    <mergeCell ref="V206:AA206"/>
    <mergeCell ref="J203:O203"/>
    <mergeCell ref="P203:U203"/>
    <mergeCell ref="V203:AA203"/>
    <mergeCell ref="J200:O201"/>
    <mergeCell ref="P201:U201"/>
    <mergeCell ref="V201:AA201"/>
    <mergeCell ref="C193:I193"/>
    <mergeCell ref="J193:O193"/>
    <mergeCell ref="P193:U193"/>
    <mergeCell ref="V193:AA193"/>
    <mergeCell ref="C194:I194"/>
    <mergeCell ref="J194:O194"/>
    <mergeCell ref="P194:U194"/>
    <mergeCell ref="V194:AA194"/>
    <mergeCell ref="C191:I191"/>
    <mergeCell ref="J191:O191"/>
    <mergeCell ref="P191:U191"/>
    <mergeCell ref="V191:AA191"/>
    <mergeCell ref="C192:I192"/>
    <mergeCell ref="J192:O192"/>
    <mergeCell ref="P192:U192"/>
    <mergeCell ref="V192:AA192"/>
    <mergeCell ref="C179:I179"/>
    <mergeCell ref="J179:O179"/>
    <mergeCell ref="V188:AA188"/>
    <mergeCell ref="C189:AA189"/>
    <mergeCell ref="V185:AA185"/>
    <mergeCell ref="C188:I188"/>
    <mergeCell ref="J188:O188"/>
    <mergeCell ref="P188:U188"/>
    <mergeCell ref="C180:I180"/>
    <mergeCell ref="J180:O180"/>
    <mergeCell ref="C177:I177"/>
    <mergeCell ref="J177:O177"/>
    <mergeCell ref="P177:U177"/>
    <mergeCell ref="V177:AA177"/>
    <mergeCell ref="C178:I178"/>
    <mergeCell ref="J178:O178"/>
    <mergeCell ref="P178:U178"/>
    <mergeCell ref="V178:AA178"/>
    <mergeCell ref="C175:I175"/>
    <mergeCell ref="J175:O175"/>
    <mergeCell ref="P175:U175"/>
    <mergeCell ref="V175:AA175"/>
    <mergeCell ref="C176:I176"/>
    <mergeCell ref="J176:O176"/>
    <mergeCell ref="P176:U176"/>
    <mergeCell ref="V176:AA176"/>
    <mergeCell ref="C172:I172"/>
    <mergeCell ref="J172:O172"/>
    <mergeCell ref="P172:U172"/>
    <mergeCell ref="V172:AA172"/>
    <mergeCell ref="C173:AA173"/>
    <mergeCell ref="C174:I174"/>
    <mergeCell ref="J174:O174"/>
    <mergeCell ref="P174:U174"/>
    <mergeCell ref="V174:AA174"/>
    <mergeCell ref="C66:I66"/>
    <mergeCell ref="J66:O66"/>
    <mergeCell ref="P66:U66"/>
    <mergeCell ref="V66:AA66"/>
    <mergeCell ref="C67:I67"/>
    <mergeCell ref="J67:O67"/>
    <mergeCell ref="P67:U67"/>
    <mergeCell ref="V67:AA67"/>
    <mergeCell ref="C79:I79"/>
    <mergeCell ref="V63:AA63"/>
    <mergeCell ref="C64:I64"/>
    <mergeCell ref="J64:O64"/>
    <mergeCell ref="P64:U64"/>
    <mergeCell ref="V64:AA64"/>
    <mergeCell ref="C65:I65"/>
    <mergeCell ref="J65:O65"/>
    <mergeCell ref="P65:U65"/>
    <mergeCell ref="V65:AA65"/>
    <mergeCell ref="C76:I76"/>
    <mergeCell ref="J76:O76"/>
    <mergeCell ref="P76:U76"/>
    <mergeCell ref="V76:AA76"/>
    <mergeCell ref="C78:I78"/>
    <mergeCell ref="J78:O78"/>
    <mergeCell ref="P78:U78"/>
    <mergeCell ref="V77:AA77"/>
    <mergeCell ref="C121:I121"/>
    <mergeCell ref="J121:O121"/>
    <mergeCell ref="P121:U121"/>
    <mergeCell ref="V121:AA121"/>
    <mergeCell ref="C122:I122"/>
    <mergeCell ref="J122:O122"/>
    <mergeCell ref="P122:U122"/>
    <mergeCell ref="V122:AA122"/>
    <mergeCell ref="C118:AA118"/>
    <mergeCell ref="C120:I120"/>
    <mergeCell ref="J120:O120"/>
    <mergeCell ref="P120:U120"/>
    <mergeCell ref="V120:AA120"/>
    <mergeCell ref="C119:I119"/>
    <mergeCell ref="J119:O119"/>
    <mergeCell ref="P119:U119"/>
    <mergeCell ref="V119:AA119"/>
    <mergeCell ref="J305:O305"/>
    <mergeCell ref="C334:Z340"/>
    <mergeCell ref="C324:I324"/>
    <mergeCell ref="J324:O324"/>
    <mergeCell ref="P324:U324"/>
    <mergeCell ref="V324:AA324"/>
    <mergeCell ref="B331:AA331"/>
    <mergeCell ref="C323:I323"/>
    <mergeCell ref="P305:U305"/>
    <mergeCell ref="J323:O323"/>
    <mergeCell ref="P323:U323"/>
    <mergeCell ref="C308:I308"/>
    <mergeCell ref="J308:O308"/>
    <mergeCell ref="P308:U308"/>
    <mergeCell ref="C315:I315"/>
    <mergeCell ref="C318:I318"/>
    <mergeCell ref="J318:O318"/>
    <mergeCell ref="J319:O319"/>
    <mergeCell ref="C319:I319"/>
    <mergeCell ref="V323:AA323"/>
    <mergeCell ref="J312:O313"/>
    <mergeCell ref="P313:U313"/>
    <mergeCell ref="P297:U297"/>
    <mergeCell ref="V297:AA297"/>
    <mergeCell ref="C298:AA298"/>
    <mergeCell ref="C307:I307"/>
    <mergeCell ref="J307:O307"/>
    <mergeCell ref="P307:U307"/>
    <mergeCell ref="V307:AA307"/>
    <mergeCell ref="P300:U300"/>
    <mergeCell ref="V300:AA300"/>
    <mergeCell ref="C301:AA301"/>
    <mergeCell ref="J272:O272"/>
    <mergeCell ref="P272:U272"/>
    <mergeCell ref="V272:AA272"/>
    <mergeCell ref="C300:I300"/>
    <mergeCell ref="J300:O300"/>
    <mergeCell ref="C292:I292"/>
    <mergeCell ref="J292:O292"/>
    <mergeCell ref="P292:U292"/>
    <mergeCell ref="V292:AA292"/>
    <mergeCell ref="J296:O297"/>
    <mergeCell ref="C276:I276"/>
    <mergeCell ref="J276:O276"/>
    <mergeCell ref="V267:AA267"/>
    <mergeCell ref="V270:AA270"/>
    <mergeCell ref="C291:I291"/>
    <mergeCell ref="J291:O291"/>
    <mergeCell ref="P291:U291"/>
    <mergeCell ref="V291:AA291"/>
    <mergeCell ref="V271:AA271"/>
    <mergeCell ref="C272:I272"/>
    <mergeCell ref="V260:AA260"/>
    <mergeCell ref="C271:I271"/>
    <mergeCell ref="P275:U275"/>
    <mergeCell ref="P268:U268"/>
    <mergeCell ref="V268:AA268"/>
    <mergeCell ref="P270:U270"/>
    <mergeCell ref="C270:I270"/>
    <mergeCell ref="J270:O270"/>
    <mergeCell ref="V265:AA265"/>
    <mergeCell ref="C267:I267"/>
    <mergeCell ref="J248:O249"/>
    <mergeCell ref="P249:U249"/>
    <mergeCell ref="V249:AA249"/>
    <mergeCell ref="J252:O252"/>
    <mergeCell ref="P252:U252"/>
    <mergeCell ref="V252:AA252"/>
    <mergeCell ref="C251:I251"/>
    <mergeCell ref="J251:O251"/>
    <mergeCell ref="P251:U251"/>
    <mergeCell ref="V251:AA251"/>
    <mergeCell ref="C243:I243"/>
    <mergeCell ref="J243:O243"/>
    <mergeCell ref="P243:U243"/>
    <mergeCell ref="V243:AA243"/>
    <mergeCell ref="C244:I244"/>
    <mergeCell ref="J244:O244"/>
    <mergeCell ref="P244:U244"/>
    <mergeCell ref="V244:AA244"/>
    <mergeCell ref="J228:O228"/>
    <mergeCell ref="P228:U228"/>
    <mergeCell ref="V228:AA228"/>
    <mergeCell ref="J232:O233"/>
    <mergeCell ref="P233:U233"/>
    <mergeCell ref="V233:AA233"/>
    <mergeCell ref="V236:AA236"/>
    <mergeCell ref="P236:U236"/>
    <mergeCell ref="J242:O242"/>
    <mergeCell ref="C227:I227"/>
    <mergeCell ref="J227:O227"/>
    <mergeCell ref="P227:U227"/>
    <mergeCell ref="V227:AA227"/>
    <mergeCell ref="J216:O217"/>
    <mergeCell ref="P217:U217"/>
    <mergeCell ref="V217:AA217"/>
    <mergeCell ref="C220:I220"/>
    <mergeCell ref="J220:O220"/>
    <mergeCell ref="P220:U220"/>
    <mergeCell ref="P212:U212"/>
    <mergeCell ref="V212:AA212"/>
    <mergeCell ref="C204:I204"/>
    <mergeCell ref="J204:O204"/>
    <mergeCell ref="P204:U204"/>
    <mergeCell ref="C196:I196"/>
    <mergeCell ref="J196:O196"/>
    <mergeCell ref="P196:U196"/>
    <mergeCell ref="V196:AA196"/>
    <mergeCell ref="C203:I203"/>
    <mergeCell ref="C187:I187"/>
    <mergeCell ref="J187:O187"/>
    <mergeCell ref="P187:U187"/>
    <mergeCell ref="V187:AA187"/>
    <mergeCell ref="C190:I190"/>
    <mergeCell ref="J190:O190"/>
    <mergeCell ref="P180:U180"/>
    <mergeCell ref="V180:AA180"/>
    <mergeCell ref="C195:I195"/>
    <mergeCell ref="J195:O195"/>
    <mergeCell ref="P195:U195"/>
    <mergeCell ref="V195:AA195"/>
    <mergeCell ref="J184:O185"/>
    <mergeCell ref="P185:U185"/>
    <mergeCell ref="P190:U190"/>
    <mergeCell ref="V190:AA190"/>
    <mergeCell ref="J168:O169"/>
    <mergeCell ref="P169:U169"/>
    <mergeCell ref="V169:AA169"/>
    <mergeCell ref="C168:I169"/>
    <mergeCell ref="P179:U179"/>
    <mergeCell ref="V179:AA179"/>
    <mergeCell ref="C171:I171"/>
    <mergeCell ref="J171:O171"/>
    <mergeCell ref="P171:U171"/>
    <mergeCell ref="V171:AA171"/>
    <mergeCell ref="C163:I163"/>
    <mergeCell ref="J163:O163"/>
    <mergeCell ref="P163:U163"/>
    <mergeCell ref="V163:AA163"/>
    <mergeCell ref="C164:I164"/>
    <mergeCell ref="J164:O164"/>
    <mergeCell ref="P164:U164"/>
    <mergeCell ref="V164:AA164"/>
    <mergeCell ref="V153:AA153"/>
    <mergeCell ref="C154:AA154"/>
    <mergeCell ref="C155:I155"/>
    <mergeCell ref="J155:O155"/>
    <mergeCell ref="P155:U155"/>
    <mergeCell ref="V155:AA155"/>
    <mergeCell ref="C152:I153"/>
    <mergeCell ref="P153:U153"/>
    <mergeCell ref="C125:I125"/>
    <mergeCell ref="J125:O125"/>
    <mergeCell ref="P125:U125"/>
    <mergeCell ref="V125:AA125"/>
    <mergeCell ref="C142:I142"/>
    <mergeCell ref="J142:O142"/>
    <mergeCell ref="P142:U142"/>
    <mergeCell ref="V142:AA142"/>
    <mergeCell ref="C138:I138"/>
    <mergeCell ref="J138:O138"/>
    <mergeCell ref="P138:U138"/>
    <mergeCell ref="V138:AA138"/>
    <mergeCell ref="C139:I139"/>
    <mergeCell ref="J139:O139"/>
    <mergeCell ref="P139:U139"/>
    <mergeCell ref="V139:AA139"/>
    <mergeCell ref="C136:I136"/>
    <mergeCell ref="J136:O136"/>
    <mergeCell ref="P136:U136"/>
    <mergeCell ref="V136:AA136"/>
    <mergeCell ref="C137:I137"/>
    <mergeCell ref="J137:O137"/>
    <mergeCell ref="P137:U137"/>
    <mergeCell ref="V137:AA137"/>
    <mergeCell ref="C134:I134"/>
    <mergeCell ref="J134:O134"/>
    <mergeCell ref="P134:U134"/>
    <mergeCell ref="V134:AA134"/>
    <mergeCell ref="C135:AA135"/>
    <mergeCell ref="C132:AA132"/>
    <mergeCell ref="J130:O131"/>
    <mergeCell ref="P131:U131"/>
    <mergeCell ref="V131:AA131"/>
    <mergeCell ref="C133:I133"/>
    <mergeCell ref="J133:O133"/>
    <mergeCell ref="P133:U133"/>
    <mergeCell ref="V133:AA133"/>
    <mergeCell ref="C130:I131"/>
    <mergeCell ref="C123:I123"/>
    <mergeCell ref="J123:O123"/>
    <mergeCell ref="C124:I124"/>
    <mergeCell ref="J124:O124"/>
    <mergeCell ref="P124:U124"/>
    <mergeCell ref="V124:AA124"/>
    <mergeCell ref="P123:U123"/>
    <mergeCell ref="V123:AA123"/>
    <mergeCell ref="C106:H106"/>
    <mergeCell ref="C115:AA115"/>
    <mergeCell ref="V117:AA117"/>
    <mergeCell ref="J113:O114"/>
    <mergeCell ref="P114:U114"/>
    <mergeCell ref="V114:AA114"/>
    <mergeCell ref="J116:O116"/>
    <mergeCell ref="P116:U116"/>
    <mergeCell ref="V116:AA116"/>
    <mergeCell ref="C117:I117"/>
    <mergeCell ref="J117:O117"/>
    <mergeCell ref="P117:U117"/>
    <mergeCell ref="C116:I116"/>
    <mergeCell ref="I107:M107"/>
    <mergeCell ref="I108:M108"/>
    <mergeCell ref="S107:AA107"/>
    <mergeCell ref="S108:AA108"/>
    <mergeCell ref="N107:R107"/>
    <mergeCell ref="J63:O63"/>
    <mergeCell ref="P63:U63"/>
    <mergeCell ref="J79:O79"/>
    <mergeCell ref="P79:U79"/>
    <mergeCell ref="P83:U83"/>
    <mergeCell ref="P82:U82"/>
    <mergeCell ref="C93:I93"/>
    <mergeCell ref="N108:R108"/>
    <mergeCell ref="N105:R105"/>
    <mergeCell ref="S105:AA105"/>
    <mergeCell ref="C107:H107"/>
    <mergeCell ref="C108:H108"/>
    <mergeCell ref="V93:AA93"/>
    <mergeCell ref="J94:O94"/>
    <mergeCell ref="P94:U94"/>
    <mergeCell ref="N106:R106"/>
    <mergeCell ref="V68:AA68"/>
    <mergeCell ref="C69:I69"/>
    <mergeCell ref="J69:O69"/>
    <mergeCell ref="P69:U69"/>
    <mergeCell ref="V69:AA69"/>
    <mergeCell ref="J93:O93"/>
    <mergeCell ref="C90:I90"/>
    <mergeCell ref="J90:O90"/>
    <mergeCell ref="P90:U90"/>
    <mergeCell ref="V79:AA79"/>
    <mergeCell ref="C62:I62"/>
    <mergeCell ref="J62:O62"/>
    <mergeCell ref="P62:U62"/>
    <mergeCell ref="V62:AA62"/>
    <mergeCell ref="C63:I63"/>
    <mergeCell ref="C53:I53"/>
    <mergeCell ref="J53:O53"/>
    <mergeCell ref="P53:U53"/>
    <mergeCell ref="V53:AA53"/>
    <mergeCell ref="C54:I54"/>
    <mergeCell ref="C94:I94"/>
    <mergeCell ref="C91:I91"/>
    <mergeCell ref="J91:O91"/>
    <mergeCell ref="P91:U91"/>
    <mergeCell ref="V91:AA91"/>
    <mergeCell ref="J92:O92"/>
    <mergeCell ref="P92:U92"/>
    <mergeCell ref="V92:AA92"/>
    <mergeCell ref="C92:I92"/>
    <mergeCell ref="V94:AA94"/>
    <mergeCell ref="V90:AA90"/>
    <mergeCell ref="V83:AA83"/>
    <mergeCell ref="C83:I83"/>
    <mergeCell ref="P93:U93"/>
    <mergeCell ref="C68:I68"/>
    <mergeCell ref="J68:O68"/>
    <mergeCell ref="P68:U68"/>
    <mergeCell ref="V78:AA78"/>
    <mergeCell ref="C77:I77"/>
    <mergeCell ref="J83:O83"/>
    <mergeCell ref="V80:AA80"/>
    <mergeCell ref="J77:O77"/>
    <mergeCell ref="J74:O75"/>
    <mergeCell ref="P75:U75"/>
    <mergeCell ref="V75:AA75"/>
    <mergeCell ref="J88:O89"/>
    <mergeCell ref="P89:U89"/>
    <mergeCell ref="V89:AA89"/>
    <mergeCell ref="P77:U77"/>
    <mergeCell ref="J82:O82"/>
    <mergeCell ref="V82:AA82"/>
    <mergeCell ref="C156:I156"/>
    <mergeCell ref="J156:O156"/>
    <mergeCell ref="P156:U156"/>
    <mergeCell ref="V156:AA156"/>
    <mergeCell ref="V141:AA141"/>
    <mergeCell ref="C141:I141"/>
    <mergeCell ref="J141:O141"/>
    <mergeCell ref="P141:U141"/>
    <mergeCell ref="J152:O153"/>
    <mergeCell ref="J51:O51"/>
    <mergeCell ref="P51:U51"/>
    <mergeCell ref="V51:AA51"/>
    <mergeCell ref="J59:O60"/>
    <mergeCell ref="P60:U60"/>
    <mergeCell ref="V60:AA60"/>
    <mergeCell ref="P54:U54"/>
    <mergeCell ref="V54:AA54"/>
    <mergeCell ref="V52:AA52"/>
    <mergeCell ref="J54:O54"/>
    <mergeCell ref="J49:O49"/>
    <mergeCell ref="P49:U49"/>
    <mergeCell ref="V49:AA49"/>
    <mergeCell ref="J50:O50"/>
    <mergeCell ref="P50:U50"/>
    <mergeCell ref="V50:AA50"/>
    <mergeCell ref="C45:I46"/>
    <mergeCell ref="C49:I49"/>
    <mergeCell ref="C50:I50"/>
    <mergeCell ref="C51:I51"/>
    <mergeCell ref="V47:AA47"/>
    <mergeCell ref="P47:U47"/>
    <mergeCell ref="J47:O47"/>
    <mergeCell ref="J48:O48"/>
    <mergeCell ref="P48:U48"/>
    <mergeCell ref="V48:AA48"/>
    <mergeCell ref="S30:AA30"/>
    <mergeCell ref="C47:I47"/>
    <mergeCell ref="B330:AA330"/>
    <mergeCell ref="V46:AA46"/>
    <mergeCell ref="M13:AA13"/>
    <mergeCell ref="N34:R35"/>
    <mergeCell ref="P31:AA31"/>
    <mergeCell ref="M17:AA17"/>
    <mergeCell ref="M21:AA21"/>
    <mergeCell ref="M23:AA23"/>
    <mergeCell ref="M24:AA24"/>
    <mergeCell ref="P26:AA26"/>
    <mergeCell ref="P96:U96"/>
    <mergeCell ref="V96:AA96"/>
    <mergeCell ref="S28:AA28"/>
    <mergeCell ref="C61:AA61"/>
    <mergeCell ref="N36:R36"/>
    <mergeCell ref="S36:U36"/>
    <mergeCell ref="V36:X36"/>
    <mergeCell ref="Y36:AA36"/>
    <mergeCell ref="J45:O46"/>
    <mergeCell ref="P46:U46"/>
    <mergeCell ref="C95:I95"/>
    <mergeCell ref="J95:O95"/>
    <mergeCell ref="P95:U95"/>
    <mergeCell ref="V95:AA95"/>
    <mergeCell ref="P81:U81"/>
    <mergeCell ref="V81:AA81"/>
    <mergeCell ref="C82:I82"/>
    <mergeCell ref="C48:I48"/>
    <mergeCell ref="C140:I140"/>
    <mergeCell ref="J140:O140"/>
    <mergeCell ref="P140:U140"/>
    <mergeCell ref="V140:AA140"/>
    <mergeCell ref="C96:I96"/>
    <mergeCell ref="J96:O96"/>
    <mergeCell ref="C105:H105"/>
    <mergeCell ref="I105:M105"/>
    <mergeCell ref="I106:M106"/>
    <mergeCell ref="S106:AA106"/>
    <mergeCell ref="C157:AA157"/>
    <mergeCell ref="C158:I158"/>
    <mergeCell ref="J158:O158"/>
    <mergeCell ref="P158:U158"/>
    <mergeCell ref="V158:AA158"/>
    <mergeCell ref="C80:I80"/>
    <mergeCell ref="J80:O80"/>
    <mergeCell ref="P80:U80"/>
    <mergeCell ref="C81:I81"/>
    <mergeCell ref="J81:O81"/>
    <mergeCell ref="P162:U162"/>
    <mergeCell ref="V162:AA162"/>
    <mergeCell ref="C159:I159"/>
    <mergeCell ref="J159:O159"/>
    <mergeCell ref="P159:U159"/>
    <mergeCell ref="V159:AA159"/>
    <mergeCell ref="C160:I160"/>
    <mergeCell ref="J160:O160"/>
    <mergeCell ref="P160:U160"/>
    <mergeCell ref="V160:AA160"/>
    <mergeCell ref="B38:AA38"/>
    <mergeCell ref="B39:AA39"/>
    <mergeCell ref="B346:AA346"/>
    <mergeCell ref="B347:AA347"/>
    <mergeCell ref="C161:I161"/>
    <mergeCell ref="J161:O161"/>
    <mergeCell ref="P161:U161"/>
    <mergeCell ref="V161:AA161"/>
    <mergeCell ref="C162:I162"/>
    <mergeCell ref="J162:O162"/>
  </mergeCells>
  <conditionalFormatting sqref="P26:AA26 S30:AA30 S28">
    <cfRule type="cellIs" priority="6" dxfId="11" operator="equal" stopIfTrue="1">
      <formula>"Select Branch Type"</formula>
    </cfRule>
  </conditionalFormatting>
  <conditionalFormatting sqref="S28:AA28">
    <cfRule type="cellIs" priority="4" dxfId="11" operator="equal" stopIfTrue="1">
      <formula>"Select Country"</formula>
    </cfRule>
  </conditionalFormatting>
  <conditionalFormatting sqref="S30:AA30">
    <cfRule type="cellIs" priority="3" dxfId="11" operator="equal" stopIfTrue="1">
      <formula>"Select Currency"</formula>
    </cfRule>
  </conditionalFormatting>
  <conditionalFormatting sqref="M17">
    <cfRule type="cellIs" priority="2" dxfId="12" operator="equal" stopIfTrue="1">
      <formula>"Select Bank Name"</formula>
    </cfRule>
  </conditionalFormatting>
  <conditionalFormatting sqref="P31:AA31">
    <cfRule type="expression" priority="1" dxfId="4" stopIfTrue="1">
      <formula>OR(P26="Branch",P26="Select Branch Type")</formula>
    </cfRule>
  </conditionalFormatting>
  <dataValidations count="16">
    <dataValidation type="decimal" operator="notEqual" allowBlank="1" showInputMessage="1" showErrorMessage="1" error="Invalid values.&#10;&#10;Only Numbers allowed." sqref="J211:AA212 J52:AA54 J243:AA244 J179:AA180 J163:AA164 J227:AA228 J307:AA308 J124:AA125 J141:AA142 J81:AA83 J275:AA276 J195:AA196 J323:AA324 J67:AA69 J291:AA292 J259:AA260 J95:AA96">
      <formula1>0.123456789123456</formula1>
    </dataValidation>
    <dataValidation type="list" allowBlank="1" showErrorMessage="1" prompt="To update subsidiary/joint venture/branch ; please write to itbsquery@rbi.org.in. " error="Please select the value from drop-down list." sqref="P26:AA26">
      <formula1>Branch_Type_i</formula1>
    </dataValidation>
    <dataValidation type="list" showInputMessage="1" showErrorMessage="1" error="Please select the Currency code from drop-down list." sqref="S30:AA30">
      <formula1>Currency_Name_i</formula1>
    </dataValidation>
    <dataValidation type="decimal" operator="notEqual" allowBlank="1" showErrorMessage="1" prompt="Only Numeric value" error="Invalid values.&#10;&#10;Only Numeric values allowed." sqref="J318:AA321 J254:AA257 J251:AA252 J238:AA241 J235:AA236 J222:AA225 J219:AA220 J206:AA209 J203:AA204 J190:AA193 J187:AA188 J174:AA177 J171:AA172 J158:AA161 J155:AA156 J302:AA305 J299:AA300 J286:AA289 J283:AA284 J270:AA273 J267:AA268 J315:AA316">
      <formula1>0.123456789123456</formula1>
    </dataValidation>
    <dataValidation type="decimal" operator="notEqual" allowBlank="1" showInputMessage="1" showErrorMessage="1" prompt="Only Numeric value" error="Invalid value.&#10;&#10;Only Numeric values allowed." sqref="I106:AA106">
      <formula1>0.123456789123456</formula1>
    </dataValidation>
    <dataValidation type="whole" showInputMessage="1" showErrorMessage="1" error="Percentage Share cannot be negative or greater than 100." sqref="P31:AA31">
      <formula1>0</formula1>
      <formula2>100</formula2>
    </dataValidation>
    <dataValidation type="decimal" operator="greaterThanOrEqual" showErrorMessage="1" prompt="Only Numeric value" error="Only Numeric values allowed." sqref="J119:AA122 J133:AA134 J136:AA139">
      <formula1>0</formula1>
    </dataValidation>
    <dataValidation type="decimal" operator="greaterThanOrEqual" allowBlank="1" showInputMessage="1" showErrorMessage="1" error="Only Numeric values allowed." sqref="I107:R108">
      <formula1>0</formula1>
    </dataValidation>
    <dataValidation type="list" showErrorMessage="1" prompt="To update the country name, please write us to itbsquery@rbi.org.in." error="Please select the Country name from drop-down list." sqref="S28:AA28">
      <formula1>Country_Name_i</formula1>
    </dataValidation>
    <dataValidation type="whole" operator="greaterThanOrEqual" showInputMessage="1" showErrorMessage="1" error="Only Numeric values allowed." sqref="N36:AA36">
      <formula1>0</formula1>
    </dataValidation>
    <dataValidation type="decimal" operator="greaterThanOrEqual" showInputMessage="1" showErrorMessage="1" error="Please provide positive numeric value." sqref="J90:AA94 J47:AA51 J76:AA80 J62:AA66">
      <formula1>0</formula1>
    </dataValidation>
    <dataValidation error="Please provide 3 digit (Head Office) Bank code in India." sqref="M18:AA18"/>
    <dataValidation type="decimal" operator="greaterThanOrEqual" showInputMessage="1" showErrorMessage="1" error="Only numeric value allowed." sqref="J116:AA117">
      <formula1>0</formula1>
    </dataValidation>
    <dataValidation type="whole" showInputMessage="1" showErrorMessage="1" error="Please enter 6 digit valid PIN code." sqref="Y22:AA22">
      <formula1>100000</formula1>
      <formula2>999999</formula2>
    </dataValidation>
    <dataValidation type="decimal" operator="notEqual" allowBlank="1" showInputMessage="1" showErrorMessage="1" error="Only Numeric values allowed." sqref="S107:AA108">
      <formula1>0.123456789123456</formula1>
    </dataValidation>
    <dataValidation type="list" showInputMessage="1" showErrorMessage="1" sqref="M17:AA17">
      <formula1>Bank_Name_i</formula1>
    </dataValidation>
  </dataValidations>
  <printOptions/>
  <pageMargins left="0.25" right="0.25" top="0.75" bottom="0.75" header="0.3" footer="0.3"/>
  <pageSetup fitToHeight="0" fitToWidth="1" horizontalDpi="600" verticalDpi="600" orientation="portrait" scale="95" r:id="rId4"/>
  <ignoredErrors>
    <ignoredError sqref="B32"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B2:BA349"/>
  <sheetViews>
    <sheetView showGridLines="0" showRowColHeaders="0" zoomScalePageLayoutView="0" workbookViewId="0" topLeftCell="A1">
      <selection activeCell="M17" sqref="M17:AA17"/>
    </sheetView>
  </sheetViews>
  <sheetFormatPr defaultColWidth="0" defaultRowHeight="15" zeroHeight="1"/>
  <cols>
    <col min="1" max="1" width="3.7109375" style="11" customWidth="1"/>
    <col min="2" max="2" width="9.28125" style="11" customWidth="1"/>
    <col min="3" max="27" width="3.7109375" style="11" customWidth="1"/>
    <col min="28" max="28" width="28.57421875" style="11" customWidth="1"/>
    <col min="29" max="52" width="3.7109375" style="11" hidden="1" customWidth="1"/>
    <col min="53" max="255" width="9.140625" style="11" hidden="1" customWidth="1"/>
    <col min="256" max="16384" width="0" style="11" hidden="1" customWidth="1"/>
  </cols>
  <sheetData>
    <row r="1" s="1" customFormat="1" ht="15"/>
    <row r="2" spans="2:27" ht="15">
      <c r="B2" s="23"/>
      <c r="C2" s="23"/>
      <c r="D2" s="23"/>
      <c r="E2" s="23"/>
      <c r="F2" s="23"/>
      <c r="G2" s="23"/>
      <c r="H2" s="23"/>
      <c r="I2" s="23"/>
      <c r="J2" s="23"/>
      <c r="K2" s="23"/>
      <c r="L2" s="23"/>
      <c r="M2" s="23"/>
      <c r="N2" s="23"/>
      <c r="O2" s="23"/>
      <c r="P2" s="23"/>
      <c r="Q2" s="23"/>
      <c r="R2" s="23"/>
      <c r="S2" s="23"/>
      <c r="T2" s="23"/>
      <c r="U2" s="23"/>
      <c r="V2" s="23"/>
      <c r="W2" s="23"/>
      <c r="X2" s="23"/>
      <c r="Y2" s="23"/>
      <c r="Z2" s="23"/>
      <c r="AA2" s="23"/>
    </row>
    <row r="3" spans="2:27" ht="15">
      <c r="B3" s="23"/>
      <c r="C3" s="23"/>
      <c r="D3" s="23"/>
      <c r="E3" s="23"/>
      <c r="F3" s="23"/>
      <c r="G3" s="23"/>
      <c r="H3" s="23"/>
      <c r="I3" s="23"/>
      <c r="J3" s="23"/>
      <c r="K3" s="23"/>
      <c r="L3" s="23"/>
      <c r="M3" s="23"/>
      <c r="N3" s="23"/>
      <c r="O3" s="23"/>
      <c r="P3" s="23"/>
      <c r="Q3" s="23"/>
      <c r="R3" s="23"/>
      <c r="S3" s="23"/>
      <c r="T3" s="23"/>
      <c r="U3" s="23"/>
      <c r="V3" s="23"/>
      <c r="W3" s="23"/>
      <c r="X3" s="23"/>
      <c r="Y3" s="23"/>
      <c r="Z3" s="23"/>
      <c r="AA3" s="23"/>
    </row>
    <row r="4" spans="2:27" ht="15">
      <c r="B4" s="23"/>
      <c r="C4" s="23"/>
      <c r="D4" s="23"/>
      <c r="E4" s="23"/>
      <c r="F4" s="23"/>
      <c r="G4" s="23"/>
      <c r="H4" s="23"/>
      <c r="I4" s="23"/>
      <c r="J4" s="23"/>
      <c r="K4" s="23"/>
      <c r="L4" s="23"/>
      <c r="M4" s="23"/>
      <c r="N4" s="23"/>
      <c r="O4" s="23"/>
      <c r="P4" s="23"/>
      <c r="Q4" s="23"/>
      <c r="R4" s="23"/>
      <c r="S4" s="23"/>
      <c r="T4" s="23"/>
      <c r="U4" s="23"/>
      <c r="V4" s="23"/>
      <c r="W4" s="23"/>
      <c r="X4" s="23"/>
      <c r="Y4" s="23"/>
      <c r="Z4" s="23"/>
      <c r="AA4" s="23"/>
    </row>
    <row r="5" spans="2:27" ht="15">
      <c r="B5" s="23"/>
      <c r="C5" s="23"/>
      <c r="D5" s="23"/>
      <c r="E5" s="23"/>
      <c r="F5" s="23"/>
      <c r="G5" s="23"/>
      <c r="H5" s="23"/>
      <c r="I5" s="23"/>
      <c r="J5" s="23"/>
      <c r="K5" s="23"/>
      <c r="L5" s="23"/>
      <c r="M5" s="23"/>
      <c r="N5" s="23"/>
      <c r="O5" s="23"/>
      <c r="P5" s="23"/>
      <c r="Q5" s="23"/>
      <c r="R5" s="23"/>
      <c r="S5" s="23"/>
      <c r="T5" s="23"/>
      <c r="U5" s="23"/>
      <c r="V5" s="23"/>
      <c r="W5" s="23"/>
      <c r="X5" s="23"/>
      <c r="Y5" s="23"/>
      <c r="Z5" s="23"/>
      <c r="AA5" s="23"/>
    </row>
    <row r="6" spans="2:53" ht="22.5">
      <c r="B6" s="295" t="s">
        <v>0</v>
      </c>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BA6" s="11">
        <f>Welcome!M13</f>
        <v>2024</v>
      </c>
    </row>
    <row r="7" spans="2:53" ht="15">
      <c r="B7" s="294" t="s">
        <v>9</v>
      </c>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BA7" s="11">
        <f>BA8-1</f>
        <v>2022</v>
      </c>
    </row>
    <row r="8" spans="2:53" ht="15.75">
      <c r="B8" s="23"/>
      <c r="C8" s="23"/>
      <c r="D8" s="23"/>
      <c r="E8" s="23"/>
      <c r="F8" s="23" t="s">
        <v>8</v>
      </c>
      <c r="G8" s="23"/>
      <c r="H8" s="23"/>
      <c r="I8" s="23"/>
      <c r="J8" s="23"/>
      <c r="K8" s="23"/>
      <c r="L8" s="23"/>
      <c r="M8" s="23"/>
      <c r="N8" s="23"/>
      <c r="O8" s="23"/>
      <c r="P8" s="23"/>
      <c r="Q8" s="23"/>
      <c r="R8" s="23"/>
      <c r="S8" s="23"/>
      <c r="T8" s="24" t="str">
        <f>Welcome!T8</f>
        <v>2023-24</v>
      </c>
      <c r="U8" s="23"/>
      <c r="V8" s="23"/>
      <c r="W8" s="23"/>
      <c r="X8" s="23"/>
      <c r="Y8" s="23"/>
      <c r="Z8" s="23"/>
      <c r="AA8" s="23"/>
      <c r="BA8" s="11">
        <f>BA9-1</f>
        <v>2023</v>
      </c>
    </row>
    <row r="9" spans="2:53" ht="15">
      <c r="B9" s="293" t="s">
        <v>333</v>
      </c>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BA9" s="16">
        <f>BA6</f>
        <v>2024</v>
      </c>
    </row>
    <row r="10" spans="2:53" ht="15">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BA10" s="11">
        <f>BA9+1</f>
        <v>2025</v>
      </c>
    </row>
    <row r="11" spans="2:27" ht="15">
      <c r="B11" s="12"/>
      <c r="C11" s="12"/>
      <c r="D11" s="12"/>
      <c r="E11" s="12"/>
      <c r="F11" s="12"/>
      <c r="G11" s="12"/>
      <c r="H11" s="12"/>
      <c r="I11" s="12"/>
      <c r="J11" s="12"/>
      <c r="K11" s="12"/>
      <c r="L11" s="12"/>
      <c r="M11" s="12"/>
      <c r="N11" s="13" t="s">
        <v>1</v>
      </c>
      <c r="O11" s="12"/>
      <c r="P11" s="12"/>
      <c r="Q11" s="12"/>
      <c r="R11" s="12"/>
      <c r="S11" s="12"/>
      <c r="T11" s="12"/>
      <c r="U11" s="12"/>
      <c r="V11" s="12"/>
      <c r="W11" s="12"/>
      <c r="X11" s="12"/>
      <c r="Y11" s="12"/>
      <c r="Z11" s="12"/>
      <c r="AA11" s="12"/>
    </row>
    <row r="12" spans="2:27" ht="15">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row>
    <row r="13" spans="2:27" ht="15">
      <c r="B13" s="25" t="s">
        <v>2</v>
      </c>
      <c r="C13" s="23"/>
      <c r="D13" s="23"/>
      <c r="E13" s="23"/>
      <c r="F13" s="23"/>
      <c r="G13" s="23"/>
      <c r="H13" s="23"/>
      <c r="I13" s="23"/>
      <c r="J13" s="23"/>
      <c r="K13" s="23"/>
      <c r="L13" s="23"/>
      <c r="M13" s="272" t="s">
        <v>1101</v>
      </c>
      <c r="N13" s="273"/>
      <c r="O13" s="273"/>
      <c r="P13" s="273"/>
      <c r="Q13" s="273"/>
      <c r="R13" s="273"/>
      <c r="S13" s="273"/>
      <c r="T13" s="273"/>
      <c r="U13" s="273"/>
      <c r="V13" s="273"/>
      <c r="W13" s="273"/>
      <c r="X13" s="273"/>
      <c r="Y13" s="273"/>
      <c r="Z13" s="273"/>
      <c r="AA13" s="274"/>
    </row>
    <row r="14" spans="2:27" ht="15">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row>
    <row r="15" spans="2:27" ht="15.75">
      <c r="B15" s="14"/>
      <c r="C15" s="14"/>
      <c r="D15" s="14"/>
      <c r="E15" s="14"/>
      <c r="F15" s="14"/>
      <c r="G15" s="14"/>
      <c r="H15" s="14"/>
      <c r="I15" s="14"/>
      <c r="J15" s="14"/>
      <c r="K15" s="14"/>
      <c r="L15" s="14"/>
      <c r="M15" s="14"/>
      <c r="N15" s="15" t="s">
        <v>10</v>
      </c>
      <c r="O15" s="14"/>
      <c r="P15" s="14"/>
      <c r="Q15" s="14"/>
      <c r="R15" s="14"/>
      <c r="S15" s="14"/>
      <c r="T15" s="14"/>
      <c r="U15" s="14"/>
      <c r="V15" s="14"/>
      <c r="W15" s="14"/>
      <c r="X15" s="14"/>
      <c r="Y15" s="14"/>
      <c r="Z15" s="14"/>
      <c r="AA15" s="14"/>
    </row>
    <row r="16" spans="2:27" ht="30.75" customHeight="1">
      <c r="B16" s="42" t="s">
        <v>288</v>
      </c>
      <c r="C16" s="30" t="s">
        <v>334</v>
      </c>
      <c r="D16" s="26"/>
      <c r="E16" s="26"/>
      <c r="F16" s="26"/>
      <c r="G16" s="26"/>
      <c r="H16" s="26"/>
      <c r="I16" s="26"/>
      <c r="J16" s="26"/>
      <c r="K16" s="26"/>
      <c r="L16" s="26"/>
      <c r="M16" s="26"/>
      <c r="N16" s="26"/>
      <c r="O16" s="26"/>
      <c r="P16" s="26"/>
      <c r="Q16" s="26"/>
      <c r="R16" s="26"/>
      <c r="S16" s="26"/>
      <c r="T16" s="26"/>
      <c r="U16" s="26"/>
      <c r="V16" s="26"/>
      <c r="W16" s="26"/>
      <c r="X16" s="26"/>
      <c r="Y16" s="26"/>
      <c r="Z16" s="26"/>
      <c r="AA16" s="26"/>
    </row>
    <row r="17" spans="2:27" ht="15">
      <c r="B17" s="37" t="s">
        <v>11</v>
      </c>
      <c r="C17" s="26" t="s">
        <v>37</v>
      </c>
      <c r="D17" s="26"/>
      <c r="E17" s="26"/>
      <c r="F17" s="26"/>
      <c r="G17" s="26"/>
      <c r="H17" s="26"/>
      <c r="I17" s="26"/>
      <c r="J17" s="26"/>
      <c r="K17" s="26"/>
      <c r="L17" s="26"/>
      <c r="M17" s="283" t="s">
        <v>528</v>
      </c>
      <c r="N17" s="284"/>
      <c r="O17" s="284"/>
      <c r="P17" s="284"/>
      <c r="Q17" s="284"/>
      <c r="R17" s="284"/>
      <c r="S17" s="284"/>
      <c r="T17" s="284"/>
      <c r="U17" s="284"/>
      <c r="V17" s="284"/>
      <c r="W17" s="284"/>
      <c r="X17" s="284"/>
      <c r="Y17" s="284"/>
      <c r="Z17" s="284"/>
      <c r="AA17" s="285"/>
    </row>
    <row r="18" spans="2:27" ht="15">
      <c r="B18" s="37" t="s">
        <v>12</v>
      </c>
      <c r="C18" s="26" t="s">
        <v>361</v>
      </c>
      <c r="D18" s="26"/>
      <c r="E18" s="26"/>
      <c r="F18" s="26"/>
      <c r="G18" s="26"/>
      <c r="H18" s="26"/>
      <c r="I18" s="26"/>
      <c r="J18" s="26"/>
      <c r="K18" s="26"/>
      <c r="L18" s="26"/>
      <c r="M18" s="239" t="str">
        <f>VLOOKUP(M17,fbl!C1:D253,2,0)</f>
        <v>Bank Code</v>
      </c>
      <c r="N18" s="240"/>
      <c r="O18" s="240"/>
      <c r="P18" s="240"/>
      <c r="Q18" s="240"/>
      <c r="R18" s="240"/>
      <c r="S18" s="240"/>
      <c r="T18" s="240"/>
      <c r="U18" s="240"/>
      <c r="V18" s="240"/>
      <c r="W18" s="240"/>
      <c r="X18" s="240"/>
      <c r="Y18" s="240"/>
      <c r="Z18" s="240"/>
      <c r="AA18" s="241"/>
    </row>
    <row r="19" spans="2:27" ht="15">
      <c r="B19" s="40" t="s">
        <v>13</v>
      </c>
      <c r="C19" s="26" t="s">
        <v>259</v>
      </c>
      <c r="D19" s="26"/>
      <c r="E19" s="26"/>
      <c r="F19" s="26"/>
      <c r="G19" s="26"/>
      <c r="H19" s="26"/>
      <c r="I19" s="26"/>
      <c r="J19" s="26"/>
      <c r="K19" s="26"/>
      <c r="L19" s="26"/>
      <c r="M19" s="192"/>
      <c r="N19" s="192"/>
      <c r="O19" s="192"/>
      <c r="P19" s="192"/>
      <c r="Q19" s="192"/>
      <c r="R19" s="192"/>
      <c r="S19" s="192"/>
      <c r="T19" s="192"/>
      <c r="U19" s="192"/>
      <c r="V19" s="192"/>
      <c r="W19" s="192"/>
      <c r="X19" s="192"/>
      <c r="Y19" s="192"/>
      <c r="Z19" s="192"/>
      <c r="AA19" s="192"/>
    </row>
    <row r="20" spans="2:27" ht="15">
      <c r="B20" s="40" t="s">
        <v>14</v>
      </c>
      <c r="C20" s="26" t="s">
        <v>340</v>
      </c>
      <c r="D20" s="26"/>
      <c r="E20" s="26"/>
      <c r="F20" s="26"/>
      <c r="G20" s="26"/>
      <c r="H20" s="26"/>
      <c r="I20" s="26"/>
      <c r="J20" s="26"/>
      <c r="K20" s="26"/>
      <c r="L20" s="26"/>
      <c r="M20" s="192"/>
      <c r="N20" s="192"/>
      <c r="O20" s="192"/>
      <c r="P20" s="192"/>
      <c r="Q20" s="192"/>
      <c r="R20" s="192"/>
      <c r="S20" s="192"/>
      <c r="T20" s="192"/>
      <c r="U20" s="192"/>
      <c r="V20" s="192"/>
      <c r="W20" s="192"/>
      <c r="X20" s="192"/>
      <c r="Y20" s="192"/>
      <c r="Z20" s="192"/>
      <c r="AA20" s="192"/>
    </row>
    <row r="21" spans="2:27" ht="15">
      <c r="B21" s="37"/>
      <c r="C21" s="26"/>
      <c r="D21" s="26"/>
      <c r="E21" s="26"/>
      <c r="F21" s="26"/>
      <c r="G21" s="26"/>
      <c r="H21" s="26"/>
      <c r="I21" s="26"/>
      <c r="J21" s="26"/>
      <c r="K21" s="26"/>
      <c r="L21" s="26"/>
      <c r="M21" s="192"/>
      <c r="N21" s="192"/>
      <c r="O21" s="192"/>
      <c r="P21" s="192"/>
      <c r="Q21" s="192"/>
      <c r="R21" s="192"/>
      <c r="S21" s="192"/>
      <c r="T21" s="192"/>
      <c r="U21" s="192"/>
      <c r="V21" s="192"/>
      <c r="W21" s="192"/>
      <c r="X21" s="192"/>
      <c r="Y21" s="192"/>
      <c r="Z21" s="192"/>
      <c r="AA21" s="192"/>
    </row>
    <row r="22" spans="2:27" ht="15">
      <c r="B22" s="37"/>
      <c r="C22" s="26"/>
      <c r="D22" s="26"/>
      <c r="E22" s="26"/>
      <c r="F22" s="26"/>
      <c r="G22" s="26"/>
      <c r="H22" s="26"/>
      <c r="I22" s="26"/>
      <c r="J22" s="26"/>
      <c r="K22" s="26"/>
      <c r="L22" s="26"/>
      <c r="M22" s="93" t="s">
        <v>359</v>
      </c>
      <c r="N22" s="278"/>
      <c r="O22" s="279"/>
      <c r="P22" s="279"/>
      <c r="Q22" s="279"/>
      <c r="R22" s="279"/>
      <c r="S22" s="279"/>
      <c r="T22" s="279"/>
      <c r="U22" s="279"/>
      <c r="V22" s="279"/>
      <c r="W22" s="280"/>
      <c r="X22" s="26" t="s">
        <v>360</v>
      </c>
      <c r="Y22" s="233"/>
      <c r="Z22" s="234"/>
      <c r="AA22" s="235"/>
    </row>
    <row r="23" spans="2:27" ht="15">
      <c r="B23" s="40" t="s">
        <v>15</v>
      </c>
      <c r="C23" s="26" t="s">
        <v>261</v>
      </c>
      <c r="D23" s="26"/>
      <c r="E23" s="26"/>
      <c r="F23" s="26"/>
      <c r="G23" s="26"/>
      <c r="H23" s="26"/>
      <c r="I23" s="26"/>
      <c r="J23" s="26"/>
      <c r="K23" s="26"/>
      <c r="L23" s="26"/>
      <c r="M23" s="192"/>
      <c r="N23" s="192"/>
      <c r="O23" s="192"/>
      <c r="P23" s="192"/>
      <c r="Q23" s="192"/>
      <c r="R23" s="192"/>
      <c r="S23" s="192"/>
      <c r="T23" s="192"/>
      <c r="U23" s="192"/>
      <c r="V23" s="192"/>
      <c r="W23" s="192"/>
      <c r="X23" s="192"/>
      <c r="Y23" s="192"/>
      <c r="Z23" s="192"/>
      <c r="AA23" s="192"/>
    </row>
    <row r="24" spans="2:27" ht="15">
      <c r="B24" s="40" t="s">
        <v>16</v>
      </c>
      <c r="C24" s="26" t="s">
        <v>260</v>
      </c>
      <c r="D24" s="26"/>
      <c r="E24" s="26"/>
      <c r="F24" s="26"/>
      <c r="G24" s="26"/>
      <c r="H24" s="26"/>
      <c r="I24" s="26"/>
      <c r="J24" s="26"/>
      <c r="K24" s="26"/>
      <c r="L24" s="26"/>
      <c r="M24" s="192"/>
      <c r="N24" s="192"/>
      <c r="O24" s="192"/>
      <c r="P24" s="192"/>
      <c r="Q24" s="192"/>
      <c r="R24" s="192"/>
      <c r="S24" s="192"/>
      <c r="T24" s="192"/>
      <c r="U24" s="192"/>
      <c r="V24" s="192"/>
      <c r="W24" s="192"/>
      <c r="X24" s="192"/>
      <c r="Y24" s="192"/>
      <c r="Z24" s="192"/>
      <c r="AA24" s="192"/>
    </row>
    <row r="25" spans="2:27" ht="15.75" customHeight="1">
      <c r="B25" s="38"/>
      <c r="C25" s="26"/>
      <c r="D25" s="26"/>
      <c r="E25" s="26"/>
      <c r="F25" s="26"/>
      <c r="G25" s="26"/>
      <c r="H25" s="26"/>
      <c r="I25" s="26"/>
      <c r="J25" s="26"/>
      <c r="K25" s="26"/>
      <c r="L25" s="26"/>
      <c r="M25" s="26"/>
      <c r="N25" s="26"/>
      <c r="O25" s="26"/>
      <c r="P25" s="26"/>
      <c r="Q25" s="26"/>
      <c r="R25" s="26"/>
      <c r="S25" s="26"/>
      <c r="T25" s="26"/>
      <c r="U25" s="26"/>
      <c r="V25" s="26"/>
      <c r="W25" s="26"/>
      <c r="X25" s="26"/>
      <c r="Y25" s="26"/>
      <c r="Z25" s="26"/>
      <c r="AA25" s="26"/>
    </row>
    <row r="26" spans="2:27" ht="15">
      <c r="B26" s="37" t="s">
        <v>17</v>
      </c>
      <c r="C26" s="26" t="s">
        <v>363</v>
      </c>
      <c r="D26" s="26"/>
      <c r="E26" s="26"/>
      <c r="F26" s="26"/>
      <c r="G26" s="26"/>
      <c r="H26" s="26"/>
      <c r="I26" s="26"/>
      <c r="J26" s="26"/>
      <c r="K26" s="26"/>
      <c r="L26" s="26"/>
      <c r="M26" s="26"/>
      <c r="N26" s="26"/>
      <c r="O26" s="26"/>
      <c r="P26" s="275" t="s">
        <v>1047</v>
      </c>
      <c r="Q26" s="276"/>
      <c r="R26" s="276"/>
      <c r="S26" s="276"/>
      <c r="T26" s="276"/>
      <c r="U26" s="276"/>
      <c r="V26" s="276"/>
      <c r="W26" s="276"/>
      <c r="X26" s="276"/>
      <c r="Y26" s="276"/>
      <c r="Z26" s="276"/>
      <c r="AA26" s="277"/>
    </row>
    <row r="27" spans="2:27" ht="15">
      <c r="B27" s="37"/>
      <c r="C27" s="26"/>
      <c r="D27" s="26"/>
      <c r="E27" s="26"/>
      <c r="F27" s="26"/>
      <c r="G27" s="26"/>
      <c r="H27" s="26"/>
      <c r="I27" s="26"/>
      <c r="J27" s="26"/>
      <c r="K27" s="26"/>
      <c r="L27" s="26"/>
      <c r="M27" s="26"/>
      <c r="N27" s="26"/>
      <c r="O27" s="26"/>
      <c r="P27" s="26"/>
      <c r="Q27" s="26"/>
      <c r="R27" s="26"/>
      <c r="S27" s="26"/>
      <c r="T27" s="26"/>
      <c r="U27" s="26"/>
      <c r="V27" s="26"/>
      <c r="W27" s="26"/>
      <c r="X27" s="26"/>
      <c r="Y27" s="26"/>
      <c r="Z27" s="26"/>
      <c r="AA27" s="26"/>
    </row>
    <row r="28" spans="2:27" ht="15">
      <c r="B28" s="40" t="s">
        <v>243</v>
      </c>
      <c r="C28" s="26" t="s">
        <v>362</v>
      </c>
      <c r="D28" s="26"/>
      <c r="E28" s="26"/>
      <c r="F28" s="26"/>
      <c r="G28" s="26"/>
      <c r="H28" s="26"/>
      <c r="I28" s="26"/>
      <c r="J28" s="26"/>
      <c r="K28" s="26"/>
      <c r="L28" s="26"/>
      <c r="M28" s="26"/>
      <c r="N28" s="26"/>
      <c r="O28" s="26"/>
      <c r="P28" s="26"/>
      <c r="Q28" s="26"/>
      <c r="R28" s="26"/>
      <c r="S28" s="239" t="str">
        <f>VLOOKUP(M17,fbl!C1:F253,4,0)</f>
        <v>Country Name</v>
      </c>
      <c r="T28" s="240"/>
      <c r="U28" s="240"/>
      <c r="V28" s="240"/>
      <c r="W28" s="240"/>
      <c r="X28" s="240"/>
      <c r="Y28" s="240"/>
      <c r="Z28" s="240"/>
      <c r="AA28" s="241"/>
    </row>
    <row r="29" spans="2:27" ht="15.75" customHeight="1" hidden="1">
      <c r="B29" s="38"/>
      <c r="C29" s="26"/>
      <c r="D29" s="26"/>
      <c r="E29" s="26"/>
      <c r="F29" s="26"/>
      <c r="G29" s="26"/>
      <c r="H29" s="26"/>
      <c r="I29" s="26"/>
      <c r="J29" s="26"/>
      <c r="K29" s="26"/>
      <c r="L29" s="26"/>
      <c r="M29" s="26"/>
      <c r="N29" s="26"/>
      <c r="O29" s="26"/>
      <c r="P29" s="26"/>
      <c r="Q29" s="26"/>
      <c r="R29" s="26"/>
      <c r="S29" s="26"/>
      <c r="T29" s="26"/>
      <c r="U29" s="26"/>
      <c r="V29" s="26"/>
      <c r="W29" s="26"/>
      <c r="X29" s="26"/>
      <c r="Y29" s="26"/>
      <c r="Z29" s="26"/>
      <c r="AA29" s="26"/>
    </row>
    <row r="30" spans="2:27" ht="15.75" customHeight="1" hidden="1">
      <c r="B30" s="38"/>
      <c r="C30" s="26"/>
      <c r="D30" s="26"/>
      <c r="E30" s="26"/>
      <c r="F30" s="26"/>
      <c r="G30" s="26"/>
      <c r="H30" s="26"/>
      <c r="I30" s="26"/>
      <c r="J30" s="26"/>
      <c r="K30" s="26"/>
      <c r="L30" s="26"/>
      <c r="M30" s="26"/>
      <c r="N30" s="26"/>
      <c r="O30" s="26"/>
      <c r="P30" s="26"/>
      <c r="Q30" s="26"/>
      <c r="R30" s="26"/>
      <c r="S30" s="26"/>
      <c r="T30" s="26"/>
      <c r="U30" s="26"/>
      <c r="V30" s="26"/>
      <c r="W30" s="26"/>
      <c r="X30" s="26"/>
      <c r="Y30" s="26"/>
      <c r="Z30" s="26"/>
      <c r="AA30" s="26"/>
    </row>
    <row r="31" spans="2:27" ht="15" hidden="1">
      <c r="B31" s="37"/>
      <c r="C31" s="26" t="str">
        <f>"8.1.Percentage Share in "&amp;P26</f>
        <v>8.1.Percentage Share in Select Branch Type</v>
      </c>
      <c r="D31" s="26"/>
      <c r="E31" s="26"/>
      <c r="F31" s="26"/>
      <c r="G31" s="26"/>
      <c r="H31" s="26"/>
      <c r="I31" s="26"/>
      <c r="J31" s="26"/>
      <c r="K31" s="26"/>
      <c r="L31" s="26"/>
      <c r="M31" s="26"/>
      <c r="N31" s="26"/>
      <c r="O31" s="26"/>
      <c r="P31" s="278"/>
      <c r="Q31" s="279"/>
      <c r="R31" s="279"/>
      <c r="S31" s="279"/>
      <c r="T31" s="279"/>
      <c r="U31" s="279"/>
      <c r="V31" s="279"/>
      <c r="W31" s="279"/>
      <c r="X31" s="279"/>
      <c r="Y31" s="279"/>
      <c r="Z31" s="279"/>
      <c r="AA31" s="280"/>
    </row>
    <row r="32" spans="2:27" ht="15">
      <c r="B32" s="37"/>
      <c r="C32" s="26"/>
      <c r="D32" s="26"/>
      <c r="E32" s="26"/>
      <c r="F32" s="26"/>
      <c r="G32" s="26"/>
      <c r="H32" s="26"/>
      <c r="I32" s="26"/>
      <c r="J32" s="26"/>
      <c r="K32" s="26"/>
      <c r="L32" s="26"/>
      <c r="M32" s="26"/>
      <c r="N32" s="26"/>
      <c r="O32" s="26"/>
      <c r="P32" s="26"/>
      <c r="Q32" s="26"/>
      <c r="R32" s="26"/>
      <c r="S32" s="26"/>
      <c r="T32" s="26"/>
      <c r="U32" s="26"/>
      <c r="V32" s="26"/>
      <c r="W32" s="26"/>
      <c r="X32" s="26"/>
      <c r="Y32" s="26"/>
      <c r="Z32" s="26"/>
      <c r="AA32" s="26"/>
    </row>
    <row r="33" spans="2:27" ht="15.75" thickBot="1">
      <c r="B33" s="40" t="s">
        <v>251</v>
      </c>
      <c r="C33" s="26" t="s">
        <v>335</v>
      </c>
      <c r="D33" s="26"/>
      <c r="E33" s="26"/>
      <c r="F33" s="26"/>
      <c r="G33" s="26"/>
      <c r="H33" s="26"/>
      <c r="I33" s="26"/>
      <c r="J33" s="26"/>
      <c r="K33" s="26"/>
      <c r="L33" s="26"/>
      <c r="M33" s="26"/>
      <c r="N33" s="26"/>
      <c r="O33" s="26"/>
      <c r="P33" s="26"/>
      <c r="Q33" s="26"/>
      <c r="R33" s="26"/>
      <c r="S33" s="26"/>
      <c r="T33" s="26"/>
      <c r="U33" s="26"/>
      <c r="V33" s="26"/>
      <c r="W33" s="26"/>
      <c r="X33" s="26"/>
      <c r="Y33" s="26"/>
      <c r="Z33" s="26"/>
      <c r="AA33" s="26"/>
    </row>
    <row r="34" spans="2:27" ht="15">
      <c r="B34" s="39"/>
      <c r="C34" s="23"/>
      <c r="D34" s="23"/>
      <c r="E34" s="23"/>
      <c r="F34" s="23"/>
      <c r="G34" s="23"/>
      <c r="H34" s="23"/>
      <c r="I34" s="23"/>
      <c r="J34" s="23"/>
      <c r="K34" s="23"/>
      <c r="L34" s="23"/>
      <c r="M34" s="27"/>
      <c r="N34" s="264" t="s">
        <v>18</v>
      </c>
      <c r="O34" s="265"/>
      <c r="P34" s="265"/>
      <c r="Q34" s="265"/>
      <c r="R34" s="265"/>
      <c r="S34" s="266"/>
      <c r="T34" s="269" t="s">
        <v>19</v>
      </c>
      <c r="U34" s="270"/>
      <c r="V34" s="270"/>
      <c r="W34" s="270"/>
      <c r="X34" s="270"/>
      <c r="Y34" s="270"/>
      <c r="Z34" s="270"/>
      <c r="AA34" s="271"/>
    </row>
    <row r="35" spans="2:27" ht="15">
      <c r="B35" s="39"/>
      <c r="C35" s="23"/>
      <c r="D35" s="23"/>
      <c r="E35" s="23"/>
      <c r="F35" s="23"/>
      <c r="G35" s="23"/>
      <c r="H35" s="23"/>
      <c r="I35" s="23"/>
      <c r="J35" s="23"/>
      <c r="K35" s="23"/>
      <c r="L35" s="23"/>
      <c r="M35" s="27"/>
      <c r="N35" s="267"/>
      <c r="O35" s="262"/>
      <c r="P35" s="262"/>
      <c r="Q35" s="262"/>
      <c r="R35" s="262"/>
      <c r="S35" s="263"/>
      <c r="T35" s="243" t="s">
        <v>4</v>
      </c>
      <c r="U35" s="244"/>
      <c r="V35" s="244"/>
      <c r="W35" s="246"/>
      <c r="X35" s="243" t="s">
        <v>6</v>
      </c>
      <c r="Y35" s="244"/>
      <c r="Z35" s="244"/>
      <c r="AA35" s="245"/>
    </row>
    <row r="36" spans="2:27" ht="15.75" thickBot="1">
      <c r="B36" s="39"/>
      <c r="C36" s="23"/>
      <c r="D36" s="23"/>
      <c r="E36" s="23"/>
      <c r="F36" s="23"/>
      <c r="G36" s="23"/>
      <c r="H36" s="23"/>
      <c r="I36" s="23"/>
      <c r="J36" s="23"/>
      <c r="K36" s="23"/>
      <c r="L36" s="23"/>
      <c r="M36" s="27"/>
      <c r="N36" s="289"/>
      <c r="O36" s="251"/>
      <c r="P36" s="251"/>
      <c r="Q36" s="251"/>
      <c r="R36" s="251"/>
      <c r="S36" s="253"/>
      <c r="T36" s="250"/>
      <c r="U36" s="251"/>
      <c r="V36" s="251"/>
      <c r="W36" s="253"/>
      <c r="X36" s="250"/>
      <c r="Y36" s="251"/>
      <c r="Z36" s="251"/>
      <c r="AA36" s="252"/>
    </row>
    <row r="37" spans="2:27" ht="15.75" hidden="1" thickBot="1">
      <c r="B37" s="34"/>
      <c r="C37" s="23"/>
      <c r="D37" s="23"/>
      <c r="E37" s="23"/>
      <c r="F37" s="23"/>
      <c r="G37" s="23"/>
      <c r="H37" s="23"/>
      <c r="I37" s="23"/>
      <c r="J37" s="23"/>
      <c r="K37" s="23"/>
      <c r="L37" s="23"/>
      <c r="M37" s="23"/>
      <c r="N37" s="290"/>
      <c r="O37" s="281"/>
      <c r="P37" s="281"/>
      <c r="Q37" s="281"/>
      <c r="R37" s="281"/>
      <c r="S37" s="281"/>
      <c r="T37" s="281"/>
      <c r="U37" s="281"/>
      <c r="V37" s="281"/>
      <c r="W37" s="281"/>
      <c r="X37" s="281"/>
      <c r="Y37" s="281"/>
      <c r="Z37" s="281"/>
      <c r="AA37" s="282"/>
    </row>
    <row r="38" spans="2:27" ht="15">
      <c r="B38" s="34"/>
      <c r="C38" s="23"/>
      <c r="D38" s="23"/>
      <c r="E38" s="23"/>
      <c r="F38" s="23"/>
      <c r="G38" s="23"/>
      <c r="H38" s="23"/>
      <c r="I38" s="23"/>
      <c r="J38" s="23"/>
      <c r="K38" s="23"/>
      <c r="L38" s="23"/>
      <c r="M38" s="23"/>
      <c r="N38" s="23"/>
      <c r="O38" s="23"/>
      <c r="P38" s="23"/>
      <c r="Q38" s="23"/>
      <c r="R38" s="23"/>
      <c r="S38" s="23"/>
      <c r="T38" s="23"/>
      <c r="U38" s="23"/>
      <c r="V38" s="23"/>
      <c r="W38" s="23"/>
      <c r="X38" s="23"/>
      <c r="Y38" s="23"/>
      <c r="Z38" s="23"/>
      <c r="AA38" s="23"/>
    </row>
    <row r="39" spans="2:27" ht="15.75">
      <c r="B39" s="167" t="s">
        <v>262</v>
      </c>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row>
    <row r="40" spans="2:27" ht="15">
      <c r="B40" s="168" t="s">
        <v>336</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row>
    <row r="41" spans="2:27" ht="27" customHeight="1">
      <c r="B41" s="42" t="s">
        <v>284</v>
      </c>
      <c r="C41" s="23" t="s">
        <v>300</v>
      </c>
      <c r="D41" s="23"/>
      <c r="E41" s="23"/>
      <c r="F41" s="23"/>
      <c r="G41" s="23"/>
      <c r="H41" s="23"/>
      <c r="I41" s="23"/>
      <c r="J41" s="23"/>
      <c r="K41" s="23"/>
      <c r="L41" s="23"/>
      <c r="M41" s="23"/>
      <c r="N41" s="23"/>
      <c r="O41" s="23"/>
      <c r="P41" s="23"/>
      <c r="Q41" s="23"/>
      <c r="R41" s="23"/>
      <c r="S41" s="23"/>
      <c r="T41" s="23"/>
      <c r="U41" s="23"/>
      <c r="V41" s="23"/>
      <c r="W41" s="23"/>
      <c r="X41" s="23"/>
      <c r="Y41" s="23"/>
      <c r="Z41" s="23"/>
      <c r="AA41" s="23"/>
    </row>
    <row r="42" spans="2:27" ht="15">
      <c r="B42" s="42" t="s">
        <v>269</v>
      </c>
      <c r="C42" s="23" t="s">
        <v>248</v>
      </c>
      <c r="D42" s="23"/>
      <c r="E42" s="23"/>
      <c r="F42" s="23"/>
      <c r="G42" s="23"/>
      <c r="H42" s="23"/>
      <c r="I42" s="23"/>
      <c r="J42" s="23"/>
      <c r="K42" s="23"/>
      <c r="L42" s="23"/>
      <c r="M42" s="23"/>
      <c r="N42" s="23"/>
      <c r="O42" s="23"/>
      <c r="P42" s="23"/>
      <c r="Q42" s="23"/>
      <c r="R42" s="23"/>
      <c r="S42" s="23"/>
      <c r="T42" s="23"/>
      <c r="U42" s="23"/>
      <c r="V42" s="23"/>
      <c r="W42" s="23"/>
      <c r="X42" s="23"/>
      <c r="Y42" s="23"/>
      <c r="Z42" s="23"/>
      <c r="AA42" s="23"/>
    </row>
    <row r="43" spans="2:27" ht="15">
      <c r="B43" s="34"/>
      <c r="C43" s="23"/>
      <c r="D43" s="23"/>
      <c r="E43" s="23"/>
      <c r="F43" s="23"/>
      <c r="G43" s="23"/>
      <c r="H43" s="23"/>
      <c r="I43" s="23"/>
      <c r="J43" s="23"/>
      <c r="K43" s="23"/>
      <c r="L43" s="23"/>
      <c r="M43" s="23"/>
      <c r="N43" s="23"/>
      <c r="O43" s="23"/>
      <c r="P43" s="23"/>
      <c r="Q43" s="23"/>
      <c r="R43" s="23"/>
      <c r="S43" s="23"/>
      <c r="T43" s="23"/>
      <c r="U43" s="23"/>
      <c r="V43" s="23"/>
      <c r="W43" s="23"/>
      <c r="X43" s="23"/>
      <c r="Y43" s="23"/>
      <c r="Z43" s="23"/>
      <c r="AA43" s="23"/>
    </row>
    <row r="44" spans="2:27" ht="15">
      <c r="B44" s="34"/>
      <c r="C44" s="23"/>
      <c r="D44" s="23"/>
      <c r="E44" s="23"/>
      <c r="F44" s="23"/>
      <c r="G44" s="23"/>
      <c r="H44" s="23"/>
      <c r="I44" s="23"/>
      <c r="J44" s="23"/>
      <c r="K44" s="23"/>
      <c r="L44" s="23"/>
      <c r="M44" s="23"/>
      <c r="N44" s="23"/>
      <c r="O44" s="23"/>
      <c r="P44" s="23"/>
      <c r="Q44" s="23"/>
      <c r="R44" s="23"/>
      <c r="S44" s="23"/>
      <c r="T44" s="23"/>
      <c r="U44" s="23"/>
      <c r="V44" s="23"/>
      <c r="W44" s="23"/>
      <c r="X44" s="23"/>
      <c r="Y44" s="23"/>
      <c r="Z44" s="23"/>
      <c r="AA44" s="35" t="s">
        <v>258</v>
      </c>
    </row>
    <row r="45" spans="2:27" ht="15">
      <c r="B45" s="34"/>
      <c r="C45" s="291" t="s">
        <v>253</v>
      </c>
      <c r="D45" s="259"/>
      <c r="E45" s="259"/>
      <c r="F45" s="259"/>
      <c r="G45" s="259"/>
      <c r="H45" s="259"/>
      <c r="I45" s="260"/>
      <c r="J45" s="258" t="s">
        <v>256</v>
      </c>
      <c r="K45" s="259"/>
      <c r="L45" s="259"/>
      <c r="M45" s="259"/>
      <c r="N45" s="259"/>
      <c r="O45" s="259"/>
      <c r="P45" s="259"/>
      <c r="Q45" s="259"/>
      <c r="R45" s="260"/>
      <c r="S45" s="258" t="s">
        <v>255</v>
      </c>
      <c r="T45" s="259"/>
      <c r="U45" s="259"/>
      <c r="V45" s="259"/>
      <c r="W45" s="259"/>
      <c r="X45" s="259"/>
      <c r="Y45" s="259"/>
      <c r="Z45" s="259"/>
      <c r="AA45" s="260"/>
    </row>
    <row r="46" spans="2:27" ht="15">
      <c r="B46" s="34"/>
      <c r="C46" s="261"/>
      <c r="D46" s="262"/>
      <c r="E46" s="262"/>
      <c r="F46" s="262"/>
      <c r="G46" s="262"/>
      <c r="H46" s="262"/>
      <c r="I46" s="263"/>
      <c r="J46" s="261"/>
      <c r="K46" s="262"/>
      <c r="L46" s="262"/>
      <c r="M46" s="262"/>
      <c r="N46" s="262"/>
      <c r="O46" s="262"/>
      <c r="P46" s="262"/>
      <c r="Q46" s="262"/>
      <c r="R46" s="263"/>
      <c r="S46" s="261"/>
      <c r="T46" s="262"/>
      <c r="U46" s="262"/>
      <c r="V46" s="262"/>
      <c r="W46" s="262"/>
      <c r="X46" s="262"/>
      <c r="Y46" s="262"/>
      <c r="Z46" s="262"/>
      <c r="AA46" s="263"/>
    </row>
    <row r="47" spans="2:27" ht="15">
      <c r="B47" s="34"/>
      <c r="C47" s="247" t="str">
        <f>"Mar "&amp;$BA$8</f>
        <v>Mar 2023</v>
      </c>
      <c r="D47" s="248"/>
      <c r="E47" s="248"/>
      <c r="F47" s="248"/>
      <c r="G47" s="248"/>
      <c r="H47" s="248"/>
      <c r="I47" s="249"/>
      <c r="J47" s="286"/>
      <c r="K47" s="287"/>
      <c r="L47" s="287"/>
      <c r="M47" s="287"/>
      <c r="N47" s="287"/>
      <c r="O47" s="287"/>
      <c r="P47" s="287"/>
      <c r="Q47" s="287"/>
      <c r="R47" s="288"/>
      <c r="S47" s="286"/>
      <c r="T47" s="287"/>
      <c r="U47" s="287"/>
      <c r="V47" s="287"/>
      <c r="W47" s="287"/>
      <c r="X47" s="287"/>
      <c r="Y47" s="287"/>
      <c r="Z47" s="287"/>
      <c r="AA47" s="288"/>
    </row>
    <row r="48" spans="2:27" ht="15">
      <c r="B48" s="34"/>
      <c r="C48" s="247" t="str">
        <f>"Jun "&amp;$BA$8</f>
        <v>Jun 2023</v>
      </c>
      <c r="D48" s="248"/>
      <c r="E48" s="248"/>
      <c r="F48" s="248"/>
      <c r="G48" s="248"/>
      <c r="H48" s="248"/>
      <c r="I48" s="249"/>
      <c r="J48" s="286"/>
      <c r="K48" s="287"/>
      <c r="L48" s="287"/>
      <c r="M48" s="287"/>
      <c r="N48" s="287"/>
      <c r="O48" s="287"/>
      <c r="P48" s="287"/>
      <c r="Q48" s="287"/>
      <c r="R48" s="288"/>
      <c r="S48" s="286"/>
      <c r="T48" s="287"/>
      <c r="U48" s="287"/>
      <c r="V48" s="287"/>
      <c r="W48" s="287"/>
      <c r="X48" s="287"/>
      <c r="Y48" s="287"/>
      <c r="Z48" s="287"/>
      <c r="AA48" s="288"/>
    </row>
    <row r="49" spans="2:27" ht="15">
      <c r="B49" s="34"/>
      <c r="C49" s="247" t="str">
        <f>"Sep "&amp;$BA$8</f>
        <v>Sep 2023</v>
      </c>
      <c r="D49" s="248"/>
      <c r="E49" s="248"/>
      <c r="F49" s="248"/>
      <c r="G49" s="248"/>
      <c r="H49" s="248"/>
      <c r="I49" s="249"/>
      <c r="J49" s="286"/>
      <c r="K49" s="287"/>
      <c r="L49" s="287"/>
      <c r="M49" s="287"/>
      <c r="N49" s="287"/>
      <c r="O49" s="287"/>
      <c r="P49" s="287"/>
      <c r="Q49" s="287"/>
      <c r="R49" s="288"/>
      <c r="S49" s="286"/>
      <c r="T49" s="287"/>
      <c r="U49" s="287"/>
      <c r="V49" s="287"/>
      <c r="W49" s="287"/>
      <c r="X49" s="287"/>
      <c r="Y49" s="287"/>
      <c r="Z49" s="287"/>
      <c r="AA49" s="288"/>
    </row>
    <row r="50" spans="2:27" ht="15">
      <c r="B50" s="34"/>
      <c r="C50" s="247" t="str">
        <f>"Dec "&amp;$BA$8</f>
        <v>Dec 2023</v>
      </c>
      <c r="D50" s="248"/>
      <c r="E50" s="248"/>
      <c r="F50" s="248"/>
      <c r="G50" s="248"/>
      <c r="H50" s="248"/>
      <c r="I50" s="249"/>
      <c r="J50" s="286"/>
      <c r="K50" s="287"/>
      <c r="L50" s="287"/>
      <c r="M50" s="287"/>
      <c r="N50" s="287"/>
      <c r="O50" s="287"/>
      <c r="P50" s="287"/>
      <c r="Q50" s="287"/>
      <c r="R50" s="288"/>
      <c r="S50" s="286"/>
      <c r="T50" s="287"/>
      <c r="U50" s="287"/>
      <c r="V50" s="287"/>
      <c r="W50" s="287"/>
      <c r="X50" s="287"/>
      <c r="Y50" s="287"/>
      <c r="Z50" s="287"/>
      <c r="AA50" s="288"/>
    </row>
    <row r="51" spans="2:27" ht="15">
      <c r="B51" s="34"/>
      <c r="C51" s="247" t="str">
        <f>"Mar "&amp;$BA$9</f>
        <v>Mar 2024</v>
      </c>
      <c r="D51" s="248"/>
      <c r="E51" s="248"/>
      <c r="F51" s="248"/>
      <c r="G51" s="248"/>
      <c r="H51" s="248"/>
      <c r="I51" s="249"/>
      <c r="J51" s="286"/>
      <c r="K51" s="287"/>
      <c r="L51" s="287"/>
      <c r="M51" s="287"/>
      <c r="N51" s="287"/>
      <c r="O51" s="287"/>
      <c r="P51" s="287"/>
      <c r="Q51" s="287"/>
      <c r="R51" s="288"/>
      <c r="S51" s="286"/>
      <c r="T51" s="287"/>
      <c r="U51" s="287"/>
      <c r="V51" s="287"/>
      <c r="W51" s="287"/>
      <c r="X51" s="287"/>
      <c r="Y51" s="287"/>
      <c r="Z51" s="287"/>
      <c r="AA51" s="288"/>
    </row>
    <row r="52" spans="2:27" ht="15" hidden="1">
      <c r="B52" s="34"/>
      <c r="C52" s="247"/>
      <c r="D52" s="248"/>
      <c r="E52" s="248"/>
      <c r="F52" s="248"/>
      <c r="G52" s="248"/>
      <c r="H52" s="248"/>
      <c r="I52" s="249"/>
      <c r="J52" s="181"/>
      <c r="K52" s="181"/>
      <c r="L52" s="181"/>
      <c r="M52" s="181"/>
      <c r="N52" s="181"/>
      <c r="O52" s="181"/>
      <c r="P52" s="181"/>
      <c r="Q52" s="181"/>
      <c r="R52" s="181"/>
      <c r="S52" s="181"/>
      <c r="T52" s="181"/>
      <c r="U52" s="181"/>
      <c r="V52" s="181"/>
      <c r="W52" s="181"/>
      <c r="X52" s="181"/>
      <c r="Y52" s="181"/>
      <c r="Z52" s="181"/>
      <c r="AA52" s="181"/>
    </row>
    <row r="53" spans="2:27" ht="15" hidden="1">
      <c r="B53" s="34"/>
      <c r="C53" s="268"/>
      <c r="D53" s="268"/>
      <c r="E53" s="268"/>
      <c r="F53" s="268"/>
      <c r="G53" s="268"/>
      <c r="H53" s="268"/>
      <c r="I53" s="268"/>
      <c r="J53" s="181"/>
      <c r="K53" s="181"/>
      <c r="L53" s="181"/>
      <c r="M53" s="181"/>
      <c r="N53" s="181"/>
      <c r="O53" s="181"/>
      <c r="P53" s="181"/>
      <c r="Q53" s="181"/>
      <c r="R53" s="181"/>
      <c r="S53" s="181"/>
      <c r="T53" s="181"/>
      <c r="U53" s="181"/>
      <c r="V53" s="181"/>
      <c r="W53" s="181"/>
      <c r="X53" s="181"/>
      <c r="Y53" s="181"/>
      <c r="Z53" s="181"/>
      <c r="AA53" s="181"/>
    </row>
    <row r="54" spans="2:27" ht="15" hidden="1">
      <c r="B54" s="34"/>
      <c r="C54" s="268"/>
      <c r="D54" s="268"/>
      <c r="E54" s="268"/>
      <c r="F54" s="268"/>
      <c r="G54" s="268"/>
      <c r="H54" s="268"/>
      <c r="I54" s="268"/>
      <c r="J54" s="181"/>
      <c r="K54" s="181"/>
      <c r="L54" s="181"/>
      <c r="M54" s="181"/>
      <c r="N54" s="181"/>
      <c r="O54" s="181"/>
      <c r="P54" s="181"/>
      <c r="Q54" s="181"/>
      <c r="R54" s="181"/>
      <c r="S54" s="181"/>
      <c r="T54" s="181"/>
      <c r="U54" s="181"/>
      <c r="V54" s="181"/>
      <c r="W54" s="181"/>
      <c r="X54" s="181"/>
      <c r="Y54" s="181"/>
      <c r="Z54" s="181"/>
      <c r="AA54" s="181"/>
    </row>
    <row r="55" spans="2:27" ht="15">
      <c r="B55" s="34"/>
      <c r="C55" s="23"/>
      <c r="D55" s="23"/>
      <c r="E55" s="23"/>
      <c r="F55" s="23"/>
      <c r="G55" s="23"/>
      <c r="H55" s="23"/>
      <c r="I55" s="23"/>
      <c r="J55" s="23"/>
      <c r="K55" s="23"/>
      <c r="L55" s="23"/>
      <c r="M55" s="23"/>
      <c r="N55" s="23"/>
      <c r="O55" s="23"/>
      <c r="P55" s="23"/>
      <c r="Q55" s="23"/>
      <c r="R55" s="23"/>
      <c r="S55" s="23"/>
      <c r="T55" s="23"/>
      <c r="U55" s="23"/>
      <c r="V55" s="23"/>
      <c r="W55" s="23"/>
      <c r="X55" s="23"/>
      <c r="Y55" s="23"/>
      <c r="Z55" s="23"/>
      <c r="AA55" s="23"/>
    </row>
    <row r="56" spans="2:27" ht="15">
      <c r="B56" s="42" t="s">
        <v>268</v>
      </c>
      <c r="C56" s="23" t="s">
        <v>249</v>
      </c>
      <c r="D56" s="23"/>
      <c r="E56" s="23"/>
      <c r="F56" s="23"/>
      <c r="G56" s="23"/>
      <c r="H56" s="23"/>
      <c r="I56" s="23"/>
      <c r="J56" s="23"/>
      <c r="K56" s="23"/>
      <c r="L56" s="23"/>
      <c r="M56" s="23"/>
      <c r="N56" s="23"/>
      <c r="O56" s="23"/>
      <c r="P56" s="23"/>
      <c r="Q56" s="23"/>
      <c r="R56" s="23"/>
      <c r="S56" s="23"/>
      <c r="T56" s="23"/>
      <c r="U56" s="23"/>
      <c r="V56" s="23"/>
      <c r="W56" s="23"/>
      <c r="X56" s="23"/>
      <c r="Y56" s="23"/>
      <c r="Z56" s="23"/>
      <c r="AA56" s="23"/>
    </row>
    <row r="57" spans="2:27" ht="15">
      <c r="B57" s="34"/>
      <c r="C57" s="23"/>
      <c r="D57" s="23"/>
      <c r="E57" s="23"/>
      <c r="F57" s="23"/>
      <c r="G57" s="23"/>
      <c r="H57" s="23"/>
      <c r="I57" s="23"/>
      <c r="J57" s="23"/>
      <c r="K57" s="23"/>
      <c r="L57" s="23"/>
      <c r="M57" s="23"/>
      <c r="N57" s="23"/>
      <c r="O57" s="23"/>
      <c r="P57" s="23"/>
      <c r="Q57" s="23"/>
      <c r="R57" s="23"/>
      <c r="S57" s="23"/>
      <c r="T57" s="23"/>
      <c r="U57" s="23"/>
      <c r="V57" s="23"/>
      <c r="W57" s="23"/>
      <c r="X57" s="23"/>
      <c r="Y57" s="23"/>
      <c r="Z57" s="23"/>
      <c r="AA57" s="23"/>
    </row>
    <row r="58" spans="2:27" ht="15">
      <c r="B58" s="34"/>
      <c r="C58" s="23"/>
      <c r="D58" s="23"/>
      <c r="E58" s="23"/>
      <c r="F58" s="23"/>
      <c r="G58" s="23"/>
      <c r="H58" s="23"/>
      <c r="I58" s="23"/>
      <c r="J58" s="23"/>
      <c r="K58" s="23"/>
      <c r="L58" s="23"/>
      <c r="M58" s="23"/>
      <c r="N58" s="23"/>
      <c r="O58" s="23"/>
      <c r="P58" s="23"/>
      <c r="Q58" s="23"/>
      <c r="R58" s="23"/>
      <c r="S58" s="23"/>
      <c r="T58" s="23"/>
      <c r="U58" s="23"/>
      <c r="V58" s="23"/>
      <c r="W58" s="23"/>
      <c r="X58" s="23"/>
      <c r="Y58" s="23"/>
      <c r="Z58" s="23"/>
      <c r="AA58" s="35" t="s">
        <v>258</v>
      </c>
    </row>
    <row r="59" spans="2:27" ht="15">
      <c r="B59" s="34"/>
      <c r="C59" s="291" t="s">
        <v>253</v>
      </c>
      <c r="D59" s="259"/>
      <c r="E59" s="259"/>
      <c r="F59" s="259"/>
      <c r="G59" s="259"/>
      <c r="H59" s="259"/>
      <c r="I59" s="260"/>
      <c r="J59" s="258" t="s">
        <v>256</v>
      </c>
      <c r="K59" s="259"/>
      <c r="L59" s="259"/>
      <c r="M59" s="259"/>
      <c r="N59" s="259"/>
      <c r="O59" s="259"/>
      <c r="P59" s="259"/>
      <c r="Q59" s="259"/>
      <c r="R59" s="260"/>
      <c r="S59" s="258" t="s">
        <v>255</v>
      </c>
      <c r="T59" s="259"/>
      <c r="U59" s="259"/>
      <c r="V59" s="259"/>
      <c r="W59" s="259"/>
      <c r="X59" s="259"/>
      <c r="Y59" s="259"/>
      <c r="Z59" s="259"/>
      <c r="AA59" s="260"/>
    </row>
    <row r="60" spans="2:27" ht="15">
      <c r="B60" s="34"/>
      <c r="C60" s="261"/>
      <c r="D60" s="262"/>
      <c r="E60" s="262"/>
      <c r="F60" s="262"/>
      <c r="G60" s="262"/>
      <c r="H60" s="262"/>
      <c r="I60" s="263"/>
      <c r="J60" s="261"/>
      <c r="K60" s="262"/>
      <c r="L60" s="262"/>
      <c r="M60" s="262"/>
      <c r="N60" s="262"/>
      <c r="O60" s="262"/>
      <c r="P60" s="262"/>
      <c r="Q60" s="262"/>
      <c r="R60" s="263"/>
      <c r="S60" s="261"/>
      <c r="T60" s="262"/>
      <c r="U60" s="262"/>
      <c r="V60" s="262"/>
      <c r="W60" s="262"/>
      <c r="X60" s="262"/>
      <c r="Y60" s="262"/>
      <c r="Z60" s="262"/>
      <c r="AA60" s="263"/>
    </row>
    <row r="61" spans="2:27" ht="15" customHeight="1" hidden="1">
      <c r="B61" s="34"/>
      <c r="C61" s="28"/>
      <c r="D61" s="29"/>
      <c r="E61" s="29"/>
      <c r="F61" s="29"/>
      <c r="G61" s="29"/>
      <c r="H61" s="29"/>
      <c r="I61" s="29"/>
      <c r="J61" s="220"/>
      <c r="K61" s="221"/>
      <c r="L61" s="221"/>
      <c r="M61" s="221"/>
      <c r="N61" s="221"/>
      <c r="O61" s="221"/>
      <c r="P61" s="221"/>
      <c r="Q61" s="221"/>
      <c r="R61" s="222"/>
      <c r="S61" s="220"/>
      <c r="T61" s="221"/>
      <c r="U61" s="221"/>
      <c r="V61" s="221"/>
      <c r="W61" s="221"/>
      <c r="X61" s="221"/>
      <c r="Y61" s="221"/>
      <c r="Z61" s="221"/>
      <c r="AA61" s="222"/>
    </row>
    <row r="62" spans="2:27" ht="15">
      <c r="B62" s="34"/>
      <c r="C62" s="247" t="str">
        <f>"Mar "&amp;$BA$8</f>
        <v>Mar 2023</v>
      </c>
      <c r="D62" s="248"/>
      <c r="E62" s="248"/>
      <c r="F62" s="248"/>
      <c r="G62" s="248"/>
      <c r="H62" s="248"/>
      <c r="I62" s="249"/>
      <c r="J62" s="286"/>
      <c r="K62" s="287"/>
      <c r="L62" s="287"/>
      <c r="M62" s="287"/>
      <c r="N62" s="287"/>
      <c r="O62" s="287"/>
      <c r="P62" s="287"/>
      <c r="Q62" s="287"/>
      <c r="R62" s="288"/>
      <c r="S62" s="286"/>
      <c r="T62" s="287"/>
      <c r="U62" s="287"/>
      <c r="V62" s="287"/>
      <c r="W62" s="287"/>
      <c r="X62" s="287"/>
      <c r="Y62" s="287"/>
      <c r="Z62" s="287"/>
      <c r="AA62" s="288"/>
    </row>
    <row r="63" spans="2:27" ht="15">
      <c r="B63" s="34"/>
      <c r="C63" s="247" t="str">
        <f>"Jun "&amp;$BA$8</f>
        <v>Jun 2023</v>
      </c>
      <c r="D63" s="248"/>
      <c r="E63" s="248"/>
      <c r="F63" s="248"/>
      <c r="G63" s="248"/>
      <c r="H63" s="248"/>
      <c r="I63" s="249"/>
      <c r="J63" s="286"/>
      <c r="K63" s="287"/>
      <c r="L63" s="287"/>
      <c r="M63" s="287"/>
      <c r="N63" s="287"/>
      <c r="O63" s="287"/>
      <c r="P63" s="287"/>
      <c r="Q63" s="287"/>
      <c r="R63" s="288"/>
      <c r="S63" s="286"/>
      <c r="T63" s="287"/>
      <c r="U63" s="287"/>
      <c r="V63" s="287"/>
      <c r="W63" s="287"/>
      <c r="X63" s="287"/>
      <c r="Y63" s="287"/>
      <c r="Z63" s="287"/>
      <c r="AA63" s="288"/>
    </row>
    <row r="64" spans="2:27" ht="15">
      <c r="B64" s="34"/>
      <c r="C64" s="247" t="str">
        <f>"Sep "&amp;$BA$8</f>
        <v>Sep 2023</v>
      </c>
      <c r="D64" s="248"/>
      <c r="E64" s="248"/>
      <c r="F64" s="248"/>
      <c r="G64" s="248"/>
      <c r="H64" s="248"/>
      <c r="I64" s="249"/>
      <c r="J64" s="286"/>
      <c r="K64" s="287"/>
      <c r="L64" s="287"/>
      <c r="M64" s="287"/>
      <c r="N64" s="287"/>
      <c r="O64" s="287"/>
      <c r="P64" s="287"/>
      <c r="Q64" s="287"/>
      <c r="R64" s="288"/>
      <c r="S64" s="286"/>
      <c r="T64" s="287"/>
      <c r="U64" s="287"/>
      <c r="V64" s="287"/>
      <c r="W64" s="287"/>
      <c r="X64" s="287"/>
      <c r="Y64" s="287"/>
      <c r="Z64" s="287"/>
      <c r="AA64" s="288"/>
    </row>
    <row r="65" spans="2:27" ht="15">
      <c r="B65" s="34"/>
      <c r="C65" s="247" t="str">
        <f>"Dec "&amp;$BA$8</f>
        <v>Dec 2023</v>
      </c>
      <c r="D65" s="248"/>
      <c r="E65" s="248"/>
      <c r="F65" s="248"/>
      <c r="G65" s="248"/>
      <c r="H65" s="248"/>
      <c r="I65" s="249"/>
      <c r="J65" s="286"/>
      <c r="K65" s="287"/>
      <c r="L65" s="287"/>
      <c r="M65" s="287"/>
      <c r="N65" s="287"/>
      <c r="O65" s="287"/>
      <c r="P65" s="287"/>
      <c r="Q65" s="287"/>
      <c r="R65" s="288"/>
      <c r="S65" s="286"/>
      <c r="T65" s="287"/>
      <c r="U65" s="287"/>
      <c r="V65" s="287"/>
      <c r="W65" s="287"/>
      <c r="X65" s="287"/>
      <c r="Y65" s="287"/>
      <c r="Z65" s="287"/>
      <c r="AA65" s="288"/>
    </row>
    <row r="66" spans="2:27" ht="15">
      <c r="B66" s="34"/>
      <c r="C66" s="247" t="str">
        <f>"Mar "&amp;$BA$9</f>
        <v>Mar 2024</v>
      </c>
      <c r="D66" s="248"/>
      <c r="E66" s="248"/>
      <c r="F66" s="248"/>
      <c r="G66" s="248"/>
      <c r="H66" s="248"/>
      <c r="I66" s="249"/>
      <c r="J66" s="286"/>
      <c r="K66" s="287"/>
      <c r="L66" s="287"/>
      <c r="M66" s="287"/>
      <c r="N66" s="287"/>
      <c r="O66" s="287"/>
      <c r="P66" s="287"/>
      <c r="Q66" s="287"/>
      <c r="R66" s="288"/>
      <c r="S66" s="286"/>
      <c r="T66" s="287"/>
      <c r="U66" s="287"/>
      <c r="V66" s="287"/>
      <c r="W66" s="287"/>
      <c r="X66" s="287"/>
      <c r="Y66" s="287"/>
      <c r="Z66" s="287"/>
      <c r="AA66" s="288"/>
    </row>
    <row r="67" spans="2:27" ht="15" hidden="1">
      <c r="B67" s="34"/>
      <c r="C67" s="247"/>
      <c r="D67" s="248"/>
      <c r="E67" s="248"/>
      <c r="F67" s="248"/>
      <c r="G67" s="248"/>
      <c r="H67" s="248"/>
      <c r="I67" s="249"/>
      <c r="J67" s="181"/>
      <c r="K67" s="181"/>
      <c r="L67" s="181"/>
      <c r="M67" s="181"/>
      <c r="N67" s="181"/>
      <c r="O67" s="181"/>
      <c r="P67" s="181"/>
      <c r="Q67" s="181"/>
      <c r="R67" s="181"/>
      <c r="S67" s="181"/>
      <c r="T67" s="181"/>
      <c r="U67" s="181"/>
      <c r="V67" s="181"/>
      <c r="W67" s="181"/>
      <c r="X67" s="181"/>
      <c r="Y67" s="181"/>
      <c r="Z67" s="181"/>
      <c r="AA67" s="181"/>
    </row>
    <row r="68" spans="2:27" ht="15" hidden="1">
      <c r="B68" s="34"/>
      <c r="C68" s="247"/>
      <c r="D68" s="248"/>
      <c r="E68" s="248"/>
      <c r="F68" s="248"/>
      <c r="G68" s="248"/>
      <c r="H68" s="248"/>
      <c r="I68" s="249"/>
      <c r="J68" s="181"/>
      <c r="K68" s="181"/>
      <c r="L68" s="181"/>
      <c r="M68" s="181"/>
      <c r="N68" s="181"/>
      <c r="O68" s="181"/>
      <c r="P68" s="181"/>
      <c r="Q68" s="181"/>
      <c r="R68" s="181"/>
      <c r="S68" s="181"/>
      <c r="T68" s="181"/>
      <c r="U68" s="181"/>
      <c r="V68" s="181"/>
      <c r="W68" s="181"/>
      <c r="X68" s="181"/>
      <c r="Y68" s="181"/>
      <c r="Z68" s="181"/>
      <c r="AA68" s="181"/>
    </row>
    <row r="69" spans="2:27" ht="15" hidden="1">
      <c r="B69" s="34"/>
      <c r="C69" s="247"/>
      <c r="D69" s="248"/>
      <c r="E69" s="248"/>
      <c r="F69" s="248"/>
      <c r="G69" s="248"/>
      <c r="H69" s="248"/>
      <c r="I69" s="249"/>
      <c r="J69" s="181"/>
      <c r="K69" s="181"/>
      <c r="L69" s="181"/>
      <c r="M69" s="181"/>
      <c r="N69" s="181"/>
      <c r="O69" s="181"/>
      <c r="P69" s="181"/>
      <c r="Q69" s="181"/>
      <c r="R69" s="181"/>
      <c r="S69" s="181"/>
      <c r="T69" s="181"/>
      <c r="U69" s="181"/>
      <c r="V69" s="181"/>
      <c r="W69" s="181"/>
      <c r="X69" s="181"/>
      <c r="Y69" s="181"/>
      <c r="Z69" s="181"/>
      <c r="AA69" s="181"/>
    </row>
    <row r="70" spans="2:27" ht="15">
      <c r="B70" s="34"/>
      <c r="C70" s="23"/>
      <c r="D70" s="23"/>
      <c r="E70" s="23"/>
      <c r="F70" s="23"/>
      <c r="G70" s="23"/>
      <c r="H70" s="23"/>
      <c r="I70" s="23"/>
      <c r="J70" s="23"/>
      <c r="K70" s="23"/>
      <c r="L70" s="23"/>
      <c r="M70" s="23"/>
      <c r="N70" s="23"/>
      <c r="O70" s="23"/>
      <c r="P70" s="23"/>
      <c r="Q70" s="23"/>
      <c r="R70" s="23"/>
      <c r="S70" s="23"/>
      <c r="T70" s="23"/>
      <c r="U70" s="23"/>
      <c r="V70" s="23"/>
      <c r="W70" s="23"/>
      <c r="X70" s="23"/>
      <c r="Y70" s="23"/>
      <c r="Z70" s="23"/>
      <c r="AA70" s="23"/>
    </row>
    <row r="71" spans="2:27" ht="15">
      <c r="B71" s="42" t="s">
        <v>267</v>
      </c>
      <c r="C71" s="23" t="s">
        <v>331</v>
      </c>
      <c r="D71" s="23"/>
      <c r="E71" s="23"/>
      <c r="F71" s="23"/>
      <c r="G71" s="23"/>
      <c r="H71" s="23"/>
      <c r="I71" s="23"/>
      <c r="J71" s="23"/>
      <c r="K71" s="23"/>
      <c r="L71" s="23"/>
      <c r="M71" s="23"/>
      <c r="N71" s="23"/>
      <c r="O71" s="23"/>
      <c r="P71" s="23"/>
      <c r="Q71" s="23"/>
      <c r="R71" s="23"/>
      <c r="S71" s="23"/>
      <c r="T71" s="23"/>
      <c r="U71" s="23"/>
      <c r="V71" s="23"/>
      <c r="W71" s="23"/>
      <c r="X71" s="23"/>
      <c r="Y71" s="23"/>
      <c r="Z71" s="23"/>
      <c r="AA71" s="23"/>
    </row>
    <row r="72" spans="2:27" ht="15">
      <c r="B72" s="34"/>
      <c r="C72" s="23"/>
      <c r="D72" s="23"/>
      <c r="E72" s="23"/>
      <c r="F72" s="23"/>
      <c r="G72" s="23"/>
      <c r="H72" s="23"/>
      <c r="I72" s="23"/>
      <c r="J72" s="23"/>
      <c r="K72" s="23"/>
      <c r="L72" s="23"/>
      <c r="M72" s="23"/>
      <c r="N72" s="23"/>
      <c r="O72" s="23"/>
      <c r="P72" s="23"/>
      <c r="Q72" s="23"/>
      <c r="R72" s="23"/>
      <c r="S72" s="23"/>
      <c r="T72" s="23"/>
      <c r="U72" s="23"/>
      <c r="V72" s="23"/>
      <c r="W72" s="23"/>
      <c r="X72" s="23"/>
      <c r="Y72" s="23"/>
      <c r="Z72" s="23"/>
      <c r="AA72" s="23"/>
    </row>
    <row r="73" spans="2:27" ht="15">
      <c r="B73" s="34"/>
      <c r="C73" s="23"/>
      <c r="D73" s="23"/>
      <c r="E73" s="23"/>
      <c r="F73" s="23"/>
      <c r="G73" s="23"/>
      <c r="H73" s="23"/>
      <c r="I73" s="23"/>
      <c r="J73" s="23"/>
      <c r="K73" s="23"/>
      <c r="L73" s="23"/>
      <c r="M73" s="23"/>
      <c r="N73" s="23"/>
      <c r="O73" s="23"/>
      <c r="P73" s="23"/>
      <c r="Q73" s="23"/>
      <c r="R73" s="23"/>
      <c r="S73" s="23"/>
      <c r="T73" s="23"/>
      <c r="U73" s="23"/>
      <c r="V73" s="23"/>
      <c r="W73" s="23"/>
      <c r="X73" s="23"/>
      <c r="Y73" s="23"/>
      <c r="Z73" s="23"/>
      <c r="AA73" s="35" t="s">
        <v>258</v>
      </c>
    </row>
    <row r="74" spans="2:27" ht="15">
      <c r="B74" s="34"/>
      <c r="C74" s="291" t="s">
        <v>253</v>
      </c>
      <c r="D74" s="259"/>
      <c r="E74" s="259"/>
      <c r="F74" s="259"/>
      <c r="G74" s="259"/>
      <c r="H74" s="259"/>
      <c r="I74" s="260"/>
      <c r="J74" s="258" t="s">
        <v>256</v>
      </c>
      <c r="K74" s="259"/>
      <c r="L74" s="259"/>
      <c r="M74" s="259"/>
      <c r="N74" s="259"/>
      <c r="O74" s="259"/>
      <c r="P74" s="259"/>
      <c r="Q74" s="259"/>
      <c r="R74" s="260"/>
      <c r="S74" s="258" t="s">
        <v>255</v>
      </c>
      <c r="T74" s="259"/>
      <c r="U74" s="259"/>
      <c r="V74" s="259"/>
      <c r="W74" s="259"/>
      <c r="X74" s="259"/>
      <c r="Y74" s="259"/>
      <c r="Z74" s="259"/>
      <c r="AA74" s="260"/>
    </row>
    <row r="75" spans="2:27" ht="15">
      <c r="B75" s="34"/>
      <c r="C75" s="261"/>
      <c r="D75" s="262"/>
      <c r="E75" s="262"/>
      <c r="F75" s="262"/>
      <c r="G75" s="262"/>
      <c r="H75" s="262"/>
      <c r="I75" s="263"/>
      <c r="J75" s="261"/>
      <c r="K75" s="262"/>
      <c r="L75" s="262"/>
      <c r="M75" s="262"/>
      <c r="N75" s="262"/>
      <c r="O75" s="262"/>
      <c r="P75" s="262"/>
      <c r="Q75" s="262"/>
      <c r="R75" s="263"/>
      <c r="S75" s="261"/>
      <c r="T75" s="262"/>
      <c r="U75" s="262"/>
      <c r="V75" s="262"/>
      <c r="W75" s="262"/>
      <c r="X75" s="262"/>
      <c r="Y75" s="262"/>
      <c r="Z75" s="262"/>
      <c r="AA75" s="263"/>
    </row>
    <row r="76" spans="2:27" ht="15">
      <c r="B76" s="34"/>
      <c r="C76" s="247" t="str">
        <f>"Mar "&amp;$BA$8</f>
        <v>Mar 2023</v>
      </c>
      <c r="D76" s="248"/>
      <c r="E76" s="248"/>
      <c r="F76" s="248"/>
      <c r="G76" s="248"/>
      <c r="H76" s="248"/>
      <c r="I76" s="249"/>
      <c r="J76" s="286"/>
      <c r="K76" s="287"/>
      <c r="L76" s="287"/>
      <c r="M76" s="287"/>
      <c r="N76" s="287"/>
      <c r="O76" s="287"/>
      <c r="P76" s="287"/>
      <c r="Q76" s="287"/>
      <c r="R76" s="288"/>
      <c r="S76" s="286"/>
      <c r="T76" s="287"/>
      <c r="U76" s="287"/>
      <c r="V76" s="287"/>
      <c r="W76" s="287"/>
      <c r="X76" s="287"/>
      <c r="Y76" s="287"/>
      <c r="Z76" s="287"/>
      <c r="AA76" s="288"/>
    </row>
    <row r="77" spans="2:27" ht="15">
      <c r="B77" s="34"/>
      <c r="C77" s="247" t="str">
        <f>"Jun "&amp;$BA$8</f>
        <v>Jun 2023</v>
      </c>
      <c r="D77" s="248"/>
      <c r="E77" s="248"/>
      <c r="F77" s="248"/>
      <c r="G77" s="248"/>
      <c r="H77" s="248"/>
      <c r="I77" s="249"/>
      <c r="J77" s="286"/>
      <c r="K77" s="287"/>
      <c r="L77" s="287"/>
      <c r="M77" s="287"/>
      <c r="N77" s="287"/>
      <c r="O77" s="287"/>
      <c r="P77" s="287"/>
      <c r="Q77" s="287"/>
      <c r="R77" s="288"/>
      <c r="S77" s="286"/>
      <c r="T77" s="287"/>
      <c r="U77" s="287"/>
      <c r="V77" s="287"/>
      <c r="W77" s="287"/>
      <c r="X77" s="287"/>
      <c r="Y77" s="287"/>
      <c r="Z77" s="287"/>
      <c r="AA77" s="288"/>
    </row>
    <row r="78" spans="2:27" ht="15">
      <c r="B78" s="34"/>
      <c r="C78" s="247" t="str">
        <f>"Sep "&amp;$BA$8</f>
        <v>Sep 2023</v>
      </c>
      <c r="D78" s="248"/>
      <c r="E78" s="248"/>
      <c r="F78" s="248"/>
      <c r="G78" s="248"/>
      <c r="H78" s="248"/>
      <c r="I78" s="249"/>
      <c r="J78" s="286"/>
      <c r="K78" s="287"/>
      <c r="L78" s="287"/>
      <c r="M78" s="287"/>
      <c r="N78" s="287"/>
      <c r="O78" s="287"/>
      <c r="P78" s="287"/>
      <c r="Q78" s="287"/>
      <c r="R78" s="288"/>
      <c r="S78" s="286"/>
      <c r="T78" s="287"/>
      <c r="U78" s="287"/>
      <c r="V78" s="287"/>
      <c r="W78" s="287"/>
      <c r="X78" s="287"/>
      <c r="Y78" s="287"/>
      <c r="Z78" s="287"/>
      <c r="AA78" s="288"/>
    </row>
    <row r="79" spans="2:27" ht="15">
      <c r="B79" s="34"/>
      <c r="C79" s="247" t="str">
        <f>"Dec "&amp;$BA$8</f>
        <v>Dec 2023</v>
      </c>
      <c r="D79" s="248"/>
      <c r="E79" s="248"/>
      <c r="F79" s="248"/>
      <c r="G79" s="248"/>
      <c r="H79" s="248"/>
      <c r="I79" s="249"/>
      <c r="J79" s="286"/>
      <c r="K79" s="287"/>
      <c r="L79" s="287"/>
      <c r="M79" s="287"/>
      <c r="N79" s="287"/>
      <c r="O79" s="287"/>
      <c r="P79" s="287"/>
      <c r="Q79" s="287"/>
      <c r="R79" s="288"/>
      <c r="S79" s="286"/>
      <c r="T79" s="287"/>
      <c r="U79" s="287"/>
      <c r="V79" s="287"/>
      <c r="W79" s="287"/>
      <c r="X79" s="287"/>
      <c r="Y79" s="287"/>
      <c r="Z79" s="287"/>
      <c r="AA79" s="288"/>
    </row>
    <row r="80" spans="2:27" ht="15">
      <c r="B80" s="34"/>
      <c r="C80" s="247" t="str">
        <f>"Mar "&amp;$BA$9</f>
        <v>Mar 2024</v>
      </c>
      <c r="D80" s="248"/>
      <c r="E80" s="248"/>
      <c r="F80" s="248"/>
      <c r="G80" s="248"/>
      <c r="H80" s="248"/>
      <c r="I80" s="249"/>
      <c r="J80" s="286"/>
      <c r="K80" s="287"/>
      <c r="L80" s="287"/>
      <c r="M80" s="287"/>
      <c r="N80" s="287"/>
      <c r="O80" s="287"/>
      <c r="P80" s="287"/>
      <c r="Q80" s="287"/>
      <c r="R80" s="288"/>
      <c r="S80" s="286"/>
      <c r="T80" s="287"/>
      <c r="U80" s="287"/>
      <c r="V80" s="287"/>
      <c r="W80" s="287"/>
      <c r="X80" s="287"/>
      <c r="Y80" s="287"/>
      <c r="Z80" s="287"/>
      <c r="AA80" s="288"/>
    </row>
    <row r="81" spans="2:27" ht="15" hidden="1">
      <c r="B81" s="34"/>
      <c r="C81" s="247"/>
      <c r="D81" s="248"/>
      <c r="E81" s="248"/>
      <c r="F81" s="248"/>
      <c r="G81" s="248"/>
      <c r="H81" s="248"/>
      <c r="I81" s="249"/>
      <c r="J81" s="181"/>
      <c r="K81" s="181"/>
      <c r="L81" s="181"/>
      <c r="M81" s="181"/>
      <c r="N81" s="181"/>
      <c r="O81" s="181"/>
      <c r="P81" s="181"/>
      <c r="Q81" s="181"/>
      <c r="R81" s="181"/>
      <c r="S81" s="181"/>
      <c r="T81" s="181"/>
      <c r="U81" s="181"/>
      <c r="V81" s="181"/>
      <c r="W81" s="181"/>
      <c r="X81" s="181"/>
      <c r="Y81" s="181"/>
      <c r="Z81" s="181"/>
      <c r="AA81" s="181"/>
    </row>
    <row r="82" spans="2:27" ht="15" hidden="1">
      <c r="B82" s="34"/>
      <c r="C82" s="247"/>
      <c r="D82" s="248"/>
      <c r="E82" s="248"/>
      <c r="F82" s="248"/>
      <c r="G82" s="248"/>
      <c r="H82" s="248"/>
      <c r="I82" s="249"/>
      <c r="J82" s="181"/>
      <c r="K82" s="181"/>
      <c r="L82" s="181"/>
      <c r="M82" s="181"/>
      <c r="N82" s="181"/>
      <c r="O82" s="181"/>
      <c r="P82" s="181"/>
      <c r="Q82" s="181"/>
      <c r="R82" s="181"/>
      <c r="S82" s="181"/>
      <c r="T82" s="181"/>
      <c r="U82" s="181"/>
      <c r="V82" s="181"/>
      <c r="W82" s="181"/>
      <c r="X82" s="181"/>
      <c r="Y82" s="181"/>
      <c r="Z82" s="181"/>
      <c r="AA82" s="181"/>
    </row>
    <row r="83" spans="2:27" ht="15" hidden="1">
      <c r="B83" s="34"/>
      <c r="C83" s="268"/>
      <c r="D83" s="268"/>
      <c r="E83" s="268"/>
      <c r="F83" s="268"/>
      <c r="G83" s="268"/>
      <c r="H83" s="268"/>
      <c r="I83" s="268"/>
      <c r="J83" s="181"/>
      <c r="K83" s="181"/>
      <c r="L83" s="181"/>
      <c r="M83" s="181"/>
      <c r="N83" s="181"/>
      <c r="O83" s="181"/>
      <c r="P83" s="181"/>
      <c r="Q83" s="181"/>
      <c r="R83" s="181"/>
      <c r="S83" s="181"/>
      <c r="T83" s="181"/>
      <c r="U83" s="181"/>
      <c r="V83" s="181"/>
      <c r="W83" s="181"/>
      <c r="X83" s="181"/>
      <c r="Y83" s="181"/>
      <c r="Z83" s="181"/>
      <c r="AA83" s="181"/>
    </row>
    <row r="84" spans="2:27" ht="15">
      <c r="B84" s="34"/>
      <c r="C84" s="23"/>
      <c r="D84" s="23"/>
      <c r="E84" s="23"/>
      <c r="F84" s="23"/>
      <c r="G84" s="23"/>
      <c r="H84" s="23"/>
      <c r="I84" s="23"/>
      <c r="J84" s="23"/>
      <c r="K84" s="23"/>
      <c r="L84" s="23"/>
      <c r="M84" s="23"/>
      <c r="N84" s="23"/>
      <c r="O84" s="23"/>
      <c r="P84" s="23"/>
      <c r="Q84" s="23"/>
      <c r="R84" s="23"/>
      <c r="S84" s="23"/>
      <c r="T84" s="23"/>
      <c r="U84" s="23"/>
      <c r="V84" s="23"/>
      <c r="W84" s="23"/>
      <c r="X84" s="23"/>
      <c r="Y84" s="23"/>
      <c r="Z84" s="23"/>
      <c r="AA84" s="23"/>
    </row>
    <row r="85" spans="2:27" ht="15">
      <c r="B85" s="42" t="s">
        <v>266</v>
      </c>
      <c r="C85" s="23" t="s">
        <v>332</v>
      </c>
      <c r="D85" s="23"/>
      <c r="E85" s="23"/>
      <c r="F85" s="23"/>
      <c r="G85" s="23"/>
      <c r="H85" s="23"/>
      <c r="I85" s="23"/>
      <c r="J85" s="23"/>
      <c r="K85" s="23"/>
      <c r="L85" s="23"/>
      <c r="M85" s="23"/>
      <c r="N85" s="23"/>
      <c r="O85" s="23"/>
      <c r="P85" s="23"/>
      <c r="Q85" s="23"/>
      <c r="R85" s="23"/>
      <c r="S85" s="23"/>
      <c r="T85" s="23"/>
      <c r="U85" s="23"/>
      <c r="V85" s="23"/>
      <c r="W85" s="23"/>
      <c r="X85" s="23"/>
      <c r="Y85" s="23"/>
      <c r="Z85" s="23"/>
      <c r="AA85" s="23"/>
    </row>
    <row r="86" spans="2:27" ht="15">
      <c r="B86" s="34"/>
      <c r="C86" s="23"/>
      <c r="D86" s="23"/>
      <c r="E86" s="23"/>
      <c r="F86" s="23"/>
      <c r="G86" s="23"/>
      <c r="H86" s="23"/>
      <c r="I86" s="23"/>
      <c r="J86" s="23"/>
      <c r="K86" s="23"/>
      <c r="L86" s="23"/>
      <c r="M86" s="23"/>
      <c r="N86" s="23"/>
      <c r="O86" s="23"/>
      <c r="P86" s="23"/>
      <c r="Q86" s="23"/>
      <c r="R86" s="23"/>
      <c r="S86" s="23"/>
      <c r="T86" s="23"/>
      <c r="U86" s="23"/>
      <c r="V86" s="23"/>
      <c r="W86" s="23"/>
      <c r="X86" s="23"/>
      <c r="Y86" s="23"/>
      <c r="Z86" s="23"/>
      <c r="AA86" s="23"/>
    </row>
    <row r="87" spans="2:27" ht="15">
      <c r="B87" s="34"/>
      <c r="C87" s="23"/>
      <c r="D87" s="23"/>
      <c r="E87" s="23"/>
      <c r="F87" s="23"/>
      <c r="G87" s="23"/>
      <c r="H87" s="23"/>
      <c r="I87" s="23"/>
      <c r="J87" s="23"/>
      <c r="K87" s="23"/>
      <c r="L87" s="23"/>
      <c r="M87" s="23"/>
      <c r="N87" s="23"/>
      <c r="O87" s="23"/>
      <c r="P87" s="23"/>
      <c r="Q87" s="23"/>
      <c r="R87" s="23"/>
      <c r="S87" s="23"/>
      <c r="T87" s="23"/>
      <c r="U87" s="23"/>
      <c r="V87" s="23"/>
      <c r="W87" s="23"/>
      <c r="X87" s="23"/>
      <c r="Y87" s="23"/>
      <c r="Z87" s="23"/>
      <c r="AA87" s="35" t="s">
        <v>258</v>
      </c>
    </row>
    <row r="88" spans="2:27" ht="15">
      <c r="B88" s="34"/>
      <c r="C88" s="291" t="s">
        <v>253</v>
      </c>
      <c r="D88" s="259"/>
      <c r="E88" s="259"/>
      <c r="F88" s="259"/>
      <c r="G88" s="259"/>
      <c r="H88" s="259"/>
      <c r="I88" s="260"/>
      <c r="J88" s="258" t="s">
        <v>256</v>
      </c>
      <c r="K88" s="259"/>
      <c r="L88" s="259"/>
      <c r="M88" s="259"/>
      <c r="N88" s="259"/>
      <c r="O88" s="259"/>
      <c r="P88" s="259"/>
      <c r="Q88" s="259"/>
      <c r="R88" s="260"/>
      <c r="S88" s="258" t="s">
        <v>255</v>
      </c>
      <c r="T88" s="259"/>
      <c r="U88" s="259"/>
      <c r="V88" s="259"/>
      <c r="W88" s="259"/>
      <c r="X88" s="259"/>
      <c r="Y88" s="259"/>
      <c r="Z88" s="259"/>
      <c r="AA88" s="260"/>
    </row>
    <row r="89" spans="2:27" ht="15">
      <c r="B89" s="34"/>
      <c r="C89" s="261"/>
      <c r="D89" s="262"/>
      <c r="E89" s="262"/>
      <c r="F89" s="262"/>
      <c r="G89" s="262"/>
      <c r="H89" s="262"/>
      <c r="I89" s="263"/>
      <c r="J89" s="261"/>
      <c r="K89" s="262"/>
      <c r="L89" s="262"/>
      <c r="M89" s="262"/>
      <c r="N89" s="262"/>
      <c r="O89" s="262"/>
      <c r="P89" s="262"/>
      <c r="Q89" s="262"/>
      <c r="R89" s="263"/>
      <c r="S89" s="261"/>
      <c r="T89" s="262"/>
      <c r="U89" s="262"/>
      <c r="V89" s="262"/>
      <c r="W89" s="262"/>
      <c r="X89" s="262"/>
      <c r="Y89" s="262"/>
      <c r="Z89" s="262"/>
      <c r="AA89" s="263"/>
    </row>
    <row r="90" spans="2:27" ht="15">
      <c r="B90" s="34"/>
      <c r="C90" s="247" t="str">
        <f>"Mar "&amp;$BA$8</f>
        <v>Mar 2023</v>
      </c>
      <c r="D90" s="248"/>
      <c r="E90" s="248"/>
      <c r="F90" s="248"/>
      <c r="G90" s="248"/>
      <c r="H90" s="248"/>
      <c r="I90" s="249"/>
      <c r="J90" s="286"/>
      <c r="K90" s="287"/>
      <c r="L90" s="287"/>
      <c r="M90" s="287"/>
      <c r="N90" s="287"/>
      <c r="O90" s="287"/>
      <c r="P90" s="287"/>
      <c r="Q90" s="287"/>
      <c r="R90" s="288"/>
      <c r="S90" s="286"/>
      <c r="T90" s="287"/>
      <c r="U90" s="287"/>
      <c r="V90" s="287"/>
      <c r="W90" s="287"/>
      <c r="X90" s="287"/>
      <c r="Y90" s="287"/>
      <c r="Z90" s="287"/>
      <c r="AA90" s="288"/>
    </row>
    <row r="91" spans="2:27" ht="15">
      <c r="B91" s="34"/>
      <c r="C91" s="247" t="str">
        <f>"Jun "&amp;$BA$8</f>
        <v>Jun 2023</v>
      </c>
      <c r="D91" s="248"/>
      <c r="E91" s="248"/>
      <c r="F91" s="248"/>
      <c r="G91" s="248"/>
      <c r="H91" s="248"/>
      <c r="I91" s="249"/>
      <c r="J91" s="286"/>
      <c r="K91" s="287"/>
      <c r="L91" s="287"/>
      <c r="M91" s="287"/>
      <c r="N91" s="287"/>
      <c r="O91" s="287"/>
      <c r="P91" s="287"/>
      <c r="Q91" s="287"/>
      <c r="R91" s="288"/>
      <c r="S91" s="286"/>
      <c r="T91" s="287"/>
      <c r="U91" s="287"/>
      <c r="V91" s="287"/>
      <c r="W91" s="287"/>
      <c r="X91" s="287"/>
      <c r="Y91" s="287"/>
      <c r="Z91" s="287"/>
      <c r="AA91" s="288"/>
    </row>
    <row r="92" spans="2:27" ht="15">
      <c r="B92" s="34"/>
      <c r="C92" s="247" t="str">
        <f>"Sep "&amp;$BA$8</f>
        <v>Sep 2023</v>
      </c>
      <c r="D92" s="248"/>
      <c r="E92" s="248"/>
      <c r="F92" s="248"/>
      <c r="G92" s="248"/>
      <c r="H92" s="248"/>
      <c r="I92" s="249"/>
      <c r="J92" s="286"/>
      <c r="K92" s="287"/>
      <c r="L92" s="287"/>
      <c r="M92" s="287"/>
      <c r="N92" s="287"/>
      <c r="O92" s="287"/>
      <c r="P92" s="287"/>
      <c r="Q92" s="287"/>
      <c r="R92" s="288"/>
      <c r="S92" s="286"/>
      <c r="T92" s="287"/>
      <c r="U92" s="287"/>
      <c r="V92" s="287"/>
      <c r="W92" s="287"/>
      <c r="X92" s="287"/>
      <c r="Y92" s="287"/>
      <c r="Z92" s="287"/>
      <c r="AA92" s="288"/>
    </row>
    <row r="93" spans="2:27" ht="15">
      <c r="B93" s="34"/>
      <c r="C93" s="247" t="str">
        <f>"Dec "&amp;$BA$8</f>
        <v>Dec 2023</v>
      </c>
      <c r="D93" s="248"/>
      <c r="E93" s="248"/>
      <c r="F93" s="248"/>
      <c r="G93" s="248"/>
      <c r="H93" s="248"/>
      <c r="I93" s="249"/>
      <c r="J93" s="286"/>
      <c r="K93" s="287"/>
      <c r="L93" s="287"/>
      <c r="M93" s="287"/>
      <c r="N93" s="287"/>
      <c r="O93" s="287"/>
      <c r="P93" s="287"/>
      <c r="Q93" s="287"/>
      <c r="R93" s="288"/>
      <c r="S93" s="286"/>
      <c r="T93" s="287"/>
      <c r="U93" s="287"/>
      <c r="V93" s="287"/>
      <c r="W93" s="287"/>
      <c r="X93" s="287"/>
      <c r="Y93" s="287"/>
      <c r="Z93" s="287"/>
      <c r="AA93" s="288"/>
    </row>
    <row r="94" spans="2:27" ht="15">
      <c r="B94" s="34"/>
      <c r="C94" s="247" t="str">
        <f>"Mar "&amp;$BA$9</f>
        <v>Mar 2024</v>
      </c>
      <c r="D94" s="248"/>
      <c r="E94" s="248"/>
      <c r="F94" s="248"/>
      <c r="G94" s="248"/>
      <c r="H94" s="248"/>
      <c r="I94" s="249"/>
      <c r="J94" s="286"/>
      <c r="K94" s="287"/>
      <c r="L94" s="287"/>
      <c r="M94" s="287"/>
      <c r="N94" s="287"/>
      <c r="O94" s="287"/>
      <c r="P94" s="287"/>
      <c r="Q94" s="287"/>
      <c r="R94" s="288"/>
      <c r="S94" s="286"/>
      <c r="T94" s="287"/>
      <c r="U94" s="287"/>
      <c r="V94" s="287"/>
      <c r="W94" s="287"/>
      <c r="X94" s="287"/>
      <c r="Y94" s="287"/>
      <c r="Z94" s="287"/>
      <c r="AA94" s="288"/>
    </row>
    <row r="95" spans="2:27" ht="15" hidden="1">
      <c r="B95" s="34"/>
      <c r="C95" s="247"/>
      <c r="D95" s="248"/>
      <c r="E95" s="248"/>
      <c r="F95" s="248"/>
      <c r="G95" s="248"/>
      <c r="H95" s="248"/>
      <c r="I95" s="249"/>
      <c r="J95" s="181"/>
      <c r="K95" s="181"/>
      <c r="L95" s="181"/>
      <c r="M95" s="181"/>
      <c r="N95" s="181"/>
      <c r="O95" s="181"/>
      <c r="P95" s="181"/>
      <c r="Q95" s="181"/>
      <c r="R95" s="181"/>
      <c r="S95" s="181"/>
      <c r="T95" s="181"/>
      <c r="U95" s="181"/>
      <c r="V95" s="181"/>
      <c r="W95" s="181"/>
      <c r="X95" s="181"/>
      <c r="Y95" s="181"/>
      <c r="Z95" s="181"/>
      <c r="AA95" s="181"/>
    </row>
    <row r="96" spans="2:27" ht="15" hidden="1">
      <c r="B96" s="34"/>
      <c r="C96" s="247"/>
      <c r="D96" s="248"/>
      <c r="E96" s="248"/>
      <c r="F96" s="248"/>
      <c r="G96" s="248"/>
      <c r="H96" s="248"/>
      <c r="I96" s="249"/>
      <c r="J96" s="181"/>
      <c r="K96" s="181"/>
      <c r="L96" s="181"/>
      <c r="M96" s="181"/>
      <c r="N96" s="181"/>
      <c r="O96" s="181"/>
      <c r="P96" s="181"/>
      <c r="Q96" s="181"/>
      <c r="R96" s="181"/>
      <c r="S96" s="181"/>
      <c r="T96" s="181"/>
      <c r="U96" s="181"/>
      <c r="V96" s="181"/>
      <c r="W96" s="181"/>
      <c r="X96" s="181"/>
      <c r="Y96" s="181"/>
      <c r="Z96" s="181"/>
      <c r="AA96" s="181"/>
    </row>
    <row r="97" spans="2:27" ht="15" hidden="1">
      <c r="B97" s="34"/>
      <c r="C97" s="247"/>
      <c r="D97" s="248"/>
      <c r="E97" s="248"/>
      <c r="F97" s="248"/>
      <c r="G97" s="248"/>
      <c r="H97" s="248"/>
      <c r="I97" s="249"/>
      <c r="J97" s="181"/>
      <c r="K97" s="181"/>
      <c r="L97" s="181"/>
      <c r="M97" s="181"/>
      <c r="N97" s="181"/>
      <c r="O97" s="181"/>
      <c r="P97" s="181"/>
      <c r="Q97" s="181"/>
      <c r="R97" s="181"/>
      <c r="S97" s="181"/>
      <c r="T97" s="181"/>
      <c r="U97" s="181"/>
      <c r="V97" s="181"/>
      <c r="W97" s="181"/>
      <c r="X97" s="181"/>
      <c r="Y97" s="181"/>
      <c r="Z97" s="181"/>
      <c r="AA97" s="181"/>
    </row>
    <row r="98" spans="2:27" ht="15">
      <c r="B98" s="34"/>
      <c r="C98" s="23"/>
      <c r="D98" s="23"/>
      <c r="E98" s="23"/>
      <c r="F98" s="23"/>
      <c r="G98" s="23"/>
      <c r="H98" s="23"/>
      <c r="I98" s="23"/>
      <c r="J98" s="23"/>
      <c r="K98" s="23"/>
      <c r="L98" s="23"/>
      <c r="M98" s="23"/>
      <c r="N98" s="23"/>
      <c r="O98" s="23"/>
      <c r="P98" s="23"/>
      <c r="Q98" s="23"/>
      <c r="R98" s="23"/>
      <c r="S98" s="23"/>
      <c r="T98" s="23"/>
      <c r="U98" s="23"/>
      <c r="V98" s="23"/>
      <c r="W98" s="23"/>
      <c r="X98" s="23"/>
      <c r="Y98" s="23"/>
      <c r="Z98" s="23"/>
      <c r="AA98" s="23"/>
    </row>
    <row r="99" spans="2:27" ht="15.75">
      <c r="B99" s="33"/>
      <c r="C99" s="14"/>
      <c r="D99" s="14"/>
      <c r="E99" s="14"/>
      <c r="F99" s="14"/>
      <c r="G99" s="14"/>
      <c r="H99" s="14"/>
      <c r="I99" s="14"/>
      <c r="J99" s="14"/>
      <c r="K99" s="14"/>
      <c r="L99" s="14"/>
      <c r="M99" s="14"/>
      <c r="N99" s="15" t="s">
        <v>30</v>
      </c>
      <c r="O99" s="14"/>
      <c r="P99" s="14"/>
      <c r="Q99" s="14"/>
      <c r="R99" s="14"/>
      <c r="S99" s="14"/>
      <c r="T99" s="14"/>
      <c r="U99" s="14"/>
      <c r="V99" s="14"/>
      <c r="W99" s="14"/>
      <c r="X99" s="14"/>
      <c r="Y99" s="14"/>
      <c r="Z99" s="14"/>
      <c r="AA99" s="14"/>
    </row>
    <row r="100" spans="2:27" ht="15">
      <c r="B100" s="33"/>
      <c r="C100" s="14"/>
      <c r="D100" s="14"/>
      <c r="E100" s="14"/>
      <c r="F100" s="14"/>
      <c r="G100" s="14"/>
      <c r="H100" s="14"/>
      <c r="I100" s="14"/>
      <c r="J100" s="14"/>
      <c r="K100" s="14"/>
      <c r="L100" s="14"/>
      <c r="M100" s="14"/>
      <c r="N100" s="18" t="s">
        <v>24</v>
      </c>
      <c r="O100" s="14"/>
      <c r="P100" s="14"/>
      <c r="Q100" s="14"/>
      <c r="R100" s="14"/>
      <c r="S100" s="14"/>
      <c r="T100" s="14"/>
      <c r="U100" s="14"/>
      <c r="V100" s="14"/>
      <c r="W100" s="14"/>
      <c r="X100" s="14"/>
      <c r="Y100" s="14"/>
      <c r="Z100" s="14"/>
      <c r="AA100" s="14"/>
    </row>
    <row r="101" spans="2:27" ht="27" customHeight="1">
      <c r="B101" s="42" t="s">
        <v>285</v>
      </c>
      <c r="C101" s="23" t="s">
        <v>301</v>
      </c>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row>
    <row r="102" spans="2:27" ht="15">
      <c r="B102" s="42" t="s">
        <v>264</v>
      </c>
      <c r="C102" s="23" t="s">
        <v>250</v>
      </c>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row>
    <row r="103" spans="2:27" ht="15">
      <c r="B103" s="34"/>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row>
    <row r="104" spans="2:27" ht="15">
      <c r="B104" s="34"/>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35" t="s">
        <v>258</v>
      </c>
    </row>
    <row r="105" spans="2:27" ht="15">
      <c r="B105" s="34"/>
      <c r="C105" s="292" t="s">
        <v>25</v>
      </c>
      <c r="D105" s="292"/>
      <c r="E105" s="292"/>
      <c r="F105" s="292"/>
      <c r="G105" s="292"/>
      <c r="H105" s="292"/>
      <c r="I105" s="292" t="s">
        <v>26</v>
      </c>
      <c r="J105" s="292"/>
      <c r="K105" s="292"/>
      <c r="L105" s="292"/>
      <c r="M105" s="292"/>
      <c r="N105" s="292" t="s">
        <v>27</v>
      </c>
      <c r="O105" s="292"/>
      <c r="P105" s="292"/>
      <c r="Q105" s="292"/>
      <c r="R105" s="292"/>
      <c r="S105" s="292" t="s">
        <v>28</v>
      </c>
      <c r="T105" s="292"/>
      <c r="U105" s="292"/>
      <c r="V105" s="292"/>
      <c r="W105" s="292"/>
      <c r="X105" s="292"/>
      <c r="Y105" s="292"/>
      <c r="Z105" s="292"/>
      <c r="AA105" s="292"/>
    </row>
    <row r="106" spans="2:27" ht="15" hidden="1">
      <c r="B106" s="34"/>
      <c r="C106" s="247" t="str">
        <f>T8</f>
        <v>2023-24</v>
      </c>
      <c r="D106" s="248"/>
      <c r="E106" s="248"/>
      <c r="F106" s="248"/>
      <c r="G106" s="248"/>
      <c r="H106" s="248"/>
      <c r="I106" s="181"/>
      <c r="J106" s="181"/>
      <c r="K106" s="181"/>
      <c r="L106" s="181"/>
      <c r="M106" s="181"/>
      <c r="N106" s="181"/>
      <c r="O106" s="181"/>
      <c r="P106" s="181"/>
      <c r="Q106" s="181"/>
      <c r="R106" s="181"/>
      <c r="S106" s="181"/>
      <c r="T106" s="181"/>
      <c r="U106" s="181"/>
      <c r="V106" s="181"/>
      <c r="W106" s="181"/>
      <c r="X106" s="181"/>
      <c r="Y106" s="181"/>
      <c r="Z106" s="181"/>
      <c r="AA106" s="181"/>
    </row>
    <row r="107" spans="2:27" ht="15">
      <c r="B107" s="34"/>
      <c r="C107" s="247" t="str">
        <f>$BA$7&amp;"- "&amp;$BA$8</f>
        <v>2022- 2023</v>
      </c>
      <c r="D107" s="248"/>
      <c r="E107" s="248"/>
      <c r="F107" s="248"/>
      <c r="G107" s="248"/>
      <c r="H107" s="248"/>
      <c r="I107" s="173"/>
      <c r="J107" s="173"/>
      <c r="K107" s="173"/>
      <c r="L107" s="173"/>
      <c r="M107" s="173"/>
      <c r="N107" s="173"/>
      <c r="O107" s="173"/>
      <c r="P107" s="173"/>
      <c r="Q107" s="173"/>
      <c r="R107" s="173"/>
      <c r="S107" s="173"/>
      <c r="T107" s="173"/>
      <c r="U107" s="173"/>
      <c r="V107" s="173"/>
      <c r="W107" s="173"/>
      <c r="X107" s="173"/>
      <c r="Y107" s="173"/>
      <c r="Z107" s="173"/>
      <c r="AA107" s="173"/>
    </row>
    <row r="108" spans="2:27" ht="15">
      <c r="B108" s="34"/>
      <c r="C108" s="247" t="str">
        <f>$BA$8&amp;"- "&amp;$BA$9</f>
        <v>2023- 2024</v>
      </c>
      <c r="D108" s="248"/>
      <c r="E108" s="248"/>
      <c r="F108" s="248"/>
      <c r="G108" s="248"/>
      <c r="H108" s="248"/>
      <c r="I108" s="173"/>
      <c r="J108" s="173"/>
      <c r="K108" s="173"/>
      <c r="L108" s="173"/>
      <c r="M108" s="173"/>
      <c r="N108" s="173"/>
      <c r="O108" s="173"/>
      <c r="P108" s="173"/>
      <c r="Q108" s="173"/>
      <c r="R108" s="173"/>
      <c r="S108" s="173"/>
      <c r="T108" s="173"/>
      <c r="U108" s="173"/>
      <c r="V108" s="173"/>
      <c r="W108" s="173"/>
      <c r="X108" s="173"/>
      <c r="Y108" s="173"/>
      <c r="Z108" s="173"/>
      <c r="AA108" s="173"/>
    </row>
    <row r="109" spans="2:27" ht="15">
      <c r="B109" s="34"/>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row>
    <row r="110" spans="2:27" ht="15">
      <c r="B110" s="42" t="s">
        <v>263</v>
      </c>
      <c r="C110" s="23" t="s">
        <v>338</v>
      </c>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row>
    <row r="111" spans="2:27" ht="15">
      <c r="B111" s="34"/>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row>
    <row r="112" spans="2:27" ht="15">
      <c r="B112" s="34"/>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35" t="s">
        <v>258</v>
      </c>
    </row>
    <row r="113" spans="2:27" ht="15">
      <c r="B113" s="34"/>
      <c r="C113" s="258" t="s">
        <v>252</v>
      </c>
      <c r="D113" s="259"/>
      <c r="E113" s="259"/>
      <c r="F113" s="259"/>
      <c r="G113" s="259"/>
      <c r="H113" s="259"/>
      <c r="I113" s="260"/>
      <c r="J113" s="258" t="s">
        <v>22</v>
      </c>
      <c r="K113" s="259"/>
      <c r="L113" s="259"/>
      <c r="M113" s="259"/>
      <c r="N113" s="259"/>
      <c r="O113" s="260"/>
      <c r="P113" s="258"/>
      <c r="Q113" s="259"/>
      <c r="R113" s="259"/>
      <c r="S113" s="259"/>
      <c r="T113" s="259"/>
      <c r="U113" s="259"/>
      <c r="V113" s="258" t="s">
        <v>257</v>
      </c>
      <c r="W113" s="259"/>
      <c r="X113" s="259"/>
      <c r="Y113" s="259"/>
      <c r="Z113" s="259"/>
      <c r="AA113" s="260"/>
    </row>
    <row r="114" spans="2:27" ht="15">
      <c r="B114" s="34"/>
      <c r="C114" s="261"/>
      <c r="D114" s="262"/>
      <c r="E114" s="262"/>
      <c r="F114" s="262"/>
      <c r="G114" s="262"/>
      <c r="H114" s="262"/>
      <c r="I114" s="263"/>
      <c r="J114" s="261"/>
      <c r="K114" s="262"/>
      <c r="L114" s="262"/>
      <c r="M114" s="262"/>
      <c r="N114" s="262"/>
      <c r="O114" s="263"/>
      <c r="P114" s="261"/>
      <c r="Q114" s="262"/>
      <c r="R114" s="262"/>
      <c r="S114" s="262"/>
      <c r="T114" s="262"/>
      <c r="U114" s="262"/>
      <c r="V114" s="261"/>
      <c r="W114" s="262"/>
      <c r="X114" s="262"/>
      <c r="Y114" s="262"/>
      <c r="Z114" s="262"/>
      <c r="AA114" s="263"/>
    </row>
    <row r="115" spans="2:27" ht="15">
      <c r="B115" s="34"/>
      <c r="C115" s="255" t="s">
        <v>246</v>
      </c>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7"/>
    </row>
    <row r="116" spans="2:27" ht="15">
      <c r="B116" s="34"/>
      <c r="C116" s="247" t="str">
        <f>"Apr "&amp;$BA$7&amp;"- Mar "&amp;$BA$8</f>
        <v>Apr 2022- Mar 2023</v>
      </c>
      <c r="D116" s="248"/>
      <c r="E116" s="248"/>
      <c r="F116" s="248"/>
      <c r="G116" s="248"/>
      <c r="H116" s="248"/>
      <c r="I116" s="249"/>
      <c r="J116" s="173"/>
      <c r="K116" s="173"/>
      <c r="L116" s="173"/>
      <c r="M116" s="173"/>
      <c r="N116" s="173"/>
      <c r="O116" s="173"/>
      <c r="P116" s="254"/>
      <c r="Q116" s="254"/>
      <c r="R116" s="254"/>
      <c r="S116" s="254"/>
      <c r="T116" s="254"/>
      <c r="U116" s="254"/>
      <c r="V116" s="173"/>
      <c r="W116" s="173"/>
      <c r="X116" s="173"/>
      <c r="Y116" s="173"/>
      <c r="Z116" s="173"/>
      <c r="AA116" s="173"/>
    </row>
    <row r="117" spans="2:27" ht="15">
      <c r="B117" s="34"/>
      <c r="C117" s="247" t="str">
        <f>"Apr "&amp;$BA$8&amp;"- Mar "&amp;$BA$9</f>
        <v>Apr 2023- Mar 2024</v>
      </c>
      <c r="D117" s="248"/>
      <c r="E117" s="248"/>
      <c r="F117" s="248"/>
      <c r="G117" s="248"/>
      <c r="H117" s="248"/>
      <c r="I117" s="249"/>
      <c r="J117" s="173"/>
      <c r="K117" s="173"/>
      <c r="L117" s="173"/>
      <c r="M117" s="173"/>
      <c r="N117" s="173"/>
      <c r="O117" s="173"/>
      <c r="P117" s="254"/>
      <c r="Q117" s="254"/>
      <c r="R117" s="254"/>
      <c r="S117" s="254"/>
      <c r="T117" s="254"/>
      <c r="U117" s="254"/>
      <c r="V117" s="173"/>
      <c r="W117" s="173"/>
      <c r="X117" s="173"/>
      <c r="Y117" s="173"/>
      <c r="Z117" s="173"/>
      <c r="AA117" s="173"/>
    </row>
    <row r="118" spans="2:27" ht="15">
      <c r="B118" s="34"/>
      <c r="C118" s="255" t="s">
        <v>247</v>
      </c>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c r="AA118" s="257"/>
    </row>
    <row r="119" spans="2:27" ht="15">
      <c r="B119" s="34"/>
      <c r="C119" s="247" t="str">
        <f>"Apr "&amp;$BA$8&amp;"- Jun "&amp;$BA$8</f>
        <v>Apr 2023- Jun 2023</v>
      </c>
      <c r="D119" s="248"/>
      <c r="E119" s="248"/>
      <c r="F119" s="248"/>
      <c r="G119" s="248"/>
      <c r="H119" s="248"/>
      <c r="I119" s="249"/>
      <c r="J119" s="173"/>
      <c r="K119" s="173"/>
      <c r="L119" s="173"/>
      <c r="M119" s="173"/>
      <c r="N119" s="173"/>
      <c r="O119" s="173"/>
      <c r="P119" s="254"/>
      <c r="Q119" s="254"/>
      <c r="R119" s="254"/>
      <c r="S119" s="254"/>
      <c r="T119" s="254"/>
      <c r="U119" s="254"/>
      <c r="V119" s="173"/>
      <c r="W119" s="173"/>
      <c r="X119" s="173"/>
      <c r="Y119" s="173"/>
      <c r="Z119" s="173"/>
      <c r="AA119" s="173"/>
    </row>
    <row r="120" spans="2:27" ht="15">
      <c r="B120" s="34"/>
      <c r="C120" s="247" t="str">
        <f>"Jul "&amp;$BA$8&amp;"- Sep "&amp;$BA$8</f>
        <v>Jul 2023- Sep 2023</v>
      </c>
      <c r="D120" s="248"/>
      <c r="E120" s="248"/>
      <c r="F120" s="248"/>
      <c r="G120" s="248"/>
      <c r="H120" s="248"/>
      <c r="I120" s="249"/>
      <c r="J120" s="173"/>
      <c r="K120" s="173"/>
      <c r="L120" s="173"/>
      <c r="M120" s="173"/>
      <c r="N120" s="173"/>
      <c r="O120" s="173"/>
      <c r="P120" s="254"/>
      <c r="Q120" s="254"/>
      <c r="R120" s="254"/>
      <c r="S120" s="254"/>
      <c r="T120" s="254"/>
      <c r="U120" s="254"/>
      <c r="V120" s="173"/>
      <c r="W120" s="173"/>
      <c r="X120" s="173"/>
      <c r="Y120" s="173"/>
      <c r="Z120" s="173"/>
      <c r="AA120" s="173"/>
    </row>
    <row r="121" spans="2:27" ht="15">
      <c r="B121" s="34"/>
      <c r="C121" s="247" t="str">
        <f>"Oct "&amp;$BA$8&amp;"- Dec "&amp;$BA$8</f>
        <v>Oct 2023- Dec 2023</v>
      </c>
      <c r="D121" s="248"/>
      <c r="E121" s="248"/>
      <c r="F121" s="248"/>
      <c r="G121" s="248"/>
      <c r="H121" s="248"/>
      <c r="I121" s="249"/>
      <c r="J121" s="173"/>
      <c r="K121" s="173"/>
      <c r="L121" s="173"/>
      <c r="M121" s="173"/>
      <c r="N121" s="173"/>
      <c r="O121" s="173"/>
      <c r="P121" s="254"/>
      <c r="Q121" s="254"/>
      <c r="R121" s="254"/>
      <c r="S121" s="254"/>
      <c r="T121" s="254"/>
      <c r="U121" s="254"/>
      <c r="V121" s="173"/>
      <c r="W121" s="173"/>
      <c r="X121" s="173"/>
      <c r="Y121" s="173"/>
      <c r="Z121" s="173"/>
      <c r="AA121" s="173"/>
    </row>
    <row r="122" spans="2:27" ht="15">
      <c r="B122" s="34"/>
      <c r="C122" s="247" t="str">
        <f>"Jan "&amp;$BA$9&amp;"- Mar "&amp;$BA$9</f>
        <v>Jan 2024- Mar 2024</v>
      </c>
      <c r="D122" s="248"/>
      <c r="E122" s="248"/>
      <c r="F122" s="248"/>
      <c r="G122" s="248"/>
      <c r="H122" s="248"/>
      <c r="I122" s="249"/>
      <c r="J122" s="173"/>
      <c r="K122" s="173"/>
      <c r="L122" s="173"/>
      <c r="M122" s="173"/>
      <c r="N122" s="173"/>
      <c r="O122" s="173"/>
      <c r="P122" s="254"/>
      <c r="Q122" s="254"/>
      <c r="R122" s="254"/>
      <c r="S122" s="254"/>
      <c r="T122" s="254"/>
      <c r="U122" s="254"/>
      <c r="V122" s="173"/>
      <c r="W122" s="173"/>
      <c r="X122" s="173"/>
      <c r="Y122" s="173"/>
      <c r="Z122" s="173"/>
      <c r="AA122" s="173"/>
    </row>
    <row r="123" spans="2:27" ht="15" hidden="1">
      <c r="B123" s="34"/>
      <c r="C123" s="247"/>
      <c r="D123" s="248"/>
      <c r="E123" s="248"/>
      <c r="F123" s="248"/>
      <c r="G123" s="248"/>
      <c r="H123" s="248"/>
      <c r="I123" s="249"/>
      <c r="J123" s="177">
        <f>SUM(J119:O122)</f>
        <v>0</v>
      </c>
      <c r="K123" s="177"/>
      <c r="L123" s="177"/>
      <c r="M123" s="177"/>
      <c r="N123" s="177"/>
      <c r="O123" s="177"/>
      <c r="P123" s="177">
        <f>SUM(P119:U122)</f>
        <v>0</v>
      </c>
      <c r="Q123" s="177"/>
      <c r="R123" s="177"/>
      <c r="S123" s="177"/>
      <c r="T123" s="177"/>
      <c r="U123" s="177"/>
      <c r="V123" s="177">
        <f>SUM(V119:AA122)</f>
        <v>0</v>
      </c>
      <c r="W123" s="177"/>
      <c r="X123" s="177"/>
      <c r="Y123" s="177"/>
      <c r="Z123" s="177"/>
      <c r="AA123" s="177"/>
    </row>
    <row r="124" spans="2:27" ht="15" hidden="1">
      <c r="B124" s="34"/>
      <c r="C124" s="247"/>
      <c r="D124" s="248"/>
      <c r="E124" s="248"/>
      <c r="F124" s="248"/>
      <c r="G124" s="248"/>
      <c r="H124" s="248"/>
      <c r="I124" s="249"/>
      <c r="J124" s="181"/>
      <c r="K124" s="181"/>
      <c r="L124" s="181"/>
      <c r="M124" s="181"/>
      <c r="N124" s="181"/>
      <c r="O124" s="181"/>
      <c r="P124" s="181"/>
      <c r="Q124" s="181"/>
      <c r="R124" s="181"/>
      <c r="S124" s="181"/>
      <c r="T124" s="181"/>
      <c r="U124" s="181"/>
      <c r="V124" s="181"/>
      <c r="W124" s="181"/>
      <c r="X124" s="181"/>
      <c r="Y124" s="181"/>
      <c r="Z124" s="181"/>
      <c r="AA124" s="181"/>
    </row>
    <row r="125" spans="2:27" ht="15" hidden="1">
      <c r="B125" s="34"/>
      <c r="C125" s="247"/>
      <c r="D125" s="248"/>
      <c r="E125" s="248"/>
      <c r="F125" s="248"/>
      <c r="G125" s="248"/>
      <c r="H125" s="248"/>
      <c r="I125" s="249"/>
      <c r="J125" s="181"/>
      <c r="K125" s="181"/>
      <c r="L125" s="181"/>
      <c r="M125" s="181"/>
      <c r="N125" s="181"/>
      <c r="O125" s="181"/>
      <c r="P125" s="181"/>
      <c r="Q125" s="181"/>
      <c r="R125" s="181"/>
      <c r="S125" s="181"/>
      <c r="T125" s="181"/>
      <c r="U125" s="181"/>
      <c r="V125" s="181"/>
      <c r="W125" s="181"/>
      <c r="X125" s="181"/>
      <c r="Y125" s="181"/>
      <c r="Z125" s="181"/>
      <c r="AA125" s="181"/>
    </row>
    <row r="126" spans="2:27" ht="15">
      <c r="B126" s="34"/>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row>
    <row r="127" spans="2:27" ht="15">
      <c r="B127" s="42" t="s">
        <v>265</v>
      </c>
      <c r="C127" s="23" t="s">
        <v>339</v>
      </c>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row>
    <row r="128" spans="2:27" ht="15">
      <c r="B128" s="34"/>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row>
    <row r="129" spans="2:27" ht="15">
      <c r="B129" s="34"/>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35" t="s">
        <v>258</v>
      </c>
    </row>
    <row r="130" spans="2:27" ht="15">
      <c r="B130" s="34"/>
      <c r="C130" s="258" t="s">
        <v>252</v>
      </c>
      <c r="D130" s="259"/>
      <c r="E130" s="259"/>
      <c r="F130" s="259"/>
      <c r="G130" s="259"/>
      <c r="H130" s="259"/>
      <c r="I130" s="260"/>
      <c r="J130" s="258" t="s">
        <v>22</v>
      </c>
      <c r="K130" s="259"/>
      <c r="L130" s="259"/>
      <c r="M130" s="259"/>
      <c r="N130" s="259"/>
      <c r="O130" s="260"/>
      <c r="P130" s="258"/>
      <c r="Q130" s="259"/>
      <c r="R130" s="259"/>
      <c r="S130" s="259"/>
      <c r="T130" s="259"/>
      <c r="U130" s="259"/>
      <c r="V130" s="258" t="s">
        <v>257</v>
      </c>
      <c r="W130" s="259"/>
      <c r="X130" s="259"/>
      <c r="Y130" s="259"/>
      <c r="Z130" s="259"/>
      <c r="AA130" s="260"/>
    </row>
    <row r="131" spans="2:27" ht="15">
      <c r="B131" s="34"/>
      <c r="C131" s="261"/>
      <c r="D131" s="262"/>
      <c r="E131" s="262"/>
      <c r="F131" s="262"/>
      <c r="G131" s="262"/>
      <c r="H131" s="262"/>
      <c r="I131" s="263"/>
      <c r="J131" s="261"/>
      <c r="K131" s="262"/>
      <c r="L131" s="262"/>
      <c r="M131" s="262"/>
      <c r="N131" s="262"/>
      <c r="O131" s="263"/>
      <c r="P131" s="261"/>
      <c r="Q131" s="262"/>
      <c r="R131" s="262"/>
      <c r="S131" s="262"/>
      <c r="T131" s="262"/>
      <c r="U131" s="262"/>
      <c r="V131" s="261"/>
      <c r="W131" s="262"/>
      <c r="X131" s="262"/>
      <c r="Y131" s="262"/>
      <c r="Z131" s="262"/>
      <c r="AA131" s="263"/>
    </row>
    <row r="132" spans="2:27" ht="15">
      <c r="B132" s="34"/>
      <c r="C132" s="255" t="s">
        <v>246</v>
      </c>
      <c r="D132" s="256"/>
      <c r="E132" s="256"/>
      <c r="F132" s="256"/>
      <c r="G132" s="256"/>
      <c r="H132" s="256"/>
      <c r="I132" s="256"/>
      <c r="J132" s="256"/>
      <c r="K132" s="256"/>
      <c r="L132" s="256"/>
      <c r="M132" s="256"/>
      <c r="N132" s="256"/>
      <c r="O132" s="256"/>
      <c r="P132" s="256"/>
      <c r="Q132" s="256"/>
      <c r="R132" s="256"/>
      <c r="S132" s="256"/>
      <c r="T132" s="256"/>
      <c r="U132" s="256"/>
      <c r="V132" s="256"/>
      <c r="W132" s="256"/>
      <c r="X132" s="256"/>
      <c r="Y132" s="256"/>
      <c r="Z132" s="256"/>
      <c r="AA132" s="257"/>
    </row>
    <row r="133" spans="2:27" ht="15">
      <c r="B133" s="34"/>
      <c r="C133" s="247" t="str">
        <f>"Apr "&amp;$BA$7&amp;"- Mar "&amp;$BA$8</f>
        <v>Apr 2022- Mar 2023</v>
      </c>
      <c r="D133" s="248"/>
      <c r="E133" s="248"/>
      <c r="F133" s="248"/>
      <c r="G133" s="248"/>
      <c r="H133" s="248"/>
      <c r="I133" s="249"/>
      <c r="J133" s="173"/>
      <c r="K133" s="173"/>
      <c r="L133" s="173"/>
      <c r="M133" s="173"/>
      <c r="N133" s="173"/>
      <c r="O133" s="173"/>
      <c r="P133" s="254"/>
      <c r="Q133" s="254"/>
      <c r="R133" s="254"/>
      <c r="S133" s="254"/>
      <c r="T133" s="254"/>
      <c r="U133" s="254"/>
      <c r="V133" s="173"/>
      <c r="W133" s="173"/>
      <c r="X133" s="173"/>
      <c r="Y133" s="173"/>
      <c r="Z133" s="173"/>
      <c r="AA133" s="173"/>
    </row>
    <row r="134" spans="2:27" ht="15">
      <c r="B134" s="34"/>
      <c r="C134" s="247" t="str">
        <f>"Apr "&amp;$BA$8&amp;"- Mar "&amp;$BA$9</f>
        <v>Apr 2023- Mar 2024</v>
      </c>
      <c r="D134" s="248"/>
      <c r="E134" s="248"/>
      <c r="F134" s="248"/>
      <c r="G134" s="248"/>
      <c r="H134" s="248"/>
      <c r="I134" s="249"/>
      <c r="J134" s="173"/>
      <c r="K134" s="173"/>
      <c r="L134" s="173"/>
      <c r="M134" s="173"/>
      <c r="N134" s="173"/>
      <c r="O134" s="173"/>
      <c r="P134" s="254"/>
      <c r="Q134" s="254"/>
      <c r="R134" s="254"/>
      <c r="S134" s="254"/>
      <c r="T134" s="254"/>
      <c r="U134" s="254"/>
      <c r="V134" s="173"/>
      <c r="W134" s="173"/>
      <c r="X134" s="173"/>
      <c r="Y134" s="173"/>
      <c r="Z134" s="173"/>
      <c r="AA134" s="173"/>
    </row>
    <row r="135" spans="2:27" ht="15">
      <c r="B135" s="34"/>
      <c r="C135" s="255" t="s">
        <v>247</v>
      </c>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256"/>
      <c r="Z135" s="256"/>
      <c r="AA135" s="257"/>
    </row>
    <row r="136" spans="2:27" ht="15">
      <c r="B136" s="34"/>
      <c r="C136" s="247" t="str">
        <f>"Apr "&amp;$BA$8&amp;"- Jun "&amp;$BA$8</f>
        <v>Apr 2023- Jun 2023</v>
      </c>
      <c r="D136" s="248"/>
      <c r="E136" s="248"/>
      <c r="F136" s="248"/>
      <c r="G136" s="248"/>
      <c r="H136" s="248"/>
      <c r="I136" s="249"/>
      <c r="J136" s="173"/>
      <c r="K136" s="173"/>
      <c r="L136" s="173"/>
      <c r="M136" s="173"/>
      <c r="N136" s="173"/>
      <c r="O136" s="173"/>
      <c r="P136" s="254"/>
      <c r="Q136" s="254"/>
      <c r="R136" s="254"/>
      <c r="S136" s="254"/>
      <c r="T136" s="254"/>
      <c r="U136" s="254"/>
      <c r="V136" s="173"/>
      <c r="W136" s="173"/>
      <c r="X136" s="173"/>
      <c r="Y136" s="173"/>
      <c r="Z136" s="173"/>
      <c r="AA136" s="173"/>
    </row>
    <row r="137" spans="2:27" ht="15">
      <c r="B137" s="34"/>
      <c r="C137" s="247" t="str">
        <f>"Jul "&amp;$BA$8&amp;"- Sep "&amp;$BA$8</f>
        <v>Jul 2023- Sep 2023</v>
      </c>
      <c r="D137" s="248"/>
      <c r="E137" s="248"/>
      <c r="F137" s="248"/>
      <c r="G137" s="248"/>
      <c r="H137" s="248"/>
      <c r="I137" s="249"/>
      <c r="J137" s="173"/>
      <c r="K137" s="173"/>
      <c r="L137" s="173"/>
      <c r="M137" s="173"/>
      <c r="N137" s="173"/>
      <c r="O137" s="173"/>
      <c r="P137" s="254"/>
      <c r="Q137" s="254"/>
      <c r="R137" s="254"/>
      <c r="S137" s="254"/>
      <c r="T137" s="254"/>
      <c r="U137" s="254"/>
      <c r="V137" s="173"/>
      <c r="W137" s="173"/>
      <c r="X137" s="173"/>
      <c r="Y137" s="173"/>
      <c r="Z137" s="173"/>
      <c r="AA137" s="173"/>
    </row>
    <row r="138" spans="2:27" ht="15">
      <c r="B138" s="34"/>
      <c r="C138" s="247" t="str">
        <f>"Oct "&amp;$BA$8&amp;"- Dec "&amp;$BA$8</f>
        <v>Oct 2023- Dec 2023</v>
      </c>
      <c r="D138" s="248"/>
      <c r="E138" s="248"/>
      <c r="F138" s="248"/>
      <c r="G138" s="248"/>
      <c r="H138" s="248"/>
      <c r="I138" s="249"/>
      <c r="J138" s="173"/>
      <c r="K138" s="173"/>
      <c r="L138" s="173"/>
      <c r="M138" s="173"/>
      <c r="N138" s="173"/>
      <c r="O138" s="173"/>
      <c r="P138" s="254"/>
      <c r="Q138" s="254"/>
      <c r="R138" s="254"/>
      <c r="S138" s="254"/>
      <c r="T138" s="254"/>
      <c r="U138" s="254"/>
      <c r="V138" s="173"/>
      <c r="W138" s="173"/>
      <c r="X138" s="173"/>
      <c r="Y138" s="173"/>
      <c r="Z138" s="173"/>
      <c r="AA138" s="173"/>
    </row>
    <row r="139" spans="2:27" ht="15">
      <c r="B139" s="34"/>
      <c r="C139" s="247" t="str">
        <f>"Jan "&amp;$BA$9&amp;"- Mar "&amp;$BA$9</f>
        <v>Jan 2024- Mar 2024</v>
      </c>
      <c r="D139" s="248"/>
      <c r="E139" s="248"/>
      <c r="F139" s="248"/>
      <c r="G139" s="248"/>
      <c r="H139" s="248"/>
      <c r="I139" s="249"/>
      <c r="J139" s="173"/>
      <c r="K139" s="173"/>
      <c r="L139" s="173"/>
      <c r="M139" s="173"/>
      <c r="N139" s="173"/>
      <c r="O139" s="173"/>
      <c r="P139" s="254"/>
      <c r="Q139" s="254"/>
      <c r="R139" s="254"/>
      <c r="S139" s="254"/>
      <c r="T139" s="254"/>
      <c r="U139" s="254"/>
      <c r="V139" s="173"/>
      <c r="W139" s="173"/>
      <c r="X139" s="173"/>
      <c r="Y139" s="173"/>
      <c r="Z139" s="173"/>
      <c r="AA139" s="173"/>
    </row>
    <row r="140" spans="2:27" ht="15" hidden="1">
      <c r="B140" s="34"/>
      <c r="C140" s="247"/>
      <c r="D140" s="248"/>
      <c r="E140" s="248"/>
      <c r="F140" s="248"/>
      <c r="G140" s="248"/>
      <c r="H140" s="248"/>
      <c r="I140" s="249"/>
      <c r="J140" s="177">
        <f>SUM(J136:O139)</f>
        <v>0</v>
      </c>
      <c r="K140" s="177"/>
      <c r="L140" s="177"/>
      <c r="M140" s="177"/>
      <c r="N140" s="177"/>
      <c r="O140" s="177"/>
      <c r="P140" s="177">
        <f>SUM(P136:U139)</f>
        <v>0</v>
      </c>
      <c r="Q140" s="177"/>
      <c r="R140" s="177"/>
      <c r="S140" s="177"/>
      <c r="T140" s="177"/>
      <c r="U140" s="177"/>
      <c r="V140" s="177">
        <f>SUM(V136:AA139)</f>
        <v>0</v>
      </c>
      <c r="W140" s="177"/>
      <c r="X140" s="177"/>
      <c r="Y140" s="177"/>
      <c r="Z140" s="177"/>
      <c r="AA140" s="177"/>
    </row>
    <row r="141" spans="2:27" ht="15" hidden="1">
      <c r="B141" s="34"/>
      <c r="C141" s="247"/>
      <c r="D141" s="248"/>
      <c r="E141" s="248"/>
      <c r="F141" s="248"/>
      <c r="G141" s="248"/>
      <c r="H141" s="248"/>
      <c r="I141" s="249"/>
      <c r="J141" s="181"/>
      <c r="K141" s="181"/>
      <c r="L141" s="181"/>
      <c r="M141" s="181"/>
      <c r="N141" s="181"/>
      <c r="O141" s="181"/>
      <c r="P141" s="181"/>
      <c r="Q141" s="181"/>
      <c r="R141" s="181"/>
      <c r="S141" s="181"/>
      <c r="T141" s="181"/>
      <c r="U141" s="181"/>
      <c r="V141" s="181"/>
      <c r="W141" s="181"/>
      <c r="X141" s="181"/>
      <c r="Y141" s="181"/>
      <c r="Z141" s="181"/>
      <c r="AA141" s="181"/>
    </row>
    <row r="142" spans="2:27" ht="15" hidden="1">
      <c r="B142" s="34"/>
      <c r="C142" s="247"/>
      <c r="D142" s="248"/>
      <c r="E142" s="248"/>
      <c r="F142" s="248"/>
      <c r="G142" s="248"/>
      <c r="H142" s="248"/>
      <c r="I142" s="249"/>
      <c r="J142" s="220"/>
      <c r="K142" s="221"/>
      <c r="L142" s="221"/>
      <c r="M142" s="221"/>
      <c r="N142" s="221"/>
      <c r="O142" s="222"/>
      <c r="P142" s="220"/>
      <c r="Q142" s="221"/>
      <c r="R142" s="221"/>
      <c r="S142" s="221"/>
      <c r="T142" s="221"/>
      <c r="U142" s="222"/>
      <c r="V142" s="220"/>
      <c r="W142" s="221"/>
      <c r="X142" s="221"/>
      <c r="Y142" s="221"/>
      <c r="Z142" s="221"/>
      <c r="AA142" s="222"/>
    </row>
    <row r="143" spans="2:27" ht="15">
      <c r="B143" s="34"/>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row>
    <row r="144" spans="2:27" ht="15.75">
      <c r="B144" s="33"/>
      <c r="C144" s="14"/>
      <c r="D144" s="14"/>
      <c r="E144" s="14"/>
      <c r="F144" s="14"/>
      <c r="G144" s="14"/>
      <c r="H144" s="14"/>
      <c r="I144" s="14"/>
      <c r="J144" s="14"/>
      <c r="K144" s="14"/>
      <c r="L144" s="14"/>
      <c r="M144" s="14"/>
      <c r="N144" s="15" t="s">
        <v>34</v>
      </c>
      <c r="O144" s="14"/>
      <c r="P144" s="14"/>
      <c r="Q144" s="14"/>
      <c r="R144" s="14"/>
      <c r="S144" s="14"/>
      <c r="T144" s="14"/>
      <c r="U144" s="14"/>
      <c r="V144" s="14"/>
      <c r="W144" s="14"/>
      <c r="X144" s="14"/>
      <c r="Y144" s="14"/>
      <c r="Z144" s="14"/>
      <c r="AA144" s="14"/>
    </row>
    <row r="145" spans="2:27" ht="15">
      <c r="B145" s="33"/>
      <c r="C145" s="14"/>
      <c r="D145" s="14"/>
      <c r="E145" s="14"/>
      <c r="F145" s="14"/>
      <c r="G145" s="14"/>
      <c r="H145" s="14"/>
      <c r="I145" s="14"/>
      <c r="J145" s="14"/>
      <c r="K145" s="14"/>
      <c r="L145" s="14"/>
      <c r="M145" s="14"/>
      <c r="N145" s="18" t="s">
        <v>29</v>
      </c>
      <c r="O145" s="14"/>
      <c r="P145" s="14"/>
      <c r="Q145" s="14"/>
      <c r="R145" s="14"/>
      <c r="S145" s="14"/>
      <c r="T145" s="14"/>
      <c r="U145" s="14"/>
      <c r="V145" s="14"/>
      <c r="W145" s="14"/>
      <c r="X145" s="14"/>
      <c r="Y145" s="14"/>
      <c r="Z145" s="14"/>
      <c r="AA145" s="14"/>
    </row>
    <row r="146" spans="2:27" ht="15">
      <c r="B146" s="34"/>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row>
    <row r="147" spans="2:27" ht="15">
      <c r="B147" s="42" t="s">
        <v>270</v>
      </c>
      <c r="C147" s="36" t="s">
        <v>337</v>
      </c>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row>
    <row r="148" spans="2:27" ht="15">
      <c r="B148" s="34"/>
      <c r="C148" s="83" t="s">
        <v>31</v>
      </c>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row>
    <row r="149" spans="2:27" ht="15">
      <c r="B149" s="34"/>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row>
    <row r="150" spans="2:27" ht="15">
      <c r="B150" s="42" t="s">
        <v>271</v>
      </c>
      <c r="C150" s="23" t="s">
        <v>289</v>
      </c>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row>
    <row r="151" spans="2:27" ht="15">
      <c r="B151" s="4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35" t="s">
        <v>258</v>
      </c>
    </row>
    <row r="152" spans="2:27" ht="15">
      <c r="B152" s="43"/>
      <c r="C152" s="258" t="s">
        <v>252</v>
      </c>
      <c r="D152" s="259"/>
      <c r="E152" s="259"/>
      <c r="F152" s="259"/>
      <c r="G152" s="259"/>
      <c r="H152" s="259"/>
      <c r="I152" s="260"/>
      <c r="J152" s="258" t="s">
        <v>22</v>
      </c>
      <c r="K152" s="259"/>
      <c r="L152" s="259"/>
      <c r="M152" s="259"/>
      <c r="N152" s="259"/>
      <c r="O152" s="260"/>
      <c r="P152" s="258"/>
      <c r="Q152" s="259"/>
      <c r="R152" s="259"/>
      <c r="S152" s="259"/>
      <c r="T152" s="259"/>
      <c r="U152" s="259"/>
      <c r="V152" s="258" t="s">
        <v>257</v>
      </c>
      <c r="W152" s="259"/>
      <c r="X152" s="259"/>
      <c r="Y152" s="259"/>
      <c r="Z152" s="259"/>
      <c r="AA152" s="260"/>
    </row>
    <row r="153" spans="2:27" ht="15">
      <c r="B153" s="43"/>
      <c r="C153" s="261"/>
      <c r="D153" s="262"/>
      <c r="E153" s="262"/>
      <c r="F153" s="262"/>
      <c r="G153" s="262"/>
      <c r="H153" s="262"/>
      <c r="I153" s="263"/>
      <c r="J153" s="261"/>
      <c r="K153" s="262"/>
      <c r="L153" s="262"/>
      <c r="M153" s="262"/>
      <c r="N153" s="262"/>
      <c r="O153" s="263"/>
      <c r="P153" s="261"/>
      <c r="Q153" s="262"/>
      <c r="R153" s="262"/>
      <c r="S153" s="262"/>
      <c r="T153" s="262"/>
      <c r="U153" s="262"/>
      <c r="V153" s="261"/>
      <c r="W153" s="262"/>
      <c r="X153" s="262"/>
      <c r="Y153" s="262"/>
      <c r="Z153" s="262"/>
      <c r="AA153" s="263"/>
    </row>
    <row r="154" spans="2:27" ht="15">
      <c r="B154" s="43"/>
      <c r="C154" s="255"/>
      <c r="D154" s="256"/>
      <c r="E154" s="256"/>
      <c r="F154" s="256"/>
      <c r="G154" s="256"/>
      <c r="H154" s="256"/>
      <c r="I154" s="256"/>
      <c r="J154" s="256"/>
      <c r="K154" s="256"/>
      <c r="L154" s="256"/>
      <c r="M154" s="256"/>
      <c r="N154" s="256"/>
      <c r="O154" s="256"/>
      <c r="P154" s="256"/>
      <c r="Q154" s="256"/>
      <c r="R154" s="256"/>
      <c r="S154" s="256"/>
      <c r="T154" s="256"/>
      <c r="U154" s="256"/>
      <c r="V154" s="256"/>
      <c r="W154" s="256"/>
      <c r="X154" s="256"/>
      <c r="Y154" s="256"/>
      <c r="Z154" s="256"/>
      <c r="AA154" s="257"/>
    </row>
    <row r="155" spans="2:27" ht="15">
      <c r="B155" s="43"/>
      <c r="C155" s="247" t="str">
        <f>"Apr "&amp;$BA$7&amp;"- Mar "&amp;$BA$8</f>
        <v>Apr 2022- Mar 2023</v>
      </c>
      <c r="D155" s="248"/>
      <c r="E155" s="248"/>
      <c r="F155" s="248"/>
      <c r="G155" s="248"/>
      <c r="H155" s="248"/>
      <c r="I155" s="249"/>
      <c r="J155" s="173"/>
      <c r="K155" s="173"/>
      <c r="L155" s="173"/>
      <c r="M155" s="173"/>
      <c r="N155" s="173"/>
      <c r="O155" s="173"/>
      <c r="P155" s="254"/>
      <c r="Q155" s="254"/>
      <c r="R155" s="254"/>
      <c r="S155" s="254"/>
      <c r="T155" s="254"/>
      <c r="U155" s="254"/>
      <c r="V155" s="173"/>
      <c r="W155" s="173"/>
      <c r="X155" s="173"/>
      <c r="Y155" s="173"/>
      <c r="Z155" s="173"/>
      <c r="AA155" s="173"/>
    </row>
    <row r="156" spans="2:27" ht="15">
      <c r="B156" s="43"/>
      <c r="C156" s="247" t="str">
        <f>"Apr "&amp;$BA$8&amp;"- Mar "&amp;$BA$9</f>
        <v>Apr 2023- Mar 2024</v>
      </c>
      <c r="D156" s="248"/>
      <c r="E156" s="248"/>
      <c r="F156" s="248"/>
      <c r="G156" s="248"/>
      <c r="H156" s="248"/>
      <c r="I156" s="249"/>
      <c r="J156" s="173"/>
      <c r="K156" s="173"/>
      <c r="L156" s="173"/>
      <c r="M156" s="173"/>
      <c r="N156" s="173"/>
      <c r="O156" s="173"/>
      <c r="P156" s="254"/>
      <c r="Q156" s="254"/>
      <c r="R156" s="254"/>
      <c r="S156" s="254"/>
      <c r="T156" s="254"/>
      <c r="U156" s="254"/>
      <c r="V156" s="173"/>
      <c r="W156" s="173"/>
      <c r="X156" s="173"/>
      <c r="Y156" s="173"/>
      <c r="Z156" s="173"/>
      <c r="AA156" s="173"/>
    </row>
    <row r="157" spans="2:27" ht="15">
      <c r="B157" s="43"/>
      <c r="C157" s="255" t="s">
        <v>247</v>
      </c>
      <c r="D157" s="256"/>
      <c r="E157" s="256"/>
      <c r="F157" s="256"/>
      <c r="G157" s="256"/>
      <c r="H157" s="256"/>
      <c r="I157" s="256"/>
      <c r="J157" s="256"/>
      <c r="K157" s="256"/>
      <c r="L157" s="256"/>
      <c r="M157" s="256"/>
      <c r="N157" s="256"/>
      <c r="O157" s="256"/>
      <c r="P157" s="256"/>
      <c r="Q157" s="256"/>
      <c r="R157" s="256"/>
      <c r="S157" s="256"/>
      <c r="T157" s="256"/>
      <c r="U157" s="256"/>
      <c r="V157" s="256"/>
      <c r="W157" s="256"/>
      <c r="X157" s="256"/>
      <c r="Y157" s="256"/>
      <c r="Z157" s="256"/>
      <c r="AA157" s="257"/>
    </row>
    <row r="158" spans="2:27" ht="15">
      <c r="B158" s="43"/>
      <c r="C158" s="247" t="str">
        <f>"Apr "&amp;$BA$8&amp;"- Jun "&amp;$BA$8</f>
        <v>Apr 2023- Jun 2023</v>
      </c>
      <c r="D158" s="248"/>
      <c r="E158" s="248"/>
      <c r="F158" s="248"/>
      <c r="G158" s="248"/>
      <c r="H158" s="248"/>
      <c r="I158" s="249"/>
      <c r="J158" s="173"/>
      <c r="K158" s="173"/>
      <c r="L158" s="173"/>
      <c r="M158" s="173"/>
      <c r="N158" s="173"/>
      <c r="O158" s="173"/>
      <c r="P158" s="254"/>
      <c r="Q158" s="254"/>
      <c r="R158" s="254"/>
      <c r="S158" s="254"/>
      <c r="T158" s="254"/>
      <c r="U158" s="254"/>
      <c r="V158" s="173"/>
      <c r="W158" s="173"/>
      <c r="X158" s="173"/>
      <c r="Y158" s="173"/>
      <c r="Z158" s="173"/>
      <c r="AA158" s="173"/>
    </row>
    <row r="159" spans="2:27" ht="15">
      <c r="B159" s="43"/>
      <c r="C159" s="247" t="str">
        <f>"Jul "&amp;$BA$8&amp;"- Sep "&amp;$BA$8</f>
        <v>Jul 2023- Sep 2023</v>
      </c>
      <c r="D159" s="248"/>
      <c r="E159" s="248"/>
      <c r="F159" s="248"/>
      <c r="G159" s="248"/>
      <c r="H159" s="248"/>
      <c r="I159" s="249"/>
      <c r="J159" s="173"/>
      <c r="K159" s="173"/>
      <c r="L159" s="173"/>
      <c r="M159" s="173"/>
      <c r="N159" s="173"/>
      <c r="O159" s="173"/>
      <c r="P159" s="254"/>
      <c r="Q159" s="254"/>
      <c r="R159" s="254"/>
      <c r="S159" s="254"/>
      <c r="T159" s="254"/>
      <c r="U159" s="254"/>
      <c r="V159" s="173"/>
      <c r="W159" s="173"/>
      <c r="X159" s="173"/>
      <c r="Y159" s="173"/>
      <c r="Z159" s="173"/>
      <c r="AA159" s="173"/>
    </row>
    <row r="160" spans="2:27" ht="15">
      <c r="B160" s="43"/>
      <c r="C160" s="247" t="str">
        <f>"Oct "&amp;$BA$8&amp;"- Dec "&amp;$BA$8</f>
        <v>Oct 2023- Dec 2023</v>
      </c>
      <c r="D160" s="248"/>
      <c r="E160" s="248"/>
      <c r="F160" s="248"/>
      <c r="G160" s="248"/>
      <c r="H160" s="248"/>
      <c r="I160" s="249"/>
      <c r="J160" s="173"/>
      <c r="K160" s="173"/>
      <c r="L160" s="173"/>
      <c r="M160" s="173"/>
      <c r="N160" s="173"/>
      <c r="O160" s="173"/>
      <c r="P160" s="254"/>
      <c r="Q160" s="254"/>
      <c r="R160" s="254"/>
      <c r="S160" s="254"/>
      <c r="T160" s="254"/>
      <c r="U160" s="254"/>
      <c r="V160" s="173"/>
      <c r="W160" s="173"/>
      <c r="X160" s="173"/>
      <c r="Y160" s="173"/>
      <c r="Z160" s="173"/>
      <c r="AA160" s="173"/>
    </row>
    <row r="161" spans="2:27" ht="15">
      <c r="B161" s="43"/>
      <c r="C161" s="247" t="str">
        <f>"Jan "&amp;$BA$9&amp;"- Mar "&amp;$BA$9</f>
        <v>Jan 2024- Mar 2024</v>
      </c>
      <c r="D161" s="248"/>
      <c r="E161" s="248"/>
      <c r="F161" s="248"/>
      <c r="G161" s="248"/>
      <c r="H161" s="248"/>
      <c r="I161" s="249"/>
      <c r="J161" s="173"/>
      <c r="K161" s="173"/>
      <c r="L161" s="173"/>
      <c r="M161" s="173"/>
      <c r="N161" s="173"/>
      <c r="O161" s="173"/>
      <c r="P161" s="254"/>
      <c r="Q161" s="254"/>
      <c r="R161" s="254"/>
      <c r="S161" s="254"/>
      <c r="T161" s="254"/>
      <c r="U161" s="254"/>
      <c r="V161" s="173"/>
      <c r="W161" s="173"/>
      <c r="X161" s="173"/>
      <c r="Y161" s="173"/>
      <c r="Z161" s="173"/>
      <c r="AA161" s="173"/>
    </row>
    <row r="162" spans="2:27" ht="15" hidden="1">
      <c r="B162" s="43"/>
      <c r="C162" s="247"/>
      <c r="D162" s="248"/>
      <c r="E162" s="248"/>
      <c r="F162" s="248"/>
      <c r="G162" s="248"/>
      <c r="H162" s="248"/>
      <c r="I162" s="249"/>
      <c r="J162" s="177">
        <f>SUM(J158:O161)</f>
        <v>0</v>
      </c>
      <c r="K162" s="177"/>
      <c r="L162" s="177"/>
      <c r="M162" s="177"/>
      <c r="N162" s="177"/>
      <c r="O162" s="177"/>
      <c r="P162" s="177">
        <f>SUM(P158:U161)</f>
        <v>0</v>
      </c>
      <c r="Q162" s="177"/>
      <c r="R162" s="177"/>
      <c r="S162" s="177"/>
      <c r="T162" s="177"/>
      <c r="U162" s="177"/>
      <c r="V162" s="177">
        <f>SUM(V158:AA161)</f>
        <v>0</v>
      </c>
      <c r="W162" s="177"/>
      <c r="X162" s="177"/>
      <c r="Y162" s="177"/>
      <c r="Z162" s="177"/>
      <c r="AA162" s="177"/>
    </row>
    <row r="163" spans="2:27" ht="15" hidden="1">
      <c r="B163" s="43"/>
      <c r="C163" s="247"/>
      <c r="D163" s="248"/>
      <c r="E163" s="248"/>
      <c r="F163" s="248"/>
      <c r="G163" s="248"/>
      <c r="H163" s="248"/>
      <c r="I163" s="249"/>
      <c r="J163" s="181"/>
      <c r="K163" s="181"/>
      <c r="L163" s="181"/>
      <c r="M163" s="181"/>
      <c r="N163" s="181"/>
      <c r="O163" s="181"/>
      <c r="P163" s="181"/>
      <c r="Q163" s="181"/>
      <c r="R163" s="181"/>
      <c r="S163" s="181"/>
      <c r="T163" s="181"/>
      <c r="U163" s="181"/>
      <c r="V163" s="181"/>
      <c r="W163" s="181"/>
      <c r="X163" s="181"/>
      <c r="Y163" s="181"/>
      <c r="Z163" s="181"/>
      <c r="AA163" s="181"/>
    </row>
    <row r="164" spans="2:27" ht="15" hidden="1">
      <c r="B164" s="43"/>
      <c r="C164" s="247"/>
      <c r="D164" s="248"/>
      <c r="E164" s="248"/>
      <c r="F164" s="248"/>
      <c r="G164" s="248"/>
      <c r="H164" s="248"/>
      <c r="I164" s="249"/>
      <c r="J164" s="181"/>
      <c r="K164" s="181"/>
      <c r="L164" s="181"/>
      <c r="M164" s="181"/>
      <c r="N164" s="181"/>
      <c r="O164" s="181"/>
      <c r="P164" s="181"/>
      <c r="Q164" s="181"/>
      <c r="R164" s="181"/>
      <c r="S164" s="181"/>
      <c r="T164" s="181"/>
      <c r="U164" s="181"/>
      <c r="V164" s="181"/>
      <c r="W164" s="181"/>
      <c r="X164" s="181"/>
      <c r="Y164" s="181"/>
      <c r="Z164" s="181"/>
      <c r="AA164" s="181"/>
    </row>
    <row r="165" spans="2:27" ht="15">
      <c r="B165" s="4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row>
    <row r="166" spans="2:27" ht="15">
      <c r="B166" s="42" t="s">
        <v>272</v>
      </c>
      <c r="C166" s="23" t="s">
        <v>290</v>
      </c>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row>
    <row r="167" spans="2:27" ht="15">
      <c r="B167" s="4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35" t="s">
        <v>258</v>
      </c>
    </row>
    <row r="168" spans="2:27" ht="15">
      <c r="B168" s="43"/>
      <c r="C168" s="258" t="s">
        <v>252</v>
      </c>
      <c r="D168" s="259"/>
      <c r="E168" s="259"/>
      <c r="F168" s="259"/>
      <c r="G168" s="259"/>
      <c r="H168" s="259"/>
      <c r="I168" s="260"/>
      <c r="J168" s="258" t="s">
        <v>22</v>
      </c>
      <c r="K168" s="259"/>
      <c r="L168" s="259"/>
      <c r="M168" s="259"/>
      <c r="N168" s="259"/>
      <c r="O168" s="260"/>
      <c r="P168" s="258"/>
      <c r="Q168" s="259"/>
      <c r="R168" s="259"/>
      <c r="S168" s="259"/>
      <c r="T168" s="259"/>
      <c r="U168" s="259"/>
      <c r="V168" s="258" t="s">
        <v>257</v>
      </c>
      <c r="W168" s="259"/>
      <c r="X168" s="259"/>
      <c r="Y168" s="259"/>
      <c r="Z168" s="259"/>
      <c r="AA168" s="260"/>
    </row>
    <row r="169" spans="2:27" ht="15">
      <c r="B169" s="43"/>
      <c r="C169" s="261"/>
      <c r="D169" s="262"/>
      <c r="E169" s="262"/>
      <c r="F169" s="262"/>
      <c r="G169" s="262"/>
      <c r="H169" s="262"/>
      <c r="I169" s="263"/>
      <c r="J169" s="261"/>
      <c r="K169" s="262"/>
      <c r="L169" s="262"/>
      <c r="M169" s="262"/>
      <c r="N169" s="262"/>
      <c r="O169" s="263"/>
      <c r="P169" s="261"/>
      <c r="Q169" s="262"/>
      <c r="R169" s="262"/>
      <c r="S169" s="262"/>
      <c r="T169" s="262"/>
      <c r="U169" s="262"/>
      <c r="V169" s="261"/>
      <c r="W169" s="262"/>
      <c r="X169" s="262"/>
      <c r="Y169" s="262"/>
      <c r="Z169" s="262"/>
      <c r="AA169" s="263"/>
    </row>
    <row r="170" spans="2:27" ht="15">
      <c r="B170" s="43"/>
      <c r="C170" s="255" t="s">
        <v>246</v>
      </c>
      <c r="D170" s="256"/>
      <c r="E170" s="256"/>
      <c r="F170" s="256"/>
      <c r="G170" s="256"/>
      <c r="H170" s="256"/>
      <c r="I170" s="256"/>
      <c r="J170" s="256"/>
      <c r="K170" s="256"/>
      <c r="L170" s="256"/>
      <c r="M170" s="256"/>
      <c r="N170" s="256"/>
      <c r="O170" s="256"/>
      <c r="P170" s="256"/>
      <c r="Q170" s="256"/>
      <c r="R170" s="256"/>
      <c r="S170" s="256"/>
      <c r="T170" s="256"/>
      <c r="U170" s="256"/>
      <c r="V170" s="256"/>
      <c r="W170" s="256"/>
      <c r="X170" s="256"/>
      <c r="Y170" s="256"/>
      <c r="Z170" s="256"/>
      <c r="AA170" s="257"/>
    </row>
    <row r="171" spans="2:27" ht="15">
      <c r="B171" s="43"/>
      <c r="C171" s="247" t="str">
        <f>"Apr "&amp;$BA$7&amp;"- Mar "&amp;$BA$8</f>
        <v>Apr 2022- Mar 2023</v>
      </c>
      <c r="D171" s="248"/>
      <c r="E171" s="248"/>
      <c r="F171" s="248"/>
      <c r="G171" s="248"/>
      <c r="H171" s="248"/>
      <c r="I171" s="249"/>
      <c r="J171" s="173"/>
      <c r="K171" s="173"/>
      <c r="L171" s="173"/>
      <c r="M171" s="173"/>
      <c r="N171" s="173"/>
      <c r="O171" s="173"/>
      <c r="P171" s="254"/>
      <c r="Q171" s="254"/>
      <c r="R171" s="254"/>
      <c r="S171" s="254"/>
      <c r="T171" s="254"/>
      <c r="U171" s="254"/>
      <c r="V171" s="173"/>
      <c r="W171" s="173"/>
      <c r="X171" s="173"/>
      <c r="Y171" s="173"/>
      <c r="Z171" s="173"/>
      <c r="AA171" s="173"/>
    </row>
    <row r="172" spans="2:27" ht="15">
      <c r="B172" s="43"/>
      <c r="C172" s="247" t="str">
        <f>"Apr "&amp;$BA$8&amp;"- Mar "&amp;$BA$9</f>
        <v>Apr 2023- Mar 2024</v>
      </c>
      <c r="D172" s="248"/>
      <c r="E172" s="248"/>
      <c r="F172" s="248"/>
      <c r="G172" s="248"/>
      <c r="H172" s="248"/>
      <c r="I172" s="249"/>
      <c r="J172" s="173"/>
      <c r="K172" s="173"/>
      <c r="L172" s="173"/>
      <c r="M172" s="173"/>
      <c r="N172" s="173"/>
      <c r="O172" s="173"/>
      <c r="P172" s="254"/>
      <c r="Q172" s="254"/>
      <c r="R172" s="254"/>
      <c r="S172" s="254"/>
      <c r="T172" s="254"/>
      <c r="U172" s="254"/>
      <c r="V172" s="173"/>
      <c r="W172" s="173"/>
      <c r="X172" s="173"/>
      <c r="Y172" s="173"/>
      <c r="Z172" s="173"/>
      <c r="AA172" s="173"/>
    </row>
    <row r="173" spans="2:27" ht="15">
      <c r="B173" s="43"/>
      <c r="C173" s="255" t="s">
        <v>247</v>
      </c>
      <c r="D173" s="256"/>
      <c r="E173" s="256"/>
      <c r="F173" s="256"/>
      <c r="G173" s="256"/>
      <c r="H173" s="256"/>
      <c r="I173" s="256"/>
      <c r="J173" s="256"/>
      <c r="K173" s="256"/>
      <c r="L173" s="256"/>
      <c r="M173" s="256"/>
      <c r="N173" s="256"/>
      <c r="O173" s="256"/>
      <c r="P173" s="256"/>
      <c r="Q173" s="256"/>
      <c r="R173" s="256"/>
      <c r="S173" s="256"/>
      <c r="T173" s="256"/>
      <c r="U173" s="256"/>
      <c r="V173" s="256"/>
      <c r="W173" s="256"/>
      <c r="X173" s="256"/>
      <c r="Y173" s="256"/>
      <c r="Z173" s="256"/>
      <c r="AA173" s="257"/>
    </row>
    <row r="174" spans="2:27" ht="15">
      <c r="B174" s="43"/>
      <c r="C174" s="247" t="str">
        <f>"Apr "&amp;$BA$8&amp;"- Jun "&amp;$BA$8</f>
        <v>Apr 2023- Jun 2023</v>
      </c>
      <c r="D174" s="248"/>
      <c r="E174" s="248"/>
      <c r="F174" s="248"/>
      <c r="G174" s="248"/>
      <c r="H174" s="248"/>
      <c r="I174" s="249"/>
      <c r="J174" s="173"/>
      <c r="K174" s="173"/>
      <c r="L174" s="173"/>
      <c r="M174" s="173"/>
      <c r="N174" s="173"/>
      <c r="O174" s="173"/>
      <c r="P174" s="254"/>
      <c r="Q174" s="254"/>
      <c r="R174" s="254"/>
      <c r="S174" s="254"/>
      <c r="T174" s="254"/>
      <c r="U174" s="254"/>
      <c r="V174" s="173"/>
      <c r="W174" s="173"/>
      <c r="X174" s="173"/>
      <c r="Y174" s="173"/>
      <c r="Z174" s="173"/>
      <c r="AA174" s="173"/>
    </row>
    <row r="175" spans="2:27" ht="15">
      <c r="B175" s="43"/>
      <c r="C175" s="247" t="str">
        <f>"Jul "&amp;$BA$8&amp;"- Sep "&amp;$BA$8</f>
        <v>Jul 2023- Sep 2023</v>
      </c>
      <c r="D175" s="248"/>
      <c r="E175" s="248"/>
      <c r="F175" s="248"/>
      <c r="G175" s="248"/>
      <c r="H175" s="248"/>
      <c r="I175" s="249"/>
      <c r="J175" s="173"/>
      <c r="K175" s="173"/>
      <c r="L175" s="173"/>
      <c r="M175" s="173"/>
      <c r="N175" s="173"/>
      <c r="O175" s="173"/>
      <c r="P175" s="254"/>
      <c r="Q175" s="254"/>
      <c r="R175" s="254"/>
      <c r="S175" s="254"/>
      <c r="T175" s="254"/>
      <c r="U175" s="254"/>
      <c r="V175" s="173"/>
      <c r="W175" s="173"/>
      <c r="X175" s="173"/>
      <c r="Y175" s="173"/>
      <c r="Z175" s="173"/>
      <c r="AA175" s="173"/>
    </row>
    <row r="176" spans="2:27" ht="15">
      <c r="B176" s="43"/>
      <c r="C176" s="247" t="str">
        <f>"Oct "&amp;$BA$8&amp;"- Dec "&amp;$BA$8</f>
        <v>Oct 2023- Dec 2023</v>
      </c>
      <c r="D176" s="248"/>
      <c r="E176" s="248"/>
      <c r="F176" s="248"/>
      <c r="G176" s="248"/>
      <c r="H176" s="248"/>
      <c r="I176" s="249"/>
      <c r="J176" s="173"/>
      <c r="K176" s="173"/>
      <c r="L176" s="173"/>
      <c r="M176" s="173"/>
      <c r="N176" s="173"/>
      <c r="O176" s="173"/>
      <c r="P176" s="254"/>
      <c r="Q176" s="254"/>
      <c r="R176" s="254"/>
      <c r="S176" s="254"/>
      <c r="T176" s="254"/>
      <c r="U176" s="254"/>
      <c r="V176" s="173"/>
      <c r="W176" s="173"/>
      <c r="X176" s="173"/>
      <c r="Y176" s="173"/>
      <c r="Z176" s="173"/>
      <c r="AA176" s="173"/>
    </row>
    <row r="177" spans="2:27" ht="15">
      <c r="B177" s="43"/>
      <c r="C177" s="247" t="str">
        <f>"Jan "&amp;$BA$9&amp;"- Mar "&amp;$BA$9</f>
        <v>Jan 2024- Mar 2024</v>
      </c>
      <c r="D177" s="248"/>
      <c r="E177" s="248"/>
      <c r="F177" s="248"/>
      <c r="G177" s="248"/>
      <c r="H177" s="248"/>
      <c r="I177" s="249"/>
      <c r="J177" s="173"/>
      <c r="K177" s="173"/>
      <c r="L177" s="173"/>
      <c r="M177" s="173"/>
      <c r="N177" s="173"/>
      <c r="O177" s="173"/>
      <c r="P177" s="254"/>
      <c r="Q177" s="254"/>
      <c r="R177" s="254"/>
      <c r="S177" s="254"/>
      <c r="T177" s="254"/>
      <c r="U177" s="254"/>
      <c r="V177" s="173"/>
      <c r="W177" s="173"/>
      <c r="X177" s="173"/>
      <c r="Y177" s="173"/>
      <c r="Z177" s="173"/>
      <c r="AA177" s="173"/>
    </row>
    <row r="178" spans="2:27" ht="15" hidden="1">
      <c r="B178" s="43"/>
      <c r="C178" s="247"/>
      <c r="D178" s="248"/>
      <c r="E178" s="248"/>
      <c r="F178" s="248"/>
      <c r="G178" s="248"/>
      <c r="H178" s="248"/>
      <c r="I178" s="249"/>
      <c r="J178" s="177">
        <f>SUM(J174:O177)</f>
        <v>0</v>
      </c>
      <c r="K178" s="177"/>
      <c r="L178" s="177"/>
      <c r="M178" s="177"/>
      <c r="N178" s="177"/>
      <c r="O178" s="177"/>
      <c r="P178" s="177">
        <f>SUM(P174:U177)</f>
        <v>0</v>
      </c>
      <c r="Q178" s="177"/>
      <c r="R178" s="177"/>
      <c r="S178" s="177"/>
      <c r="T178" s="177"/>
      <c r="U178" s="177"/>
      <c r="V178" s="177">
        <f>SUM(V174:AA177)</f>
        <v>0</v>
      </c>
      <c r="W178" s="177"/>
      <c r="X178" s="177"/>
      <c r="Y178" s="177"/>
      <c r="Z178" s="177"/>
      <c r="AA178" s="177"/>
    </row>
    <row r="179" spans="2:27" ht="15" hidden="1">
      <c r="B179" s="43"/>
      <c r="C179" s="247"/>
      <c r="D179" s="248"/>
      <c r="E179" s="248"/>
      <c r="F179" s="248"/>
      <c r="G179" s="248"/>
      <c r="H179" s="248"/>
      <c r="I179" s="249"/>
      <c r="J179" s="181"/>
      <c r="K179" s="181"/>
      <c r="L179" s="181"/>
      <c r="M179" s="181"/>
      <c r="N179" s="181"/>
      <c r="O179" s="181"/>
      <c r="P179" s="181"/>
      <c r="Q179" s="181"/>
      <c r="R179" s="181"/>
      <c r="S179" s="181"/>
      <c r="T179" s="181"/>
      <c r="U179" s="181"/>
      <c r="V179" s="181"/>
      <c r="W179" s="181"/>
      <c r="X179" s="181"/>
      <c r="Y179" s="181"/>
      <c r="Z179" s="181"/>
      <c r="AA179" s="181"/>
    </row>
    <row r="180" spans="2:27" ht="15" hidden="1">
      <c r="B180" s="43"/>
      <c r="C180" s="247"/>
      <c r="D180" s="248"/>
      <c r="E180" s="248"/>
      <c r="F180" s="248"/>
      <c r="G180" s="248"/>
      <c r="H180" s="248"/>
      <c r="I180" s="249"/>
      <c r="J180" s="181"/>
      <c r="K180" s="181"/>
      <c r="L180" s="181"/>
      <c r="M180" s="181"/>
      <c r="N180" s="181"/>
      <c r="O180" s="181"/>
      <c r="P180" s="181"/>
      <c r="Q180" s="181"/>
      <c r="R180" s="181"/>
      <c r="S180" s="181"/>
      <c r="T180" s="181"/>
      <c r="U180" s="181"/>
      <c r="V180" s="181"/>
      <c r="W180" s="181"/>
      <c r="X180" s="181"/>
      <c r="Y180" s="181"/>
      <c r="Z180" s="181"/>
      <c r="AA180" s="181"/>
    </row>
    <row r="181" spans="2:27" ht="15">
      <c r="B181" s="4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row>
    <row r="182" spans="2:27" ht="15">
      <c r="B182" s="42" t="s">
        <v>273</v>
      </c>
      <c r="C182" s="30" t="s">
        <v>291</v>
      </c>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row>
    <row r="183" spans="2:27" ht="15">
      <c r="B183" s="4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35" t="s">
        <v>258</v>
      </c>
    </row>
    <row r="184" spans="2:27" ht="15">
      <c r="B184" s="43"/>
      <c r="C184" s="258" t="s">
        <v>252</v>
      </c>
      <c r="D184" s="259"/>
      <c r="E184" s="259"/>
      <c r="F184" s="259"/>
      <c r="G184" s="259"/>
      <c r="H184" s="259"/>
      <c r="I184" s="260"/>
      <c r="J184" s="258" t="s">
        <v>22</v>
      </c>
      <c r="K184" s="259"/>
      <c r="L184" s="259"/>
      <c r="M184" s="259"/>
      <c r="N184" s="259"/>
      <c r="O184" s="260"/>
      <c r="P184" s="258"/>
      <c r="Q184" s="259"/>
      <c r="R184" s="259"/>
      <c r="S184" s="259"/>
      <c r="T184" s="259"/>
      <c r="U184" s="259"/>
      <c r="V184" s="258" t="s">
        <v>257</v>
      </c>
      <c r="W184" s="259"/>
      <c r="X184" s="259"/>
      <c r="Y184" s="259"/>
      <c r="Z184" s="259"/>
      <c r="AA184" s="260"/>
    </row>
    <row r="185" spans="2:27" ht="15">
      <c r="B185" s="43"/>
      <c r="C185" s="261"/>
      <c r="D185" s="262"/>
      <c r="E185" s="262"/>
      <c r="F185" s="262"/>
      <c r="G185" s="262"/>
      <c r="H185" s="262"/>
      <c r="I185" s="263"/>
      <c r="J185" s="261"/>
      <c r="K185" s="262"/>
      <c r="L185" s="262"/>
      <c r="M185" s="262"/>
      <c r="N185" s="262"/>
      <c r="O185" s="263"/>
      <c r="P185" s="261"/>
      <c r="Q185" s="262"/>
      <c r="R185" s="262"/>
      <c r="S185" s="262"/>
      <c r="T185" s="262"/>
      <c r="U185" s="262"/>
      <c r="V185" s="261"/>
      <c r="W185" s="262"/>
      <c r="X185" s="262"/>
      <c r="Y185" s="262"/>
      <c r="Z185" s="262"/>
      <c r="AA185" s="263"/>
    </row>
    <row r="186" spans="2:27" ht="15">
      <c r="B186" s="43"/>
      <c r="C186" s="255" t="s">
        <v>246</v>
      </c>
      <c r="D186" s="256"/>
      <c r="E186" s="256"/>
      <c r="F186" s="256"/>
      <c r="G186" s="256"/>
      <c r="H186" s="256"/>
      <c r="I186" s="256"/>
      <c r="J186" s="256"/>
      <c r="K186" s="256"/>
      <c r="L186" s="256"/>
      <c r="M186" s="256"/>
      <c r="N186" s="256"/>
      <c r="O186" s="256"/>
      <c r="P186" s="256"/>
      <c r="Q186" s="256"/>
      <c r="R186" s="256"/>
      <c r="S186" s="256"/>
      <c r="T186" s="256"/>
      <c r="U186" s="256"/>
      <c r="V186" s="256"/>
      <c r="W186" s="256"/>
      <c r="X186" s="256"/>
      <c r="Y186" s="256"/>
      <c r="Z186" s="256"/>
      <c r="AA186" s="257"/>
    </row>
    <row r="187" spans="2:27" ht="15">
      <c r="B187" s="43"/>
      <c r="C187" s="247" t="str">
        <f>"Apr "&amp;$BA$7&amp;"- Mar "&amp;$BA$8</f>
        <v>Apr 2022- Mar 2023</v>
      </c>
      <c r="D187" s="248"/>
      <c r="E187" s="248"/>
      <c r="F187" s="248"/>
      <c r="G187" s="248"/>
      <c r="H187" s="248"/>
      <c r="I187" s="249"/>
      <c r="J187" s="173"/>
      <c r="K187" s="173"/>
      <c r="L187" s="173"/>
      <c r="M187" s="173"/>
      <c r="N187" s="173"/>
      <c r="O187" s="173"/>
      <c r="P187" s="254"/>
      <c r="Q187" s="254"/>
      <c r="R187" s="254"/>
      <c r="S187" s="254"/>
      <c r="T187" s="254"/>
      <c r="U187" s="254"/>
      <c r="V187" s="173"/>
      <c r="W187" s="173"/>
      <c r="X187" s="173"/>
      <c r="Y187" s="173"/>
      <c r="Z187" s="173"/>
      <c r="AA187" s="173"/>
    </row>
    <row r="188" spans="2:27" ht="15">
      <c r="B188" s="43"/>
      <c r="C188" s="247" t="str">
        <f>"Apr "&amp;$BA$8&amp;"- Mar "&amp;$BA$9</f>
        <v>Apr 2023- Mar 2024</v>
      </c>
      <c r="D188" s="248"/>
      <c r="E188" s="248"/>
      <c r="F188" s="248"/>
      <c r="G188" s="248"/>
      <c r="H188" s="248"/>
      <c r="I188" s="249"/>
      <c r="J188" s="173"/>
      <c r="K188" s="173"/>
      <c r="L188" s="173"/>
      <c r="M188" s="173"/>
      <c r="N188" s="173"/>
      <c r="O188" s="173"/>
      <c r="P188" s="254"/>
      <c r="Q188" s="254"/>
      <c r="R188" s="254"/>
      <c r="S188" s="254"/>
      <c r="T188" s="254"/>
      <c r="U188" s="254"/>
      <c r="V188" s="173"/>
      <c r="W188" s="173"/>
      <c r="X188" s="173"/>
      <c r="Y188" s="173"/>
      <c r="Z188" s="173"/>
      <c r="AA188" s="173"/>
    </row>
    <row r="189" spans="2:27" ht="15">
      <c r="B189" s="43"/>
      <c r="C189" s="255" t="s">
        <v>247</v>
      </c>
      <c r="D189" s="256"/>
      <c r="E189" s="256"/>
      <c r="F189" s="256"/>
      <c r="G189" s="256"/>
      <c r="H189" s="256"/>
      <c r="I189" s="256"/>
      <c r="J189" s="256"/>
      <c r="K189" s="256"/>
      <c r="L189" s="256"/>
      <c r="M189" s="256"/>
      <c r="N189" s="256"/>
      <c r="O189" s="256"/>
      <c r="P189" s="256"/>
      <c r="Q189" s="256"/>
      <c r="R189" s="256"/>
      <c r="S189" s="256"/>
      <c r="T189" s="256"/>
      <c r="U189" s="256"/>
      <c r="V189" s="256"/>
      <c r="W189" s="256"/>
      <c r="X189" s="256"/>
      <c r="Y189" s="256"/>
      <c r="Z189" s="256"/>
      <c r="AA189" s="257"/>
    </row>
    <row r="190" spans="2:27" ht="15">
      <c r="B190" s="43"/>
      <c r="C190" s="247" t="str">
        <f>"Apr "&amp;$BA$8&amp;"- Jun "&amp;$BA$8</f>
        <v>Apr 2023- Jun 2023</v>
      </c>
      <c r="D190" s="248"/>
      <c r="E190" s="248"/>
      <c r="F190" s="248"/>
      <c r="G190" s="248"/>
      <c r="H190" s="248"/>
      <c r="I190" s="249"/>
      <c r="J190" s="173"/>
      <c r="K190" s="173"/>
      <c r="L190" s="173"/>
      <c r="M190" s="173"/>
      <c r="N190" s="173"/>
      <c r="O190" s="173"/>
      <c r="P190" s="254"/>
      <c r="Q190" s="254"/>
      <c r="R190" s="254"/>
      <c r="S190" s="254"/>
      <c r="T190" s="254"/>
      <c r="U190" s="254"/>
      <c r="V190" s="173"/>
      <c r="W190" s="173"/>
      <c r="X190" s="173"/>
      <c r="Y190" s="173"/>
      <c r="Z190" s="173"/>
      <c r="AA190" s="173"/>
    </row>
    <row r="191" spans="2:27" ht="15">
      <c r="B191" s="43"/>
      <c r="C191" s="247" t="str">
        <f>"Jul "&amp;$BA$8&amp;"- Sep "&amp;$BA$8</f>
        <v>Jul 2023- Sep 2023</v>
      </c>
      <c r="D191" s="248"/>
      <c r="E191" s="248"/>
      <c r="F191" s="248"/>
      <c r="G191" s="248"/>
      <c r="H191" s="248"/>
      <c r="I191" s="249"/>
      <c r="J191" s="173"/>
      <c r="K191" s="173"/>
      <c r="L191" s="173"/>
      <c r="M191" s="173"/>
      <c r="N191" s="173"/>
      <c r="O191" s="173"/>
      <c r="P191" s="254"/>
      <c r="Q191" s="254"/>
      <c r="R191" s="254"/>
      <c r="S191" s="254"/>
      <c r="T191" s="254"/>
      <c r="U191" s="254"/>
      <c r="V191" s="173"/>
      <c r="W191" s="173"/>
      <c r="X191" s="173"/>
      <c r="Y191" s="173"/>
      <c r="Z191" s="173"/>
      <c r="AA191" s="173"/>
    </row>
    <row r="192" spans="2:27" ht="15">
      <c r="B192" s="43"/>
      <c r="C192" s="247" t="str">
        <f>"Oct "&amp;$BA$8&amp;"- Dec "&amp;$BA$8</f>
        <v>Oct 2023- Dec 2023</v>
      </c>
      <c r="D192" s="248"/>
      <c r="E192" s="248"/>
      <c r="F192" s="248"/>
      <c r="G192" s="248"/>
      <c r="H192" s="248"/>
      <c r="I192" s="249"/>
      <c r="J192" s="173"/>
      <c r="K192" s="173"/>
      <c r="L192" s="173"/>
      <c r="M192" s="173"/>
      <c r="N192" s="173"/>
      <c r="O192" s="173"/>
      <c r="P192" s="254"/>
      <c r="Q192" s="254"/>
      <c r="R192" s="254"/>
      <c r="S192" s="254"/>
      <c r="T192" s="254"/>
      <c r="U192" s="254"/>
      <c r="V192" s="173"/>
      <c r="W192" s="173"/>
      <c r="X192" s="173"/>
      <c r="Y192" s="173"/>
      <c r="Z192" s="173"/>
      <c r="AA192" s="173"/>
    </row>
    <row r="193" spans="2:27" ht="15">
      <c r="B193" s="43"/>
      <c r="C193" s="247" t="str">
        <f>"Jan "&amp;$BA$9&amp;"- Mar "&amp;$BA$9</f>
        <v>Jan 2024- Mar 2024</v>
      </c>
      <c r="D193" s="248"/>
      <c r="E193" s="248"/>
      <c r="F193" s="248"/>
      <c r="G193" s="248"/>
      <c r="H193" s="248"/>
      <c r="I193" s="249"/>
      <c r="J193" s="173"/>
      <c r="K193" s="173"/>
      <c r="L193" s="173"/>
      <c r="M193" s="173"/>
      <c r="N193" s="173"/>
      <c r="O193" s="173"/>
      <c r="P193" s="254"/>
      <c r="Q193" s="254"/>
      <c r="R193" s="254"/>
      <c r="S193" s="254"/>
      <c r="T193" s="254"/>
      <c r="U193" s="254"/>
      <c r="V193" s="173"/>
      <c r="W193" s="173"/>
      <c r="X193" s="173"/>
      <c r="Y193" s="173"/>
      <c r="Z193" s="173"/>
      <c r="AA193" s="173"/>
    </row>
    <row r="194" spans="2:27" ht="15" hidden="1">
      <c r="B194" s="43"/>
      <c r="C194" s="247"/>
      <c r="D194" s="248"/>
      <c r="E194" s="248"/>
      <c r="F194" s="248"/>
      <c r="G194" s="248"/>
      <c r="H194" s="248"/>
      <c r="I194" s="249"/>
      <c r="J194" s="177">
        <f>SUM(J190:O193)</f>
        <v>0</v>
      </c>
      <c r="K194" s="177"/>
      <c r="L194" s="177"/>
      <c r="M194" s="177"/>
      <c r="N194" s="177"/>
      <c r="O194" s="177"/>
      <c r="P194" s="177">
        <f>SUM(P190:U193)</f>
        <v>0</v>
      </c>
      <c r="Q194" s="177"/>
      <c r="R194" s="177"/>
      <c r="S194" s="177"/>
      <c r="T194" s="177"/>
      <c r="U194" s="177"/>
      <c r="V194" s="177">
        <f>SUM(V190:AA193)</f>
        <v>0</v>
      </c>
      <c r="W194" s="177"/>
      <c r="X194" s="177"/>
      <c r="Y194" s="177"/>
      <c r="Z194" s="177"/>
      <c r="AA194" s="177"/>
    </row>
    <row r="195" spans="2:27" ht="15" hidden="1">
      <c r="B195" s="43"/>
      <c r="C195" s="247"/>
      <c r="D195" s="248"/>
      <c r="E195" s="248"/>
      <c r="F195" s="248"/>
      <c r="G195" s="248"/>
      <c r="H195" s="248"/>
      <c r="I195" s="249"/>
      <c r="J195" s="181"/>
      <c r="K195" s="181"/>
      <c r="L195" s="181"/>
      <c r="M195" s="181"/>
      <c r="N195" s="181"/>
      <c r="O195" s="181"/>
      <c r="P195" s="181"/>
      <c r="Q195" s="181"/>
      <c r="R195" s="181"/>
      <c r="S195" s="181"/>
      <c r="T195" s="181"/>
      <c r="U195" s="181"/>
      <c r="V195" s="181"/>
      <c r="W195" s="181"/>
      <c r="X195" s="181"/>
      <c r="Y195" s="181"/>
      <c r="Z195" s="181"/>
      <c r="AA195" s="181"/>
    </row>
    <row r="196" spans="2:27" ht="15" hidden="1">
      <c r="B196" s="43"/>
      <c r="C196" s="247"/>
      <c r="D196" s="248"/>
      <c r="E196" s="248"/>
      <c r="F196" s="248"/>
      <c r="G196" s="248"/>
      <c r="H196" s="248"/>
      <c r="I196" s="249"/>
      <c r="J196" s="181"/>
      <c r="K196" s="181"/>
      <c r="L196" s="181"/>
      <c r="M196" s="181"/>
      <c r="N196" s="181"/>
      <c r="O196" s="181"/>
      <c r="P196" s="181"/>
      <c r="Q196" s="181"/>
      <c r="R196" s="181"/>
      <c r="S196" s="181"/>
      <c r="T196" s="181"/>
      <c r="U196" s="181"/>
      <c r="V196" s="181"/>
      <c r="W196" s="181"/>
      <c r="X196" s="181"/>
      <c r="Y196" s="181"/>
      <c r="Z196" s="181"/>
      <c r="AA196" s="181"/>
    </row>
    <row r="197" spans="2:27" ht="15">
      <c r="B197" s="4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row>
    <row r="198" spans="2:27" ht="15">
      <c r="B198" s="42" t="s">
        <v>274</v>
      </c>
      <c r="C198" s="23" t="s">
        <v>297</v>
      </c>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row>
    <row r="199" spans="2:27" ht="15">
      <c r="B199" s="4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35" t="s">
        <v>258</v>
      </c>
    </row>
    <row r="200" spans="2:27" ht="15">
      <c r="B200" s="43"/>
      <c r="C200" s="258" t="s">
        <v>252</v>
      </c>
      <c r="D200" s="259"/>
      <c r="E200" s="259"/>
      <c r="F200" s="259"/>
      <c r="G200" s="259"/>
      <c r="H200" s="259"/>
      <c r="I200" s="260"/>
      <c r="J200" s="258" t="s">
        <v>22</v>
      </c>
      <c r="K200" s="259"/>
      <c r="L200" s="259"/>
      <c r="M200" s="259"/>
      <c r="N200" s="259"/>
      <c r="O200" s="260"/>
      <c r="P200" s="258"/>
      <c r="Q200" s="259"/>
      <c r="R200" s="259"/>
      <c r="S200" s="259"/>
      <c r="T200" s="259"/>
      <c r="U200" s="259"/>
      <c r="V200" s="258" t="s">
        <v>257</v>
      </c>
      <c r="W200" s="259"/>
      <c r="X200" s="259"/>
      <c r="Y200" s="259"/>
      <c r="Z200" s="259"/>
      <c r="AA200" s="260"/>
    </row>
    <row r="201" spans="2:27" ht="15">
      <c r="B201" s="43"/>
      <c r="C201" s="261"/>
      <c r="D201" s="262"/>
      <c r="E201" s="262"/>
      <c r="F201" s="262"/>
      <c r="G201" s="262"/>
      <c r="H201" s="262"/>
      <c r="I201" s="263"/>
      <c r="J201" s="261"/>
      <c r="K201" s="262"/>
      <c r="L201" s="262"/>
      <c r="M201" s="262"/>
      <c r="N201" s="262"/>
      <c r="O201" s="263"/>
      <c r="P201" s="261"/>
      <c r="Q201" s="262"/>
      <c r="R201" s="262"/>
      <c r="S201" s="262"/>
      <c r="T201" s="262"/>
      <c r="U201" s="262"/>
      <c r="V201" s="261"/>
      <c r="W201" s="262"/>
      <c r="X201" s="262"/>
      <c r="Y201" s="262"/>
      <c r="Z201" s="262"/>
      <c r="AA201" s="263"/>
    </row>
    <row r="202" spans="2:27" ht="15">
      <c r="B202" s="43"/>
      <c r="C202" s="255" t="s">
        <v>246</v>
      </c>
      <c r="D202" s="256"/>
      <c r="E202" s="256"/>
      <c r="F202" s="256"/>
      <c r="G202" s="256"/>
      <c r="H202" s="256"/>
      <c r="I202" s="256"/>
      <c r="J202" s="256"/>
      <c r="K202" s="256"/>
      <c r="L202" s="256"/>
      <c r="M202" s="256"/>
      <c r="N202" s="256"/>
      <c r="O202" s="256"/>
      <c r="P202" s="256"/>
      <c r="Q202" s="256"/>
      <c r="R202" s="256"/>
      <c r="S202" s="256"/>
      <c r="T202" s="256"/>
      <c r="U202" s="256"/>
      <c r="V202" s="256"/>
      <c r="W202" s="256"/>
      <c r="X202" s="256"/>
      <c r="Y202" s="256"/>
      <c r="Z202" s="256"/>
      <c r="AA202" s="257"/>
    </row>
    <row r="203" spans="2:27" ht="15">
      <c r="B203" s="43"/>
      <c r="C203" s="247" t="str">
        <f>"Apr "&amp;$BA$7&amp;"- Mar "&amp;$BA$8</f>
        <v>Apr 2022- Mar 2023</v>
      </c>
      <c r="D203" s="248"/>
      <c r="E203" s="248"/>
      <c r="F203" s="248"/>
      <c r="G203" s="248"/>
      <c r="H203" s="248"/>
      <c r="I203" s="249"/>
      <c r="J203" s="173"/>
      <c r="K203" s="173"/>
      <c r="L203" s="173"/>
      <c r="M203" s="173"/>
      <c r="N203" s="173"/>
      <c r="O203" s="173"/>
      <c r="P203" s="254"/>
      <c r="Q203" s="254"/>
      <c r="R203" s="254"/>
      <c r="S203" s="254"/>
      <c r="T203" s="254"/>
      <c r="U203" s="254"/>
      <c r="V203" s="173"/>
      <c r="W203" s="173"/>
      <c r="X203" s="173"/>
      <c r="Y203" s="173"/>
      <c r="Z203" s="173"/>
      <c r="AA203" s="173"/>
    </row>
    <row r="204" spans="2:27" ht="15">
      <c r="B204" s="43"/>
      <c r="C204" s="247" t="str">
        <f>"Apr "&amp;$BA$8&amp;"- Mar "&amp;$BA$9</f>
        <v>Apr 2023- Mar 2024</v>
      </c>
      <c r="D204" s="248"/>
      <c r="E204" s="248"/>
      <c r="F204" s="248"/>
      <c r="G204" s="248"/>
      <c r="H204" s="248"/>
      <c r="I204" s="249"/>
      <c r="J204" s="173"/>
      <c r="K204" s="173"/>
      <c r="L204" s="173"/>
      <c r="M204" s="173"/>
      <c r="N204" s="173"/>
      <c r="O204" s="173"/>
      <c r="P204" s="254"/>
      <c r="Q204" s="254"/>
      <c r="R204" s="254"/>
      <c r="S204" s="254"/>
      <c r="T204" s="254"/>
      <c r="U204" s="254"/>
      <c r="V204" s="173"/>
      <c r="W204" s="173"/>
      <c r="X204" s="173"/>
      <c r="Y204" s="173"/>
      <c r="Z204" s="173"/>
      <c r="AA204" s="173"/>
    </row>
    <row r="205" spans="2:27" ht="15">
      <c r="B205" s="43"/>
      <c r="C205" s="255" t="s">
        <v>247</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7"/>
    </row>
    <row r="206" spans="2:27" ht="15">
      <c r="B206" s="43"/>
      <c r="C206" s="247" t="str">
        <f>"Apr "&amp;$BA$8&amp;"- Jun "&amp;$BA$8</f>
        <v>Apr 2023- Jun 2023</v>
      </c>
      <c r="D206" s="248"/>
      <c r="E206" s="248"/>
      <c r="F206" s="248"/>
      <c r="G206" s="248"/>
      <c r="H206" s="248"/>
      <c r="I206" s="249"/>
      <c r="J206" s="173"/>
      <c r="K206" s="173"/>
      <c r="L206" s="173"/>
      <c r="M206" s="173"/>
      <c r="N206" s="173"/>
      <c r="O206" s="173"/>
      <c r="P206" s="254"/>
      <c r="Q206" s="254"/>
      <c r="R206" s="254"/>
      <c r="S206" s="254"/>
      <c r="T206" s="254"/>
      <c r="U206" s="254"/>
      <c r="V206" s="173"/>
      <c r="W206" s="173"/>
      <c r="X206" s="173"/>
      <c r="Y206" s="173"/>
      <c r="Z206" s="173"/>
      <c r="AA206" s="173"/>
    </row>
    <row r="207" spans="2:27" ht="15">
      <c r="B207" s="43"/>
      <c r="C207" s="247" t="str">
        <f>"Jul "&amp;$BA$8&amp;"- Sep "&amp;$BA$8</f>
        <v>Jul 2023- Sep 2023</v>
      </c>
      <c r="D207" s="248"/>
      <c r="E207" s="248"/>
      <c r="F207" s="248"/>
      <c r="G207" s="248"/>
      <c r="H207" s="248"/>
      <c r="I207" s="249"/>
      <c r="J207" s="173"/>
      <c r="K207" s="173"/>
      <c r="L207" s="173"/>
      <c r="M207" s="173"/>
      <c r="N207" s="173"/>
      <c r="O207" s="173"/>
      <c r="P207" s="254"/>
      <c r="Q207" s="254"/>
      <c r="R207" s="254"/>
      <c r="S207" s="254"/>
      <c r="T207" s="254"/>
      <c r="U207" s="254"/>
      <c r="V207" s="173"/>
      <c r="W207" s="173"/>
      <c r="X207" s="173"/>
      <c r="Y207" s="173"/>
      <c r="Z207" s="173"/>
      <c r="AA207" s="173"/>
    </row>
    <row r="208" spans="2:27" ht="15">
      <c r="B208" s="43"/>
      <c r="C208" s="247" t="str">
        <f>"Oct "&amp;$BA$8&amp;"- Dec "&amp;$BA$8</f>
        <v>Oct 2023- Dec 2023</v>
      </c>
      <c r="D208" s="248"/>
      <c r="E208" s="248"/>
      <c r="F208" s="248"/>
      <c r="G208" s="248"/>
      <c r="H208" s="248"/>
      <c r="I208" s="249"/>
      <c r="J208" s="173"/>
      <c r="K208" s="173"/>
      <c r="L208" s="173"/>
      <c r="M208" s="173"/>
      <c r="N208" s="173"/>
      <c r="O208" s="173"/>
      <c r="P208" s="254"/>
      <c r="Q208" s="254"/>
      <c r="R208" s="254"/>
      <c r="S208" s="254"/>
      <c r="T208" s="254"/>
      <c r="U208" s="254"/>
      <c r="V208" s="173"/>
      <c r="W208" s="173"/>
      <c r="X208" s="173"/>
      <c r="Y208" s="173"/>
      <c r="Z208" s="173"/>
      <c r="AA208" s="173"/>
    </row>
    <row r="209" spans="2:27" ht="15">
      <c r="B209" s="43"/>
      <c r="C209" s="247" t="str">
        <f>"Jan "&amp;$BA$9&amp;"- Mar "&amp;$BA$9</f>
        <v>Jan 2024- Mar 2024</v>
      </c>
      <c r="D209" s="248"/>
      <c r="E209" s="248"/>
      <c r="F209" s="248"/>
      <c r="G209" s="248"/>
      <c r="H209" s="248"/>
      <c r="I209" s="249"/>
      <c r="J209" s="173"/>
      <c r="K209" s="173"/>
      <c r="L209" s="173"/>
      <c r="M209" s="173"/>
      <c r="N209" s="173"/>
      <c r="O209" s="173"/>
      <c r="P209" s="254"/>
      <c r="Q209" s="254"/>
      <c r="R209" s="254"/>
      <c r="S209" s="254"/>
      <c r="T209" s="254"/>
      <c r="U209" s="254"/>
      <c r="V209" s="173"/>
      <c r="W209" s="173"/>
      <c r="X209" s="173"/>
      <c r="Y209" s="173"/>
      <c r="Z209" s="173"/>
      <c r="AA209" s="173"/>
    </row>
    <row r="210" spans="2:27" ht="15" hidden="1">
      <c r="B210" s="43"/>
      <c r="C210" s="247"/>
      <c r="D210" s="248"/>
      <c r="E210" s="248"/>
      <c r="F210" s="248"/>
      <c r="G210" s="248"/>
      <c r="H210" s="248"/>
      <c r="I210" s="249"/>
      <c r="J210" s="177">
        <f>SUM(J206:O209)</f>
        <v>0</v>
      </c>
      <c r="K210" s="177"/>
      <c r="L210" s="177"/>
      <c r="M210" s="177"/>
      <c r="N210" s="177"/>
      <c r="O210" s="177"/>
      <c r="P210" s="177">
        <f>SUM(P206:U209)</f>
        <v>0</v>
      </c>
      <c r="Q210" s="177"/>
      <c r="R210" s="177"/>
      <c r="S210" s="177"/>
      <c r="T210" s="177"/>
      <c r="U210" s="177"/>
      <c r="V210" s="177">
        <f>SUM(V206:AA209)</f>
        <v>0</v>
      </c>
      <c r="W210" s="177"/>
      <c r="X210" s="177"/>
      <c r="Y210" s="177"/>
      <c r="Z210" s="177"/>
      <c r="AA210" s="177"/>
    </row>
    <row r="211" spans="2:27" ht="15" hidden="1">
      <c r="B211" s="43"/>
      <c r="C211" s="247"/>
      <c r="D211" s="248"/>
      <c r="E211" s="248"/>
      <c r="F211" s="248"/>
      <c r="G211" s="248"/>
      <c r="H211" s="248"/>
      <c r="I211" s="249"/>
      <c r="J211" s="181"/>
      <c r="K211" s="181"/>
      <c r="L211" s="181"/>
      <c r="M211" s="181"/>
      <c r="N211" s="181"/>
      <c r="O211" s="181"/>
      <c r="P211" s="181"/>
      <c r="Q211" s="181"/>
      <c r="R211" s="181"/>
      <c r="S211" s="181"/>
      <c r="T211" s="181"/>
      <c r="U211" s="181"/>
      <c r="V211" s="181"/>
      <c r="W211" s="181"/>
      <c r="X211" s="181"/>
      <c r="Y211" s="181"/>
      <c r="Z211" s="181"/>
      <c r="AA211" s="181"/>
    </row>
    <row r="212" spans="2:27" ht="15" hidden="1">
      <c r="B212" s="43"/>
      <c r="C212" s="247"/>
      <c r="D212" s="248"/>
      <c r="E212" s="248"/>
      <c r="F212" s="248"/>
      <c r="G212" s="248"/>
      <c r="H212" s="248"/>
      <c r="I212" s="249"/>
      <c r="J212" s="181"/>
      <c r="K212" s="181"/>
      <c r="L212" s="181"/>
      <c r="M212" s="181"/>
      <c r="N212" s="181"/>
      <c r="O212" s="181"/>
      <c r="P212" s="181"/>
      <c r="Q212" s="181"/>
      <c r="R212" s="181"/>
      <c r="S212" s="181"/>
      <c r="T212" s="181"/>
      <c r="U212" s="181"/>
      <c r="V212" s="181"/>
      <c r="W212" s="181"/>
      <c r="X212" s="181"/>
      <c r="Y212" s="181"/>
      <c r="Z212" s="181"/>
      <c r="AA212" s="181"/>
    </row>
    <row r="213" spans="2:27" ht="15">
      <c r="B213" s="4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row>
    <row r="214" spans="2:27" ht="15">
      <c r="B214" s="42" t="s">
        <v>275</v>
      </c>
      <c r="C214" s="23" t="s">
        <v>296</v>
      </c>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row>
    <row r="215" spans="2:27" ht="15">
      <c r="B215" s="4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35" t="s">
        <v>258</v>
      </c>
    </row>
    <row r="216" spans="2:27" ht="15">
      <c r="B216" s="43"/>
      <c r="C216" s="258" t="s">
        <v>252</v>
      </c>
      <c r="D216" s="259"/>
      <c r="E216" s="259"/>
      <c r="F216" s="259"/>
      <c r="G216" s="259"/>
      <c r="H216" s="259"/>
      <c r="I216" s="260"/>
      <c r="J216" s="258" t="s">
        <v>22</v>
      </c>
      <c r="K216" s="259"/>
      <c r="L216" s="259"/>
      <c r="M216" s="259"/>
      <c r="N216" s="259"/>
      <c r="O216" s="260"/>
      <c r="P216" s="258"/>
      <c r="Q216" s="259"/>
      <c r="R216" s="259"/>
      <c r="S216" s="259"/>
      <c r="T216" s="259"/>
      <c r="U216" s="259"/>
      <c r="V216" s="258" t="s">
        <v>257</v>
      </c>
      <c r="W216" s="259"/>
      <c r="X216" s="259"/>
      <c r="Y216" s="259"/>
      <c r="Z216" s="259"/>
      <c r="AA216" s="260"/>
    </row>
    <row r="217" spans="2:27" ht="15">
      <c r="B217" s="43"/>
      <c r="C217" s="261"/>
      <c r="D217" s="262"/>
      <c r="E217" s="262"/>
      <c r="F217" s="262"/>
      <c r="G217" s="262"/>
      <c r="H217" s="262"/>
      <c r="I217" s="263"/>
      <c r="J217" s="261"/>
      <c r="K217" s="262"/>
      <c r="L217" s="262"/>
      <c r="M217" s="262"/>
      <c r="N217" s="262"/>
      <c r="O217" s="263"/>
      <c r="P217" s="261"/>
      <c r="Q217" s="262"/>
      <c r="R217" s="262"/>
      <c r="S217" s="262"/>
      <c r="T217" s="262"/>
      <c r="U217" s="262"/>
      <c r="V217" s="261"/>
      <c r="W217" s="262"/>
      <c r="X217" s="262"/>
      <c r="Y217" s="262"/>
      <c r="Z217" s="262"/>
      <c r="AA217" s="263"/>
    </row>
    <row r="218" spans="2:27" ht="15">
      <c r="B218" s="43"/>
      <c r="C218" s="255" t="s">
        <v>246</v>
      </c>
      <c r="D218" s="256"/>
      <c r="E218" s="256"/>
      <c r="F218" s="256"/>
      <c r="G218" s="256"/>
      <c r="H218" s="256"/>
      <c r="I218" s="256"/>
      <c r="J218" s="256"/>
      <c r="K218" s="256"/>
      <c r="L218" s="256"/>
      <c r="M218" s="256"/>
      <c r="N218" s="256"/>
      <c r="O218" s="256"/>
      <c r="P218" s="256"/>
      <c r="Q218" s="256"/>
      <c r="R218" s="256"/>
      <c r="S218" s="256"/>
      <c r="T218" s="256"/>
      <c r="U218" s="256"/>
      <c r="V218" s="256"/>
      <c r="W218" s="256"/>
      <c r="X218" s="256"/>
      <c r="Y218" s="256"/>
      <c r="Z218" s="256"/>
      <c r="AA218" s="257"/>
    </row>
    <row r="219" spans="2:27" ht="15">
      <c r="B219" s="43"/>
      <c r="C219" s="247" t="str">
        <f>"Apr "&amp;$BA$7&amp;"- Mar "&amp;$BA$8</f>
        <v>Apr 2022- Mar 2023</v>
      </c>
      <c r="D219" s="248"/>
      <c r="E219" s="248"/>
      <c r="F219" s="248"/>
      <c r="G219" s="248"/>
      <c r="H219" s="248"/>
      <c r="I219" s="249"/>
      <c r="J219" s="173"/>
      <c r="K219" s="173"/>
      <c r="L219" s="173"/>
      <c r="M219" s="173"/>
      <c r="N219" s="173"/>
      <c r="O219" s="173"/>
      <c r="P219" s="254"/>
      <c r="Q219" s="254"/>
      <c r="R219" s="254"/>
      <c r="S219" s="254"/>
      <c r="T219" s="254"/>
      <c r="U219" s="254"/>
      <c r="V219" s="173"/>
      <c r="W219" s="173"/>
      <c r="X219" s="173"/>
      <c r="Y219" s="173"/>
      <c r="Z219" s="173"/>
      <c r="AA219" s="173"/>
    </row>
    <row r="220" spans="2:27" ht="15">
      <c r="B220" s="43"/>
      <c r="C220" s="247" t="str">
        <f>"Apr "&amp;$BA$8&amp;"- Mar "&amp;$BA$9</f>
        <v>Apr 2023- Mar 2024</v>
      </c>
      <c r="D220" s="248"/>
      <c r="E220" s="248"/>
      <c r="F220" s="248"/>
      <c r="G220" s="248"/>
      <c r="H220" s="248"/>
      <c r="I220" s="249"/>
      <c r="J220" s="173"/>
      <c r="K220" s="173"/>
      <c r="L220" s="173"/>
      <c r="M220" s="173"/>
      <c r="N220" s="173"/>
      <c r="O220" s="173"/>
      <c r="P220" s="254"/>
      <c r="Q220" s="254"/>
      <c r="R220" s="254"/>
      <c r="S220" s="254"/>
      <c r="T220" s="254"/>
      <c r="U220" s="254"/>
      <c r="V220" s="173"/>
      <c r="W220" s="173"/>
      <c r="X220" s="173"/>
      <c r="Y220" s="173"/>
      <c r="Z220" s="173"/>
      <c r="AA220" s="173"/>
    </row>
    <row r="221" spans="2:27" ht="15">
      <c r="B221" s="43"/>
      <c r="C221" s="255" t="s">
        <v>247</v>
      </c>
      <c r="D221" s="256"/>
      <c r="E221" s="256"/>
      <c r="F221" s="256"/>
      <c r="G221" s="256"/>
      <c r="H221" s="256"/>
      <c r="I221" s="256"/>
      <c r="J221" s="256"/>
      <c r="K221" s="256"/>
      <c r="L221" s="256"/>
      <c r="M221" s="256"/>
      <c r="N221" s="256"/>
      <c r="O221" s="256"/>
      <c r="P221" s="256"/>
      <c r="Q221" s="256"/>
      <c r="R221" s="256"/>
      <c r="S221" s="256"/>
      <c r="T221" s="256"/>
      <c r="U221" s="256"/>
      <c r="V221" s="256"/>
      <c r="W221" s="256"/>
      <c r="X221" s="256"/>
      <c r="Y221" s="256"/>
      <c r="Z221" s="256"/>
      <c r="AA221" s="257"/>
    </row>
    <row r="222" spans="2:27" ht="15">
      <c r="B222" s="43"/>
      <c r="C222" s="247" t="str">
        <f>"Apr "&amp;$BA$8&amp;"- Jun "&amp;$BA$8</f>
        <v>Apr 2023- Jun 2023</v>
      </c>
      <c r="D222" s="248"/>
      <c r="E222" s="248"/>
      <c r="F222" s="248"/>
      <c r="G222" s="248"/>
      <c r="H222" s="248"/>
      <c r="I222" s="249"/>
      <c r="J222" s="173"/>
      <c r="K222" s="173"/>
      <c r="L222" s="173"/>
      <c r="M222" s="173"/>
      <c r="N222" s="173"/>
      <c r="O222" s="173"/>
      <c r="P222" s="254"/>
      <c r="Q222" s="254"/>
      <c r="R222" s="254"/>
      <c r="S222" s="254"/>
      <c r="T222" s="254"/>
      <c r="U222" s="254"/>
      <c r="V222" s="173"/>
      <c r="W222" s="173"/>
      <c r="X222" s="173"/>
      <c r="Y222" s="173"/>
      <c r="Z222" s="173"/>
      <c r="AA222" s="173"/>
    </row>
    <row r="223" spans="2:27" ht="15">
      <c r="B223" s="43"/>
      <c r="C223" s="247" t="str">
        <f>"Jul "&amp;$BA$8&amp;"- Sep "&amp;$BA$8</f>
        <v>Jul 2023- Sep 2023</v>
      </c>
      <c r="D223" s="248"/>
      <c r="E223" s="248"/>
      <c r="F223" s="248"/>
      <c r="G223" s="248"/>
      <c r="H223" s="248"/>
      <c r="I223" s="249"/>
      <c r="J223" s="173"/>
      <c r="K223" s="173"/>
      <c r="L223" s="173"/>
      <c r="M223" s="173"/>
      <c r="N223" s="173"/>
      <c r="O223" s="173"/>
      <c r="P223" s="254"/>
      <c r="Q223" s="254"/>
      <c r="R223" s="254"/>
      <c r="S223" s="254"/>
      <c r="T223" s="254"/>
      <c r="U223" s="254"/>
      <c r="V223" s="173"/>
      <c r="W223" s="173"/>
      <c r="X223" s="173"/>
      <c r="Y223" s="173"/>
      <c r="Z223" s="173"/>
      <c r="AA223" s="173"/>
    </row>
    <row r="224" spans="2:27" ht="15">
      <c r="B224" s="43"/>
      <c r="C224" s="247" t="str">
        <f>"Oct "&amp;$BA$8&amp;"- Dec "&amp;$BA$8</f>
        <v>Oct 2023- Dec 2023</v>
      </c>
      <c r="D224" s="248"/>
      <c r="E224" s="248"/>
      <c r="F224" s="248"/>
      <c r="G224" s="248"/>
      <c r="H224" s="248"/>
      <c r="I224" s="249"/>
      <c r="J224" s="173"/>
      <c r="K224" s="173"/>
      <c r="L224" s="173"/>
      <c r="M224" s="173"/>
      <c r="N224" s="173"/>
      <c r="O224" s="173"/>
      <c r="P224" s="254"/>
      <c r="Q224" s="254"/>
      <c r="R224" s="254"/>
      <c r="S224" s="254"/>
      <c r="T224" s="254"/>
      <c r="U224" s="254"/>
      <c r="V224" s="173"/>
      <c r="W224" s="173"/>
      <c r="X224" s="173"/>
      <c r="Y224" s="173"/>
      <c r="Z224" s="173"/>
      <c r="AA224" s="173"/>
    </row>
    <row r="225" spans="2:27" ht="15">
      <c r="B225" s="43"/>
      <c r="C225" s="247" t="str">
        <f>"Jan "&amp;$BA$9&amp;"- Mar "&amp;$BA$9</f>
        <v>Jan 2024- Mar 2024</v>
      </c>
      <c r="D225" s="248"/>
      <c r="E225" s="248"/>
      <c r="F225" s="248"/>
      <c r="G225" s="248"/>
      <c r="H225" s="248"/>
      <c r="I225" s="249"/>
      <c r="J225" s="173"/>
      <c r="K225" s="173"/>
      <c r="L225" s="173"/>
      <c r="M225" s="173"/>
      <c r="N225" s="173"/>
      <c r="O225" s="173"/>
      <c r="P225" s="254"/>
      <c r="Q225" s="254"/>
      <c r="R225" s="254"/>
      <c r="S225" s="254"/>
      <c r="T225" s="254"/>
      <c r="U225" s="254"/>
      <c r="V225" s="173"/>
      <c r="W225" s="173"/>
      <c r="X225" s="173"/>
      <c r="Y225" s="173"/>
      <c r="Z225" s="173"/>
      <c r="AA225" s="173"/>
    </row>
    <row r="226" spans="2:27" ht="15" hidden="1">
      <c r="B226" s="43"/>
      <c r="C226" s="247"/>
      <c r="D226" s="248"/>
      <c r="E226" s="248"/>
      <c r="F226" s="248"/>
      <c r="G226" s="248"/>
      <c r="H226" s="248"/>
      <c r="I226" s="249"/>
      <c r="J226" s="177">
        <f>SUM(J222:O225)</f>
        <v>0</v>
      </c>
      <c r="K226" s="177"/>
      <c r="L226" s="177"/>
      <c r="M226" s="177"/>
      <c r="N226" s="177"/>
      <c r="O226" s="177"/>
      <c r="P226" s="177">
        <f>SUM(P222:U225)</f>
        <v>0</v>
      </c>
      <c r="Q226" s="177"/>
      <c r="R226" s="177"/>
      <c r="S226" s="177"/>
      <c r="T226" s="177"/>
      <c r="U226" s="177"/>
      <c r="V226" s="177">
        <f>SUM(V222:AA225)</f>
        <v>0</v>
      </c>
      <c r="W226" s="177"/>
      <c r="X226" s="177"/>
      <c r="Y226" s="177"/>
      <c r="Z226" s="177"/>
      <c r="AA226" s="177"/>
    </row>
    <row r="227" spans="2:27" ht="15" hidden="1">
      <c r="B227" s="43"/>
      <c r="C227" s="247"/>
      <c r="D227" s="248"/>
      <c r="E227" s="248"/>
      <c r="F227" s="248"/>
      <c r="G227" s="248"/>
      <c r="H227" s="248"/>
      <c r="I227" s="249"/>
      <c r="J227" s="181"/>
      <c r="K227" s="181"/>
      <c r="L227" s="181"/>
      <c r="M227" s="181"/>
      <c r="N227" s="181"/>
      <c r="O227" s="181"/>
      <c r="P227" s="181"/>
      <c r="Q227" s="181"/>
      <c r="R227" s="181"/>
      <c r="S227" s="181"/>
      <c r="T227" s="181"/>
      <c r="U227" s="181"/>
      <c r="V227" s="181"/>
      <c r="W227" s="181"/>
      <c r="X227" s="181"/>
      <c r="Y227" s="181"/>
      <c r="Z227" s="181"/>
      <c r="AA227" s="181"/>
    </row>
    <row r="228" spans="2:27" ht="15" hidden="1">
      <c r="B228" s="43"/>
      <c r="C228" s="247"/>
      <c r="D228" s="248"/>
      <c r="E228" s="248"/>
      <c r="F228" s="248"/>
      <c r="G228" s="248"/>
      <c r="H228" s="248"/>
      <c r="I228" s="249"/>
      <c r="J228" s="181"/>
      <c r="K228" s="181"/>
      <c r="L228" s="181"/>
      <c r="M228" s="181"/>
      <c r="N228" s="181"/>
      <c r="O228" s="181"/>
      <c r="P228" s="181"/>
      <c r="Q228" s="181"/>
      <c r="R228" s="181"/>
      <c r="S228" s="181"/>
      <c r="T228" s="181"/>
      <c r="U228" s="181"/>
      <c r="V228" s="181"/>
      <c r="W228" s="181"/>
      <c r="X228" s="181"/>
      <c r="Y228" s="181"/>
      <c r="Z228" s="181"/>
      <c r="AA228" s="181"/>
    </row>
    <row r="229" spans="2:27" ht="15">
      <c r="B229" s="4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row>
    <row r="230" spans="2:27" ht="15">
      <c r="B230" s="42" t="s">
        <v>276</v>
      </c>
      <c r="C230" s="23" t="s">
        <v>32</v>
      </c>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row>
    <row r="231" spans="2:27" ht="15">
      <c r="B231" s="4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35" t="s">
        <v>258</v>
      </c>
    </row>
    <row r="232" spans="2:27" ht="15">
      <c r="B232" s="43"/>
      <c r="C232" s="258" t="s">
        <v>252</v>
      </c>
      <c r="D232" s="259"/>
      <c r="E232" s="259"/>
      <c r="F232" s="259"/>
      <c r="G232" s="259"/>
      <c r="H232" s="259"/>
      <c r="I232" s="260"/>
      <c r="J232" s="258" t="s">
        <v>22</v>
      </c>
      <c r="K232" s="259"/>
      <c r="L232" s="259"/>
      <c r="M232" s="259"/>
      <c r="N232" s="259"/>
      <c r="O232" s="260"/>
      <c r="P232" s="258"/>
      <c r="Q232" s="259"/>
      <c r="R232" s="259"/>
      <c r="S232" s="259"/>
      <c r="T232" s="259"/>
      <c r="U232" s="259"/>
      <c r="V232" s="258" t="s">
        <v>257</v>
      </c>
      <c r="W232" s="259"/>
      <c r="X232" s="259"/>
      <c r="Y232" s="259"/>
      <c r="Z232" s="259"/>
      <c r="AA232" s="260"/>
    </row>
    <row r="233" spans="2:27" ht="15">
      <c r="B233" s="43"/>
      <c r="C233" s="261"/>
      <c r="D233" s="262"/>
      <c r="E233" s="262"/>
      <c r="F233" s="262"/>
      <c r="G233" s="262"/>
      <c r="H233" s="262"/>
      <c r="I233" s="263"/>
      <c r="J233" s="261"/>
      <c r="K233" s="262"/>
      <c r="L233" s="262"/>
      <c r="M233" s="262"/>
      <c r="N233" s="262"/>
      <c r="O233" s="263"/>
      <c r="P233" s="261"/>
      <c r="Q233" s="262"/>
      <c r="R233" s="262"/>
      <c r="S233" s="262"/>
      <c r="T233" s="262"/>
      <c r="U233" s="262"/>
      <c r="V233" s="261"/>
      <c r="W233" s="262"/>
      <c r="X233" s="262"/>
      <c r="Y233" s="262"/>
      <c r="Z233" s="262"/>
      <c r="AA233" s="263"/>
    </row>
    <row r="234" spans="2:27" ht="15">
      <c r="B234" s="43"/>
      <c r="C234" s="255" t="s">
        <v>246</v>
      </c>
      <c r="D234" s="256"/>
      <c r="E234" s="256"/>
      <c r="F234" s="256"/>
      <c r="G234" s="256"/>
      <c r="H234" s="256"/>
      <c r="I234" s="256"/>
      <c r="J234" s="256"/>
      <c r="K234" s="256"/>
      <c r="L234" s="256"/>
      <c r="M234" s="256"/>
      <c r="N234" s="256"/>
      <c r="O234" s="256"/>
      <c r="P234" s="256"/>
      <c r="Q234" s="256"/>
      <c r="R234" s="256"/>
      <c r="S234" s="256"/>
      <c r="T234" s="256"/>
      <c r="U234" s="256"/>
      <c r="V234" s="256"/>
      <c r="W234" s="256"/>
      <c r="X234" s="256"/>
      <c r="Y234" s="256"/>
      <c r="Z234" s="256"/>
      <c r="AA234" s="257"/>
    </row>
    <row r="235" spans="2:27" ht="15">
      <c r="B235" s="43"/>
      <c r="C235" s="247" t="str">
        <f>"Apr "&amp;$BA$7&amp;"- Mar "&amp;$BA$8</f>
        <v>Apr 2022- Mar 2023</v>
      </c>
      <c r="D235" s="248"/>
      <c r="E235" s="248"/>
      <c r="F235" s="248"/>
      <c r="G235" s="248"/>
      <c r="H235" s="248"/>
      <c r="I235" s="249"/>
      <c r="J235" s="173"/>
      <c r="K235" s="173"/>
      <c r="L235" s="173"/>
      <c r="M235" s="173"/>
      <c r="N235" s="173"/>
      <c r="O235" s="173"/>
      <c r="P235" s="254"/>
      <c r="Q235" s="254"/>
      <c r="R235" s="254"/>
      <c r="S235" s="254"/>
      <c r="T235" s="254"/>
      <c r="U235" s="254"/>
      <c r="V235" s="173"/>
      <c r="W235" s="173"/>
      <c r="X235" s="173"/>
      <c r="Y235" s="173"/>
      <c r="Z235" s="173"/>
      <c r="AA235" s="173"/>
    </row>
    <row r="236" spans="2:27" ht="15">
      <c r="B236" s="43"/>
      <c r="C236" s="247" t="str">
        <f>"Apr "&amp;$BA$8&amp;"- Mar "&amp;$BA$9</f>
        <v>Apr 2023- Mar 2024</v>
      </c>
      <c r="D236" s="248"/>
      <c r="E236" s="248"/>
      <c r="F236" s="248"/>
      <c r="G236" s="248"/>
      <c r="H236" s="248"/>
      <c r="I236" s="249"/>
      <c r="J236" s="173"/>
      <c r="K236" s="173"/>
      <c r="L236" s="173"/>
      <c r="M236" s="173"/>
      <c r="N236" s="173"/>
      <c r="O236" s="173"/>
      <c r="P236" s="254"/>
      <c r="Q236" s="254"/>
      <c r="R236" s="254"/>
      <c r="S236" s="254"/>
      <c r="T236" s="254"/>
      <c r="U236" s="254"/>
      <c r="V236" s="173"/>
      <c r="W236" s="173"/>
      <c r="X236" s="173"/>
      <c r="Y236" s="173"/>
      <c r="Z236" s="173"/>
      <c r="AA236" s="173"/>
    </row>
    <row r="237" spans="2:27" ht="15">
      <c r="B237" s="43"/>
      <c r="C237" s="255" t="s">
        <v>247</v>
      </c>
      <c r="D237" s="256"/>
      <c r="E237" s="256"/>
      <c r="F237" s="256"/>
      <c r="G237" s="256"/>
      <c r="H237" s="256"/>
      <c r="I237" s="256"/>
      <c r="J237" s="256"/>
      <c r="K237" s="256"/>
      <c r="L237" s="256"/>
      <c r="M237" s="256"/>
      <c r="N237" s="256"/>
      <c r="O237" s="256"/>
      <c r="P237" s="256"/>
      <c r="Q237" s="256"/>
      <c r="R237" s="256"/>
      <c r="S237" s="256"/>
      <c r="T237" s="256"/>
      <c r="U237" s="256"/>
      <c r="V237" s="256"/>
      <c r="W237" s="256"/>
      <c r="X237" s="256"/>
      <c r="Y237" s="256"/>
      <c r="Z237" s="256"/>
      <c r="AA237" s="257"/>
    </row>
    <row r="238" spans="2:27" ht="15">
      <c r="B238" s="43"/>
      <c r="C238" s="247" t="str">
        <f>"Apr "&amp;$BA$8&amp;"- Jun "&amp;$BA$8</f>
        <v>Apr 2023- Jun 2023</v>
      </c>
      <c r="D238" s="248"/>
      <c r="E238" s="248"/>
      <c r="F238" s="248"/>
      <c r="G238" s="248"/>
      <c r="H238" s="248"/>
      <c r="I238" s="249"/>
      <c r="J238" s="173"/>
      <c r="K238" s="173"/>
      <c r="L238" s="173"/>
      <c r="M238" s="173"/>
      <c r="N238" s="173"/>
      <c r="O238" s="173"/>
      <c r="P238" s="254"/>
      <c r="Q238" s="254"/>
      <c r="R238" s="254"/>
      <c r="S238" s="254"/>
      <c r="T238" s="254"/>
      <c r="U238" s="254"/>
      <c r="V238" s="173"/>
      <c r="W238" s="173"/>
      <c r="X238" s="173"/>
      <c r="Y238" s="173"/>
      <c r="Z238" s="173"/>
      <c r="AA238" s="173"/>
    </row>
    <row r="239" spans="2:27" ht="15">
      <c r="B239" s="43"/>
      <c r="C239" s="247" t="str">
        <f>"Jul "&amp;$BA$8&amp;"- Sep "&amp;$BA$8</f>
        <v>Jul 2023- Sep 2023</v>
      </c>
      <c r="D239" s="248"/>
      <c r="E239" s="248"/>
      <c r="F239" s="248"/>
      <c r="G239" s="248"/>
      <c r="H239" s="248"/>
      <c r="I239" s="249"/>
      <c r="J239" s="173"/>
      <c r="K239" s="173"/>
      <c r="L239" s="173"/>
      <c r="M239" s="173"/>
      <c r="N239" s="173"/>
      <c r="O239" s="173"/>
      <c r="P239" s="254"/>
      <c r="Q239" s="254"/>
      <c r="R239" s="254"/>
      <c r="S239" s="254"/>
      <c r="T239" s="254"/>
      <c r="U239" s="254"/>
      <c r="V239" s="173"/>
      <c r="W239" s="173"/>
      <c r="X239" s="173"/>
      <c r="Y239" s="173"/>
      <c r="Z239" s="173"/>
      <c r="AA239" s="173"/>
    </row>
    <row r="240" spans="2:27" ht="15">
      <c r="B240" s="43"/>
      <c r="C240" s="247" t="str">
        <f>"Oct "&amp;$BA$8&amp;"- Dec "&amp;$BA$8</f>
        <v>Oct 2023- Dec 2023</v>
      </c>
      <c r="D240" s="248"/>
      <c r="E240" s="248"/>
      <c r="F240" s="248"/>
      <c r="G240" s="248"/>
      <c r="H240" s="248"/>
      <c r="I240" s="249"/>
      <c r="J240" s="173"/>
      <c r="K240" s="173"/>
      <c r="L240" s="173"/>
      <c r="M240" s="173"/>
      <c r="N240" s="173"/>
      <c r="O240" s="173"/>
      <c r="P240" s="254"/>
      <c r="Q240" s="254"/>
      <c r="R240" s="254"/>
      <c r="S240" s="254"/>
      <c r="T240" s="254"/>
      <c r="U240" s="254"/>
      <c r="V240" s="173"/>
      <c r="W240" s="173"/>
      <c r="X240" s="173"/>
      <c r="Y240" s="173"/>
      <c r="Z240" s="173"/>
      <c r="AA240" s="173"/>
    </row>
    <row r="241" spans="2:27" ht="15">
      <c r="B241" s="43"/>
      <c r="C241" s="247" t="str">
        <f>"Jan "&amp;$BA$9&amp;"- Mar "&amp;$BA$9</f>
        <v>Jan 2024- Mar 2024</v>
      </c>
      <c r="D241" s="248"/>
      <c r="E241" s="248"/>
      <c r="F241" s="248"/>
      <c r="G241" s="248"/>
      <c r="H241" s="248"/>
      <c r="I241" s="249"/>
      <c r="J241" s="173"/>
      <c r="K241" s="173"/>
      <c r="L241" s="173"/>
      <c r="M241" s="173"/>
      <c r="N241" s="173"/>
      <c r="O241" s="173"/>
      <c r="P241" s="254"/>
      <c r="Q241" s="254"/>
      <c r="R241" s="254"/>
      <c r="S241" s="254"/>
      <c r="T241" s="254"/>
      <c r="U241" s="254"/>
      <c r="V241" s="173"/>
      <c r="W241" s="173"/>
      <c r="X241" s="173"/>
      <c r="Y241" s="173"/>
      <c r="Z241" s="173"/>
      <c r="AA241" s="173"/>
    </row>
    <row r="242" spans="2:27" ht="15" hidden="1">
      <c r="B242" s="43"/>
      <c r="C242" s="247"/>
      <c r="D242" s="248"/>
      <c r="E242" s="248"/>
      <c r="F242" s="248"/>
      <c r="G242" s="248"/>
      <c r="H242" s="248"/>
      <c r="I242" s="249"/>
      <c r="J242" s="177">
        <f>SUM(J238:O241)</f>
        <v>0</v>
      </c>
      <c r="K242" s="177"/>
      <c r="L242" s="177"/>
      <c r="M242" s="177"/>
      <c r="N242" s="177"/>
      <c r="O242" s="177"/>
      <c r="P242" s="177">
        <f>SUM(P238:U241)</f>
        <v>0</v>
      </c>
      <c r="Q242" s="177"/>
      <c r="R242" s="177"/>
      <c r="S242" s="177"/>
      <c r="T242" s="177"/>
      <c r="U242" s="177"/>
      <c r="V242" s="177">
        <f>SUM(V238:AA241)</f>
        <v>0</v>
      </c>
      <c r="W242" s="177"/>
      <c r="X242" s="177"/>
      <c r="Y242" s="177"/>
      <c r="Z242" s="177"/>
      <c r="AA242" s="177"/>
    </row>
    <row r="243" spans="2:27" ht="15" hidden="1">
      <c r="B243" s="43"/>
      <c r="C243" s="247"/>
      <c r="D243" s="248"/>
      <c r="E243" s="248"/>
      <c r="F243" s="248"/>
      <c r="G243" s="248"/>
      <c r="H243" s="248"/>
      <c r="I243" s="249"/>
      <c r="J243" s="181"/>
      <c r="K243" s="181"/>
      <c r="L243" s="181"/>
      <c r="M243" s="181"/>
      <c r="N243" s="181"/>
      <c r="O243" s="181"/>
      <c r="P243" s="181"/>
      <c r="Q243" s="181"/>
      <c r="R243" s="181"/>
      <c r="S243" s="181"/>
      <c r="T243" s="181"/>
      <c r="U243" s="181"/>
      <c r="V243" s="181"/>
      <c r="W243" s="181"/>
      <c r="X243" s="181"/>
      <c r="Y243" s="181"/>
      <c r="Z243" s="181"/>
      <c r="AA243" s="181"/>
    </row>
    <row r="244" spans="2:27" ht="15" hidden="1">
      <c r="B244" s="43"/>
      <c r="C244" s="247"/>
      <c r="D244" s="248"/>
      <c r="E244" s="248"/>
      <c r="F244" s="248"/>
      <c r="G244" s="248"/>
      <c r="H244" s="248"/>
      <c r="I244" s="249"/>
      <c r="J244" s="181"/>
      <c r="K244" s="181"/>
      <c r="L244" s="181"/>
      <c r="M244" s="181"/>
      <c r="N244" s="181"/>
      <c r="O244" s="181"/>
      <c r="P244" s="181"/>
      <c r="Q244" s="181"/>
      <c r="R244" s="181"/>
      <c r="S244" s="181"/>
      <c r="T244" s="181"/>
      <c r="U244" s="181"/>
      <c r="V244" s="181"/>
      <c r="W244" s="181"/>
      <c r="X244" s="181"/>
      <c r="Y244" s="181"/>
      <c r="Z244" s="181"/>
      <c r="AA244" s="181"/>
    </row>
    <row r="245" spans="2:27" ht="15">
      <c r="B245" s="4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row>
    <row r="246" spans="2:27" ht="15">
      <c r="B246" s="42" t="s">
        <v>277</v>
      </c>
      <c r="C246" s="23" t="s">
        <v>295</v>
      </c>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row>
    <row r="247" spans="2:27" ht="15">
      <c r="B247" s="4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35" t="s">
        <v>258</v>
      </c>
    </row>
    <row r="248" spans="2:27" ht="15">
      <c r="B248" s="43"/>
      <c r="C248" s="258" t="s">
        <v>252</v>
      </c>
      <c r="D248" s="259"/>
      <c r="E248" s="259"/>
      <c r="F248" s="259"/>
      <c r="G248" s="259"/>
      <c r="H248" s="259"/>
      <c r="I248" s="260"/>
      <c r="J248" s="258" t="s">
        <v>22</v>
      </c>
      <c r="K248" s="259"/>
      <c r="L248" s="259"/>
      <c r="M248" s="259"/>
      <c r="N248" s="259"/>
      <c r="O248" s="260"/>
      <c r="P248" s="258"/>
      <c r="Q248" s="259"/>
      <c r="R248" s="259"/>
      <c r="S248" s="259"/>
      <c r="T248" s="259"/>
      <c r="U248" s="259"/>
      <c r="V248" s="258" t="s">
        <v>257</v>
      </c>
      <c r="W248" s="259"/>
      <c r="X248" s="259"/>
      <c r="Y248" s="259"/>
      <c r="Z248" s="259"/>
      <c r="AA248" s="260"/>
    </row>
    <row r="249" spans="2:27" ht="15">
      <c r="B249" s="43"/>
      <c r="C249" s="261"/>
      <c r="D249" s="262"/>
      <c r="E249" s="262"/>
      <c r="F249" s="262"/>
      <c r="G249" s="262"/>
      <c r="H249" s="262"/>
      <c r="I249" s="263"/>
      <c r="J249" s="261"/>
      <c r="K249" s="262"/>
      <c r="L249" s="262"/>
      <c r="M249" s="262"/>
      <c r="N249" s="262"/>
      <c r="O249" s="263"/>
      <c r="P249" s="261"/>
      <c r="Q249" s="262"/>
      <c r="R249" s="262"/>
      <c r="S249" s="262"/>
      <c r="T249" s="262"/>
      <c r="U249" s="262"/>
      <c r="V249" s="261"/>
      <c r="W249" s="262"/>
      <c r="X249" s="262"/>
      <c r="Y249" s="262"/>
      <c r="Z249" s="262"/>
      <c r="AA249" s="263"/>
    </row>
    <row r="250" spans="2:27" ht="15">
      <c r="B250" s="43"/>
      <c r="C250" s="255" t="s">
        <v>246</v>
      </c>
      <c r="D250" s="256"/>
      <c r="E250" s="256"/>
      <c r="F250" s="256"/>
      <c r="G250" s="256"/>
      <c r="H250" s="256"/>
      <c r="I250" s="256"/>
      <c r="J250" s="256"/>
      <c r="K250" s="256"/>
      <c r="L250" s="256"/>
      <c r="M250" s="256"/>
      <c r="N250" s="256"/>
      <c r="O250" s="256"/>
      <c r="P250" s="256"/>
      <c r="Q250" s="256"/>
      <c r="R250" s="256"/>
      <c r="S250" s="256"/>
      <c r="T250" s="256"/>
      <c r="U250" s="256"/>
      <c r="V250" s="256"/>
      <c r="W250" s="256"/>
      <c r="X250" s="256"/>
      <c r="Y250" s="256"/>
      <c r="Z250" s="256"/>
      <c r="AA250" s="257"/>
    </row>
    <row r="251" spans="2:27" ht="15">
      <c r="B251" s="43"/>
      <c r="C251" s="247" t="str">
        <f>"Apr "&amp;$BA$7&amp;"- Mar "&amp;$BA$8</f>
        <v>Apr 2022- Mar 2023</v>
      </c>
      <c r="D251" s="248"/>
      <c r="E251" s="248"/>
      <c r="F251" s="248"/>
      <c r="G251" s="248"/>
      <c r="H251" s="248"/>
      <c r="I251" s="249"/>
      <c r="J251" s="173"/>
      <c r="K251" s="173"/>
      <c r="L251" s="173"/>
      <c r="M251" s="173"/>
      <c r="N251" s="173"/>
      <c r="O251" s="173"/>
      <c r="P251" s="254"/>
      <c r="Q251" s="254"/>
      <c r="R251" s="254"/>
      <c r="S251" s="254"/>
      <c r="T251" s="254"/>
      <c r="U251" s="254"/>
      <c r="V251" s="173"/>
      <c r="W251" s="173"/>
      <c r="X251" s="173"/>
      <c r="Y251" s="173"/>
      <c r="Z251" s="173"/>
      <c r="AA251" s="173"/>
    </row>
    <row r="252" spans="2:27" ht="15">
      <c r="B252" s="43"/>
      <c r="C252" s="247" t="str">
        <f>"Apr "&amp;$BA$8&amp;"- Mar "&amp;$BA$9</f>
        <v>Apr 2023- Mar 2024</v>
      </c>
      <c r="D252" s="248"/>
      <c r="E252" s="248"/>
      <c r="F252" s="248"/>
      <c r="G252" s="248"/>
      <c r="H252" s="248"/>
      <c r="I252" s="249"/>
      <c r="J252" s="173"/>
      <c r="K252" s="173"/>
      <c r="L252" s="173"/>
      <c r="M252" s="173"/>
      <c r="N252" s="173"/>
      <c r="O252" s="173"/>
      <c r="P252" s="254"/>
      <c r="Q252" s="254"/>
      <c r="R252" s="254"/>
      <c r="S252" s="254"/>
      <c r="T252" s="254"/>
      <c r="U252" s="254"/>
      <c r="V252" s="173"/>
      <c r="W252" s="173"/>
      <c r="X252" s="173"/>
      <c r="Y252" s="173"/>
      <c r="Z252" s="173"/>
      <c r="AA252" s="173"/>
    </row>
    <row r="253" spans="2:27" ht="15">
      <c r="B253" s="43"/>
      <c r="C253" s="255" t="s">
        <v>247</v>
      </c>
      <c r="D253" s="256"/>
      <c r="E253" s="256"/>
      <c r="F253" s="256"/>
      <c r="G253" s="256"/>
      <c r="H253" s="256"/>
      <c r="I253" s="256"/>
      <c r="J253" s="256"/>
      <c r="K253" s="256"/>
      <c r="L253" s="256"/>
      <c r="M253" s="256"/>
      <c r="N253" s="256"/>
      <c r="O253" s="256"/>
      <c r="P253" s="256"/>
      <c r="Q253" s="256"/>
      <c r="R253" s="256"/>
      <c r="S253" s="256"/>
      <c r="T253" s="256"/>
      <c r="U253" s="256"/>
      <c r="V253" s="256"/>
      <c r="W253" s="256"/>
      <c r="X253" s="256"/>
      <c r="Y253" s="256"/>
      <c r="Z253" s="256"/>
      <c r="AA253" s="257"/>
    </row>
    <row r="254" spans="2:27" ht="15">
      <c r="B254" s="43"/>
      <c r="C254" s="247" t="str">
        <f>"Apr "&amp;$BA$8&amp;"- Jun "&amp;$BA$8</f>
        <v>Apr 2023- Jun 2023</v>
      </c>
      <c r="D254" s="248"/>
      <c r="E254" s="248"/>
      <c r="F254" s="248"/>
      <c r="G254" s="248"/>
      <c r="H254" s="248"/>
      <c r="I254" s="249"/>
      <c r="J254" s="173"/>
      <c r="K254" s="173"/>
      <c r="L254" s="173"/>
      <c r="M254" s="173"/>
      <c r="N254" s="173"/>
      <c r="O254" s="173"/>
      <c r="P254" s="254"/>
      <c r="Q254" s="254"/>
      <c r="R254" s="254"/>
      <c r="S254" s="254"/>
      <c r="T254" s="254"/>
      <c r="U254" s="254"/>
      <c r="V254" s="173"/>
      <c r="W254" s="173"/>
      <c r="X254" s="173"/>
      <c r="Y254" s="173"/>
      <c r="Z254" s="173"/>
      <c r="AA254" s="173"/>
    </row>
    <row r="255" spans="2:27" ht="15">
      <c r="B255" s="43"/>
      <c r="C255" s="247" t="str">
        <f>"Jul "&amp;$BA$8&amp;"- Sep "&amp;$BA$8</f>
        <v>Jul 2023- Sep 2023</v>
      </c>
      <c r="D255" s="248"/>
      <c r="E255" s="248"/>
      <c r="F255" s="248"/>
      <c r="G255" s="248"/>
      <c r="H255" s="248"/>
      <c r="I255" s="249"/>
      <c r="J255" s="173"/>
      <c r="K255" s="173"/>
      <c r="L255" s="173"/>
      <c r="M255" s="173"/>
      <c r="N255" s="173"/>
      <c r="O255" s="173"/>
      <c r="P255" s="254"/>
      <c r="Q255" s="254"/>
      <c r="R255" s="254"/>
      <c r="S255" s="254"/>
      <c r="T255" s="254"/>
      <c r="U255" s="254"/>
      <c r="V255" s="173"/>
      <c r="W255" s="173"/>
      <c r="X255" s="173"/>
      <c r="Y255" s="173"/>
      <c r="Z255" s="173"/>
      <c r="AA255" s="173"/>
    </row>
    <row r="256" spans="2:27" ht="15">
      <c r="B256" s="43"/>
      <c r="C256" s="247" t="str">
        <f>"Oct "&amp;$BA$8&amp;"- Dec "&amp;$BA$8</f>
        <v>Oct 2023- Dec 2023</v>
      </c>
      <c r="D256" s="248"/>
      <c r="E256" s="248"/>
      <c r="F256" s="248"/>
      <c r="G256" s="248"/>
      <c r="H256" s="248"/>
      <c r="I256" s="249"/>
      <c r="J256" s="173"/>
      <c r="K256" s="173"/>
      <c r="L256" s="173"/>
      <c r="M256" s="173"/>
      <c r="N256" s="173"/>
      <c r="O256" s="173"/>
      <c r="P256" s="254"/>
      <c r="Q256" s="254"/>
      <c r="R256" s="254"/>
      <c r="S256" s="254"/>
      <c r="T256" s="254"/>
      <c r="U256" s="254"/>
      <c r="V256" s="173"/>
      <c r="W256" s="173"/>
      <c r="X256" s="173"/>
      <c r="Y256" s="173"/>
      <c r="Z256" s="173"/>
      <c r="AA256" s="173"/>
    </row>
    <row r="257" spans="2:27" ht="15">
      <c r="B257" s="43"/>
      <c r="C257" s="247" t="str">
        <f>"Jan "&amp;$BA$9&amp;"- Mar "&amp;$BA$9</f>
        <v>Jan 2024- Mar 2024</v>
      </c>
      <c r="D257" s="248"/>
      <c r="E257" s="248"/>
      <c r="F257" s="248"/>
      <c r="G257" s="248"/>
      <c r="H257" s="248"/>
      <c r="I257" s="249"/>
      <c r="J257" s="173"/>
      <c r="K257" s="173"/>
      <c r="L257" s="173"/>
      <c r="M257" s="173"/>
      <c r="N257" s="173"/>
      <c r="O257" s="173"/>
      <c r="P257" s="254"/>
      <c r="Q257" s="254"/>
      <c r="R257" s="254"/>
      <c r="S257" s="254"/>
      <c r="T257" s="254"/>
      <c r="U257" s="254"/>
      <c r="V257" s="173"/>
      <c r="W257" s="173"/>
      <c r="X257" s="173"/>
      <c r="Y257" s="173"/>
      <c r="Z257" s="173"/>
      <c r="AA257" s="173"/>
    </row>
    <row r="258" spans="2:27" ht="15" hidden="1">
      <c r="B258" s="43"/>
      <c r="C258" s="247"/>
      <c r="D258" s="248"/>
      <c r="E258" s="248"/>
      <c r="F258" s="248"/>
      <c r="G258" s="248"/>
      <c r="H258" s="248"/>
      <c r="I258" s="249"/>
      <c r="J258" s="177">
        <f>SUM(J254:O257)</f>
        <v>0</v>
      </c>
      <c r="K258" s="177"/>
      <c r="L258" s="177"/>
      <c r="M258" s="177"/>
      <c r="N258" s="177"/>
      <c r="O258" s="177"/>
      <c r="P258" s="177">
        <f>SUM(P254:U257)</f>
        <v>0</v>
      </c>
      <c r="Q258" s="177"/>
      <c r="R258" s="177"/>
      <c r="S258" s="177"/>
      <c r="T258" s="177"/>
      <c r="U258" s="177"/>
      <c r="V258" s="177">
        <f>SUM(V254:AA257)</f>
        <v>0</v>
      </c>
      <c r="W258" s="177"/>
      <c r="X258" s="177"/>
      <c r="Y258" s="177"/>
      <c r="Z258" s="177"/>
      <c r="AA258" s="177"/>
    </row>
    <row r="259" spans="2:27" ht="15" hidden="1">
      <c r="B259" s="43"/>
      <c r="C259" s="247"/>
      <c r="D259" s="248"/>
      <c r="E259" s="248"/>
      <c r="F259" s="248"/>
      <c r="G259" s="248"/>
      <c r="H259" s="248"/>
      <c r="I259" s="249"/>
      <c r="J259" s="181"/>
      <c r="K259" s="181"/>
      <c r="L259" s="181"/>
      <c r="M259" s="181"/>
      <c r="N259" s="181"/>
      <c r="O259" s="181"/>
      <c r="P259" s="181"/>
      <c r="Q259" s="181"/>
      <c r="R259" s="181"/>
      <c r="S259" s="181"/>
      <c r="T259" s="181"/>
      <c r="U259" s="181"/>
      <c r="V259" s="181"/>
      <c r="W259" s="181"/>
      <c r="X259" s="181"/>
      <c r="Y259" s="181"/>
      <c r="Z259" s="181"/>
      <c r="AA259" s="181"/>
    </row>
    <row r="260" spans="2:27" ht="15" hidden="1">
      <c r="B260" s="43"/>
      <c r="C260" s="247"/>
      <c r="D260" s="248"/>
      <c r="E260" s="248"/>
      <c r="F260" s="248"/>
      <c r="G260" s="248"/>
      <c r="H260" s="248"/>
      <c r="I260" s="249"/>
      <c r="J260" s="181"/>
      <c r="K260" s="181"/>
      <c r="L260" s="181"/>
      <c r="M260" s="181"/>
      <c r="N260" s="181"/>
      <c r="O260" s="181"/>
      <c r="P260" s="181"/>
      <c r="Q260" s="181"/>
      <c r="R260" s="181"/>
      <c r="S260" s="181"/>
      <c r="T260" s="181"/>
      <c r="U260" s="181"/>
      <c r="V260" s="181"/>
      <c r="W260" s="181"/>
      <c r="X260" s="181"/>
      <c r="Y260" s="181"/>
      <c r="Z260" s="181"/>
      <c r="AA260" s="181"/>
    </row>
    <row r="261" spans="2:27" ht="15">
      <c r="B261" s="4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row>
    <row r="262" spans="2:27" ht="15">
      <c r="B262" s="42" t="s">
        <v>278</v>
      </c>
      <c r="C262" s="23" t="s">
        <v>294</v>
      </c>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row>
    <row r="263" spans="2:27" ht="15">
      <c r="B263" s="4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35" t="s">
        <v>258</v>
      </c>
    </row>
    <row r="264" spans="2:27" ht="15">
      <c r="B264" s="43"/>
      <c r="C264" s="258" t="s">
        <v>252</v>
      </c>
      <c r="D264" s="259"/>
      <c r="E264" s="259"/>
      <c r="F264" s="259"/>
      <c r="G264" s="259"/>
      <c r="H264" s="259"/>
      <c r="I264" s="260"/>
      <c r="J264" s="258" t="s">
        <v>22</v>
      </c>
      <c r="K264" s="259"/>
      <c r="L264" s="259"/>
      <c r="M264" s="259"/>
      <c r="N264" s="259"/>
      <c r="O264" s="260"/>
      <c r="P264" s="258"/>
      <c r="Q264" s="259"/>
      <c r="R264" s="259"/>
      <c r="S264" s="259"/>
      <c r="T264" s="259"/>
      <c r="U264" s="259"/>
      <c r="V264" s="258" t="s">
        <v>257</v>
      </c>
      <c r="W264" s="259"/>
      <c r="X264" s="259"/>
      <c r="Y264" s="259"/>
      <c r="Z264" s="259"/>
      <c r="AA264" s="260"/>
    </row>
    <row r="265" spans="2:27" ht="15">
      <c r="B265" s="43"/>
      <c r="C265" s="261"/>
      <c r="D265" s="262"/>
      <c r="E265" s="262"/>
      <c r="F265" s="262"/>
      <c r="G265" s="262"/>
      <c r="H265" s="262"/>
      <c r="I265" s="263"/>
      <c r="J265" s="261"/>
      <c r="K265" s="262"/>
      <c r="L265" s="262"/>
      <c r="M265" s="262"/>
      <c r="N265" s="262"/>
      <c r="O265" s="263"/>
      <c r="P265" s="261"/>
      <c r="Q265" s="262"/>
      <c r="R265" s="262"/>
      <c r="S265" s="262"/>
      <c r="T265" s="262"/>
      <c r="U265" s="262"/>
      <c r="V265" s="261"/>
      <c r="W265" s="262"/>
      <c r="X265" s="262"/>
      <c r="Y265" s="262"/>
      <c r="Z265" s="262"/>
      <c r="AA265" s="263"/>
    </row>
    <row r="266" spans="2:27" ht="15">
      <c r="B266" s="43"/>
      <c r="C266" s="255" t="s">
        <v>246</v>
      </c>
      <c r="D266" s="256"/>
      <c r="E266" s="256"/>
      <c r="F266" s="256"/>
      <c r="G266" s="256"/>
      <c r="H266" s="256"/>
      <c r="I266" s="256"/>
      <c r="J266" s="256"/>
      <c r="K266" s="256"/>
      <c r="L266" s="256"/>
      <c r="M266" s="256"/>
      <c r="N266" s="256"/>
      <c r="O266" s="256"/>
      <c r="P266" s="256"/>
      <c r="Q266" s="256"/>
      <c r="R266" s="256"/>
      <c r="S266" s="256"/>
      <c r="T266" s="256"/>
      <c r="U266" s="256"/>
      <c r="V266" s="256"/>
      <c r="W266" s="256"/>
      <c r="X266" s="256"/>
      <c r="Y266" s="256"/>
      <c r="Z266" s="256"/>
      <c r="AA266" s="257"/>
    </row>
    <row r="267" spans="2:27" ht="15">
      <c r="B267" s="43"/>
      <c r="C267" s="247" t="str">
        <f>"Apr "&amp;$BA$7&amp;"- Mar "&amp;$BA$8</f>
        <v>Apr 2022- Mar 2023</v>
      </c>
      <c r="D267" s="248"/>
      <c r="E267" s="248"/>
      <c r="F267" s="248"/>
      <c r="G267" s="248"/>
      <c r="H267" s="248"/>
      <c r="I267" s="249"/>
      <c r="J267" s="173"/>
      <c r="K267" s="173"/>
      <c r="L267" s="173"/>
      <c r="M267" s="173"/>
      <c r="N267" s="173"/>
      <c r="O267" s="173"/>
      <c r="P267" s="254"/>
      <c r="Q267" s="254"/>
      <c r="R267" s="254"/>
      <c r="S267" s="254"/>
      <c r="T267" s="254"/>
      <c r="U267" s="254"/>
      <c r="V267" s="173"/>
      <c r="W267" s="173"/>
      <c r="X267" s="173"/>
      <c r="Y267" s="173"/>
      <c r="Z267" s="173"/>
      <c r="AA267" s="173"/>
    </row>
    <row r="268" spans="2:27" ht="15">
      <c r="B268" s="43"/>
      <c r="C268" s="247" t="str">
        <f>"Apr "&amp;$BA$8&amp;"- Mar "&amp;$BA$9</f>
        <v>Apr 2023- Mar 2024</v>
      </c>
      <c r="D268" s="248"/>
      <c r="E268" s="248"/>
      <c r="F268" s="248"/>
      <c r="G268" s="248"/>
      <c r="H268" s="248"/>
      <c r="I268" s="249"/>
      <c r="J268" s="173"/>
      <c r="K268" s="173"/>
      <c r="L268" s="173"/>
      <c r="M268" s="173"/>
      <c r="N268" s="173"/>
      <c r="O268" s="173"/>
      <c r="P268" s="254"/>
      <c r="Q268" s="254"/>
      <c r="R268" s="254"/>
      <c r="S268" s="254"/>
      <c r="T268" s="254"/>
      <c r="U268" s="254"/>
      <c r="V268" s="173"/>
      <c r="W268" s="173"/>
      <c r="X268" s="173"/>
      <c r="Y268" s="173"/>
      <c r="Z268" s="173"/>
      <c r="AA268" s="173"/>
    </row>
    <row r="269" spans="2:27" ht="15">
      <c r="B269" s="43"/>
      <c r="C269" s="255" t="s">
        <v>247</v>
      </c>
      <c r="D269" s="256"/>
      <c r="E269" s="256"/>
      <c r="F269" s="256"/>
      <c r="G269" s="256"/>
      <c r="H269" s="256"/>
      <c r="I269" s="256"/>
      <c r="J269" s="256"/>
      <c r="K269" s="256"/>
      <c r="L269" s="256"/>
      <c r="M269" s="256"/>
      <c r="N269" s="256"/>
      <c r="O269" s="256"/>
      <c r="P269" s="256"/>
      <c r="Q269" s="256"/>
      <c r="R269" s="256"/>
      <c r="S269" s="256"/>
      <c r="T269" s="256"/>
      <c r="U269" s="256"/>
      <c r="V269" s="256"/>
      <c r="W269" s="256"/>
      <c r="X269" s="256"/>
      <c r="Y269" s="256"/>
      <c r="Z269" s="256"/>
      <c r="AA269" s="257"/>
    </row>
    <row r="270" spans="2:27" ht="15">
      <c r="B270" s="43"/>
      <c r="C270" s="247" t="str">
        <f>"Apr "&amp;$BA$8&amp;"- Jun "&amp;$BA$8</f>
        <v>Apr 2023- Jun 2023</v>
      </c>
      <c r="D270" s="248"/>
      <c r="E270" s="248"/>
      <c r="F270" s="248"/>
      <c r="G270" s="248"/>
      <c r="H270" s="248"/>
      <c r="I270" s="249"/>
      <c r="J270" s="173"/>
      <c r="K270" s="173"/>
      <c r="L270" s="173"/>
      <c r="M270" s="173"/>
      <c r="N270" s="173"/>
      <c r="O270" s="173"/>
      <c r="P270" s="254"/>
      <c r="Q270" s="254"/>
      <c r="R270" s="254"/>
      <c r="S270" s="254"/>
      <c r="T270" s="254"/>
      <c r="U270" s="254"/>
      <c r="V270" s="173"/>
      <c r="W270" s="173"/>
      <c r="X270" s="173"/>
      <c r="Y270" s="173"/>
      <c r="Z270" s="173"/>
      <c r="AA270" s="173"/>
    </row>
    <row r="271" spans="2:27" ht="15">
      <c r="B271" s="43"/>
      <c r="C271" s="247" t="str">
        <f>"Jul "&amp;$BA$8&amp;"- Sep "&amp;$BA$8</f>
        <v>Jul 2023- Sep 2023</v>
      </c>
      <c r="D271" s="248"/>
      <c r="E271" s="248"/>
      <c r="F271" s="248"/>
      <c r="G271" s="248"/>
      <c r="H271" s="248"/>
      <c r="I271" s="249"/>
      <c r="J271" s="173"/>
      <c r="K271" s="173"/>
      <c r="L271" s="173"/>
      <c r="M271" s="173"/>
      <c r="N271" s="173"/>
      <c r="O271" s="173"/>
      <c r="P271" s="254"/>
      <c r="Q271" s="254"/>
      <c r="R271" s="254"/>
      <c r="S271" s="254"/>
      <c r="T271" s="254"/>
      <c r="U271" s="254"/>
      <c r="V271" s="173"/>
      <c r="W271" s="173"/>
      <c r="X271" s="173"/>
      <c r="Y271" s="173"/>
      <c r="Z271" s="173"/>
      <c r="AA271" s="173"/>
    </row>
    <row r="272" spans="2:27" ht="15">
      <c r="B272" s="43"/>
      <c r="C272" s="247" t="str">
        <f>"Oct "&amp;$BA$8&amp;"- Dec "&amp;$BA$8</f>
        <v>Oct 2023- Dec 2023</v>
      </c>
      <c r="D272" s="248"/>
      <c r="E272" s="248"/>
      <c r="F272" s="248"/>
      <c r="G272" s="248"/>
      <c r="H272" s="248"/>
      <c r="I272" s="249"/>
      <c r="J272" s="173"/>
      <c r="K272" s="173"/>
      <c r="L272" s="173"/>
      <c r="M272" s="173"/>
      <c r="N272" s="173"/>
      <c r="O272" s="173"/>
      <c r="P272" s="254"/>
      <c r="Q272" s="254"/>
      <c r="R272" s="254"/>
      <c r="S272" s="254"/>
      <c r="T272" s="254"/>
      <c r="U272" s="254"/>
      <c r="V272" s="173"/>
      <c r="W272" s="173"/>
      <c r="X272" s="173"/>
      <c r="Y272" s="173"/>
      <c r="Z272" s="173"/>
      <c r="AA272" s="173"/>
    </row>
    <row r="273" spans="2:27" ht="15">
      <c r="B273" s="43"/>
      <c r="C273" s="247" t="str">
        <f>"Jan "&amp;$BA$9&amp;"- Mar "&amp;$BA$9</f>
        <v>Jan 2024- Mar 2024</v>
      </c>
      <c r="D273" s="248"/>
      <c r="E273" s="248"/>
      <c r="F273" s="248"/>
      <c r="G273" s="248"/>
      <c r="H273" s="248"/>
      <c r="I273" s="249"/>
      <c r="J273" s="173"/>
      <c r="K273" s="173"/>
      <c r="L273" s="173"/>
      <c r="M273" s="173"/>
      <c r="N273" s="173"/>
      <c r="O273" s="173"/>
      <c r="P273" s="254"/>
      <c r="Q273" s="254"/>
      <c r="R273" s="254"/>
      <c r="S273" s="254"/>
      <c r="T273" s="254"/>
      <c r="U273" s="254"/>
      <c r="V273" s="173"/>
      <c r="W273" s="173"/>
      <c r="X273" s="173"/>
      <c r="Y273" s="173"/>
      <c r="Z273" s="173"/>
      <c r="AA273" s="173"/>
    </row>
    <row r="274" spans="2:27" ht="15" hidden="1">
      <c r="B274" s="43"/>
      <c r="C274" s="247"/>
      <c r="D274" s="248"/>
      <c r="E274" s="248"/>
      <c r="F274" s="248"/>
      <c r="G274" s="248"/>
      <c r="H274" s="248"/>
      <c r="I274" s="249"/>
      <c r="J274" s="177">
        <f>SUM(J270:O273)</f>
        <v>0</v>
      </c>
      <c r="K274" s="177"/>
      <c r="L274" s="177"/>
      <c r="M274" s="177"/>
      <c r="N274" s="177"/>
      <c r="O274" s="177"/>
      <c r="P274" s="177">
        <f>SUM(P270:U273)</f>
        <v>0</v>
      </c>
      <c r="Q274" s="177"/>
      <c r="R274" s="177"/>
      <c r="S274" s="177"/>
      <c r="T274" s="177"/>
      <c r="U274" s="177"/>
      <c r="V274" s="177">
        <f>SUM(V270:AA273)</f>
        <v>0</v>
      </c>
      <c r="W274" s="177"/>
      <c r="X274" s="177"/>
      <c r="Y274" s="177"/>
      <c r="Z274" s="177"/>
      <c r="AA274" s="177"/>
    </row>
    <row r="275" spans="2:27" ht="15" hidden="1">
      <c r="B275" s="43"/>
      <c r="C275" s="247"/>
      <c r="D275" s="248"/>
      <c r="E275" s="248"/>
      <c r="F275" s="248"/>
      <c r="G275" s="248"/>
      <c r="H275" s="248"/>
      <c r="I275" s="249"/>
      <c r="J275" s="181"/>
      <c r="K275" s="181"/>
      <c r="L275" s="181"/>
      <c r="M275" s="181"/>
      <c r="N275" s="181"/>
      <c r="O275" s="181"/>
      <c r="P275" s="181"/>
      <c r="Q275" s="181"/>
      <c r="R275" s="181"/>
      <c r="S275" s="181"/>
      <c r="T275" s="181"/>
      <c r="U275" s="181"/>
      <c r="V275" s="181"/>
      <c r="W275" s="181"/>
      <c r="X275" s="181"/>
      <c r="Y275" s="181"/>
      <c r="Z275" s="181"/>
      <c r="AA275" s="181"/>
    </row>
    <row r="276" spans="2:27" ht="15" hidden="1">
      <c r="B276" s="43"/>
      <c r="C276" s="247"/>
      <c r="D276" s="248"/>
      <c r="E276" s="248"/>
      <c r="F276" s="248"/>
      <c r="G276" s="248"/>
      <c r="H276" s="248"/>
      <c r="I276" s="249"/>
      <c r="J276" s="181"/>
      <c r="K276" s="181"/>
      <c r="L276" s="181"/>
      <c r="M276" s="181"/>
      <c r="N276" s="181"/>
      <c r="O276" s="181"/>
      <c r="P276" s="181"/>
      <c r="Q276" s="181"/>
      <c r="R276" s="181"/>
      <c r="S276" s="181"/>
      <c r="T276" s="181"/>
      <c r="U276" s="181"/>
      <c r="V276" s="181"/>
      <c r="W276" s="181"/>
      <c r="X276" s="181"/>
      <c r="Y276" s="181"/>
      <c r="Z276" s="181"/>
      <c r="AA276" s="181"/>
    </row>
    <row r="277" spans="2:27" ht="15">
      <c r="B277" s="4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row>
    <row r="278" spans="2:27" ht="15">
      <c r="B278" s="42" t="s">
        <v>279</v>
      </c>
      <c r="C278" s="23" t="s">
        <v>293</v>
      </c>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row>
    <row r="279" spans="2:27" ht="15">
      <c r="B279" s="4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35" t="s">
        <v>258</v>
      </c>
    </row>
    <row r="280" spans="2:27" ht="15">
      <c r="B280" s="43"/>
      <c r="C280" s="258" t="s">
        <v>252</v>
      </c>
      <c r="D280" s="259"/>
      <c r="E280" s="259"/>
      <c r="F280" s="259"/>
      <c r="G280" s="259"/>
      <c r="H280" s="259"/>
      <c r="I280" s="260"/>
      <c r="J280" s="258" t="s">
        <v>22</v>
      </c>
      <c r="K280" s="259"/>
      <c r="L280" s="259"/>
      <c r="M280" s="259"/>
      <c r="N280" s="259"/>
      <c r="O280" s="260"/>
      <c r="P280" s="258"/>
      <c r="Q280" s="259"/>
      <c r="R280" s="259"/>
      <c r="S280" s="259"/>
      <c r="T280" s="259"/>
      <c r="U280" s="259"/>
      <c r="V280" s="258" t="s">
        <v>257</v>
      </c>
      <c r="W280" s="259"/>
      <c r="X280" s="259"/>
      <c r="Y280" s="259"/>
      <c r="Z280" s="259"/>
      <c r="AA280" s="260"/>
    </row>
    <row r="281" spans="2:27" ht="15">
      <c r="B281" s="43"/>
      <c r="C281" s="261"/>
      <c r="D281" s="262"/>
      <c r="E281" s="262"/>
      <c r="F281" s="262"/>
      <c r="G281" s="262"/>
      <c r="H281" s="262"/>
      <c r="I281" s="263"/>
      <c r="J281" s="261"/>
      <c r="K281" s="262"/>
      <c r="L281" s="262"/>
      <c r="M281" s="262"/>
      <c r="N281" s="262"/>
      <c r="O281" s="263"/>
      <c r="P281" s="261"/>
      <c r="Q281" s="262"/>
      <c r="R281" s="262"/>
      <c r="S281" s="262"/>
      <c r="T281" s="262"/>
      <c r="U281" s="262"/>
      <c r="V281" s="261"/>
      <c r="W281" s="262"/>
      <c r="X281" s="262"/>
      <c r="Y281" s="262"/>
      <c r="Z281" s="262"/>
      <c r="AA281" s="263"/>
    </row>
    <row r="282" spans="2:27" ht="15">
      <c r="B282" s="43"/>
      <c r="C282" s="255" t="s">
        <v>246</v>
      </c>
      <c r="D282" s="256"/>
      <c r="E282" s="256"/>
      <c r="F282" s="256"/>
      <c r="G282" s="256"/>
      <c r="H282" s="256"/>
      <c r="I282" s="256"/>
      <c r="J282" s="256"/>
      <c r="K282" s="256"/>
      <c r="L282" s="256"/>
      <c r="M282" s="256"/>
      <c r="N282" s="256"/>
      <c r="O282" s="256"/>
      <c r="P282" s="256"/>
      <c r="Q282" s="256"/>
      <c r="R282" s="256"/>
      <c r="S282" s="256"/>
      <c r="T282" s="256"/>
      <c r="U282" s="256"/>
      <c r="V282" s="256"/>
      <c r="W282" s="256"/>
      <c r="X282" s="256"/>
      <c r="Y282" s="256"/>
      <c r="Z282" s="256"/>
      <c r="AA282" s="257"/>
    </row>
    <row r="283" spans="2:27" ht="15">
      <c r="B283" s="43"/>
      <c r="C283" s="247" t="str">
        <f>"Apr "&amp;$BA$7&amp;"- Mar "&amp;$BA$8</f>
        <v>Apr 2022- Mar 2023</v>
      </c>
      <c r="D283" s="248"/>
      <c r="E283" s="248"/>
      <c r="F283" s="248"/>
      <c r="G283" s="248"/>
      <c r="H283" s="248"/>
      <c r="I283" s="249"/>
      <c r="J283" s="173"/>
      <c r="K283" s="173"/>
      <c r="L283" s="173"/>
      <c r="M283" s="173"/>
      <c r="N283" s="173"/>
      <c r="O283" s="173"/>
      <c r="P283" s="254"/>
      <c r="Q283" s="254"/>
      <c r="R283" s="254"/>
      <c r="S283" s="254"/>
      <c r="T283" s="254"/>
      <c r="U283" s="254"/>
      <c r="V283" s="173"/>
      <c r="W283" s="173"/>
      <c r="X283" s="173"/>
      <c r="Y283" s="173"/>
      <c r="Z283" s="173"/>
      <c r="AA283" s="173"/>
    </row>
    <row r="284" spans="2:27" ht="15">
      <c r="B284" s="43"/>
      <c r="C284" s="247" t="str">
        <f>"Apr "&amp;$BA$8&amp;"- Mar "&amp;$BA$9</f>
        <v>Apr 2023- Mar 2024</v>
      </c>
      <c r="D284" s="248"/>
      <c r="E284" s="248"/>
      <c r="F284" s="248"/>
      <c r="G284" s="248"/>
      <c r="H284" s="248"/>
      <c r="I284" s="249"/>
      <c r="J284" s="173"/>
      <c r="K284" s="173"/>
      <c r="L284" s="173"/>
      <c r="M284" s="173"/>
      <c r="N284" s="173"/>
      <c r="O284" s="173"/>
      <c r="P284" s="254"/>
      <c r="Q284" s="254"/>
      <c r="R284" s="254"/>
      <c r="S284" s="254"/>
      <c r="T284" s="254"/>
      <c r="U284" s="254"/>
      <c r="V284" s="173"/>
      <c r="W284" s="173"/>
      <c r="X284" s="173"/>
      <c r="Y284" s="173"/>
      <c r="Z284" s="173"/>
      <c r="AA284" s="173"/>
    </row>
    <row r="285" spans="2:27" ht="15">
      <c r="B285" s="43"/>
      <c r="C285" s="255" t="s">
        <v>247</v>
      </c>
      <c r="D285" s="256"/>
      <c r="E285" s="256"/>
      <c r="F285" s="256"/>
      <c r="G285" s="256"/>
      <c r="H285" s="256"/>
      <c r="I285" s="256"/>
      <c r="J285" s="256"/>
      <c r="K285" s="256"/>
      <c r="L285" s="256"/>
      <c r="M285" s="256"/>
      <c r="N285" s="256"/>
      <c r="O285" s="256"/>
      <c r="P285" s="256"/>
      <c r="Q285" s="256"/>
      <c r="R285" s="256"/>
      <c r="S285" s="256"/>
      <c r="T285" s="256"/>
      <c r="U285" s="256"/>
      <c r="V285" s="256"/>
      <c r="W285" s="256"/>
      <c r="X285" s="256"/>
      <c r="Y285" s="256"/>
      <c r="Z285" s="256"/>
      <c r="AA285" s="257"/>
    </row>
    <row r="286" spans="2:27" ht="15">
      <c r="B286" s="43"/>
      <c r="C286" s="247" t="str">
        <f>"Apr "&amp;$BA$8&amp;"- Jun "&amp;$BA$8</f>
        <v>Apr 2023- Jun 2023</v>
      </c>
      <c r="D286" s="248"/>
      <c r="E286" s="248"/>
      <c r="F286" s="248"/>
      <c r="G286" s="248"/>
      <c r="H286" s="248"/>
      <c r="I286" s="249"/>
      <c r="J286" s="173"/>
      <c r="K286" s="173"/>
      <c r="L286" s="173"/>
      <c r="M286" s="173"/>
      <c r="N286" s="173"/>
      <c r="O286" s="173"/>
      <c r="P286" s="254"/>
      <c r="Q286" s="254"/>
      <c r="R286" s="254"/>
      <c r="S286" s="254"/>
      <c r="T286" s="254"/>
      <c r="U286" s="254"/>
      <c r="V286" s="173"/>
      <c r="W286" s="173"/>
      <c r="X286" s="173"/>
      <c r="Y286" s="173"/>
      <c r="Z286" s="173"/>
      <c r="AA286" s="173"/>
    </row>
    <row r="287" spans="2:27" ht="15">
      <c r="B287" s="43"/>
      <c r="C287" s="247" t="str">
        <f>"Jul "&amp;$BA$8&amp;"- Sep "&amp;$BA$8</f>
        <v>Jul 2023- Sep 2023</v>
      </c>
      <c r="D287" s="248"/>
      <c r="E287" s="248"/>
      <c r="F287" s="248"/>
      <c r="G287" s="248"/>
      <c r="H287" s="248"/>
      <c r="I287" s="249"/>
      <c r="J287" s="173"/>
      <c r="K287" s="173"/>
      <c r="L287" s="173"/>
      <c r="M287" s="173"/>
      <c r="N287" s="173"/>
      <c r="O287" s="173"/>
      <c r="P287" s="254"/>
      <c r="Q287" s="254"/>
      <c r="R287" s="254"/>
      <c r="S287" s="254"/>
      <c r="T287" s="254"/>
      <c r="U287" s="254"/>
      <c r="V287" s="173"/>
      <c r="W287" s="173"/>
      <c r="X287" s="173"/>
      <c r="Y287" s="173"/>
      <c r="Z287" s="173"/>
      <c r="AA287" s="173"/>
    </row>
    <row r="288" spans="2:27" ht="15">
      <c r="B288" s="43"/>
      <c r="C288" s="247" t="str">
        <f>"Oct "&amp;$BA$8&amp;"- Dec "&amp;$BA$8</f>
        <v>Oct 2023- Dec 2023</v>
      </c>
      <c r="D288" s="248"/>
      <c r="E288" s="248"/>
      <c r="F288" s="248"/>
      <c r="G288" s="248"/>
      <c r="H288" s="248"/>
      <c r="I288" s="249"/>
      <c r="J288" s="173"/>
      <c r="K288" s="173"/>
      <c r="L288" s="173"/>
      <c r="M288" s="173"/>
      <c r="N288" s="173"/>
      <c r="O288" s="173"/>
      <c r="P288" s="254"/>
      <c r="Q288" s="254"/>
      <c r="R288" s="254"/>
      <c r="S288" s="254"/>
      <c r="T288" s="254"/>
      <c r="U288" s="254"/>
      <c r="V288" s="173"/>
      <c r="W288" s="173"/>
      <c r="X288" s="173"/>
      <c r="Y288" s="173"/>
      <c r="Z288" s="173"/>
      <c r="AA288" s="173"/>
    </row>
    <row r="289" spans="2:27" ht="15">
      <c r="B289" s="43"/>
      <c r="C289" s="247" t="str">
        <f>"Jan "&amp;$BA$9&amp;"- Mar "&amp;$BA$9</f>
        <v>Jan 2024- Mar 2024</v>
      </c>
      <c r="D289" s="248"/>
      <c r="E289" s="248"/>
      <c r="F289" s="248"/>
      <c r="G289" s="248"/>
      <c r="H289" s="248"/>
      <c r="I289" s="249"/>
      <c r="J289" s="173"/>
      <c r="K289" s="173"/>
      <c r="L289" s="173"/>
      <c r="M289" s="173"/>
      <c r="N289" s="173"/>
      <c r="O289" s="173"/>
      <c r="P289" s="254"/>
      <c r="Q289" s="254"/>
      <c r="R289" s="254"/>
      <c r="S289" s="254"/>
      <c r="T289" s="254"/>
      <c r="U289" s="254"/>
      <c r="V289" s="173"/>
      <c r="W289" s="173"/>
      <c r="X289" s="173"/>
      <c r="Y289" s="173"/>
      <c r="Z289" s="173"/>
      <c r="AA289" s="173"/>
    </row>
    <row r="290" spans="2:27" ht="15" hidden="1">
      <c r="B290" s="43"/>
      <c r="C290" s="247"/>
      <c r="D290" s="248"/>
      <c r="E290" s="248"/>
      <c r="F290" s="248"/>
      <c r="G290" s="248"/>
      <c r="H290" s="248"/>
      <c r="I290" s="249"/>
      <c r="J290" s="177">
        <f>SUM(J286:O289)</f>
        <v>0</v>
      </c>
      <c r="K290" s="177"/>
      <c r="L290" s="177"/>
      <c r="M290" s="177"/>
      <c r="N290" s="177"/>
      <c r="O290" s="177"/>
      <c r="P290" s="177">
        <f>SUM(P286:U289)</f>
        <v>0</v>
      </c>
      <c r="Q290" s="177"/>
      <c r="R290" s="177"/>
      <c r="S290" s="177"/>
      <c r="T290" s="177"/>
      <c r="U290" s="177"/>
      <c r="V290" s="177">
        <f>SUM(V286:AA289)</f>
        <v>0</v>
      </c>
      <c r="W290" s="177"/>
      <c r="X290" s="177"/>
      <c r="Y290" s="177"/>
      <c r="Z290" s="177"/>
      <c r="AA290" s="177"/>
    </row>
    <row r="291" spans="2:27" ht="15" hidden="1">
      <c r="B291" s="43"/>
      <c r="C291" s="247"/>
      <c r="D291" s="248"/>
      <c r="E291" s="248"/>
      <c r="F291" s="248"/>
      <c r="G291" s="248"/>
      <c r="H291" s="248"/>
      <c r="I291" s="249"/>
      <c r="J291" s="181"/>
      <c r="K291" s="181"/>
      <c r="L291" s="181"/>
      <c r="M291" s="181"/>
      <c r="N291" s="181"/>
      <c r="O291" s="181"/>
      <c r="P291" s="181"/>
      <c r="Q291" s="181"/>
      <c r="R291" s="181"/>
      <c r="S291" s="181"/>
      <c r="T291" s="181"/>
      <c r="U291" s="181"/>
      <c r="V291" s="181"/>
      <c r="W291" s="181"/>
      <c r="X291" s="181"/>
      <c r="Y291" s="181"/>
      <c r="Z291" s="181"/>
      <c r="AA291" s="181"/>
    </row>
    <row r="292" spans="2:27" ht="15" hidden="1">
      <c r="B292" s="43"/>
      <c r="C292" s="247"/>
      <c r="D292" s="248"/>
      <c r="E292" s="248"/>
      <c r="F292" s="248"/>
      <c r="G292" s="248"/>
      <c r="H292" s="248"/>
      <c r="I292" s="249"/>
      <c r="J292" s="181"/>
      <c r="K292" s="181"/>
      <c r="L292" s="181"/>
      <c r="M292" s="181"/>
      <c r="N292" s="181"/>
      <c r="O292" s="181"/>
      <c r="P292" s="181"/>
      <c r="Q292" s="181"/>
      <c r="R292" s="181"/>
      <c r="S292" s="181"/>
      <c r="T292" s="181"/>
      <c r="U292" s="181"/>
      <c r="V292" s="181"/>
      <c r="W292" s="181"/>
      <c r="X292" s="181"/>
      <c r="Y292" s="181"/>
      <c r="Z292" s="181"/>
      <c r="AA292" s="181"/>
    </row>
    <row r="293" spans="2:27" ht="15">
      <c r="B293" s="4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row>
    <row r="294" spans="2:27" ht="15">
      <c r="B294" s="42" t="s">
        <v>280</v>
      </c>
      <c r="C294" s="23" t="s">
        <v>292</v>
      </c>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row>
    <row r="295" spans="2:27" ht="15">
      <c r="B295" s="4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35" t="s">
        <v>258</v>
      </c>
    </row>
    <row r="296" spans="2:27" ht="15">
      <c r="B296" s="43"/>
      <c r="C296" s="258" t="s">
        <v>252</v>
      </c>
      <c r="D296" s="259"/>
      <c r="E296" s="259"/>
      <c r="F296" s="259"/>
      <c r="G296" s="259"/>
      <c r="H296" s="259"/>
      <c r="I296" s="260"/>
      <c r="J296" s="258" t="s">
        <v>22</v>
      </c>
      <c r="K296" s="259"/>
      <c r="L296" s="259"/>
      <c r="M296" s="259"/>
      <c r="N296" s="259"/>
      <c r="O296" s="260"/>
      <c r="P296" s="258"/>
      <c r="Q296" s="259"/>
      <c r="R296" s="259"/>
      <c r="S296" s="259"/>
      <c r="T296" s="259"/>
      <c r="U296" s="259"/>
      <c r="V296" s="258" t="s">
        <v>257</v>
      </c>
      <c r="W296" s="259"/>
      <c r="X296" s="259"/>
      <c r="Y296" s="259"/>
      <c r="Z296" s="259"/>
      <c r="AA296" s="260"/>
    </row>
    <row r="297" spans="2:27" ht="15">
      <c r="B297" s="43"/>
      <c r="C297" s="261"/>
      <c r="D297" s="262"/>
      <c r="E297" s="262"/>
      <c r="F297" s="262"/>
      <c r="G297" s="262"/>
      <c r="H297" s="262"/>
      <c r="I297" s="263"/>
      <c r="J297" s="261"/>
      <c r="K297" s="262"/>
      <c r="L297" s="262"/>
      <c r="M297" s="262"/>
      <c r="N297" s="262"/>
      <c r="O297" s="263"/>
      <c r="P297" s="261"/>
      <c r="Q297" s="262"/>
      <c r="R297" s="262"/>
      <c r="S297" s="262"/>
      <c r="T297" s="262"/>
      <c r="U297" s="262"/>
      <c r="V297" s="261"/>
      <c r="W297" s="262"/>
      <c r="X297" s="262"/>
      <c r="Y297" s="262"/>
      <c r="Z297" s="262"/>
      <c r="AA297" s="263"/>
    </row>
    <row r="298" spans="2:27" ht="15">
      <c r="B298" s="43"/>
      <c r="C298" s="255" t="s">
        <v>246</v>
      </c>
      <c r="D298" s="256"/>
      <c r="E298" s="256"/>
      <c r="F298" s="256"/>
      <c r="G298" s="256"/>
      <c r="H298" s="256"/>
      <c r="I298" s="256"/>
      <c r="J298" s="256"/>
      <c r="K298" s="256"/>
      <c r="L298" s="256"/>
      <c r="M298" s="256"/>
      <c r="N298" s="256"/>
      <c r="O298" s="256"/>
      <c r="P298" s="256"/>
      <c r="Q298" s="256"/>
      <c r="R298" s="256"/>
      <c r="S298" s="256"/>
      <c r="T298" s="256"/>
      <c r="U298" s="256"/>
      <c r="V298" s="256"/>
      <c r="W298" s="256"/>
      <c r="X298" s="256"/>
      <c r="Y298" s="256"/>
      <c r="Z298" s="256"/>
      <c r="AA298" s="257"/>
    </row>
    <row r="299" spans="2:27" ht="15">
      <c r="B299" s="43"/>
      <c r="C299" s="247" t="str">
        <f>"Apr "&amp;$BA$7&amp;"- Mar "&amp;$BA$8</f>
        <v>Apr 2022- Mar 2023</v>
      </c>
      <c r="D299" s="248"/>
      <c r="E299" s="248"/>
      <c r="F299" s="248"/>
      <c r="G299" s="248"/>
      <c r="H299" s="248"/>
      <c r="I299" s="249"/>
      <c r="J299" s="173"/>
      <c r="K299" s="173"/>
      <c r="L299" s="173"/>
      <c r="M299" s="173"/>
      <c r="N299" s="173"/>
      <c r="O299" s="173"/>
      <c r="P299" s="254"/>
      <c r="Q299" s="254"/>
      <c r="R299" s="254"/>
      <c r="S299" s="254"/>
      <c r="T299" s="254"/>
      <c r="U299" s="254"/>
      <c r="V299" s="173"/>
      <c r="W299" s="173"/>
      <c r="X299" s="173"/>
      <c r="Y299" s="173"/>
      <c r="Z299" s="173"/>
      <c r="AA299" s="173"/>
    </row>
    <row r="300" spans="2:27" ht="15">
      <c r="B300" s="43"/>
      <c r="C300" s="247" t="str">
        <f>"Apr "&amp;$BA$8&amp;"- Mar "&amp;$BA$9</f>
        <v>Apr 2023- Mar 2024</v>
      </c>
      <c r="D300" s="248"/>
      <c r="E300" s="248"/>
      <c r="F300" s="248"/>
      <c r="G300" s="248"/>
      <c r="H300" s="248"/>
      <c r="I300" s="249"/>
      <c r="J300" s="173"/>
      <c r="K300" s="173"/>
      <c r="L300" s="173"/>
      <c r="M300" s="173"/>
      <c r="N300" s="173"/>
      <c r="O300" s="173"/>
      <c r="P300" s="254"/>
      <c r="Q300" s="254"/>
      <c r="R300" s="254"/>
      <c r="S300" s="254"/>
      <c r="T300" s="254"/>
      <c r="U300" s="254"/>
      <c r="V300" s="173"/>
      <c r="W300" s="173"/>
      <c r="X300" s="173"/>
      <c r="Y300" s="173"/>
      <c r="Z300" s="173"/>
      <c r="AA300" s="173"/>
    </row>
    <row r="301" spans="2:27" ht="15">
      <c r="B301" s="43"/>
      <c r="C301" s="255" t="s">
        <v>247</v>
      </c>
      <c r="D301" s="256"/>
      <c r="E301" s="256"/>
      <c r="F301" s="256"/>
      <c r="G301" s="256"/>
      <c r="H301" s="256"/>
      <c r="I301" s="256"/>
      <c r="J301" s="256"/>
      <c r="K301" s="256"/>
      <c r="L301" s="256"/>
      <c r="M301" s="256"/>
      <c r="N301" s="256"/>
      <c r="O301" s="256"/>
      <c r="P301" s="256"/>
      <c r="Q301" s="256"/>
      <c r="R301" s="256"/>
      <c r="S301" s="256"/>
      <c r="T301" s="256"/>
      <c r="U301" s="256"/>
      <c r="V301" s="256"/>
      <c r="W301" s="256"/>
      <c r="X301" s="256"/>
      <c r="Y301" s="256"/>
      <c r="Z301" s="256"/>
      <c r="AA301" s="257"/>
    </row>
    <row r="302" spans="2:27" ht="15">
      <c r="B302" s="43"/>
      <c r="C302" s="247" t="str">
        <f>"Apr "&amp;$BA$8&amp;"- Jun "&amp;$BA$8</f>
        <v>Apr 2023- Jun 2023</v>
      </c>
      <c r="D302" s="248"/>
      <c r="E302" s="248"/>
      <c r="F302" s="248"/>
      <c r="G302" s="248"/>
      <c r="H302" s="248"/>
      <c r="I302" s="249"/>
      <c r="J302" s="173"/>
      <c r="K302" s="173"/>
      <c r="L302" s="173"/>
      <c r="M302" s="173"/>
      <c r="N302" s="173"/>
      <c r="O302" s="173"/>
      <c r="P302" s="254"/>
      <c r="Q302" s="254"/>
      <c r="R302" s="254"/>
      <c r="S302" s="254"/>
      <c r="T302" s="254"/>
      <c r="U302" s="254"/>
      <c r="V302" s="173"/>
      <c r="W302" s="173"/>
      <c r="X302" s="173"/>
      <c r="Y302" s="173"/>
      <c r="Z302" s="173"/>
      <c r="AA302" s="173"/>
    </row>
    <row r="303" spans="2:27" ht="15.75" customHeight="1">
      <c r="B303" s="43"/>
      <c r="C303" s="247" t="str">
        <f>"Jul "&amp;$BA$8&amp;"- Sep "&amp;$BA$8</f>
        <v>Jul 2023- Sep 2023</v>
      </c>
      <c r="D303" s="248"/>
      <c r="E303" s="248"/>
      <c r="F303" s="248"/>
      <c r="G303" s="248"/>
      <c r="H303" s="248"/>
      <c r="I303" s="249"/>
      <c r="J303" s="173"/>
      <c r="K303" s="173"/>
      <c r="L303" s="173"/>
      <c r="M303" s="173"/>
      <c r="N303" s="173"/>
      <c r="O303" s="173"/>
      <c r="P303" s="254"/>
      <c r="Q303" s="254"/>
      <c r="R303" s="254"/>
      <c r="S303" s="254"/>
      <c r="T303" s="254"/>
      <c r="U303" s="254"/>
      <c r="V303" s="173"/>
      <c r="W303" s="173"/>
      <c r="X303" s="173"/>
      <c r="Y303" s="173"/>
      <c r="Z303" s="173"/>
      <c r="AA303" s="173"/>
    </row>
    <row r="304" spans="2:27" ht="15" customHeight="1">
      <c r="B304" s="43"/>
      <c r="C304" s="247" t="str">
        <f>"Oct "&amp;$BA$8&amp;"- Dec "&amp;$BA$8</f>
        <v>Oct 2023- Dec 2023</v>
      </c>
      <c r="D304" s="248"/>
      <c r="E304" s="248"/>
      <c r="F304" s="248"/>
      <c r="G304" s="248"/>
      <c r="H304" s="248"/>
      <c r="I304" s="249"/>
      <c r="J304" s="173"/>
      <c r="K304" s="173"/>
      <c r="L304" s="173"/>
      <c r="M304" s="173"/>
      <c r="N304" s="173"/>
      <c r="O304" s="173"/>
      <c r="P304" s="254"/>
      <c r="Q304" s="254"/>
      <c r="R304" s="254"/>
      <c r="S304" s="254"/>
      <c r="T304" s="254"/>
      <c r="U304" s="254"/>
      <c r="V304" s="173"/>
      <c r="W304" s="173"/>
      <c r="X304" s="173"/>
      <c r="Y304" s="173"/>
      <c r="Z304" s="173"/>
      <c r="AA304" s="173"/>
    </row>
    <row r="305" spans="2:27" ht="15" customHeight="1">
      <c r="B305" s="43"/>
      <c r="C305" s="247" t="str">
        <f>"Jan "&amp;$BA$9&amp;"- Mar "&amp;$BA$9</f>
        <v>Jan 2024- Mar 2024</v>
      </c>
      <c r="D305" s="248"/>
      <c r="E305" s="248"/>
      <c r="F305" s="248"/>
      <c r="G305" s="248"/>
      <c r="H305" s="248"/>
      <c r="I305" s="249"/>
      <c r="J305" s="173"/>
      <c r="K305" s="173"/>
      <c r="L305" s="173"/>
      <c r="M305" s="173"/>
      <c r="N305" s="173"/>
      <c r="O305" s="173"/>
      <c r="P305" s="254"/>
      <c r="Q305" s="254"/>
      <c r="R305" s="254"/>
      <c r="S305" s="254"/>
      <c r="T305" s="254"/>
      <c r="U305" s="254"/>
      <c r="V305" s="173"/>
      <c r="W305" s="173"/>
      <c r="X305" s="173"/>
      <c r="Y305" s="173"/>
      <c r="Z305" s="173"/>
      <c r="AA305" s="173"/>
    </row>
    <row r="306" spans="2:27" ht="15" customHeight="1" hidden="1">
      <c r="B306" s="43"/>
      <c r="C306" s="247"/>
      <c r="D306" s="248"/>
      <c r="E306" s="248"/>
      <c r="F306" s="248"/>
      <c r="G306" s="248"/>
      <c r="H306" s="248"/>
      <c r="I306" s="249"/>
      <c r="J306" s="177">
        <f>SUM(J302:O305)</f>
        <v>0</v>
      </c>
      <c r="K306" s="177"/>
      <c r="L306" s="177"/>
      <c r="M306" s="177"/>
      <c r="N306" s="177"/>
      <c r="O306" s="177"/>
      <c r="P306" s="177">
        <f>SUM(P302:U305)</f>
        <v>0</v>
      </c>
      <c r="Q306" s="177"/>
      <c r="R306" s="177"/>
      <c r="S306" s="177"/>
      <c r="T306" s="177"/>
      <c r="U306" s="177"/>
      <c r="V306" s="177">
        <f>SUM(V302:AA305)</f>
        <v>0</v>
      </c>
      <c r="W306" s="177"/>
      <c r="X306" s="177"/>
      <c r="Y306" s="177"/>
      <c r="Z306" s="177"/>
      <c r="AA306" s="177"/>
    </row>
    <row r="307" spans="2:27" ht="15" customHeight="1" hidden="1">
      <c r="B307" s="43"/>
      <c r="C307" s="247"/>
      <c r="D307" s="248"/>
      <c r="E307" s="248"/>
      <c r="F307" s="248"/>
      <c r="G307" s="248"/>
      <c r="H307" s="248"/>
      <c r="I307" s="249"/>
      <c r="J307" s="181"/>
      <c r="K307" s="181"/>
      <c r="L307" s="181"/>
      <c r="M307" s="181"/>
      <c r="N307" s="181"/>
      <c r="O307" s="181"/>
      <c r="P307" s="181"/>
      <c r="Q307" s="181"/>
      <c r="R307" s="181"/>
      <c r="S307" s="181"/>
      <c r="T307" s="181"/>
      <c r="U307" s="181"/>
      <c r="V307" s="181"/>
      <c r="W307" s="181"/>
      <c r="X307" s="181"/>
      <c r="Y307" s="181"/>
      <c r="Z307" s="181"/>
      <c r="AA307" s="181"/>
    </row>
    <row r="308" spans="2:27" ht="15" customHeight="1" hidden="1">
      <c r="B308" s="43"/>
      <c r="C308" s="247"/>
      <c r="D308" s="248"/>
      <c r="E308" s="248"/>
      <c r="F308" s="248"/>
      <c r="G308" s="248"/>
      <c r="H308" s="248"/>
      <c r="I308" s="249"/>
      <c r="J308" s="181"/>
      <c r="K308" s="181"/>
      <c r="L308" s="181"/>
      <c r="M308" s="181"/>
      <c r="N308" s="181"/>
      <c r="O308" s="181"/>
      <c r="P308" s="181"/>
      <c r="Q308" s="181"/>
      <c r="R308" s="181"/>
      <c r="S308" s="181"/>
      <c r="T308" s="181"/>
      <c r="U308" s="181"/>
      <c r="V308" s="181"/>
      <c r="W308" s="181"/>
      <c r="X308" s="181"/>
      <c r="Y308" s="181"/>
      <c r="Z308" s="181"/>
      <c r="AA308" s="181"/>
    </row>
    <row r="309" spans="2:27" ht="15" customHeight="1">
      <c r="B309" s="4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row>
    <row r="310" spans="2:27" ht="15" customHeight="1">
      <c r="B310" s="42" t="s">
        <v>281</v>
      </c>
      <c r="C310" s="23" t="s">
        <v>33</v>
      </c>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row>
    <row r="311" spans="2:27" ht="15" customHeight="1">
      <c r="B311" s="4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35" t="s">
        <v>258</v>
      </c>
    </row>
    <row r="312" spans="2:27" ht="15" customHeight="1">
      <c r="B312" s="43"/>
      <c r="C312" s="258" t="s">
        <v>252</v>
      </c>
      <c r="D312" s="259"/>
      <c r="E312" s="259"/>
      <c r="F312" s="259"/>
      <c r="G312" s="259"/>
      <c r="H312" s="259"/>
      <c r="I312" s="260"/>
      <c r="J312" s="258" t="s">
        <v>22</v>
      </c>
      <c r="K312" s="259"/>
      <c r="L312" s="259"/>
      <c r="M312" s="259"/>
      <c r="N312" s="259"/>
      <c r="O312" s="260"/>
      <c r="P312" s="258"/>
      <c r="Q312" s="259"/>
      <c r="R312" s="259"/>
      <c r="S312" s="259"/>
      <c r="T312" s="259"/>
      <c r="U312" s="259"/>
      <c r="V312" s="258" t="s">
        <v>257</v>
      </c>
      <c r="W312" s="259"/>
      <c r="X312" s="259"/>
      <c r="Y312" s="259"/>
      <c r="Z312" s="259"/>
      <c r="AA312" s="260"/>
    </row>
    <row r="313" spans="2:27" ht="15" customHeight="1">
      <c r="B313" s="43"/>
      <c r="C313" s="261"/>
      <c r="D313" s="262"/>
      <c r="E313" s="262"/>
      <c r="F313" s="262"/>
      <c r="G313" s="262"/>
      <c r="H313" s="262"/>
      <c r="I313" s="263"/>
      <c r="J313" s="261"/>
      <c r="K313" s="262"/>
      <c r="L313" s="262"/>
      <c r="M313" s="262"/>
      <c r="N313" s="262"/>
      <c r="O313" s="263"/>
      <c r="P313" s="261"/>
      <c r="Q313" s="262"/>
      <c r="R313" s="262"/>
      <c r="S313" s="262"/>
      <c r="T313" s="262"/>
      <c r="U313" s="262"/>
      <c r="V313" s="261"/>
      <c r="W313" s="262"/>
      <c r="X313" s="262"/>
      <c r="Y313" s="262"/>
      <c r="Z313" s="262"/>
      <c r="AA313" s="263"/>
    </row>
    <row r="314" spans="2:27" ht="15" customHeight="1">
      <c r="B314" s="43"/>
      <c r="C314" s="255" t="s">
        <v>246</v>
      </c>
      <c r="D314" s="256"/>
      <c r="E314" s="256"/>
      <c r="F314" s="256"/>
      <c r="G314" s="256"/>
      <c r="H314" s="256"/>
      <c r="I314" s="256"/>
      <c r="J314" s="256"/>
      <c r="K314" s="256"/>
      <c r="L314" s="256"/>
      <c r="M314" s="256"/>
      <c r="N314" s="256"/>
      <c r="O314" s="256"/>
      <c r="P314" s="256"/>
      <c r="Q314" s="256"/>
      <c r="R314" s="256"/>
      <c r="S314" s="256"/>
      <c r="T314" s="256"/>
      <c r="U314" s="256"/>
      <c r="V314" s="256"/>
      <c r="W314" s="256"/>
      <c r="X314" s="256"/>
      <c r="Y314" s="256"/>
      <c r="Z314" s="256"/>
      <c r="AA314" s="257"/>
    </row>
    <row r="315" spans="2:27" ht="15" customHeight="1">
      <c r="B315" s="43"/>
      <c r="C315" s="247" t="str">
        <f>"Apr "&amp;$BA$7&amp;"- Mar "&amp;$BA$8</f>
        <v>Apr 2022- Mar 2023</v>
      </c>
      <c r="D315" s="248"/>
      <c r="E315" s="248"/>
      <c r="F315" s="248"/>
      <c r="G315" s="248"/>
      <c r="H315" s="248"/>
      <c r="I315" s="249"/>
      <c r="J315" s="173"/>
      <c r="K315" s="173"/>
      <c r="L315" s="173"/>
      <c r="M315" s="173"/>
      <c r="N315" s="173"/>
      <c r="O315" s="173"/>
      <c r="P315" s="254"/>
      <c r="Q315" s="254"/>
      <c r="R315" s="254"/>
      <c r="S315" s="254"/>
      <c r="T315" s="254"/>
      <c r="U315" s="254"/>
      <c r="V315" s="173"/>
      <c r="W315" s="173"/>
      <c r="X315" s="173"/>
      <c r="Y315" s="173"/>
      <c r="Z315" s="173"/>
      <c r="AA315" s="173"/>
    </row>
    <row r="316" spans="2:27" ht="15" customHeight="1">
      <c r="B316" s="43"/>
      <c r="C316" s="247" t="str">
        <f>"Apr "&amp;$BA$8&amp;"- Mar "&amp;$BA$9</f>
        <v>Apr 2023- Mar 2024</v>
      </c>
      <c r="D316" s="248"/>
      <c r="E316" s="248"/>
      <c r="F316" s="248"/>
      <c r="G316" s="248"/>
      <c r="H316" s="248"/>
      <c r="I316" s="249"/>
      <c r="J316" s="173"/>
      <c r="K316" s="173"/>
      <c r="L316" s="173"/>
      <c r="M316" s="173"/>
      <c r="N316" s="173"/>
      <c r="O316" s="173"/>
      <c r="P316" s="254"/>
      <c r="Q316" s="254"/>
      <c r="R316" s="254"/>
      <c r="S316" s="254"/>
      <c r="T316" s="254"/>
      <c r="U316" s="254"/>
      <c r="V316" s="173"/>
      <c r="W316" s="173"/>
      <c r="X316" s="173"/>
      <c r="Y316" s="173"/>
      <c r="Z316" s="173"/>
      <c r="AA316" s="173"/>
    </row>
    <row r="317" spans="2:27" ht="15" customHeight="1">
      <c r="B317" s="43"/>
      <c r="C317" s="255" t="s">
        <v>247</v>
      </c>
      <c r="D317" s="256"/>
      <c r="E317" s="256"/>
      <c r="F317" s="256"/>
      <c r="G317" s="256"/>
      <c r="H317" s="256"/>
      <c r="I317" s="256"/>
      <c r="J317" s="256"/>
      <c r="K317" s="256"/>
      <c r="L317" s="256"/>
      <c r="M317" s="256"/>
      <c r="N317" s="256"/>
      <c r="O317" s="256"/>
      <c r="P317" s="256"/>
      <c r="Q317" s="256"/>
      <c r="R317" s="256"/>
      <c r="S317" s="256"/>
      <c r="T317" s="256"/>
      <c r="U317" s="256"/>
      <c r="V317" s="256"/>
      <c r="W317" s="256"/>
      <c r="X317" s="256"/>
      <c r="Y317" s="256"/>
      <c r="Z317" s="256"/>
      <c r="AA317" s="257"/>
    </row>
    <row r="318" spans="2:27" ht="15" customHeight="1">
      <c r="B318" s="43"/>
      <c r="C318" s="247" t="str">
        <f>"Apr "&amp;$BA$8&amp;"- Jun "&amp;$BA$8</f>
        <v>Apr 2023- Jun 2023</v>
      </c>
      <c r="D318" s="248"/>
      <c r="E318" s="248"/>
      <c r="F318" s="248"/>
      <c r="G318" s="248"/>
      <c r="H318" s="248"/>
      <c r="I318" s="249"/>
      <c r="J318" s="173"/>
      <c r="K318" s="173"/>
      <c r="L318" s="173"/>
      <c r="M318" s="173"/>
      <c r="N318" s="173"/>
      <c r="O318" s="173"/>
      <c r="P318" s="254"/>
      <c r="Q318" s="254"/>
      <c r="R318" s="254"/>
      <c r="S318" s="254"/>
      <c r="T318" s="254"/>
      <c r="U318" s="254"/>
      <c r="V318" s="173"/>
      <c r="W318" s="173"/>
      <c r="X318" s="173"/>
      <c r="Y318" s="173"/>
      <c r="Z318" s="173"/>
      <c r="AA318" s="173"/>
    </row>
    <row r="319" spans="2:27" ht="15" customHeight="1">
      <c r="B319" s="43"/>
      <c r="C319" s="247" t="str">
        <f>"Jul "&amp;$BA$8&amp;"- Sep "&amp;$BA$8</f>
        <v>Jul 2023- Sep 2023</v>
      </c>
      <c r="D319" s="248"/>
      <c r="E319" s="248"/>
      <c r="F319" s="248"/>
      <c r="G319" s="248"/>
      <c r="H319" s="248"/>
      <c r="I319" s="249"/>
      <c r="J319" s="173"/>
      <c r="K319" s="173"/>
      <c r="L319" s="173"/>
      <c r="M319" s="173"/>
      <c r="N319" s="173"/>
      <c r="O319" s="173"/>
      <c r="P319" s="254"/>
      <c r="Q319" s="254"/>
      <c r="R319" s="254"/>
      <c r="S319" s="254"/>
      <c r="T319" s="254"/>
      <c r="U319" s="254"/>
      <c r="V319" s="173"/>
      <c r="W319" s="173"/>
      <c r="X319" s="173"/>
      <c r="Y319" s="173"/>
      <c r="Z319" s="173"/>
      <c r="AA319" s="173"/>
    </row>
    <row r="320" spans="2:27" ht="15" customHeight="1">
      <c r="B320" s="43"/>
      <c r="C320" s="247" t="str">
        <f>"Oct "&amp;$BA$8&amp;"- Dec "&amp;$BA$8</f>
        <v>Oct 2023- Dec 2023</v>
      </c>
      <c r="D320" s="248"/>
      <c r="E320" s="248"/>
      <c r="F320" s="248"/>
      <c r="G320" s="248"/>
      <c r="H320" s="248"/>
      <c r="I320" s="249"/>
      <c r="J320" s="173"/>
      <c r="K320" s="173"/>
      <c r="L320" s="173"/>
      <c r="M320" s="173"/>
      <c r="N320" s="173"/>
      <c r="O320" s="173"/>
      <c r="P320" s="254"/>
      <c r="Q320" s="254"/>
      <c r="R320" s="254"/>
      <c r="S320" s="254"/>
      <c r="T320" s="254"/>
      <c r="U320" s="254"/>
      <c r="V320" s="173"/>
      <c r="W320" s="173"/>
      <c r="X320" s="173"/>
      <c r="Y320" s="173"/>
      <c r="Z320" s="173"/>
      <c r="AA320" s="173"/>
    </row>
    <row r="321" spans="2:27" ht="15" customHeight="1">
      <c r="B321" s="34"/>
      <c r="C321" s="247" t="str">
        <f>"Jan "&amp;$BA$9&amp;"- Mar "&amp;$BA$9</f>
        <v>Jan 2024- Mar 2024</v>
      </c>
      <c r="D321" s="248"/>
      <c r="E321" s="248"/>
      <c r="F321" s="248"/>
      <c r="G321" s="248"/>
      <c r="H321" s="248"/>
      <c r="I321" s="249"/>
      <c r="J321" s="173"/>
      <c r="K321" s="173"/>
      <c r="L321" s="173"/>
      <c r="M321" s="173"/>
      <c r="N321" s="173"/>
      <c r="O321" s="173"/>
      <c r="P321" s="254"/>
      <c r="Q321" s="254"/>
      <c r="R321" s="254"/>
      <c r="S321" s="254"/>
      <c r="T321" s="254"/>
      <c r="U321" s="254"/>
      <c r="V321" s="173"/>
      <c r="W321" s="173"/>
      <c r="X321" s="173"/>
      <c r="Y321" s="173"/>
      <c r="Z321" s="173"/>
      <c r="AA321" s="173"/>
    </row>
    <row r="322" spans="2:27" ht="15" customHeight="1" hidden="1">
      <c r="B322" s="27"/>
      <c r="C322" s="247"/>
      <c r="D322" s="248"/>
      <c r="E322" s="248"/>
      <c r="F322" s="248"/>
      <c r="G322" s="248"/>
      <c r="H322" s="248"/>
      <c r="I322" s="249"/>
      <c r="J322" s="177">
        <f>SUM(J318:O321)</f>
        <v>0</v>
      </c>
      <c r="K322" s="177"/>
      <c r="L322" s="177"/>
      <c r="M322" s="177"/>
      <c r="N322" s="177"/>
      <c r="O322" s="177"/>
      <c r="P322" s="177">
        <f>SUM(P318:U321)</f>
        <v>0</v>
      </c>
      <c r="Q322" s="177"/>
      <c r="R322" s="177"/>
      <c r="S322" s="177"/>
      <c r="T322" s="177"/>
      <c r="U322" s="177"/>
      <c r="V322" s="177">
        <f>SUM(V318:AA321)</f>
        <v>0</v>
      </c>
      <c r="W322" s="177"/>
      <c r="X322" s="177"/>
      <c r="Y322" s="177"/>
      <c r="Z322" s="177"/>
      <c r="AA322" s="177"/>
    </row>
    <row r="323" spans="2:27" ht="15" customHeight="1" hidden="1">
      <c r="B323" s="27"/>
      <c r="C323" s="247"/>
      <c r="D323" s="248"/>
      <c r="E323" s="248"/>
      <c r="F323" s="248"/>
      <c r="G323" s="248"/>
      <c r="H323" s="248"/>
      <c r="I323" s="249"/>
      <c r="J323" s="181"/>
      <c r="K323" s="181"/>
      <c r="L323" s="181"/>
      <c r="M323" s="181"/>
      <c r="N323" s="181"/>
      <c r="O323" s="181"/>
      <c r="P323" s="181"/>
      <c r="Q323" s="181"/>
      <c r="R323" s="181"/>
      <c r="S323" s="181"/>
      <c r="T323" s="181"/>
      <c r="U323" s="181"/>
      <c r="V323" s="181"/>
      <c r="W323" s="181"/>
      <c r="X323" s="181"/>
      <c r="Y323" s="181"/>
      <c r="Z323" s="181"/>
      <c r="AA323" s="181"/>
    </row>
    <row r="324" spans="2:27" ht="15" customHeight="1" hidden="1">
      <c r="B324" s="27"/>
      <c r="C324" s="247"/>
      <c r="D324" s="248"/>
      <c r="E324" s="248"/>
      <c r="F324" s="248"/>
      <c r="G324" s="248"/>
      <c r="H324" s="248"/>
      <c r="I324" s="249"/>
      <c r="J324" s="181"/>
      <c r="K324" s="181"/>
      <c r="L324" s="181"/>
      <c r="M324" s="181"/>
      <c r="N324" s="181"/>
      <c r="O324" s="181"/>
      <c r="P324" s="181"/>
      <c r="Q324" s="181"/>
      <c r="R324" s="181"/>
      <c r="S324" s="181"/>
      <c r="T324" s="181"/>
      <c r="U324" s="181"/>
      <c r="V324" s="181"/>
      <c r="W324" s="181"/>
      <c r="X324" s="181"/>
      <c r="Y324" s="181"/>
      <c r="Z324" s="181"/>
      <c r="AA324" s="181"/>
    </row>
    <row r="325" spans="2:27" ht="15" customHeight="1">
      <c r="B325" s="27"/>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row>
    <row r="326" spans="2:27" ht="15" customHeight="1" hidden="1">
      <c r="B326" s="27"/>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row>
    <row r="327" spans="2:27" ht="15" customHeight="1" hidden="1">
      <c r="B327" s="27"/>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row>
    <row r="328" spans="2:27" ht="15" customHeight="1" hidden="1">
      <c r="B328" s="27"/>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row>
    <row r="329" spans="2:27" ht="15" customHeight="1" hidden="1">
      <c r="B329" s="27"/>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row>
    <row r="330" spans="2:27" ht="15" customHeight="1">
      <c r="B330" s="167" t="s">
        <v>282</v>
      </c>
      <c r="C330" s="167"/>
      <c r="D330" s="167"/>
      <c r="E330" s="167"/>
      <c r="F330" s="167"/>
      <c r="G330" s="167"/>
      <c r="H330" s="167"/>
      <c r="I330" s="167"/>
      <c r="J330" s="167"/>
      <c r="K330" s="167"/>
      <c r="L330" s="167"/>
      <c r="M330" s="167"/>
      <c r="N330" s="167"/>
      <c r="O330" s="167"/>
      <c r="P330" s="167"/>
      <c r="Q330" s="167"/>
      <c r="R330" s="167"/>
      <c r="S330" s="167"/>
      <c r="T330" s="167"/>
      <c r="U330" s="167"/>
      <c r="V330" s="167"/>
      <c r="W330" s="167"/>
      <c r="X330" s="167"/>
      <c r="Y330" s="167"/>
      <c r="Z330" s="167"/>
      <c r="AA330" s="167"/>
    </row>
    <row r="331" spans="2:27" ht="15" customHeight="1">
      <c r="B331" s="232" t="s">
        <v>35</v>
      </c>
      <c r="C331" s="232"/>
      <c r="D331" s="232"/>
      <c r="E331" s="232"/>
      <c r="F331" s="232"/>
      <c r="G331" s="232"/>
      <c r="H331" s="232"/>
      <c r="I331" s="232"/>
      <c r="J331" s="232"/>
      <c r="K331" s="232"/>
      <c r="L331" s="232"/>
      <c r="M331" s="232"/>
      <c r="N331" s="232"/>
      <c r="O331" s="232"/>
      <c r="P331" s="232"/>
      <c r="Q331" s="232"/>
      <c r="R331" s="232"/>
      <c r="S331" s="232"/>
      <c r="T331" s="232"/>
      <c r="U331" s="232"/>
      <c r="V331" s="232"/>
      <c r="W331" s="232"/>
      <c r="X331" s="232"/>
      <c r="Y331" s="232"/>
      <c r="Z331" s="232"/>
      <c r="AA331" s="232"/>
    </row>
    <row r="332" spans="2:27" ht="15" customHeight="1">
      <c r="B332" s="19"/>
      <c r="C332" s="20"/>
      <c r="D332" s="20"/>
      <c r="E332" s="20"/>
      <c r="F332" s="20"/>
      <c r="G332" s="20"/>
      <c r="H332" s="20"/>
      <c r="I332" s="20"/>
      <c r="J332" s="20"/>
      <c r="K332" s="20"/>
      <c r="L332" s="20"/>
      <c r="M332" s="20"/>
      <c r="N332" s="21" t="s">
        <v>1174</v>
      </c>
      <c r="O332" s="20"/>
      <c r="P332" s="20"/>
      <c r="Q332" s="20"/>
      <c r="R332" s="20"/>
      <c r="S332" s="20"/>
      <c r="T332" s="20"/>
      <c r="U332" s="20"/>
      <c r="V332" s="20"/>
      <c r="W332" s="20"/>
      <c r="X332" s="20"/>
      <c r="Y332" s="20"/>
      <c r="Z332" s="20"/>
      <c r="AA332" s="20"/>
    </row>
    <row r="333" spans="2:27" ht="15" customHeight="1" thickBot="1">
      <c r="B333" s="27"/>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row>
    <row r="334" spans="2:27" ht="15" customHeight="1">
      <c r="B334" s="27"/>
      <c r="C334" s="223" t="s">
        <v>36</v>
      </c>
      <c r="D334" s="224"/>
      <c r="E334" s="224"/>
      <c r="F334" s="224"/>
      <c r="G334" s="224"/>
      <c r="H334" s="224"/>
      <c r="I334" s="224"/>
      <c r="J334" s="224"/>
      <c r="K334" s="224"/>
      <c r="L334" s="224"/>
      <c r="M334" s="224"/>
      <c r="N334" s="224"/>
      <c r="O334" s="224"/>
      <c r="P334" s="224"/>
      <c r="Q334" s="224"/>
      <c r="R334" s="224"/>
      <c r="S334" s="224"/>
      <c r="T334" s="224"/>
      <c r="U334" s="224"/>
      <c r="V334" s="224"/>
      <c r="W334" s="224"/>
      <c r="X334" s="224"/>
      <c r="Y334" s="224"/>
      <c r="Z334" s="225"/>
      <c r="AA334" s="23"/>
    </row>
    <row r="335" spans="2:27" ht="15" customHeight="1">
      <c r="B335" s="27"/>
      <c r="C335" s="226"/>
      <c r="D335" s="227"/>
      <c r="E335" s="227"/>
      <c r="F335" s="227"/>
      <c r="G335" s="227"/>
      <c r="H335" s="227"/>
      <c r="I335" s="227"/>
      <c r="J335" s="227"/>
      <c r="K335" s="227"/>
      <c r="L335" s="227"/>
      <c r="M335" s="227"/>
      <c r="N335" s="227"/>
      <c r="O335" s="227"/>
      <c r="P335" s="227"/>
      <c r="Q335" s="227"/>
      <c r="R335" s="227"/>
      <c r="S335" s="227"/>
      <c r="T335" s="227"/>
      <c r="U335" s="227"/>
      <c r="V335" s="227"/>
      <c r="W335" s="227"/>
      <c r="X335" s="227"/>
      <c r="Y335" s="227"/>
      <c r="Z335" s="228"/>
      <c r="AA335" s="23"/>
    </row>
    <row r="336" spans="2:27" ht="15" customHeight="1">
      <c r="B336" s="27"/>
      <c r="C336" s="226"/>
      <c r="D336" s="227"/>
      <c r="E336" s="227"/>
      <c r="F336" s="227"/>
      <c r="G336" s="227"/>
      <c r="H336" s="227"/>
      <c r="I336" s="227"/>
      <c r="J336" s="227"/>
      <c r="K336" s="227"/>
      <c r="L336" s="227"/>
      <c r="M336" s="227"/>
      <c r="N336" s="227"/>
      <c r="O336" s="227"/>
      <c r="P336" s="227"/>
      <c r="Q336" s="227"/>
      <c r="R336" s="227"/>
      <c r="S336" s="227"/>
      <c r="T336" s="227"/>
      <c r="U336" s="227"/>
      <c r="V336" s="227"/>
      <c r="W336" s="227"/>
      <c r="X336" s="227"/>
      <c r="Y336" s="227"/>
      <c r="Z336" s="228"/>
      <c r="AA336" s="23"/>
    </row>
    <row r="337" spans="2:27" ht="15" customHeight="1">
      <c r="B337" s="27"/>
      <c r="C337" s="226"/>
      <c r="D337" s="227"/>
      <c r="E337" s="227"/>
      <c r="F337" s="227"/>
      <c r="G337" s="227"/>
      <c r="H337" s="227"/>
      <c r="I337" s="227"/>
      <c r="J337" s="227"/>
      <c r="K337" s="227"/>
      <c r="L337" s="227"/>
      <c r="M337" s="227"/>
      <c r="N337" s="227"/>
      <c r="O337" s="227"/>
      <c r="P337" s="227"/>
      <c r="Q337" s="227"/>
      <c r="R337" s="227"/>
      <c r="S337" s="227"/>
      <c r="T337" s="227"/>
      <c r="U337" s="227"/>
      <c r="V337" s="227"/>
      <c r="W337" s="227"/>
      <c r="X337" s="227"/>
      <c r="Y337" s="227"/>
      <c r="Z337" s="228"/>
      <c r="AA337" s="23"/>
    </row>
    <row r="338" spans="2:27" ht="15" customHeight="1">
      <c r="B338" s="27"/>
      <c r="C338" s="226"/>
      <c r="D338" s="227"/>
      <c r="E338" s="227"/>
      <c r="F338" s="227"/>
      <c r="G338" s="227"/>
      <c r="H338" s="227"/>
      <c r="I338" s="227"/>
      <c r="J338" s="227"/>
      <c r="K338" s="227"/>
      <c r="L338" s="227"/>
      <c r="M338" s="227"/>
      <c r="N338" s="227"/>
      <c r="O338" s="227"/>
      <c r="P338" s="227"/>
      <c r="Q338" s="227"/>
      <c r="R338" s="227"/>
      <c r="S338" s="227"/>
      <c r="T338" s="227"/>
      <c r="U338" s="227"/>
      <c r="V338" s="227"/>
      <c r="W338" s="227"/>
      <c r="X338" s="227"/>
      <c r="Y338" s="227"/>
      <c r="Z338" s="228"/>
      <c r="AA338" s="23"/>
    </row>
    <row r="339" spans="2:27" ht="15" customHeight="1">
      <c r="B339" s="27"/>
      <c r="C339" s="226"/>
      <c r="D339" s="227"/>
      <c r="E339" s="227"/>
      <c r="F339" s="227"/>
      <c r="G339" s="227"/>
      <c r="H339" s="227"/>
      <c r="I339" s="227"/>
      <c r="J339" s="227"/>
      <c r="K339" s="227"/>
      <c r="L339" s="227"/>
      <c r="M339" s="227"/>
      <c r="N339" s="227"/>
      <c r="O339" s="227"/>
      <c r="P339" s="227"/>
      <c r="Q339" s="227"/>
      <c r="R339" s="227"/>
      <c r="S339" s="227"/>
      <c r="T339" s="227"/>
      <c r="U339" s="227"/>
      <c r="V339" s="227"/>
      <c r="W339" s="227"/>
      <c r="X339" s="227"/>
      <c r="Y339" s="227"/>
      <c r="Z339" s="228"/>
      <c r="AA339" s="23"/>
    </row>
    <row r="340" spans="2:27" ht="15" customHeight="1" thickBot="1">
      <c r="B340" s="27"/>
      <c r="C340" s="229"/>
      <c r="D340" s="230"/>
      <c r="E340" s="230"/>
      <c r="F340" s="230"/>
      <c r="G340" s="230"/>
      <c r="H340" s="230"/>
      <c r="I340" s="230"/>
      <c r="J340" s="230"/>
      <c r="K340" s="230"/>
      <c r="L340" s="230"/>
      <c r="M340" s="230"/>
      <c r="N340" s="230"/>
      <c r="O340" s="230"/>
      <c r="P340" s="230"/>
      <c r="Q340" s="230"/>
      <c r="R340" s="230"/>
      <c r="S340" s="230"/>
      <c r="T340" s="230"/>
      <c r="U340" s="230"/>
      <c r="V340" s="230"/>
      <c r="W340" s="230"/>
      <c r="X340" s="230"/>
      <c r="Y340" s="230"/>
      <c r="Z340" s="231"/>
      <c r="AA340" s="23"/>
    </row>
    <row r="341" spans="2:27" ht="15" customHeight="1">
      <c r="B341" s="27"/>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row>
    <row r="342" spans="2:27" ht="15" customHeight="1">
      <c r="B342" s="27"/>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row>
    <row r="343" spans="2:27" ht="15" customHeight="1">
      <c r="B343" s="27"/>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row>
    <row r="344" spans="2:27" ht="15" customHeight="1">
      <c r="B344" s="27"/>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row>
    <row r="345" spans="2:27" ht="15" customHeight="1">
      <c r="B345" s="27"/>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row>
    <row r="346" spans="2:27" ht="21" hidden="1">
      <c r="B346" s="242"/>
      <c r="C346" s="242"/>
      <c r="D346" s="242"/>
      <c r="E346" s="242"/>
      <c r="F346" s="242"/>
      <c r="G346" s="242"/>
      <c r="H346" s="242"/>
      <c r="I346" s="242"/>
      <c r="J346" s="242"/>
      <c r="K346" s="242"/>
      <c r="L346" s="242"/>
      <c r="M346" s="242"/>
      <c r="N346" s="242"/>
      <c r="O346" s="242"/>
      <c r="P346" s="242"/>
      <c r="Q346" s="242"/>
      <c r="R346" s="242"/>
      <c r="S346" s="242"/>
      <c r="T346" s="242"/>
      <c r="U346" s="242"/>
      <c r="V346" s="242"/>
      <c r="W346" s="242"/>
      <c r="X346" s="242"/>
      <c r="Y346" s="242"/>
      <c r="Z346" s="242"/>
      <c r="AA346" s="242"/>
    </row>
    <row r="347" spans="2:27" ht="21" hidden="1">
      <c r="B347" s="242"/>
      <c r="C347" s="242"/>
      <c r="D347" s="242"/>
      <c r="E347" s="242"/>
      <c r="F347" s="242"/>
      <c r="G347" s="242"/>
      <c r="H347" s="242"/>
      <c r="I347" s="242"/>
      <c r="J347" s="242"/>
      <c r="K347" s="242"/>
      <c r="L347" s="242"/>
      <c r="M347" s="242"/>
      <c r="N347" s="242"/>
      <c r="O347" s="242"/>
      <c r="P347" s="242"/>
      <c r="Q347" s="242"/>
      <c r="R347" s="242"/>
      <c r="S347" s="242"/>
      <c r="T347" s="242"/>
      <c r="U347" s="242"/>
      <c r="V347" s="242"/>
      <c r="W347" s="242"/>
      <c r="X347" s="242"/>
      <c r="Y347" s="242"/>
      <c r="Z347" s="242"/>
      <c r="AA347" s="242"/>
    </row>
    <row r="348" spans="2:27" ht="15" customHeight="1">
      <c r="B348" s="27"/>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row>
    <row r="349" spans="2:27" ht="15" customHeight="1">
      <c r="B349" s="27"/>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row>
    <row r="350" ht="15"/>
    <row r="351" ht="15"/>
    <row r="352" ht="15"/>
  </sheetData>
  <sheetProtection password="CE88" sheet="1" selectLockedCells="1"/>
  <mergeCells count="717">
    <mergeCell ref="Y22:AA22"/>
    <mergeCell ref="B9:AA9"/>
    <mergeCell ref="B7:AA7"/>
    <mergeCell ref="B6:AA6"/>
    <mergeCell ref="B330:AA330"/>
    <mergeCell ref="M18:AA18"/>
    <mergeCell ref="S93:AA93"/>
    <mergeCell ref="J88:R89"/>
    <mergeCell ref="S88:AA89"/>
    <mergeCell ref="N22:W22"/>
    <mergeCell ref="J90:R90"/>
    <mergeCell ref="S90:AA90"/>
    <mergeCell ref="P113:U114"/>
    <mergeCell ref="V113:AA114"/>
    <mergeCell ref="N105:R105"/>
    <mergeCell ref="S105:AA105"/>
    <mergeCell ref="J94:R94"/>
    <mergeCell ref="S94:AA94"/>
    <mergeCell ref="P96:U96"/>
    <mergeCell ref="V96:AA96"/>
    <mergeCell ref="M19:AA19"/>
    <mergeCell ref="M20:AA20"/>
    <mergeCell ref="M21:AA21"/>
    <mergeCell ref="J79:R79"/>
    <mergeCell ref="S79:AA79"/>
    <mergeCell ref="J80:R80"/>
    <mergeCell ref="S80:AA80"/>
    <mergeCell ref="J61:R61"/>
    <mergeCell ref="S61:AA61"/>
    <mergeCell ref="J62:R62"/>
    <mergeCell ref="S78:AA78"/>
    <mergeCell ref="J78:R78"/>
    <mergeCell ref="J77:R77"/>
    <mergeCell ref="J49:R49"/>
    <mergeCell ref="J50:R50"/>
    <mergeCell ref="J51:R51"/>
    <mergeCell ref="S51:AA51"/>
    <mergeCell ref="S50:AA50"/>
    <mergeCell ref="S49:AA49"/>
    <mergeCell ref="S77:AA77"/>
    <mergeCell ref="C250:AA250"/>
    <mergeCell ref="C251:I251"/>
    <mergeCell ref="J251:O251"/>
    <mergeCell ref="P251:U251"/>
    <mergeCell ref="C270:I270"/>
    <mergeCell ref="J270:O270"/>
    <mergeCell ref="C267:I267"/>
    <mergeCell ref="J267:O267"/>
    <mergeCell ref="P267:U267"/>
    <mergeCell ref="V267:AA267"/>
    <mergeCell ref="C275:I275"/>
    <mergeCell ref="J275:O275"/>
    <mergeCell ref="C276:I276"/>
    <mergeCell ref="V275:AA275"/>
    <mergeCell ref="P275:U275"/>
    <mergeCell ref="P274:U274"/>
    <mergeCell ref="J276:O276"/>
    <mergeCell ref="P276:U276"/>
    <mergeCell ref="V276:AA276"/>
    <mergeCell ref="V274:AA274"/>
    <mergeCell ref="J272:O272"/>
    <mergeCell ref="P272:U272"/>
    <mergeCell ref="V272:AA272"/>
    <mergeCell ref="C273:I273"/>
    <mergeCell ref="J273:O273"/>
    <mergeCell ref="C274:I274"/>
    <mergeCell ref="J274:O274"/>
    <mergeCell ref="P273:U273"/>
    <mergeCell ref="V273:AA273"/>
    <mergeCell ref="C272:I272"/>
    <mergeCell ref="P270:U270"/>
    <mergeCell ref="V270:AA270"/>
    <mergeCell ref="C268:I268"/>
    <mergeCell ref="J268:O268"/>
    <mergeCell ref="P268:U268"/>
    <mergeCell ref="C269:AA269"/>
    <mergeCell ref="C255:I255"/>
    <mergeCell ref="J255:O255"/>
    <mergeCell ref="P255:U255"/>
    <mergeCell ref="V255:AA255"/>
    <mergeCell ref="P260:U260"/>
    <mergeCell ref="V260:AA260"/>
    <mergeCell ref="C256:I256"/>
    <mergeCell ref="J256:O256"/>
    <mergeCell ref="P256:U256"/>
    <mergeCell ref="V256:AA256"/>
    <mergeCell ref="C252:I252"/>
    <mergeCell ref="J252:O252"/>
    <mergeCell ref="P252:U252"/>
    <mergeCell ref="V252:AA252"/>
    <mergeCell ref="C254:I254"/>
    <mergeCell ref="J254:O254"/>
    <mergeCell ref="P254:U254"/>
    <mergeCell ref="V254:AA254"/>
    <mergeCell ref="C253:AA253"/>
    <mergeCell ref="V251:AA251"/>
    <mergeCell ref="P248:U249"/>
    <mergeCell ref="C241:I241"/>
    <mergeCell ref="J241:O241"/>
    <mergeCell ref="P241:U241"/>
    <mergeCell ref="V241:AA241"/>
    <mergeCell ref="C242:I242"/>
    <mergeCell ref="J242:O242"/>
    <mergeCell ref="P242:U242"/>
    <mergeCell ref="V242:AA242"/>
    <mergeCell ref="C239:I239"/>
    <mergeCell ref="J239:O239"/>
    <mergeCell ref="P239:U239"/>
    <mergeCell ref="V239:AA239"/>
    <mergeCell ref="C240:I240"/>
    <mergeCell ref="J240:O240"/>
    <mergeCell ref="P240:U240"/>
    <mergeCell ref="V240:AA240"/>
    <mergeCell ref="C236:I236"/>
    <mergeCell ref="J236:O236"/>
    <mergeCell ref="P236:U236"/>
    <mergeCell ref="V236:AA236"/>
    <mergeCell ref="C238:I238"/>
    <mergeCell ref="J238:O238"/>
    <mergeCell ref="P238:U238"/>
    <mergeCell ref="V238:AA238"/>
    <mergeCell ref="C237:AA237"/>
    <mergeCell ref="C234:AA234"/>
    <mergeCell ref="C235:I235"/>
    <mergeCell ref="J235:O235"/>
    <mergeCell ref="P235:U235"/>
    <mergeCell ref="V235:AA235"/>
    <mergeCell ref="P232:U233"/>
    <mergeCell ref="C227:I227"/>
    <mergeCell ref="J227:O227"/>
    <mergeCell ref="P227:U227"/>
    <mergeCell ref="V227:AA227"/>
    <mergeCell ref="C228:I228"/>
    <mergeCell ref="J228:O228"/>
    <mergeCell ref="P228:U228"/>
    <mergeCell ref="V228:AA228"/>
    <mergeCell ref="C225:I225"/>
    <mergeCell ref="J225:O225"/>
    <mergeCell ref="P225:U225"/>
    <mergeCell ref="V225:AA225"/>
    <mergeCell ref="C226:I226"/>
    <mergeCell ref="J226:O226"/>
    <mergeCell ref="P226:U226"/>
    <mergeCell ref="V226:AA226"/>
    <mergeCell ref="C223:I223"/>
    <mergeCell ref="J223:O223"/>
    <mergeCell ref="P223:U223"/>
    <mergeCell ref="V223:AA223"/>
    <mergeCell ref="C224:I224"/>
    <mergeCell ref="J224:O224"/>
    <mergeCell ref="P224:U224"/>
    <mergeCell ref="V224:AA224"/>
    <mergeCell ref="C211:I211"/>
    <mergeCell ref="J211:O211"/>
    <mergeCell ref="P211:U211"/>
    <mergeCell ref="V211:AA211"/>
    <mergeCell ref="C212:I212"/>
    <mergeCell ref="J212:O212"/>
    <mergeCell ref="P212:U212"/>
    <mergeCell ref="V212:AA212"/>
    <mergeCell ref="C209:I209"/>
    <mergeCell ref="J209:O209"/>
    <mergeCell ref="P209:U209"/>
    <mergeCell ref="V209:AA209"/>
    <mergeCell ref="C210:I210"/>
    <mergeCell ref="J210:O210"/>
    <mergeCell ref="P210:U210"/>
    <mergeCell ref="V210:AA210"/>
    <mergeCell ref="C200:I201"/>
    <mergeCell ref="J200:O201"/>
    <mergeCell ref="C202:AA202"/>
    <mergeCell ref="C203:I203"/>
    <mergeCell ref="J203:O203"/>
    <mergeCell ref="P203:U203"/>
    <mergeCell ref="V203:AA203"/>
    <mergeCell ref="P200:U201"/>
    <mergeCell ref="V200:AA201"/>
    <mergeCell ref="P195:U195"/>
    <mergeCell ref="V195:AA195"/>
    <mergeCell ref="C196:I196"/>
    <mergeCell ref="J196:O196"/>
    <mergeCell ref="P196:U196"/>
    <mergeCell ref="V196:AA196"/>
    <mergeCell ref="C195:I195"/>
    <mergeCell ref="J195:O195"/>
    <mergeCell ref="C188:I188"/>
    <mergeCell ref="J188:O188"/>
    <mergeCell ref="P188:U188"/>
    <mergeCell ref="V188:AA188"/>
    <mergeCell ref="C190:I190"/>
    <mergeCell ref="J190:O190"/>
    <mergeCell ref="P190:U190"/>
    <mergeCell ref="V190:AA190"/>
    <mergeCell ref="C189:AA189"/>
    <mergeCell ref="C184:I185"/>
    <mergeCell ref="J184:O185"/>
    <mergeCell ref="C186:AA186"/>
    <mergeCell ref="C187:I187"/>
    <mergeCell ref="J187:O187"/>
    <mergeCell ref="P187:U187"/>
    <mergeCell ref="V187:AA187"/>
    <mergeCell ref="P184:U185"/>
    <mergeCell ref="V184:AA185"/>
    <mergeCell ref="C177:I177"/>
    <mergeCell ref="J177:O177"/>
    <mergeCell ref="P177:U177"/>
    <mergeCell ref="V177:AA177"/>
    <mergeCell ref="C178:I178"/>
    <mergeCell ref="J178:O178"/>
    <mergeCell ref="P178:U178"/>
    <mergeCell ref="V178:AA178"/>
    <mergeCell ref="C175:I175"/>
    <mergeCell ref="J175:O175"/>
    <mergeCell ref="P175:U175"/>
    <mergeCell ref="V175:AA175"/>
    <mergeCell ref="C176:I176"/>
    <mergeCell ref="J176:O176"/>
    <mergeCell ref="P176:U176"/>
    <mergeCell ref="V176:AA176"/>
    <mergeCell ref="C172:I172"/>
    <mergeCell ref="J172:O172"/>
    <mergeCell ref="P172:U172"/>
    <mergeCell ref="V172:AA172"/>
    <mergeCell ref="C174:I174"/>
    <mergeCell ref="J174:O174"/>
    <mergeCell ref="P174:U174"/>
    <mergeCell ref="V174:AA174"/>
    <mergeCell ref="C173:AA173"/>
    <mergeCell ref="J168:O169"/>
    <mergeCell ref="C171:I171"/>
    <mergeCell ref="J171:O171"/>
    <mergeCell ref="P171:U171"/>
    <mergeCell ref="V171:AA171"/>
    <mergeCell ref="C170:AA170"/>
    <mergeCell ref="P168:U169"/>
    <mergeCell ref="V168:AA169"/>
    <mergeCell ref="C163:I163"/>
    <mergeCell ref="J163:O163"/>
    <mergeCell ref="P163:U163"/>
    <mergeCell ref="V163:AA163"/>
    <mergeCell ref="C164:I164"/>
    <mergeCell ref="J164:O164"/>
    <mergeCell ref="P164:U164"/>
    <mergeCell ref="V164:AA164"/>
    <mergeCell ref="C161:I161"/>
    <mergeCell ref="J161:O161"/>
    <mergeCell ref="P161:U161"/>
    <mergeCell ref="V161:AA161"/>
    <mergeCell ref="C162:I162"/>
    <mergeCell ref="J162:O162"/>
    <mergeCell ref="P162:U162"/>
    <mergeCell ref="V162:AA162"/>
    <mergeCell ref="C159:I159"/>
    <mergeCell ref="J159:O159"/>
    <mergeCell ref="P159:U159"/>
    <mergeCell ref="V159:AA159"/>
    <mergeCell ref="C160:I160"/>
    <mergeCell ref="J160:O160"/>
    <mergeCell ref="P160:U160"/>
    <mergeCell ref="V160:AA160"/>
    <mergeCell ref="C155:I155"/>
    <mergeCell ref="J155:O155"/>
    <mergeCell ref="P155:U155"/>
    <mergeCell ref="C134:I134"/>
    <mergeCell ref="V134:AA134"/>
    <mergeCell ref="C135:AA135"/>
    <mergeCell ref="C136:I136"/>
    <mergeCell ref="J136:O136"/>
    <mergeCell ref="P152:U153"/>
    <mergeCell ref="C137:I137"/>
    <mergeCell ref="P142:U142"/>
    <mergeCell ref="J134:O134"/>
    <mergeCell ref="P134:U134"/>
    <mergeCell ref="P136:U136"/>
    <mergeCell ref="V136:AA136"/>
    <mergeCell ref="C133:I133"/>
    <mergeCell ref="J133:O133"/>
    <mergeCell ref="P133:U133"/>
    <mergeCell ref="V133:AA133"/>
    <mergeCell ref="C139:I139"/>
    <mergeCell ref="C118:AA118"/>
    <mergeCell ref="C119:I119"/>
    <mergeCell ref="J119:O119"/>
    <mergeCell ref="P119:U119"/>
    <mergeCell ref="V119:AA119"/>
    <mergeCell ref="J120:O120"/>
    <mergeCell ref="P120:U120"/>
    <mergeCell ref="V120:AA120"/>
    <mergeCell ref="C113:I114"/>
    <mergeCell ref="J113:O114"/>
    <mergeCell ref="C95:I95"/>
    <mergeCell ref="J95:O95"/>
    <mergeCell ref="C91:I91"/>
    <mergeCell ref="C92:I92"/>
    <mergeCell ref="J92:R92"/>
    <mergeCell ref="C105:H105"/>
    <mergeCell ref="I105:M105"/>
    <mergeCell ref="J93:R93"/>
    <mergeCell ref="C81:I81"/>
    <mergeCell ref="J81:O81"/>
    <mergeCell ref="P81:U81"/>
    <mergeCell ref="V81:AA81"/>
    <mergeCell ref="P97:U97"/>
    <mergeCell ref="V97:AA97"/>
    <mergeCell ref="C93:I93"/>
    <mergeCell ref="J91:R91"/>
    <mergeCell ref="S91:AA91"/>
    <mergeCell ref="C82:I82"/>
    <mergeCell ref="C97:I97"/>
    <mergeCell ref="J97:O97"/>
    <mergeCell ref="S92:AA92"/>
    <mergeCell ref="P130:U131"/>
    <mergeCell ref="V130:AA131"/>
    <mergeCell ref="C106:H106"/>
    <mergeCell ref="I106:M106"/>
    <mergeCell ref="N106:R106"/>
    <mergeCell ref="S106:AA106"/>
    <mergeCell ref="C107:H107"/>
    <mergeCell ref="C80:I80"/>
    <mergeCell ref="S76:AA76"/>
    <mergeCell ref="P216:U217"/>
    <mergeCell ref="V216:AA217"/>
    <mergeCell ref="P95:U95"/>
    <mergeCell ref="V95:AA95"/>
    <mergeCell ref="C96:I96"/>
    <mergeCell ref="J96:O96"/>
    <mergeCell ref="C78:I78"/>
    <mergeCell ref="C79:I79"/>
    <mergeCell ref="C67:I67"/>
    <mergeCell ref="J67:O67"/>
    <mergeCell ref="P67:U67"/>
    <mergeCell ref="V67:AA67"/>
    <mergeCell ref="C68:I68"/>
    <mergeCell ref="J68:O68"/>
    <mergeCell ref="P68:U68"/>
    <mergeCell ref="V68:AA68"/>
    <mergeCell ref="C65:I65"/>
    <mergeCell ref="C66:I66"/>
    <mergeCell ref="S65:AA65"/>
    <mergeCell ref="S66:AA66"/>
    <mergeCell ref="V232:AA233"/>
    <mergeCell ref="V248:AA249"/>
    <mergeCell ref="C74:I75"/>
    <mergeCell ref="C88:I89"/>
    <mergeCell ref="C94:I94"/>
    <mergeCell ref="C90:I90"/>
    <mergeCell ref="C63:I63"/>
    <mergeCell ref="C64:I64"/>
    <mergeCell ref="S63:AA63"/>
    <mergeCell ref="S64:AA64"/>
    <mergeCell ref="P264:U265"/>
    <mergeCell ref="V264:AA265"/>
    <mergeCell ref="J65:R65"/>
    <mergeCell ref="J64:R64"/>
    <mergeCell ref="J63:R63"/>
    <mergeCell ref="V69:AA69"/>
    <mergeCell ref="C62:I62"/>
    <mergeCell ref="C59:I60"/>
    <mergeCell ref="S62:AA62"/>
    <mergeCell ref="P280:U281"/>
    <mergeCell ref="V280:AA281"/>
    <mergeCell ref="P296:U297"/>
    <mergeCell ref="V296:AA297"/>
    <mergeCell ref="S59:AA60"/>
    <mergeCell ref="J59:R60"/>
    <mergeCell ref="J66:R66"/>
    <mergeCell ref="C53:I53"/>
    <mergeCell ref="J53:O53"/>
    <mergeCell ref="P53:U53"/>
    <mergeCell ref="V53:AA53"/>
    <mergeCell ref="C54:I54"/>
    <mergeCell ref="J54:O54"/>
    <mergeCell ref="P54:U54"/>
    <mergeCell ref="V54:AA54"/>
    <mergeCell ref="C51:I51"/>
    <mergeCell ref="C52:I52"/>
    <mergeCell ref="J52:O52"/>
    <mergeCell ref="P52:U52"/>
    <mergeCell ref="V52:AA52"/>
    <mergeCell ref="S45:AA46"/>
    <mergeCell ref="C49:I49"/>
    <mergeCell ref="C50:I50"/>
    <mergeCell ref="C45:I46"/>
    <mergeCell ref="C47:I47"/>
    <mergeCell ref="J74:R75"/>
    <mergeCell ref="S74:AA75"/>
    <mergeCell ref="C69:I69"/>
    <mergeCell ref="J69:O69"/>
    <mergeCell ref="P69:U69"/>
    <mergeCell ref="C76:I76"/>
    <mergeCell ref="C77:I77"/>
    <mergeCell ref="J76:R76"/>
    <mergeCell ref="N36:S36"/>
    <mergeCell ref="N37:S37"/>
    <mergeCell ref="S47:AA47"/>
    <mergeCell ref="C48:I48"/>
    <mergeCell ref="J45:R46"/>
    <mergeCell ref="J47:R47"/>
    <mergeCell ref="S48:AA48"/>
    <mergeCell ref="J48:R48"/>
    <mergeCell ref="B39:AA39"/>
    <mergeCell ref="B40:AA40"/>
    <mergeCell ref="M13:AA13"/>
    <mergeCell ref="P26:AA26"/>
    <mergeCell ref="P31:AA31"/>
    <mergeCell ref="S28:AA28"/>
    <mergeCell ref="T37:W37"/>
    <mergeCell ref="X37:AA37"/>
    <mergeCell ref="M17:AA17"/>
    <mergeCell ref="M23:AA23"/>
    <mergeCell ref="M24:AA24"/>
    <mergeCell ref="N34:S35"/>
    <mergeCell ref="J82:O82"/>
    <mergeCell ref="P82:U82"/>
    <mergeCell ref="V82:AA82"/>
    <mergeCell ref="C83:I83"/>
    <mergeCell ref="J83:O83"/>
    <mergeCell ref="P83:U83"/>
    <mergeCell ref="V83:AA83"/>
    <mergeCell ref="T34:AA34"/>
    <mergeCell ref="I107:M107"/>
    <mergeCell ref="N107:R107"/>
    <mergeCell ref="S107:AA107"/>
    <mergeCell ref="C108:H108"/>
    <mergeCell ref="I108:M108"/>
    <mergeCell ref="N108:R108"/>
    <mergeCell ref="S108:AA108"/>
    <mergeCell ref="C115:AA115"/>
    <mergeCell ref="C116:I116"/>
    <mergeCell ref="J116:O116"/>
    <mergeCell ref="P116:U116"/>
    <mergeCell ref="V116:AA116"/>
    <mergeCell ref="C117:I117"/>
    <mergeCell ref="J117:O117"/>
    <mergeCell ref="P117:U117"/>
    <mergeCell ref="V117:AA117"/>
    <mergeCell ref="C121:I121"/>
    <mergeCell ref="J121:O121"/>
    <mergeCell ref="P121:U121"/>
    <mergeCell ref="V121:AA121"/>
    <mergeCell ref="C120:I120"/>
    <mergeCell ref="C122:I122"/>
    <mergeCell ref="J122:O122"/>
    <mergeCell ref="P122:U122"/>
    <mergeCell ref="V122:AA122"/>
    <mergeCell ref="C123:I123"/>
    <mergeCell ref="J123:O123"/>
    <mergeCell ref="P123:U123"/>
    <mergeCell ref="V123:AA123"/>
    <mergeCell ref="C124:I124"/>
    <mergeCell ref="J124:O124"/>
    <mergeCell ref="P124:U124"/>
    <mergeCell ref="V124:AA124"/>
    <mergeCell ref="C125:I125"/>
    <mergeCell ref="J125:O125"/>
    <mergeCell ref="P125:U125"/>
    <mergeCell ref="V125:AA125"/>
    <mergeCell ref="C130:I131"/>
    <mergeCell ref="J130:O131"/>
    <mergeCell ref="C132:AA132"/>
    <mergeCell ref="J137:O137"/>
    <mergeCell ref="P137:U137"/>
    <mergeCell ref="V137:AA137"/>
    <mergeCell ref="C138:I138"/>
    <mergeCell ref="J138:O138"/>
    <mergeCell ref="P138:U138"/>
    <mergeCell ref="V138:AA138"/>
    <mergeCell ref="J139:O139"/>
    <mergeCell ref="P139:U139"/>
    <mergeCell ref="V139:AA139"/>
    <mergeCell ref="C140:I140"/>
    <mergeCell ref="J140:O140"/>
    <mergeCell ref="P140:U140"/>
    <mergeCell ref="V140:AA140"/>
    <mergeCell ref="C141:I141"/>
    <mergeCell ref="J141:O141"/>
    <mergeCell ref="P141:U141"/>
    <mergeCell ref="V141:AA141"/>
    <mergeCell ref="V142:AA142"/>
    <mergeCell ref="C152:I153"/>
    <mergeCell ref="J152:O153"/>
    <mergeCell ref="V152:AA153"/>
    <mergeCell ref="C142:I142"/>
    <mergeCell ref="J142:O142"/>
    <mergeCell ref="C154:AA154"/>
    <mergeCell ref="V155:AA155"/>
    <mergeCell ref="C156:I156"/>
    <mergeCell ref="J156:O156"/>
    <mergeCell ref="C157:AA157"/>
    <mergeCell ref="C168:I169"/>
    <mergeCell ref="C158:I158"/>
    <mergeCell ref="J158:O158"/>
    <mergeCell ref="P158:U158"/>
    <mergeCell ref="V158:AA158"/>
    <mergeCell ref="P156:U156"/>
    <mergeCell ref="C179:I179"/>
    <mergeCell ref="J179:O179"/>
    <mergeCell ref="P179:U179"/>
    <mergeCell ref="V179:AA179"/>
    <mergeCell ref="C180:I180"/>
    <mergeCell ref="J180:O180"/>
    <mergeCell ref="P180:U180"/>
    <mergeCell ref="V180:AA180"/>
    <mergeCell ref="V156:AA156"/>
    <mergeCell ref="C191:I191"/>
    <mergeCell ref="J191:O191"/>
    <mergeCell ref="P191:U191"/>
    <mergeCell ref="V191:AA191"/>
    <mergeCell ref="C192:I192"/>
    <mergeCell ref="J192:O192"/>
    <mergeCell ref="P192:U192"/>
    <mergeCell ref="V192:AA192"/>
    <mergeCell ref="C193:I193"/>
    <mergeCell ref="J193:O193"/>
    <mergeCell ref="P193:U193"/>
    <mergeCell ref="V193:AA193"/>
    <mergeCell ref="C194:I194"/>
    <mergeCell ref="J194:O194"/>
    <mergeCell ref="P194:U194"/>
    <mergeCell ref="V194:AA194"/>
    <mergeCell ref="V204:AA204"/>
    <mergeCell ref="C205:AA205"/>
    <mergeCell ref="C206:I206"/>
    <mergeCell ref="J206:O206"/>
    <mergeCell ref="P206:U206"/>
    <mergeCell ref="V206:AA206"/>
    <mergeCell ref="C204:I204"/>
    <mergeCell ref="J204:O204"/>
    <mergeCell ref="P204:U204"/>
    <mergeCell ref="C216:I217"/>
    <mergeCell ref="J216:O217"/>
    <mergeCell ref="C207:I207"/>
    <mergeCell ref="J207:O207"/>
    <mergeCell ref="P207:U207"/>
    <mergeCell ref="V207:AA207"/>
    <mergeCell ref="C208:I208"/>
    <mergeCell ref="J208:O208"/>
    <mergeCell ref="P208:U208"/>
    <mergeCell ref="V208:AA208"/>
    <mergeCell ref="J222:O222"/>
    <mergeCell ref="P222:U222"/>
    <mergeCell ref="V222:AA222"/>
    <mergeCell ref="C218:AA218"/>
    <mergeCell ref="C219:I219"/>
    <mergeCell ref="J219:O219"/>
    <mergeCell ref="P219:U219"/>
    <mergeCell ref="V219:AA219"/>
    <mergeCell ref="P220:U220"/>
    <mergeCell ref="V220:AA220"/>
    <mergeCell ref="C220:I220"/>
    <mergeCell ref="J220:O220"/>
    <mergeCell ref="C243:I243"/>
    <mergeCell ref="J243:O243"/>
    <mergeCell ref="P243:U243"/>
    <mergeCell ref="V243:AA243"/>
    <mergeCell ref="C221:AA221"/>
    <mergeCell ref="C232:I233"/>
    <mergeCell ref="J232:O233"/>
    <mergeCell ref="C222:I222"/>
    <mergeCell ref="C244:I244"/>
    <mergeCell ref="J244:O244"/>
    <mergeCell ref="P244:U244"/>
    <mergeCell ref="V244:AA244"/>
    <mergeCell ref="C257:I257"/>
    <mergeCell ref="J257:O257"/>
    <mergeCell ref="P257:U257"/>
    <mergeCell ref="V257:AA257"/>
    <mergeCell ref="C248:I249"/>
    <mergeCell ref="J248:O249"/>
    <mergeCell ref="C258:I258"/>
    <mergeCell ref="J258:O258"/>
    <mergeCell ref="P258:U258"/>
    <mergeCell ref="V258:AA258"/>
    <mergeCell ref="C259:I259"/>
    <mergeCell ref="J259:O259"/>
    <mergeCell ref="P259:U259"/>
    <mergeCell ref="V259:AA259"/>
    <mergeCell ref="C260:I260"/>
    <mergeCell ref="J260:O260"/>
    <mergeCell ref="C271:I271"/>
    <mergeCell ref="J271:O271"/>
    <mergeCell ref="P271:U271"/>
    <mergeCell ref="V271:AA271"/>
    <mergeCell ref="C264:I265"/>
    <mergeCell ref="J264:O265"/>
    <mergeCell ref="C266:AA266"/>
    <mergeCell ref="V268:AA268"/>
    <mergeCell ref="J280:O281"/>
    <mergeCell ref="C282:AA282"/>
    <mergeCell ref="C283:I283"/>
    <mergeCell ref="J283:O283"/>
    <mergeCell ref="P283:U283"/>
    <mergeCell ref="V283:AA283"/>
    <mergeCell ref="C280:I281"/>
    <mergeCell ref="C284:I284"/>
    <mergeCell ref="J284:O284"/>
    <mergeCell ref="P284:U284"/>
    <mergeCell ref="V284:AA284"/>
    <mergeCell ref="C285:AA285"/>
    <mergeCell ref="C286:I286"/>
    <mergeCell ref="J286:O286"/>
    <mergeCell ref="P286:U286"/>
    <mergeCell ref="V286:AA286"/>
    <mergeCell ref="C287:I287"/>
    <mergeCell ref="J287:O287"/>
    <mergeCell ref="P287:U287"/>
    <mergeCell ref="V287:AA287"/>
    <mergeCell ref="C288:I288"/>
    <mergeCell ref="J288:O288"/>
    <mergeCell ref="P288:U288"/>
    <mergeCell ref="V288:AA288"/>
    <mergeCell ref="C289:I289"/>
    <mergeCell ref="J289:O289"/>
    <mergeCell ref="P289:U289"/>
    <mergeCell ref="V289:AA289"/>
    <mergeCell ref="C290:I290"/>
    <mergeCell ref="J290:O290"/>
    <mergeCell ref="P290:U290"/>
    <mergeCell ref="V290:AA290"/>
    <mergeCell ref="C291:I291"/>
    <mergeCell ref="J291:O291"/>
    <mergeCell ref="P291:U291"/>
    <mergeCell ref="V291:AA291"/>
    <mergeCell ref="C292:I292"/>
    <mergeCell ref="J292:O292"/>
    <mergeCell ref="P292:U292"/>
    <mergeCell ref="V292:AA292"/>
    <mergeCell ref="C296:I297"/>
    <mergeCell ref="J296:O297"/>
    <mergeCell ref="C298:AA298"/>
    <mergeCell ref="C299:I299"/>
    <mergeCell ref="J299:O299"/>
    <mergeCell ref="P299:U299"/>
    <mergeCell ref="V299:AA299"/>
    <mergeCell ref="C300:I300"/>
    <mergeCell ref="J300:O300"/>
    <mergeCell ref="P300:U300"/>
    <mergeCell ref="V300:AA300"/>
    <mergeCell ref="C301:AA301"/>
    <mergeCell ref="C302:I302"/>
    <mergeCell ref="J302:O302"/>
    <mergeCell ref="P302:U302"/>
    <mergeCell ref="V302:AA302"/>
    <mergeCell ref="C303:I303"/>
    <mergeCell ref="J303:O303"/>
    <mergeCell ref="P303:U303"/>
    <mergeCell ref="V303:AA303"/>
    <mergeCell ref="C304:I304"/>
    <mergeCell ref="J304:O304"/>
    <mergeCell ref="P304:U304"/>
    <mergeCell ref="V304:AA304"/>
    <mergeCell ref="C305:I305"/>
    <mergeCell ref="J305:O305"/>
    <mergeCell ref="P305:U305"/>
    <mergeCell ref="V305:AA305"/>
    <mergeCell ref="C306:I306"/>
    <mergeCell ref="J306:O306"/>
    <mergeCell ref="P306:U306"/>
    <mergeCell ref="V306:AA306"/>
    <mergeCell ref="C307:I307"/>
    <mergeCell ref="J307:O307"/>
    <mergeCell ref="P307:U307"/>
    <mergeCell ref="V307:AA307"/>
    <mergeCell ref="C308:I308"/>
    <mergeCell ref="J308:O308"/>
    <mergeCell ref="P308:U308"/>
    <mergeCell ref="V308:AA308"/>
    <mergeCell ref="V318:AA318"/>
    <mergeCell ref="C312:I313"/>
    <mergeCell ref="J312:O313"/>
    <mergeCell ref="C314:AA314"/>
    <mergeCell ref="C315:I315"/>
    <mergeCell ref="J315:O315"/>
    <mergeCell ref="P315:U315"/>
    <mergeCell ref="V315:AA315"/>
    <mergeCell ref="P312:U313"/>
    <mergeCell ref="V312:AA313"/>
    <mergeCell ref="P320:U320"/>
    <mergeCell ref="V320:AA320"/>
    <mergeCell ref="C316:I316"/>
    <mergeCell ref="J316:O316"/>
    <mergeCell ref="P316:U316"/>
    <mergeCell ref="V316:AA316"/>
    <mergeCell ref="C317:AA317"/>
    <mergeCell ref="C318:I318"/>
    <mergeCell ref="J318:O318"/>
    <mergeCell ref="P318:U318"/>
    <mergeCell ref="C322:I322"/>
    <mergeCell ref="J322:O322"/>
    <mergeCell ref="P322:U322"/>
    <mergeCell ref="V322:AA322"/>
    <mergeCell ref="C319:I319"/>
    <mergeCell ref="J319:O319"/>
    <mergeCell ref="P319:U319"/>
    <mergeCell ref="V319:AA319"/>
    <mergeCell ref="C320:I320"/>
    <mergeCell ref="J320:O320"/>
    <mergeCell ref="X36:AA36"/>
    <mergeCell ref="T36:W36"/>
    <mergeCell ref="C323:I323"/>
    <mergeCell ref="J323:O323"/>
    <mergeCell ref="P323:U323"/>
    <mergeCell ref="V323:AA323"/>
    <mergeCell ref="C321:I321"/>
    <mergeCell ref="J321:O321"/>
    <mergeCell ref="P321:U321"/>
    <mergeCell ref="V321:AA321"/>
    <mergeCell ref="B347:AA347"/>
    <mergeCell ref="B346:AA346"/>
    <mergeCell ref="B331:AA331"/>
    <mergeCell ref="C334:Z340"/>
    <mergeCell ref="X35:AA35"/>
    <mergeCell ref="T35:W35"/>
    <mergeCell ref="C324:I324"/>
    <mergeCell ref="J324:O324"/>
    <mergeCell ref="P324:U324"/>
    <mergeCell ref="V324:AA324"/>
  </mergeCells>
  <conditionalFormatting sqref="P26:AA26">
    <cfRule type="cellIs" priority="2" dxfId="11" operator="equal" stopIfTrue="1">
      <formula>"Select Branch Type"</formula>
    </cfRule>
  </conditionalFormatting>
  <conditionalFormatting sqref="M17:AA17">
    <cfRule type="cellIs" priority="1" dxfId="12" operator="equal" stopIfTrue="1">
      <formula>"Select Bank Name"</formula>
    </cfRule>
  </conditionalFormatting>
  <dataValidations count="19">
    <dataValidation type="decimal" operator="notEqual" allowBlank="1" showInputMessage="1" showErrorMessage="1" error="Invalid values.&#10;&#10;Only Numbers allowed." sqref="J211:AA212 J52:AA54 J243:AA244 J179:AA180 J163:AA164 J227:AA228 J307:AA308 J124:AA125 J141:AA142 J81:AA83 J275:AA276 J195:AA196 J323:AA324 J95:AA97 J291:AA292 J259:AA260 J67:AA69">
      <formula1>0.123456789123456</formula1>
    </dataValidation>
    <dataValidation type="whole" operator="greaterThanOrEqual" allowBlank="1" showInputMessage="1" showErrorMessage="1" error="Only Numbers Allowed" sqref="N37:AA37 X36:AA36">
      <formula1>0</formula1>
    </dataValidation>
    <dataValidation type="decimal" operator="greaterThanOrEqual" showErrorMessage="1" prompt="Only Numeric value" error="Invalid values.&#10;&#10;Only Numeric values allowed." sqref="I107:R108 V136:AA139 V133:AA134 J133:O134 J119:O122 V119:AA122 V116:AA117 J116:O117">
      <formula1>0</formula1>
    </dataValidation>
    <dataValidation type="decimal" operator="notEqual" allowBlank="1" showInputMessage="1" showErrorMessage="1" prompt="Only Numeric value" error="Invalid values.&#10;&#10;Only Numeric values allowed." sqref="V122:AA122">
      <formula1>0.123456789123456</formula1>
    </dataValidation>
    <dataValidation type="decimal" operator="greaterThanOrEqual" showErrorMessage="1" prompt="Only Numeric value" error="Only non-negative numeric value allowed." sqref="J119:O122">
      <formula1>0</formula1>
    </dataValidation>
    <dataValidation type="decimal" operator="notEqual" allowBlank="1" showInputMessage="1" showErrorMessage="1" prompt="Only Numeric value" error="Invalid value.&#10;&#10;Only Numeric values allowed." sqref="I106:AA106">
      <formula1>0.123456789123456</formula1>
    </dataValidation>
    <dataValidation type="decimal" operator="notEqual" allowBlank="1" showInputMessage="1" showErrorMessage="1" error="Invalid values.&#10;&#10;Only Numeric values allowed." sqref="P133:U134 P155:U156 P171:U172 P187:U188 P116:U117 P119:U122 P136:U139 P158:U161 P174:U177 P190:U193 P206:U209 P222:U225 P238:U241 P254:U257 P270:U273 P286:U289 P302:U305 P318:U321 P315:U316 P299:U300 P283:U284 P267:U268 P251:U252 P235:U236 P219:U220 P203:U204">
      <formula1>0.123456789123456</formula1>
    </dataValidation>
    <dataValidation type="decimal" operator="greaterThan" allowBlank="1" showInputMessage="1" showErrorMessage="1" prompt="Only Numeric value" error="Invalid values.&#10;&#10;Only Numeric values allowed." sqref="J61:AA61">
      <formula1>-1</formula1>
    </dataValidation>
    <dataValidation type="decimal" operator="greaterThanOrEqual" showInputMessage="1" showErrorMessage="1" prompt="Only Numeric value" error="Only non-negative numeric value allowed." sqref="V119:AA121">
      <formula1>0</formula1>
    </dataValidation>
    <dataValidation type="whole" operator="greaterThanOrEqual" showInputMessage="1" showErrorMessage="1" error="Only Numbers Allowed" sqref="N36:W36">
      <formula1>0</formula1>
    </dataValidation>
    <dataValidation type="decimal" operator="greaterThanOrEqual" showErrorMessage="1" prompt="Only Numeric value" error="Please provide positive numeric value." sqref="J47:AA51 J90:AA94 J76:AA80 J62:AA66">
      <formula1>0</formula1>
    </dataValidation>
    <dataValidation type="decimal" operator="notEqual" allowBlank="1" showErrorMessage="1" prompt="Only Numeric value" error="Only Numeric values allowed." sqref="J155:O156 V155:AA156 J158:O161 V158:AA161 J171:O172 J174:O177 V174:AA177 V171:AA172 V190:AA193 J187:O188 J190:O193 V187:AA188 J203:O204 V203:AA204 V206:AA209 J206:O209 J219:O220 V219:AA220 V222:AA225 J222:O225 J235:O236 V235:AA236 V238:AA241 J238:O241 J251:O252 V251:AA252 V254:AA257 J254:O257 J267:O268 V267:AA268 V270:AA273 J270:O273 J283:O284 V283:AA284 V286:AA289 J286:O289 J299:O300 V299:AA300 V302:AA305 J302:O305 J315:O316 V315:AA316 V318:AA321 J318:O321 J136:O139">
      <formula1>0.123456789123456</formula1>
    </dataValidation>
    <dataValidation type="list" allowBlank="1" showErrorMessage="1" prompt="To update subsidiary/joint venture/branch ; please write to itbsquery@rbi.org.in. " sqref="P26:AA26">
      <formula1>Branch_type_f</formula1>
    </dataValidation>
    <dataValidation error="Please provide 3 digit (Head Office) Bank code in India." sqref="M18:AA18"/>
    <dataValidation showInputMessage="1" showErrorMessage="1" error="Please select the Country name from drop-down list." sqref="S28:AA28"/>
    <dataValidation type="whole" showInputMessage="1" showErrorMessage="1" error="Percentage Share cannot be negative or greater than 100." sqref="P31:AA31">
      <formula1>0</formula1>
      <formula2>100</formula2>
    </dataValidation>
    <dataValidation type="whole" showInputMessage="1" showErrorMessage="1" error="Please enter 6 digit valid PIN code." sqref="Y22:AA22">
      <formula1>100000</formula1>
      <formula2>999999</formula2>
    </dataValidation>
    <dataValidation type="decimal" operator="notEqual" showErrorMessage="1" prompt="Only Numeric value" error="Invalid values.&#10;&#10;Only Numeric values allowed." sqref="S107:AA108">
      <formula1>0.123456789123456</formula1>
    </dataValidation>
    <dataValidation type="list" showInputMessage="1" showErrorMessage="1" sqref="M17:AA17">
      <formula1>Bank_Name_f</formula1>
    </dataValidation>
  </dataValidations>
  <printOptions/>
  <pageMargins left="0.2362204724409449" right="0.2362204724409449" top="0.1968503937007874" bottom="0.1968503937007874" header="0.31496062992125984" footer="0.31496062992125984"/>
  <pageSetup fitToHeight="0" fitToWidth="1" horizontalDpi="600" verticalDpi="600" orientation="portrait" scale="96" r:id="rId4"/>
  <ignoredErrors>
    <ignoredError sqref="B17 B27 B29" numberStoredAsText="1"/>
  </ignoredErrors>
  <drawing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2D050"/>
    <pageSetUpPr fitToPage="1"/>
  </sheetPr>
  <dimension ref="A1:J26"/>
  <sheetViews>
    <sheetView showGridLines="0" showRowColHeaders="0" zoomScalePageLayoutView="0" workbookViewId="0" topLeftCell="A1">
      <selection activeCell="D7" sqref="D7"/>
    </sheetView>
  </sheetViews>
  <sheetFormatPr defaultColWidth="14.8515625" defaultRowHeight="15" customHeight="1" zeroHeight="1"/>
  <cols>
    <col min="1" max="1" width="4.140625" style="1" customWidth="1"/>
    <col min="2" max="2" width="19.28125" style="1" customWidth="1"/>
    <col min="3" max="3" width="56.8515625" style="1" customWidth="1"/>
    <col min="4" max="4" width="12.140625" style="1" customWidth="1"/>
    <col min="5" max="5" width="3.28125" style="0" customWidth="1"/>
    <col min="6" max="10" width="0" style="0" hidden="1" customWidth="1"/>
    <col min="11" max="255" width="0" style="1" hidden="1" customWidth="1"/>
    <col min="256" max="16384" width="14.8515625" style="1" customWidth="1"/>
  </cols>
  <sheetData>
    <row r="1" spans="1:5" ht="15.75">
      <c r="A1" s="9"/>
      <c r="B1" s="9"/>
      <c r="C1" s="9"/>
      <c r="D1" s="9"/>
      <c r="E1" s="9"/>
    </row>
    <row r="2" spans="1:5" ht="15.75">
      <c r="A2" s="9"/>
      <c r="B2" s="135" t="str">
        <f>IF(Welcome!M17="Indian Bank",HYPERLINK("#"&amp;"'Indian_Bank'!M17","&lt;&lt; Go Back"),IF(Welcome!M17="Foreign Bank",HYPERLINK("#"&amp;"'Foreign_Bank'!M17","&lt;&lt; Go Back"),HYPERLINK("#"&amp;"'Welcome'!M17","&lt;&lt; Go Back")))</f>
        <v>&lt;&lt; Go Back</v>
      </c>
      <c r="C2" s="134"/>
      <c r="D2" s="9"/>
      <c r="E2" s="9"/>
    </row>
    <row r="3" spans="1:5" ht="16.5" thickBot="1">
      <c r="A3" s="9"/>
      <c r="B3" s="9"/>
      <c r="C3" s="9"/>
      <c r="D3" s="9"/>
      <c r="E3" s="9"/>
    </row>
    <row r="4" spans="1:5" ht="19.5" thickBot="1">
      <c r="A4" s="9"/>
      <c r="B4" s="296" t="s">
        <v>1092</v>
      </c>
      <c r="C4" s="297"/>
      <c r="D4" s="298"/>
      <c r="E4" s="9"/>
    </row>
    <row r="5" spans="1:5" ht="15.75">
      <c r="A5" s="9"/>
      <c r="B5" s="9"/>
      <c r="C5" s="9"/>
      <c r="D5" s="9"/>
      <c r="E5" s="9"/>
    </row>
    <row r="6" spans="1:5" ht="21" customHeight="1">
      <c r="A6" s="9"/>
      <c r="B6" s="137" t="s">
        <v>1104</v>
      </c>
      <c r="C6" s="138" t="s">
        <v>1105</v>
      </c>
      <c r="D6" s="139" t="s">
        <v>1103</v>
      </c>
      <c r="E6" s="9"/>
    </row>
    <row r="7" spans="1:5" ht="30" customHeight="1">
      <c r="A7" s="9"/>
      <c r="B7" s="132"/>
      <c r="C7" s="136" t="s">
        <v>1099</v>
      </c>
      <c r="D7" s="140" t="b">
        <v>0</v>
      </c>
      <c r="E7" s="9"/>
    </row>
    <row r="8" spans="1:10" ht="30" customHeight="1">
      <c r="A8" s="9"/>
      <c r="B8" s="155" t="s">
        <v>1169</v>
      </c>
      <c r="C8" s="136" t="s">
        <v>1173</v>
      </c>
      <c r="D8" s="140" t="b">
        <v>0</v>
      </c>
      <c r="E8" s="9"/>
      <c r="F8" s="1"/>
      <c r="G8" s="1"/>
      <c r="H8" s="1"/>
      <c r="I8" s="1"/>
      <c r="J8" s="1"/>
    </row>
    <row r="9" spans="1:10" ht="30" customHeight="1">
      <c r="A9" s="9"/>
      <c r="B9" s="155" t="s">
        <v>1170</v>
      </c>
      <c r="C9" s="136" t="s">
        <v>1172</v>
      </c>
      <c r="D9" s="140" t="b">
        <v>0</v>
      </c>
      <c r="E9" s="9"/>
      <c r="F9" s="1"/>
      <c r="G9" s="1"/>
      <c r="H9" s="1"/>
      <c r="I9" s="1"/>
      <c r="J9" s="1"/>
    </row>
    <row r="10" spans="1:10" ht="30" customHeight="1">
      <c r="A10" s="9"/>
      <c r="B10" s="155" t="s">
        <v>1171</v>
      </c>
      <c r="C10" s="136" t="s">
        <v>1175</v>
      </c>
      <c r="D10" s="140" t="b">
        <v>0</v>
      </c>
      <c r="E10" s="9"/>
      <c r="F10" s="1"/>
      <c r="G10" s="1"/>
      <c r="H10" s="1"/>
      <c r="I10" s="1"/>
      <c r="J10" s="1"/>
    </row>
    <row r="11" spans="1:10" ht="15.75">
      <c r="A11" s="9"/>
      <c r="B11" s="9"/>
      <c r="C11" s="9"/>
      <c r="D11" s="9"/>
      <c r="E11" s="9"/>
      <c r="F11" s="1"/>
      <c r="G11" s="1"/>
      <c r="H11" s="1"/>
      <c r="I11" s="1"/>
      <c r="J11" s="1"/>
    </row>
    <row r="12" spans="1:10" ht="15.75">
      <c r="A12" s="9"/>
      <c r="B12" s="9"/>
      <c r="C12" s="10"/>
      <c r="D12" s="10"/>
      <c r="E12" s="9"/>
      <c r="F12" s="1"/>
      <c r="G12" s="1"/>
      <c r="H12" s="1"/>
      <c r="I12" s="1"/>
      <c r="J12" s="1"/>
    </row>
    <row r="13" spans="1:10" ht="15.75">
      <c r="A13" s="9"/>
      <c r="B13" s="133" t="s">
        <v>1093</v>
      </c>
      <c r="C13" s="10"/>
      <c r="D13" s="10"/>
      <c r="E13" s="9"/>
      <c r="F13" s="1"/>
      <c r="G13" s="1"/>
      <c r="H13" s="1"/>
      <c r="I13" s="1"/>
      <c r="J13" s="1"/>
    </row>
    <row r="14" spans="1:10" ht="15.75">
      <c r="A14" s="9"/>
      <c r="B14" s="133" t="s">
        <v>1094</v>
      </c>
      <c r="C14" s="10"/>
      <c r="D14" s="10"/>
      <c r="E14" s="9"/>
      <c r="F14" s="1"/>
      <c r="G14" s="1"/>
      <c r="H14" s="1"/>
      <c r="I14" s="1"/>
      <c r="J14" s="1"/>
    </row>
    <row r="15" spans="1:10" ht="15.75">
      <c r="A15" s="9"/>
      <c r="B15" s="10"/>
      <c r="C15" s="10"/>
      <c r="D15" s="10"/>
      <c r="E15" s="9"/>
      <c r="F15" s="1"/>
      <c r="G15" s="1"/>
      <c r="H15" s="1"/>
      <c r="I15" s="1"/>
      <c r="J15" s="1"/>
    </row>
    <row r="16" spans="1:10" ht="15.75">
      <c r="A16" s="9"/>
      <c r="B16" s="10" t="s">
        <v>1095</v>
      </c>
      <c r="C16" s="299"/>
      <c r="D16" s="300"/>
      <c r="E16" s="9"/>
      <c r="F16" s="1"/>
      <c r="G16" s="1"/>
      <c r="H16" s="1"/>
      <c r="I16" s="1"/>
      <c r="J16" s="1"/>
    </row>
    <row r="17" spans="1:10" ht="15.75">
      <c r="A17" s="9"/>
      <c r="B17" s="10" t="s">
        <v>1096</v>
      </c>
      <c r="C17" s="299"/>
      <c r="D17" s="300"/>
      <c r="E17" s="9"/>
      <c r="F17" s="1"/>
      <c r="G17" s="1"/>
      <c r="H17" s="1"/>
      <c r="I17" s="1"/>
      <c r="J17" s="1"/>
    </row>
    <row r="18" spans="1:10" ht="15.75">
      <c r="A18" s="9"/>
      <c r="B18" s="10" t="s">
        <v>1098</v>
      </c>
      <c r="C18" s="299"/>
      <c r="D18" s="300"/>
      <c r="E18" s="9"/>
      <c r="F18" s="1"/>
      <c r="G18" s="1"/>
      <c r="H18" s="1"/>
      <c r="I18" s="1"/>
      <c r="J18" s="1"/>
    </row>
    <row r="19" spans="1:10" ht="15.75">
      <c r="A19" s="9"/>
      <c r="B19" s="10" t="s">
        <v>1168</v>
      </c>
      <c r="C19" s="301"/>
      <c r="D19" s="300"/>
      <c r="E19" s="9"/>
      <c r="F19" s="1"/>
      <c r="G19" s="1"/>
      <c r="H19" s="1"/>
      <c r="I19" s="1"/>
      <c r="J19" s="1"/>
    </row>
    <row r="20" spans="1:10" ht="15.75">
      <c r="A20" s="9"/>
      <c r="B20" s="9"/>
      <c r="C20" s="9"/>
      <c r="D20" s="9"/>
      <c r="E20" s="9"/>
      <c r="F20" s="1"/>
      <c r="G20" s="1"/>
      <c r="H20" s="1"/>
      <c r="I20" s="1"/>
      <c r="J20" s="1"/>
    </row>
    <row r="21" spans="1:10" ht="16.5" thickBot="1">
      <c r="A21" s="9"/>
      <c r="B21" s="9"/>
      <c r="C21" s="9"/>
      <c r="D21" s="9"/>
      <c r="E21" s="9"/>
      <c r="F21" s="1"/>
      <c r="G21" s="1"/>
      <c r="H21" s="1"/>
      <c r="I21" s="1"/>
      <c r="J21" s="1"/>
    </row>
    <row r="22" spans="1:10" ht="16.5" thickBot="1">
      <c r="A22" s="9"/>
      <c r="B22" s="302" t="s">
        <v>1097</v>
      </c>
      <c r="C22" s="303"/>
      <c r="D22" s="304"/>
      <c r="E22" s="9"/>
      <c r="F22" s="1"/>
      <c r="G22" s="1"/>
      <c r="H22" s="1"/>
      <c r="I22" s="1"/>
      <c r="J22" s="1"/>
    </row>
    <row r="23" spans="1:10" ht="15.75">
      <c r="A23" s="9"/>
      <c r="B23" s="9"/>
      <c r="C23" s="9"/>
      <c r="D23" s="9"/>
      <c r="E23" s="9"/>
      <c r="F23" s="1"/>
      <c r="G23" s="1"/>
      <c r="H23" s="1"/>
      <c r="I23" s="1"/>
      <c r="J23" s="1"/>
    </row>
    <row r="24" spans="6:10" ht="15" customHeight="1" hidden="1">
      <c r="F24" s="1"/>
      <c r="G24" s="1"/>
      <c r="H24" s="1"/>
      <c r="I24" s="1"/>
      <c r="J24" s="1"/>
    </row>
    <row r="25" spans="6:10" ht="15" customHeight="1" hidden="1">
      <c r="F25" s="1"/>
      <c r="G25" s="1"/>
      <c r="H25" s="1"/>
      <c r="I25" s="1"/>
      <c r="J25" s="1"/>
    </row>
    <row r="26" spans="6:10" ht="15" customHeight="1" hidden="1">
      <c r="F26" s="1"/>
      <c r="G26" s="1"/>
      <c r="H26" s="1"/>
      <c r="I26" s="1"/>
      <c r="J26" s="1"/>
    </row>
  </sheetData>
  <sheetProtection password="CE88" sheet="1" objects="1" scenarios="1"/>
  <mergeCells count="6">
    <mergeCell ref="B4:D4"/>
    <mergeCell ref="C16:D16"/>
    <mergeCell ref="C17:D17"/>
    <mergeCell ref="C19:D19"/>
    <mergeCell ref="B22:D22"/>
    <mergeCell ref="C18:D18"/>
  </mergeCells>
  <conditionalFormatting sqref="D8:D10">
    <cfRule type="cellIs" priority="3" dxfId="13" operator="equal" stopIfTrue="1">
      <formula>"Yes"</formula>
    </cfRule>
  </conditionalFormatting>
  <conditionalFormatting sqref="D7">
    <cfRule type="cellIs" priority="1" dxfId="13" operator="equal" stopIfTrue="1">
      <formula>"Yes"</formula>
    </cfRule>
  </conditionalFormatting>
  <printOptions/>
  <pageMargins left="0.25" right="0.25" top="0.75" bottom="0.75" header="0.3" footer="0.3"/>
  <pageSetup fitToHeight="0" fitToWidth="1"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B82"/>
  <sheetViews>
    <sheetView showGridLines="0" showRowColHeaders="0" zoomScalePageLayoutView="0" workbookViewId="0" topLeftCell="A1">
      <selection activeCell="B2" sqref="B2"/>
    </sheetView>
  </sheetViews>
  <sheetFormatPr defaultColWidth="0" defaultRowHeight="15" customHeight="1" zeroHeight="1"/>
  <cols>
    <col min="1" max="1" width="2.57421875" style="84" customWidth="1"/>
    <col min="2" max="2" width="116.57421875" style="77" customWidth="1"/>
    <col min="3" max="3" width="2.28125" style="76" customWidth="1"/>
    <col min="4" max="255" width="9.140625" style="76" hidden="1" customWidth="1"/>
    <col min="256" max="16384" width="2.140625" style="76" hidden="1" customWidth="1"/>
  </cols>
  <sheetData>
    <row r="1" ht="12.75" customHeight="1"/>
    <row r="2" spans="1:2" s="75" customFormat="1" ht="53.25" customHeight="1">
      <c r="A2" s="84"/>
      <c r="B2" s="78"/>
    </row>
    <row r="3" spans="1:2" s="75" customFormat="1" ht="21">
      <c r="A3" s="84"/>
      <c r="B3" s="79" t="s">
        <v>0</v>
      </c>
    </row>
    <row r="4" spans="1:2" s="75" customFormat="1" ht="15.75">
      <c r="A4" s="84"/>
      <c r="B4" s="80" t="s">
        <v>311</v>
      </c>
    </row>
    <row r="5" spans="1:2" s="75" customFormat="1" ht="15.75">
      <c r="A5" s="84"/>
      <c r="B5" s="85" t="str">
        <f>"Annual Survey on International Trade in Banking Services "&amp;IF(Welcome!M13="Select Year","",IF(Welcome!M13="","",((Welcome!M13-1)&amp;"-"&amp;RIGHT(Welcome!M13,2))))</f>
        <v>Annual Survey on International Trade in Banking Services 2023-24</v>
      </c>
    </row>
    <row r="6" spans="1:2" s="75" customFormat="1" ht="15.75">
      <c r="A6" s="84"/>
      <c r="B6" s="80" t="s">
        <v>312</v>
      </c>
    </row>
    <row r="7" spans="1:2" s="75" customFormat="1" ht="15.75">
      <c r="A7" s="84"/>
      <c r="B7" s="80"/>
    </row>
    <row r="8" spans="1:2" s="75" customFormat="1" ht="21.75" customHeight="1">
      <c r="A8" s="84"/>
      <c r="B8" s="90" t="s">
        <v>313</v>
      </c>
    </row>
    <row r="9" spans="1:2" s="75" customFormat="1" ht="108" customHeight="1">
      <c r="A9" s="84"/>
      <c r="B9" s="86" t="s">
        <v>314</v>
      </c>
    </row>
    <row r="10" spans="1:2" s="75" customFormat="1" ht="21">
      <c r="A10" s="84"/>
      <c r="B10" s="87"/>
    </row>
    <row r="11" spans="1:2" s="75" customFormat="1" ht="74.25" customHeight="1">
      <c r="A11" s="84"/>
      <c r="B11" s="86" t="s">
        <v>315</v>
      </c>
    </row>
    <row r="12" spans="1:2" s="75" customFormat="1" ht="18.75">
      <c r="A12" s="84"/>
      <c r="B12" s="86"/>
    </row>
    <row r="13" ht="36.75" customHeight="1">
      <c r="B13" s="86" t="s">
        <v>343</v>
      </c>
    </row>
    <row r="14" spans="1:2" s="75" customFormat="1" ht="14.25" customHeight="1">
      <c r="A14" s="84"/>
      <c r="B14" s="86"/>
    </row>
    <row r="15" spans="1:2" s="75" customFormat="1" ht="18.75">
      <c r="A15" s="84"/>
      <c r="B15" s="86" t="s">
        <v>344</v>
      </c>
    </row>
    <row r="16" spans="1:2" s="75" customFormat="1" ht="36" customHeight="1">
      <c r="A16" s="84"/>
      <c r="B16" s="86" t="s">
        <v>355</v>
      </c>
    </row>
    <row r="17" spans="1:2" s="75" customFormat="1" ht="52.5" customHeight="1">
      <c r="A17" s="84"/>
      <c r="B17" s="88" t="s">
        <v>1088</v>
      </c>
    </row>
    <row r="18" spans="1:2" s="75" customFormat="1" ht="52.5" customHeight="1">
      <c r="A18" s="84"/>
      <c r="B18" s="88" t="s">
        <v>1115</v>
      </c>
    </row>
    <row r="19" spans="1:2" s="75" customFormat="1" ht="66.75" customHeight="1">
      <c r="A19" s="84"/>
      <c r="B19" s="88" t="s">
        <v>1089</v>
      </c>
    </row>
    <row r="20" spans="1:2" s="75" customFormat="1" ht="40.5" customHeight="1">
      <c r="A20" s="84"/>
      <c r="B20" s="88" t="s">
        <v>346</v>
      </c>
    </row>
    <row r="21" spans="1:2" s="75" customFormat="1" ht="37.5">
      <c r="A21" s="84"/>
      <c r="B21" s="153" t="s">
        <v>1154</v>
      </c>
    </row>
    <row r="22" spans="1:2" s="75" customFormat="1" ht="47.25">
      <c r="A22" s="84"/>
      <c r="B22" s="151" t="s">
        <v>1153</v>
      </c>
    </row>
    <row r="23" spans="1:2" s="75" customFormat="1" ht="31.5">
      <c r="A23" s="84"/>
      <c r="B23" s="151" t="s">
        <v>1152</v>
      </c>
    </row>
    <row r="24" spans="1:2" s="75" customFormat="1" ht="36.75" customHeight="1">
      <c r="A24" s="84"/>
      <c r="B24" s="81" t="s">
        <v>1116</v>
      </c>
    </row>
    <row r="25" spans="1:2" s="75" customFormat="1" ht="33" customHeight="1">
      <c r="A25" s="84"/>
      <c r="B25" s="81" t="s">
        <v>303</v>
      </c>
    </row>
    <row r="26" spans="1:2" s="75" customFormat="1" ht="24.75" customHeight="1">
      <c r="A26" s="84"/>
      <c r="B26" s="81" t="s">
        <v>350</v>
      </c>
    </row>
    <row r="27" ht="15.75">
      <c r="B27" s="89" t="s">
        <v>1145</v>
      </c>
    </row>
    <row r="28" ht="15.75">
      <c r="B28" s="89" t="s">
        <v>1082</v>
      </c>
    </row>
    <row r="29" ht="15.75">
      <c r="B29" s="82" t="s">
        <v>1148</v>
      </c>
    </row>
    <row r="30" ht="15.75">
      <c r="B30" s="81" t="s">
        <v>357</v>
      </c>
    </row>
    <row r="31" ht="15.75">
      <c r="B31" s="81"/>
    </row>
    <row r="32" ht="18.75">
      <c r="B32" s="90" t="s">
        <v>304</v>
      </c>
    </row>
    <row r="33" ht="110.25">
      <c r="B33" s="81" t="s">
        <v>305</v>
      </c>
    </row>
    <row r="34" ht="15.75">
      <c r="B34" s="82" t="s">
        <v>306</v>
      </c>
    </row>
    <row r="35" ht="47.25">
      <c r="B35" s="91" t="s">
        <v>307</v>
      </c>
    </row>
    <row r="36" ht="31.5">
      <c r="B36" s="91" t="s">
        <v>308</v>
      </c>
    </row>
    <row r="37" ht="31.5">
      <c r="B37" s="91" t="s">
        <v>309</v>
      </c>
    </row>
    <row r="38" ht="15.75">
      <c r="B38" s="91" t="s">
        <v>310</v>
      </c>
    </row>
    <row r="39" ht="15.75">
      <c r="B39" s="91" t="s">
        <v>1119</v>
      </c>
    </row>
    <row r="40" ht="15.75">
      <c r="B40" s="91"/>
    </row>
    <row r="41" ht="18.75">
      <c r="B41" s="86" t="s">
        <v>354</v>
      </c>
    </row>
    <row r="42" ht="15.75">
      <c r="B42" s="152" t="s">
        <v>1149</v>
      </c>
    </row>
    <row r="43" ht="63">
      <c r="B43" s="151" t="s">
        <v>316</v>
      </c>
    </row>
    <row r="44" ht="15.75">
      <c r="B44" s="82"/>
    </row>
    <row r="45" ht="15.75">
      <c r="B45" s="152" t="s">
        <v>1150</v>
      </c>
    </row>
    <row r="46" ht="47.25">
      <c r="B46" s="81" t="s">
        <v>317</v>
      </c>
    </row>
    <row r="47" ht="15.75">
      <c r="B47" s="81"/>
    </row>
    <row r="48" ht="15.75">
      <c r="B48" s="81" t="s">
        <v>1151</v>
      </c>
    </row>
    <row r="49" ht="15.75">
      <c r="B49" s="81"/>
    </row>
    <row r="50" ht="15.75">
      <c r="B50" s="154" t="s">
        <v>1162</v>
      </c>
    </row>
    <row r="51" ht="31.5">
      <c r="B51" s="81" t="s">
        <v>318</v>
      </c>
    </row>
    <row r="52" ht="15.75">
      <c r="B52" s="81"/>
    </row>
    <row r="53" ht="15.75">
      <c r="B53" s="154" t="s">
        <v>1161</v>
      </c>
    </row>
    <row r="54" ht="63">
      <c r="B54" s="81" t="s">
        <v>319</v>
      </c>
    </row>
    <row r="55" ht="15.75">
      <c r="B55" s="154"/>
    </row>
    <row r="56" ht="15.75">
      <c r="B56" s="154" t="s">
        <v>1160</v>
      </c>
    </row>
    <row r="57" ht="63">
      <c r="B57" s="81" t="s">
        <v>320</v>
      </c>
    </row>
    <row r="58" ht="15.75">
      <c r="B58" s="81"/>
    </row>
    <row r="59" ht="15.75">
      <c r="B59" s="154" t="s">
        <v>1159</v>
      </c>
    </row>
    <row r="60" ht="63">
      <c r="B60" s="81" t="s">
        <v>321</v>
      </c>
    </row>
    <row r="61" ht="15.75">
      <c r="B61" s="81"/>
    </row>
    <row r="62" ht="15.75">
      <c r="B62" s="154" t="s">
        <v>1158</v>
      </c>
    </row>
    <row r="63" ht="47.25">
      <c r="B63" s="81" t="s">
        <v>322</v>
      </c>
    </row>
    <row r="64" ht="15.75">
      <c r="B64" s="81"/>
    </row>
    <row r="65" ht="15.75">
      <c r="B65" s="154" t="s">
        <v>1157</v>
      </c>
    </row>
    <row r="66" ht="31.5">
      <c r="B66" s="81" t="s">
        <v>323</v>
      </c>
    </row>
    <row r="67" ht="15.75">
      <c r="B67" s="81"/>
    </row>
    <row r="68" ht="15.75">
      <c r="B68" s="154" t="s">
        <v>1156</v>
      </c>
    </row>
    <row r="69" ht="31.5">
      <c r="B69" s="81" t="s">
        <v>324</v>
      </c>
    </row>
    <row r="70" ht="15.75">
      <c r="B70" s="81"/>
    </row>
    <row r="71" ht="15.75">
      <c r="B71" s="154" t="s">
        <v>1155</v>
      </c>
    </row>
    <row r="72" ht="63">
      <c r="B72" s="81" t="s">
        <v>325</v>
      </c>
    </row>
    <row r="73" ht="31.5">
      <c r="B73" s="81" t="s">
        <v>1164</v>
      </c>
    </row>
    <row r="74" ht="15.75">
      <c r="B74" s="81"/>
    </row>
    <row r="75" ht="15.75">
      <c r="B75" s="154" t="s">
        <v>1163</v>
      </c>
    </row>
    <row r="76" ht="31.5">
      <c r="B76" s="81" t="s">
        <v>1165</v>
      </c>
    </row>
    <row r="77" ht="15.75">
      <c r="B77" s="154"/>
    </row>
    <row r="78" ht="15.75">
      <c r="B78" s="151"/>
    </row>
    <row r="79" ht="15.75">
      <c r="B79" s="151"/>
    </row>
    <row r="82" ht="15" customHeight="1">
      <c r="B82" s="151"/>
    </row>
    <row r="83" ht="15" customHeight="1"/>
  </sheetData>
  <sheetProtection password="CE88" sheet="1" objects="1" scenarios="1"/>
  <printOptions/>
  <pageMargins left="0.25" right="0.25" top="0.75" bottom="0.75" header="0.3" footer="0.3"/>
  <pageSetup fitToHeight="0" fitToWidth="1"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B83"/>
  <sheetViews>
    <sheetView showGridLines="0" showRowColHeaders="0" zoomScalePageLayoutView="0" workbookViewId="0" topLeftCell="A1">
      <selection activeCell="B2" sqref="B2"/>
    </sheetView>
  </sheetViews>
  <sheetFormatPr defaultColWidth="0" defaultRowHeight="15" customHeight="1" zeroHeight="1"/>
  <cols>
    <col min="1" max="1" width="2.57421875" style="84" customWidth="1"/>
    <col min="2" max="2" width="116.57421875" style="77" customWidth="1"/>
    <col min="3" max="3" width="2.28125" style="76" customWidth="1"/>
    <col min="4" max="255" width="9.140625" style="76" hidden="1" customWidth="1"/>
    <col min="256" max="16384" width="2.140625" style="76" hidden="1" customWidth="1"/>
  </cols>
  <sheetData>
    <row r="1" ht="15" customHeight="1"/>
    <row r="2" spans="1:2" s="75" customFormat="1" ht="53.25" customHeight="1">
      <c r="A2" s="84"/>
      <c r="B2" s="78"/>
    </row>
    <row r="3" spans="1:2" s="75" customFormat="1" ht="21">
      <c r="A3" s="84"/>
      <c r="B3" s="79" t="s">
        <v>0</v>
      </c>
    </row>
    <row r="4" spans="1:2" s="75" customFormat="1" ht="15.75">
      <c r="A4" s="84"/>
      <c r="B4" s="80" t="s">
        <v>311</v>
      </c>
    </row>
    <row r="5" spans="1:2" s="75" customFormat="1" ht="15.75">
      <c r="A5" s="84"/>
      <c r="B5" s="85" t="str">
        <f>"Annual Survey on International Trade in Banking Services "&amp;IF(Welcome!M13="Select Year","",IF(Welcome!M13="","",((Welcome!M13-1)&amp;"-"&amp;RIGHT(Welcome!M13,2))))</f>
        <v>Annual Survey on International Trade in Banking Services 2023-24</v>
      </c>
    </row>
    <row r="6" spans="1:2" s="75" customFormat="1" ht="15.75">
      <c r="A6" s="84"/>
      <c r="B6" s="80" t="s">
        <v>341</v>
      </c>
    </row>
    <row r="7" spans="1:2" s="75" customFormat="1" ht="15.75">
      <c r="A7" s="84"/>
      <c r="B7" s="80"/>
    </row>
    <row r="8" spans="1:2" s="75" customFormat="1" ht="21.75" customHeight="1">
      <c r="A8" s="84"/>
      <c r="B8" s="90" t="s">
        <v>313</v>
      </c>
    </row>
    <row r="9" spans="1:2" s="75" customFormat="1" ht="108" customHeight="1">
      <c r="A9" s="84"/>
      <c r="B9" s="86" t="s">
        <v>314</v>
      </c>
    </row>
    <row r="10" spans="1:2" s="75" customFormat="1" ht="21">
      <c r="A10" s="84"/>
      <c r="B10" s="87"/>
    </row>
    <row r="11" spans="1:2" s="75" customFormat="1" ht="66">
      <c r="A11" s="84"/>
      <c r="B11" s="86" t="s">
        <v>342</v>
      </c>
    </row>
    <row r="12" spans="1:2" s="75" customFormat="1" ht="18.75">
      <c r="A12" s="84"/>
      <c r="B12" s="86"/>
    </row>
    <row r="13" ht="36.75" customHeight="1">
      <c r="B13" s="86" t="s">
        <v>343</v>
      </c>
    </row>
    <row r="14" spans="1:2" s="75" customFormat="1" ht="14.25" customHeight="1">
      <c r="A14" s="84"/>
      <c r="B14" s="86"/>
    </row>
    <row r="15" spans="1:2" s="75" customFormat="1" ht="18.75">
      <c r="A15" s="84"/>
      <c r="B15" s="86" t="s">
        <v>344</v>
      </c>
    </row>
    <row r="16" spans="1:2" s="75" customFormat="1" ht="36" customHeight="1">
      <c r="A16" s="84"/>
      <c r="B16" s="86" t="s">
        <v>345</v>
      </c>
    </row>
    <row r="17" spans="1:2" s="75" customFormat="1" ht="52.5" customHeight="1">
      <c r="A17" s="84"/>
      <c r="B17" s="88" t="s">
        <v>1117</v>
      </c>
    </row>
    <row r="18" spans="1:2" s="75" customFormat="1" ht="52.5" customHeight="1">
      <c r="A18" s="84"/>
      <c r="B18" s="88" t="s">
        <v>1120</v>
      </c>
    </row>
    <row r="19" spans="1:2" s="75" customFormat="1" ht="66.75" customHeight="1">
      <c r="A19" s="84"/>
      <c r="B19" s="88" t="s">
        <v>1090</v>
      </c>
    </row>
    <row r="20" spans="1:2" s="75" customFormat="1" ht="40.5" customHeight="1">
      <c r="A20" s="84"/>
      <c r="B20" s="88" t="s">
        <v>346</v>
      </c>
    </row>
    <row r="21" spans="1:2" s="75" customFormat="1" ht="18.75">
      <c r="A21" s="84"/>
      <c r="B21" s="86" t="s">
        <v>302</v>
      </c>
    </row>
    <row r="22" spans="1:2" s="75" customFormat="1" ht="15.75">
      <c r="A22" s="84"/>
      <c r="B22" s="81" t="s">
        <v>347</v>
      </c>
    </row>
    <row r="23" spans="1:2" s="75" customFormat="1" ht="31.5">
      <c r="A23" s="84"/>
      <c r="B23" s="81" t="s">
        <v>348</v>
      </c>
    </row>
    <row r="24" spans="1:2" s="75" customFormat="1" ht="21" customHeight="1">
      <c r="A24" s="84"/>
      <c r="B24" s="81" t="s">
        <v>349</v>
      </c>
    </row>
    <row r="25" spans="1:2" s="75" customFormat="1" ht="25.5" customHeight="1">
      <c r="A25" s="84"/>
      <c r="B25" s="81" t="s">
        <v>303</v>
      </c>
    </row>
    <row r="26" spans="1:2" s="75" customFormat="1" ht="15.75">
      <c r="A26" s="84"/>
      <c r="B26" s="81" t="s">
        <v>350</v>
      </c>
    </row>
    <row r="27" ht="15.75">
      <c r="B27" s="89" t="s">
        <v>1145</v>
      </c>
    </row>
    <row r="28" ht="15.75">
      <c r="B28" s="89" t="s">
        <v>1082</v>
      </c>
    </row>
    <row r="29" ht="15.75">
      <c r="B29" s="82" t="s">
        <v>1166</v>
      </c>
    </row>
    <row r="30" ht="15.75">
      <c r="B30" s="81" t="s">
        <v>357</v>
      </c>
    </row>
    <row r="31" ht="15.75">
      <c r="B31" s="81"/>
    </row>
    <row r="32" ht="18.75">
      <c r="B32" s="90" t="s">
        <v>304</v>
      </c>
    </row>
    <row r="33" ht="94.5">
      <c r="B33" s="81" t="s">
        <v>1118</v>
      </c>
    </row>
    <row r="34" ht="15.75">
      <c r="B34" s="82" t="s">
        <v>351</v>
      </c>
    </row>
    <row r="35" ht="47.25">
      <c r="B35" s="91" t="s">
        <v>352</v>
      </c>
    </row>
    <row r="36" ht="31.5">
      <c r="B36" s="91" t="s">
        <v>353</v>
      </c>
    </row>
    <row r="37" ht="15.75">
      <c r="B37" s="91" t="s">
        <v>1091</v>
      </c>
    </row>
    <row r="38" ht="15.75">
      <c r="B38" s="82"/>
    </row>
    <row r="39" ht="18.75">
      <c r="B39" s="86" t="s">
        <v>354</v>
      </c>
    </row>
    <row r="40" ht="15.75">
      <c r="B40" s="152" t="s">
        <v>1149</v>
      </c>
    </row>
    <row r="41" ht="63">
      <c r="B41" s="81" t="s">
        <v>316</v>
      </c>
    </row>
    <row r="42" ht="15.75">
      <c r="B42" s="82"/>
    </row>
    <row r="43" ht="15.75">
      <c r="B43" s="152" t="s">
        <v>1150</v>
      </c>
    </row>
    <row r="44" ht="47.25">
      <c r="B44" s="81" t="s">
        <v>317</v>
      </c>
    </row>
    <row r="45" ht="15.75">
      <c r="B45" s="81"/>
    </row>
    <row r="46" ht="15.75">
      <c r="B46" s="81" t="s">
        <v>1167</v>
      </c>
    </row>
    <row r="47" ht="15.75">
      <c r="B47" s="81"/>
    </row>
    <row r="48" ht="15.75">
      <c r="B48" s="154" t="s">
        <v>1162</v>
      </c>
    </row>
    <row r="49" ht="31.5">
      <c r="B49" s="81" t="s">
        <v>318</v>
      </c>
    </row>
    <row r="50" ht="15.75">
      <c r="B50" s="81"/>
    </row>
    <row r="51" ht="15.75">
      <c r="B51" s="154" t="s">
        <v>1161</v>
      </c>
    </row>
    <row r="52" ht="63">
      <c r="B52" s="81" t="s">
        <v>319</v>
      </c>
    </row>
    <row r="53" ht="15.75">
      <c r="B53" s="81"/>
    </row>
    <row r="54" ht="15.75">
      <c r="B54" s="154" t="s">
        <v>1160</v>
      </c>
    </row>
    <row r="55" ht="63">
      <c r="B55" s="81" t="s">
        <v>320</v>
      </c>
    </row>
    <row r="56" ht="15.75">
      <c r="B56" s="81"/>
    </row>
    <row r="57" ht="15.75">
      <c r="B57" s="154" t="s">
        <v>1159</v>
      </c>
    </row>
    <row r="58" ht="15.75">
      <c r="B58" s="81"/>
    </row>
    <row r="59" ht="63">
      <c r="B59" s="81" t="s">
        <v>321</v>
      </c>
    </row>
    <row r="60" ht="15.75">
      <c r="B60" s="81"/>
    </row>
    <row r="61" ht="15.75">
      <c r="B61" s="154" t="s">
        <v>1158</v>
      </c>
    </row>
    <row r="62" ht="47.25">
      <c r="B62" s="81" t="s">
        <v>322</v>
      </c>
    </row>
    <row r="63" ht="15.75">
      <c r="B63" s="81"/>
    </row>
    <row r="64" ht="15.75">
      <c r="B64" s="154" t="s">
        <v>1157</v>
      </c>
    </row>
    <row r="65" ht="31.5">
      <c r="B65" s="81" t="s">
        <v>323</v>
      </c>
    </row>
    <row r="66" ht="15.75">
      <c r="B66" s="81"/>
    </row>
    <row r="67" ht="15.75">
      <c r="B67" s="154" t="s">
        <v>1156</v>
      </c>
    </row>
    <row r="68" ht="31.5">
      <c r="B68" s="81" t="s">
        <v>324</v>
      </c>
    </row>
    <row r="69" ht="15.75">
      <c r="B69" s="81"/>
    </row>
    <row r="70" ht="15.75">
      <c r="B70" s="154" t="s">
        <v>1155</v>
      </c>
    </row>
    <row r="71" ht="63">
      <c r="B71" s="81" t="s">
        <v>325</v>
      </c>
    </row>
    <row r="72" ht="31.5">
      <c r="B72" s="81" t="s">
        <v>1164</v>
      </c>
    </row>
    <row r="73" ht="15.75">
      <c r="B73" s="81"/>
    </row>
    <row r="74" ht="15.75">
      <c r="B74" s="154" t="s">
        <v>1163</v>
      </c>
    </row>
    <row r="75" ht="31.5">
      <c r="B75" s="81" t="s">
        <v>1165</v>
      </c>
    </row>
    <row r="76" ht="15.75">
      <c r="B76" s="81"/>
    </row>
    <row r="77" ht="15.75">
      <c r="B77" s="81"/>
    </row>
    <row r="78" ht="31.5" hidden="1">
      <c r="B78" s="81" t="s">
        <v>326</v>
      </c>
    </row>
    <row r="79" ht="15" customHeight="1">
      <c r="B79" s="81"/>
    </row>
    <row r="80" ht="15" customHeight="1">
      <c r="B80" s="81"/>
    </row>
    <row r="82" ht="15" customHeight="1">
      <c r="B82" s="81"/>
    </row>
    <row r="83" ht="15" customHeight="1">
      <c r="B83" s="81"/>
    </row>
    <row r="84" ht="15" customHeight="1"/>
  </sheetData>
  <sheetProtection password="CE88" sheet="1" objects="1" scenarios="1"/>
  <printOptions/>
  <pageMargins left="0.25" right="0.25" top="0.75" bottom="0.75" header="0.3" footer="0.3"/>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dimension ref="B2:C79"/>
  <sheetViews>
    <sheetView zoomScalePageLayoutView="0" workbookViewId="0" topLeftCell="A1">
      <selection activeCell="B2" sqref="B2"/>
    </sheetView>
  </sheetViews>
  <sheetFormatPr defaultColWidth="9.140625" defaultRowHeight="15"/>
  <cols>
    <col min="2" max="2" width="10.28125" style="0" bestFit="1" customWidth="1"/>
    <col min="3" max="3" width="55.57421875" style="0" bestFit="1" customWidth="1"/>
  </cols>
  <sheetData>
    <row r="2" spans="2:3" ht="15">
      <c r="B2" s="31" t="s">
        <v>361</v>
      </c>
      <c r="C2" s="31" t="s">
        <v>374</v>
      </c>
    </row>
    <row r="3" spans="2:3" ht="15" hidden="1">
      <c r="B3" s="31" t="s">
        <v>527</v>
      </c>
      <c r="C3" s="31" t="s">
        <v>526</v>
      </c>
    </row>
    <row r="4" spans="2:3" ht="15">
      <c r="B4" t="s">
        <v>375</v>
      </c>
      <c r="C4" t="s">
        <v>376</v>
      </c>
    </row>
    <row r="5" spans="2:3" ht="15">
      <c r="B5" t="s">
        <v>377</v>
      </c>
      <c r="C5" t="s">
        <v>378</v>
      </c>
    </row>
    <row r="6" spans="2:3" ht="15">
      <c r="B6" t="s">
        <v>379</v>
      </c>
      <c r="C6" t="s">
        <v>380</v>
      </c>
    </row>
    <row r="7" spans="2:3" ht="15">
      <c r="B7" t="s">
        <v>381</v>
      </c>
      <c r="C7" t="s">
        <v>382</v>
      </c>
    </row>
    <row r="8" spans="2:3" ht="15">
      <c r="B8" t="s">
        <v>383</v>
      </c>
      <c r="C8" t="s">
        <v>384</v>
      </c>
    </row>
    <row r="9" spans="2:3" ht="15">
      <c r="B9" t="s">
        <v>385</v>
      </c>
      <c r="C9" t="s">
        <v>386</v>
      </c>
    </row>
    <row r="10" spans="2:3" ht="15">
      <c r="B10" t="s">
        <v>387</v>
      </c>
      <c r="C10" t="s">
        <v>388</v>
      </c>
    </row>
    <row r="11" spans="2:3" ht="15">
      <c r="B11" t="s">
        <v>389</v>
      </c>
      <c r="C11" t="s">
        <v>390</v>
      </c>
    </row>
    <row r="12" spans="2:3" ht="15">
      <c r="B12" t="s">
        <v>391</v>
      </c>
      <c r="C12" t="s">
        <v>392</v>
      </c>
    </row>
    <row r="13" spans="2:3" ht="15">
      <c r="B13" t="s">
        <v>393</v>
      </c>
      <c r="C13" t="s">
        <v>394</v>
      </c>
    </row>
    <row r="14" spans="2:3" ht="15">
      <c r="B14" t="s">
        <v>395</v>
      </c>
      <c r="C14" t="s">
        <v>396</v>
      </c>
    </row>
    <row r="15" spans="2:3" ht="15">
      <c r="B15" t="s">
        <v>397</v>
      </c>
      <c r="C15" t="s">
        <v>398</v>
      </c>
    </row>
    <row r="16" spans="2:3" ht="15">
      <c r="B16" t="s">
        <v>399</v>
      </c>
      <c r="C16" t="s">
        <v>400</v>
      </c>
    </row>
    <row r="17" spans="2:3" ht="15">
      <c r="B17" t="s">
        <v>401</v>
      </c>
      <c r="C17" t="s">
        <v>402</v>
      </c>
    </row>
    <row r="18" spans="2:3" ht="15">
      <c r="B18" t="s">
        <v>403</v>
      </c>
      <c r="C18" t="s">
        <v>404</v>
      </c>
    </row>
    <row r="19" spans="2:3" ht="15">
      <c r="B19" t="s">
        <v>405</v>
      </c>
      <c r="C19" t="s">
        <v>406</v>
      </c>
    </row>
    <row r="20" spans="2:3" ht="15">
      <c r="B20" t="s">
        <v>407</v>
      </c>
      <c r="C20" t="s">
        <v>408</v>
      </c>
    </row>
    <row r="21" spans="2:3" ht="15">
      <c r="B21" t="s">
        <v>409</v>
      </c>
      <c r="C21" t="s">
        <v>410</v>
      </c>
    </row>
    <row r="22" spans="2:3" ht="15">
      <c r="B22" t="s">
        <v>411</v>
      </c>
      <c r="C22" t="s">
        <v>412</v>
      </c>
    </row>
    <row r="23" spans="2:3" ht="15">
      <c r="B23" t="s">
        <v>413</v>
      </c>
      <c r="C23" t="s">
        <v>414</v>
      </c>
    </row>
    <row r="24" spans="2:3" ht="15">
      <c r="B24" t="s">
        <v>415</v>
      </c>
      <c r="C24" t="s">
        <v>416</v>
      </c>
    </row>
    <row r="25" spans="2:3" ht="15">
      <c r="B25" t="s">
        <v>417</v>
      </c>
      <c r="C25" t="s">
        <v>418</v>
      </c>
    </row>
    <row r="26" spans="2:3" ht="15">
      <c r="B26" t="s">
        <v>419</v>
      </c>
      <c r="C26" t="s">
        <v>420</v>
      </c>
    </row>
    <row r="27" spans="2:3" ht="15">
      <c r="B27" t="s">
        <v>421</v>
      </c>
      <c r="C27" t="s">
        <v>422</v>
      </c>
    </row>
    <row r="28" spans="2:3" ht="15">
      <c r="B28" t="s">
        <v>423</v>
      </c>
      <c r="C28" t="s">
        <v>424</v>
      </c>
    </row>
    <row r="29" spans="2:3" ht="15">
      <c r="B29" t="s">
        <v>425</v>
      </c>
      <c r="C29" t="s">
        <v>426</v>
      </c>
    </row>
    <row r="30" spans="2:3" ht="15">
      <c r="B30" t="s">
        <v>427</v>
      </c>
      <c r="C30" t="s">
        <v>428</v>
      </c>
    </row>
    <row r="31" spans="2:3" ht="15">
      <c r="B31" t="s">
        <v>429</v>
      </c>
      <c r="C31" t="s">
        <v>430</v>
      </c>
    </row>
    <row r="32" spans="2:3" ht="15">
      <c r="B32" t="s">
        <v>431</v>
      </c>
      <c r="C32" t="s">
        <v>432</v>
      </c>
    </row>
    <row r="33" spans="2:3" ht="15">
      <c r="B33" t="s">
        <v>433</v>
      </c>
      <c r="C33" t="s">
        <v>434</v>
      </c>
    </row>
    <row r="34" spans="2:3" ht="15">
      <c r="B34" t="s">
        <v>435</v>
      </c>
      <c r="C34" t="s">
        <v>436</v>
      </c>
    </row>
    <row r="35" spans="2:3" ht="15">
      <c r="B35" t="s">
        <v>437</v>
      </c>
      <c r="C35" t="s">
        <v>438</v>
      </c>
    </row>
    <row r="36" spans="2:3" ht="15">
      <c r="B36" t="s">
        <v>439</v>
      </c>
      <c r="C36" t="s">
        <v>440</v>
      </c>
    </row>
    <row r="37" spans="2:3" ht="15">
      <c r="B37" t="s">
        <v>441</v>
      </c>
      <c r="C37" t="s">
        <v>442</v>
      </c>
    </row>
    <row r="38" spans="2:3" ht="15">
      <c r="B38" t="s">
        <v>443</v>
      </c>
      <c r="C38" t="s">
        <v>444</v>
      </c>
    </row>
    <row r="39" spans="2:3" ht="15">
      <c r="B39" t="s">
        <v>445</v>
      </c>
      <c r="C39" t="s">
        <v>446</v>
      </c>
    </row>
    <row r="40" spans="2:3" ht="15">
      <c r="B40" t="s">
        <v>447</v>
      </c>
      <c r="C40" t="s">
        <v>448</v>
      </c>
    </row>
    <row r="41" spans="2:3" ht="15">
      <c r="B41" t="s">
        <v>449</v>
      </c>
      <c r="C41" t="s">
        <v>450</v>
      </c>
    </row>
    <row r="42" spans="2:3" ht="15">
      <c r="B42" t="s">
        <v>451</v>
      </c>
      <c r="C42" t="s">
        <v>452</v>
      </c>
    </row>
    <row r="43" spans="2:3" ht="15">
      <c r="B43" t="s">
        <v>453</v>
      </c>
      <c r="C43" t="s">
        <v>454</v>
      </c>
    </row>
    <row r="44" spans="2:3" ht="15">
      <c r="B44" t="s">
        <v>455</v>
      </c>
      <c r="C44" t="s">
        <v>456</v>
      </c>
    </row>
    <row r="45" spans="2:3" ht="15">
      <c r="B45" t="s">
        <v>457</v>
      </c>
      <c r="C45" t="s">
        <v>458</v>
      </c>
    </row>
    <row r="46" spans="2:3" ht="15">
      <c r="B46" t="s">
        <v>459</v>
      </c>
      <c r="C46" t="s">
        <v>460</v>
      </c>
    </row>
    <row r="47" spans="2:3" ht="15">
      <c r="B47" t="s">
        <v>461</v>
      </c>
      <c r="C47" t="s">
        <v>462</v>
      </c>
    </row>
    <row r="48" spans="2:3" ht="15">
      <c r="B48" t="s">
        <v>463</v>
      </c>
      <c r="C48" t="s">
        <v>464</v>
      </c>
    </row>
    <row r="49" spans="2:3" ht="15">
      <c r="B49" t="s">
        <v>465</v>
      </c>
      <c r="C49" t="s">
        <v>466</v>
      </c>
    </row>
    <row r="50" spans="2:3" ht="15">
      <c r="B50" t="s">
        <v>467</v>
      </c>
      <c r="C50" t="s">
        <v>468</v>
      </c>
    </row>
    <row r="51" spans="2:3" ht="15">
      <c r="B51" t="s">
        <v>469</v>
      </c>
      <c r="C51" t="s">
        <v>470</v>
      </c>
    </row>
    <row r="52" spans="2:3" ht="15">
      <c r="B52" t="s">
        <v>471</v>
      </c>
      <c r="C52" t="s">
        <v>472</v>
      </c>
    </row>
    <row r="53" spans="2:3" ht="15">
      <c r="B53" t="s">
        <v>473</v>
      </c>
      <c r="C53" t="s">
        <v>474</v>
      </c>
    </row>
    <row r="54" spans="2:3" ht="15">
      <c r="B54" t="s">
        <v>475</v>
      </c>
      <c r="C54" t="s">
        <v>476</v>
      </c>
    </row>
    <row r="55" spans="2:3" ht="15">
      <c r="B55" t="s">
        <v>477</v>
      </c>
      <c r="C55" t="s">
        <v>478</v>
      </c>
    </row>
    <row r="56" spans="2:3" ht="15">
      <c r="B56" t="s">
        <v>479</v>
      </c>
      <c r="C56" t="s">
        <v>480</v>
      </c>
    </row>
    <row r="57" spans="2:3" ht="15">
      <c r="B57" t="s">
        <v>481</v>
      </c>
      <c r="C57" t="s">
        <v>482</v>
      </c>
    </row>
    <row r="58" spans="2:3" ht="15">
      <c r="B58" t="s">
        <v>483</v>
      </c>
      <c r="C58" t="s">
        <v>484</v>
      </c>
    </row>
    <row r="59" spans="2:3" ht="15">
      <c r="B59" t="s">
        <v>485</v>
      </c>
      <c r="C59" t="s">
        <v>486</v>
      </c>
    </row>
    <row r="60" spans="2:3" ht="15">
      <c r="B60" t="s">
        <v>487</v>
      </c>
      <c r="C60" t="s">
        <v>488</v>
      </c>
    </row>
    <row r="61" spans="2:3" ht="15">
      <c r="B61" t="s">
        <v>489</v>
      </c>
      <c r="C61" t="s">
        <v>490</v>
      </c>
    </row>
    <row r="62" spans="2:3" ht="15">
      <c r="B62" t="s">
        <v>491</v>
      </c>
      <c r="C62" t="s">
        <v>492</v>
      </c>
    </row>
    <row r="63" spans="2:3" ht="15">
      <c r="B63" t="s">
        <v>493</v>
      </c>
      <c r="C63" t="s">
        <v>494</v>
      </c>
    </row>
    <row r="64" spans="2:3" ht="15">
      <c r="B64" t="s">
        <v>495</v>
      </c>
      <c r="C64" t="s">
        <v>496</v>
      </c>
    </row>
    <row r="65" spans="2:3" ht="15">
      <c r="B65" t="s">
        <v>497</v>
      </c>
      <c r="C65" t="s">
        <v>498</v>
      </c>
    </row>
    <row r="66" spans="2:3" ht="15">
      <c r="B66" t="s">
        <v>499</v>
      </c>
      <c r="C66" t="s">
        <v>500</v>
      </c>
    </row>
    <row r="67" spans="2:3" ht="15">
      <c r="B67" t="s">
        <v>501</v>
      </c>
      <c r="C67" t="s">
        <v>502</v>
      </c>
    </row>
    <row r="68" spans="2:3" ht="15">
      <c r="B68" t="s">
        <v>503</v>
      </c>
      <c r="C68" t="s">
        <v>504</v>
      </c>
    </row>
    <row r="69" spans="2:3" ht="15">
      <c r="B69" t="s">
        <v>505</v>
      </c>
      <c r="C69" t="s">
        <v>506</v>
      </c>
    </row>
    <row r="70" spans="2:3" ht="15">
      <c r="B70" t="s">
        <v>507</v>
      </c>
      <c r="C70" t="s">
        <v>508</v>
      </c>
    </row>
    <row r="71" spans="2:3" ht="15">
      <c r="B71" t="s">
        <v>509</v>
      </c>
      <c r="C71" t="s">
        <v>510</v>
      </c>
    </row>
    <row r="72" spans="2:3" ht="15">
      <c r="B72" t="s">
        <v>511</v>
      </c>
      <c r="C72" t="s">
        <v>512</v>
      </c>
    </row>
    <row r="73" spans="2:3" ht="15">
      <c r="B73" t="s">
        <v>513</v>
      </c>
      <c r="C73" t="s">
        <v>514</v>
      </c>
    </row>
    <row r="74" spans="2:3" ht="15">
      <c r="B74" t="s">
        <v>515</v>
      </c>
      <c r="C74" t="s">
        <v>516</v>
      </c>
    </row>
    <row r="75" spans="2:3" ht="15">
      <c r="B75" t="s">
        <v>517</v>
      </c>
      <c r="C75" t="s">
        <v>518</v>
      </c>
    </row>
    <row r="76" spans="2:3" ht="15">
      <c r="B76" t="s">
        <v>519</v>
      </c>
      <c r="C76" t="s">
        <v>520</v>
      </c>
    </row>
    <row r="77" spans="2:3" ht="15">
      <c r="B77" t="s">
        <v>521</v>
      </c>
      <c r="C77" t="s">
        <v>522</v>
      </c>
    </row>
    <row r="78" spans="2:3" ht="15">
      <c r="B78" t="s">
        <v>523</v>
      </c>
      <c r="C78" t="s">
        <v>524</v>
      </c>
    </row>
    <row r="79" spans="2:3" ht="15">
      <c r="B79">
        <v>997</v>
      </c>
      <c r="C79" t="s">
        <v>525</v>
      </c>
    </row>
  </sheetData>
  <sheetProtection/>
  <printOptions/>
  <pageMargins left="0.7" right="0.7" top="0.75" bottom="0.75" header="0.3" footer="0.3"/>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J255"/>
  <sheetViews>
    <sheetView zoomScalePageLayoutView="0" workbookViewId="0" topLeftCell="A1">
      <selection activeCell="A2" sqref="A2"/>
    </sheetView>
  </sheetViews>
  <sheetFormatPr defaultColWidth="9.140625" defaultRowHeight="15"/>
  <cols>
    <col min="1" max="1" width="31.57421875" style="0" customWidth="1"/>
    <col min="2" max="2" width="3.421875" style="0" customWidth="1"/>
    <col min="3" max="3" width="19.8515625" style="0" customWidth="1"/>
    <col min="4" max="4" width="8.7109375" style="99" customWidth="1"/>
    <col min="5" max="5" width="3.57421875" style="0" customWidth="1"/>
    <col min="6" max="6" width="13.28125" style="0" customWidth="1"/>
    <col min="9" max="9" width="64.00390625" style="0" bestFit="1" customWidth="1"/>
    <col min="10" max="10" width="10.00390625" style="0" customWidth="1"/>
  </cols>
  <sheetData>
    <row r="1" spans="1:10" ht="15">
      <c r="A1" s="98" t="s">
        <v>244</v>
      </c>
      <c r="B1" s="31"/>
      <c r="C1" s="98" t="s">
        <v>245</v>
      </c>
      <c r="D1" s="98" t="s">
        <v>810</v>
      </c>
      <c r="F1" s="98" t="s">
        <v>533</v>
      </c>
      <c r="I1" s="95" t="s">
        <v>374</v>
      </c>
      <c r="J1" s="99" t="s">
        <v>809</v>
      </c>
    </row>
    <row r="2" spans="1:10" ht="15">
      <c r="A2" s="99" t="s">
        <v>534</v>
      </c>
      <c r="C2" s="99" t="s">
        <v>811</v>
      </c>
      <c r="D2" s="99" t="s">
        <v>177</v>
      </c>
      <c r="F2" s="99" t="s">
        <v>530</v>
      </c>
      <c r="H2" t="s">
        <v>530</v>
      </c>
      <c r="I2" s="96" t="s">
        <v>528</v>
      </c>
      <c r="J2" s="96"/>
    </row>
    <row r="3" spans="1:10" ht="15">
      <c r="A3" s="99" t="s">
        <v>535</v>
      </c>
      <c r="C3" s="99" t="s">
        <v>815</v>
      </c>
      <c r="D3" s="99" t="s">
        <v>57</v>
      </c>
      <c r="F3" s="99" t="s">
        <v>356</v>
      </c>
      <c r="I3" s="96" t="s">
        <v>1183</v>
      </c>
      <c r="J3" s="97" t="s">
        <v>459</v>
      </c>
    </row>
    <row r="4" spans="1:10" ht="15">
      <c r="A4" s="99" t="s">
        <v>536</v>
      </c>
      <c r="C4" s="99" t="s">
        <v>816</v>
      </c>
      <c r="D4" s="99" t="s">
        <v>58</v>
      </c>
      <c r="F4" s="99" t="s">
        <v>366</v>
      </c>
      <c r="I4" s="96" t="s">
        <v>512</v>
      </c>
      <c r="J4" s="97" t="s">
        <v>511</v>
      </c>
    </row>
    <row r="5" spans="1:10" ht="15">
      <c r="A5" s="99" t="s">
        <v>537</v>
      </c>
      <c r="C5" s="99" t="s">
        <v>862</v>
      </c>
      <c r="D5" s="99" t="s">
        <v>59</v>
      </c>
      <c r="F5" s="99" t="s">
        <v>531</v>
      </c>
      <c r="I5" s="96" t="s">
        <v>402</v>
      </c>
      <c r="J5" s="97" t="s">
        <v>401</v>
      </c>
    </row>
    <row r="6" spans="1:10" ht="15">
      <c r="A6" s="99" t="s">
        <v>538</v>
      </c>
      <c r="C6" s="99" t="s">
        <v>812</v>
      </c>
      <c r="D6" s="99" t="s">
        <v>173</v>
      </c>
      <c r="F6" s="99" t="s">
        <v>532</v>
      </c>
      <c r="I6" s="96" t="s">
        <v>1019</v>
      </c>
      <c r="J6" s="101" t="s">
        <v>1031</v>
      </c>
    </row>
    <row r="7" spans="1:10" ht="15">
      <c r="A7" s="99" t="s">
        <v>539</v>
      </c>
      <c r="C7" s="99" t="s">
        <v>813</v>
      </c>
      <c r="D7" s="99" t="s">
        <v>237</v>
      </c>
      <c r="I7" s="96" t="s">
        <v>464</v>
      </c>
      <c r="J7" s="97" t="s">
        <v>463</v>
      </c>
    </row>
    <row r="8" spans="1:10" ht="15">
      <c r="A8" s="99" t="s">
        <v>540</v>
      </c>
      <c r="C8" s="99" t="s">
        <v>819</v>
      </c>
      <c r="D8" s="99" t="s">
        <v>236</v>
      </c>
      <c r="I8" s="96" t="s">
        <v>376</v>
      </c>
      <c r="J8" s="97" t="s">
        <v>375</v>
      </c>
    </row>
    <row r="9" spans="1:10" ht="15">
      <c r="A9" s="99" t="s">
        <v>541</v>
      </c>
      <c r="C9" s="99" t="s">
        <v>821</v>
      </c>
      <c r="D9" s="99" t="s">
        <v>60</v>
      </c>
      <c r="I9" s="96" t="s">
        <v>787</v>
      </c>
      <c r="J9" s="97" t="s">
        <v>411</v>
      </c>
    </row>
    <row r="10" spans="1:10" ht="15">
      <c r="A10" s="99" t="s">
        <v>542</v>
      </c>
      <c r="C10" s="99" t="s">
        <v>817</v>
      </c>
      <c r="D10" s="99" t="s">
        <v>180</v>
      </c>
      <c r="I10" s="96" t="s">
        <v>438</v>
      </c>
      <c r="J10" s="97" t="s">
        <v>437</v>
      </c>
    </row>
    <row r="11" spans="1:10" ht="15">
      <c r="A11" s="99" t="s">
        <v>543</v>
      </c>
      <c r="C11" s="99" t="s">
        <v>824</v>
      </c>
      <c r="D11" s="99" t="s">
        <v>181</v>
      </c>
      <c r="I11" s="96" t="s">
        <v>454</v>
      </c>
      <c r="J11" s="97" t="s">
        <v>453</v>
      </c>
    </row>
    <row r="12" spans="1:10" ht="15">
      <c r="A12" s="99" t="s">
        <v>544</v>
      </c>
      <c r="C12" s="99" t="s">
        <v>823</v>
      </c>
      <c r="D12" s="99" t="s">
        <v>61</v>
      </c>
      <c r="I12" s="96" t="s">
        <v>1020</v>
      </c>
      <c r="J12" s="101" t="s">
        <v>1032</v>
      </c>
    </row>
    <row r="13" spans="1:10" ht="15">
      <c r="A13" s="99" t="s">
        <v>545</v>
      </c>
      <c r="C13" s="99" t="s">
        <v>822</v>
      </c>
      <c r="D13" s="99" t="s">
        <v>62</v>
      </c>
      <c r="I13" s="96" t="s">
        <v>807</v>
      </c>
      <c r="J13" s="97" t="s">
        <v>523</v>
      </c>
    </row>
    <row r="14" spans="1:10" ht="15">
      <c r="A14" s="99" t="s">
        <v>546</v>
      </c>
      <c r="C14" s="99" t="s">
        <v>825</v>
      </c>
      <c r="D14" s="99" t="s">
        <v>182</v>
      </c>
      <c r="I14" s="96" t="s">
        <v>400</v>
      </c>
      <c r="J14" s="97" t="s">
        <v>399</v>
      </c>
    </row>
    <row r="15" spans="1:10" ht="15">
      <c r="A15" s="99" t="s">
        <v>547</v>
      </c>
      <c r="C15" s="99" t="s">
        <v>838</v>
      </c>
      <c r="D15" s="99" t="s">
        <v>63</v>
      </c>
      <c r="I15" s="96" t="s">
        <v>1021</v>
      </c>
      <c r="J15" s="101" t="s">
        <v>1033</v>
      </c>
    </row>
    <row r="16" spans="1:10" ht="15">
      <c r="A16" s="99" t="s">
        <v>548</v>
      </c>
      <c r="C16" s="99" t="s">
        <v>832</v>
      </c>
      <c r="D16" s="99" t="s">
        <v>64</v>
      </c>
      <c r="I16" s="96" t="s">
        <v>406</v>
      </c>
      <c r="J16" s="97" t="s">
        <v>405</v>
      </c>
    </row>
    <row r="17" spans="1:10" ht="15">
      <c r="A17" s="99" t="s">
        <v>549</v>
      </c>
      <c r="C17" s="99" t="s">
        <v>828</v>
      </c>
      <c r="D17" s="99" t="s">
        <v>65</v>
      </c>
      <c r="I17" s="96" t="s">
        <v>410</v>
      </c>
      <c r="J17" s="97" t="s">
        <v>409</v>
      </c>
    </row>
    <row r="18" spans="1:10" ht="15">
      <c r="A18" s="99" t="s">
        <v>550</v>
      </c>
      <c r="C18" s="99" t="s">
        <v>827</v>
      </c>
      <c r="D18" s="99" t="s">
        <v>66</v>
      </c>
      <c r="I18" s="96" t="s">
        <v>805</v>
      </c>
      <c r="J18" s="97" t="s">
        <v>517</v>
      </c>
    </row>
    <row r="19" spans="1:10" ht="15">
      <c r="A19" s="99" t="s">
        <v>551</v>
      </c>
      <c r="C19" s="99" t="s">
        <v>842</v>
      </c>
      <c r="D19" s="99" t="s">
        <v>234</v>
      </c>
      <c r="I19" s="96" t="s">
        <v>800</v>
      </c>
      <c r="J19" s="97" t="s">
        <v>499</v>
      </c>
    </row>
    <row r="20" spans="1:10" ht="15">
      <c r="A20" s="99" t="s">
        <v>552</v>
      </c>
      <c r="C20" s="99" t="s">
        <v>829</v>
      </c>
      <c r="D20" s="99" t="s">
        <v>67</v>
      </c>
      <c r="I20" s="96" t="s">
        <v>446</v>
      </c>
      <c r="J20" s="97" t="s">
        <v>445</v>
      </c>
    </row>
    <row r="21" spans="1:10" ht="15">
      <c r="A21" s="99" t="s">
        <v>553</v>
      </c>
      <c r="C21" s="99" t="s">
        <v>844</v>
      </c>
      <c r="D21" s="99" t="s">
        <v>68</v>
      </c>
      <c r="I21" s="96" t="s">
        <v>502</v>
      </c>
      <c r="J21" s="97" t="s">
        <v>501</v>
      </c>
    </row>
    <row r="22" spans="1:10" ht="15">
      <c r="A22" s="99" t="s">
        <v>554</v>
      </c>
      <c r="C22" s="99" t="s">
        <v>834</v>
      </c>
      <c r="D22" s="99" t="s">
        <v>70</v>
      </c>
      <c r="I22" s="96" t="s">
        <v>414</v>
      </c>
      <c r="J22" s="97" t="s">
        <v>413</v>
      </c>
    </row>
    <row r="23" spans="1:10" ht="15">
      <c r="A23" s="99" t="s">
        <v>555</v>
      </c>
      <c r="C23" s="99" t="s">
        <v>839</v>
      </c>
      <c r="D23" s="99" t="s">
        <v>184</v>
      </c>
      <c r="I23" s="96" t="s">
        <v>794</v>
      </c>
      <c r="J23" s="97" t="s">
        <v>467</v>
      </c>
    </row>
    <row r="24" spans="1:10" ht="15">
      <c r="A24" s="99" t="s">
        <v>556</v>
      </c>
      <c r="C24" s="99" t="s">
        <v>836</v>
      </c>
      <c r="D24" s="99" t="s">
        <v>71</v>
      </c>
      <c r="I24" s="96" t="s">
        <v>422</v>
      </c>
      <c r="J24" s="97" t="s">
        <v>421</v>
      </c>
    </row>
    <row r="25" spans="1:10" ht="15">
      <c r="A25" s="99" t="s">
        <v>557</v>
      </c>
      <c r="C25" s="99" t="s">
        <v>841</v>
      </c>
      <c r="D25" s="99" t="s">
        <v>185</v>
      </c>
      <c r="I25" s="96" t="s">
        <v>1022</v>
      </c>
      <c r="J25" s="101" t="s">
        <v>1034</v>
      </c>
    </row>
    <row r="26" spans="1:10" ht="15">
      <c r="A26" s="99" t="s">
        <v>558</v>
      </c>
      <c r="C26" s="99" t="s">
        <v>837</v>
      </c>
      <c r="D26" s="99" t="s">
        <v>73</v>
      </c>
      <c r="I26" s="96" t="s">
        <v>802</v>
      </c>
      <c r="J26" s="97" t="s">
        <v>505</v>
      </c>
    </row>
    <row r="27" spans="1:10" ht="15">
      <c r="A27" s="99" t="s">
        <v>559</v>
      </c>
      <c r="C27" s="99" t="s">
        <v>835</v>
      </c>
      <c r="D27" s="99" t="s">
        <v>186</v>
      </c>
      <c r="I27" s="96" t="s">
        <v>470</v>
      </c>
      <c r="J27" s="97" t="s">
        <v>469</v>
      </c>
    </row>
    <row r="28" spans="1:10" ht="15">
      <c r="A28" s="99" t="s">
        <v>560</v>
      </c>
      <c r="C28" s="99" t="s">
        <v>830</v>
      </c>
      <c r="D28" s="99" t="s">
        <v>74</v>
      </c>
      <c r="I28" s="96" t="s">
        <v>1023</v>
      </c>
      <c r="J28" s="101" t="s">
        <v>1035</v>
      </c>
    </row>
    <row r="29" spans="1:10" ht="15">
      <c r="A29" s="99" t="s">
        <v>561</v>
      </c>
      <c r="C29" s="99" t="s">
        <v>833</v>
      </c>
      <c r="D29" s="99" t="s">
        <v>75</v>
      </c>
      <c r="I29" s="96" t="s">
        <v>466</v>
      </c>
      <c r="J29" s="97" t="s">
        <v>465</v>
      </c>
    </row>
    <row r="30" spans="1:10" ht="15">
      <c r="A30" s="99" t="s">
        <v>562</v>
      </c>
      <c r="C30" s="99" t="s">
        <v>906</v>
      </c>
      <c r="D30" s="99" t="s">
        <v>76</v>
      </c>
      <c r="I30" s="96" t="s">
        <v>516</v>
      </c>
      <c r="J30" s="97" t="s">
        <v>515</v>
      </c>
    </row>
    <row r="31" spans="1:10" ht="15">
      <c r="A31" s="99" t="s">
        <v>563</v>
      </c>
      <c r="C31" s="99" t="s">
        <v>845</v>
      </c>
      <c r="D31" s="99" t="s">
        <v>78</v>
      </c>
      <c r="I31" s="96" t="s">
        <v>424</v>
      </c>
      <c r="J31" s="97" t="s">
        <v>423</v>
      </c>
    </row>
    <row r="32" spans="1:10" ht="15">
      <c r="A32" s="99" t="s">
        <v>564</v>
      </c>
      <c r="C32" s="99" t="s">
        <v>855</v>
      </c>
      <c r="D32" s="99" t="s">
        <v>188</v>
      </c>
      <c r="I32" s="96" t="s">
        <v>791</v>
      </c>
      <c r="J32" s="97" t="s">
        <v>449</v>
      </c>
    </row>
    <row r="33" spans="1:10" ht="15">
      <c r="A33" s="99" t="s">
        <v>565</v>
      </c>
      <c r="C33" s="99" t="s">
        <v>911</v>
      </c>
      <c r="D33" s="99" t="s">
        <v>189</v>
      </c>
      <c r="I33" s="96" t="s">
        <v>416</v>
      </c>
      <c r="J33" s="97" t="s">
        <v>415</v>
      </c>
    </row>
    <row r="34" spans="1:10" ht="15">
      <c r="A34" s="99" t="s">
        <v>566</v>
      </c>
      <c r="C34" s="99" t="s">
        <v>1001</v>
      </c>
      <c r="D34" s="99" t="s">
        <v>79</v>
      </c>
      <c r="I34" s="96" t="s">
        <v>804</v>
      </c>
      <c r="J34" s="97" t="s">
        <v>509</v>
      </c>
    </row>
    <row r="35" spans="1:10" ht="15">
      <c r="A35" s="99" t="s">
        <v>567</v>
      </c>
      <c r="C35" s="99" t="s">
        <v>1011</v>
      </c>
      <c r="D35" s="99" t="s">
        <v>190</v>
      </c>
      <c r="I35" s="96" t="s">
        <v>386</v>
      </c>
      <c r="J35" s="97" t="s">
        <v>385</v>
      </c>
    </row>
    <row r="36" spans="1:10" ht="15">
      <c r="A36" s="99" t="s">
        <v>568</v>
      </c>
      <c r="C36" s="99" t="s">
        <v>848</v>
      </c>
      <c r="D36" s="99" t="s">
        <v>80</v>
      </c>
      <c r="I36" s="96" t="s">
        <v>496</v>
      </c>
      <c r="J36" s="97" t="s">
        <v>495</v>
      </c>
    </row>
    <row r="37" spans="1:10" ht="15">
      <c r="A37" s="99" t="s">
        <v>569</v>
      </c>
      <c r="C37" s="99" t="s">
        <v>850</v>
      </c>
      <c r="D37" s="99" t="s">
        <v>82</v>
      </c>
      <c r="I37" s="96" t="s">
        <v>1024</v>
      </c>
      <c r="J37" s="101" t="s">
        <v>1036</v>
      </c>
    </row>
    <row r="38" spans="1:10" ht="15">
      <c r="A38" s="99" t="s">
        <v>570</v>
      </c>
      <c r="C38" s="99" t="s">
        <v>907</v>
      </c>
      <c r="D38" s="99" t="s">
        <v>77</v>
      </c>
      <c r="I38" s="96" t="s">
        <v>482</v>
      </c>
      <c r="J38" s="97" t="s">
        <v>481</v>
      </c>
    </row>
    <row r="39" spans="1:10" ht="15">
      <c r="A39" s="99" t="s">
        <v>571</v>
      </c>
      <c r="C39" s="99" t="s">
        <v>1017</v>
      </c>
      <c r="D39" s="99" t="s">
        <v>232</v>
      </c>
      <c r="I39" s="96" t="s">
        <v>786</v>
      </c>
      <c r="J39" s="97" t="s">
        <v>407</v>
      </c>
    </row>
    <row r="40" spans="1:10" ht="15">
      <c r="A40" s="99" t="s">
        <v>572</v>
      </c>
      <c r="C40" s="99" t="s">
        <v>851</v>
      </c>
      <c r="D40" s="99" t="s">
        <v>83</v>
      </c>
      <c r="I40" s="96" t="s">
        <v>384</v>
      </c>
      <c r="J40" s="97" t="s">
        <v>383</v>
      </c>
    </row>
    <row r="41" spans="1:10" ht="15">
      <c r="A41" s="99" t="s">
        <v>573</v>
      </c>
      <c r="C41" s="99" t="s">
        <v>887</v>
      </c>
      <c r="D41" s="99" t="s">
        <v>192</v>
      </c>
      <c r="I41" s="96" t="s">
        <v>803</v>
      </c>
      <c r="J41" s="97" t="s">
        <v>507</v>
      </c>
    </row>
    <row r="42" spans="1:10" ht="15">
      <c r="A42" s="99" t="s">
        <v>574</v>
      </c>
      <c r="C42" s="99" t="s">
        <v>853</v>
      </c>
      <c r="D42" s="99" t="s">
        <v>367</v>
      </c>
      <c r="I42" s="96" t="s">
        <v>806</v>
      </c>
      <c r="J42" s="97" t="s">
        <v>521</v>
      </c>
    </row>
    <row r="43" spans="1:10" ht="15">
      <c r="A43" s="99" t="s">
        <v>575</v>
      </c>
      <c r="C43" s="99" t="s">
        <v>854</v>
      </c>
      <c r="D43" s="99" t="s">
        <v>84</v>
      </c>
      <c r="I43" s="96" t="s">
        <v>442</v>
      </c>
      <c r="J43" s="97" t="s">
        <v>441</v>
      </c>
    </row>
    <row r="44" spans="1:10" ht="15">
      <c r="A44" s="99" t="s">
        <v>576</v>
      </c>
      <c r="C44" s="99" t="s">
        <v>856</v>
      </c>
      <c r="D44" s="99" t="s">
        <v>85</v>
      </c>
      <c r="I44" s="96" t="s">
        <v>808</v>
      </c>
      <c r="J44" s="97" t="s">
        <v>529</v>
      </c>
    </row>
    <row r="45" spans="1:10" ht="15">
      <c r="A45" s="99" t="s">
        <v>577</v>
      </c>
      <c r="C45" s="99" t="s">
        <v>857</v>
      </c>
      <c r="D45" s="99" t="s">
        <v>193</v>
      </c>
      <c r="I45" s="96" t="s">
        <v>418</v>
      </c>
      <c r="J45" s="97" t="s">
        <v>417</v>
      </c>
    </row>
    <row r="46" spans="1:10" ht="15">
      <c r="A46" s="99" t="s">
        <v>578</v>
      </c>
      <c r="C46" s="99" t="s">
        <v>860</v>
      </c>
      <c r="D46" s="99" t="s">
        <v>87</v>
      </c>
      <c r="I46" s="96" t="s">
        <v>788</v>
      </c>
      <c r="J46" s="97" t="s">
        <v>419</v>
      </c>
    </row>
    <row r="47" spans="1:10" ht="15">
      <c r="A47" s="99" t="s">
        <v>579</v>
      </c>
      <c r="C47" s="99" t="s">
        <v>858</v>
      </c>
      <c r="D47" s="99" t="s">
        <v>100</v>
      </c>
      <c r="I47" s="96" t="s">
        <v>440</v>
      </c>
      <c r="J47" s="97" t="s">
        <v>439</v>
      </c>
    </row>
    <row r="48" spans="1:10" ht="15">
      <c r="A48" s="99" t="s">
        <v>580</v>
      </c>
      <c r="C48" s="99" t="s">
        <v>859</v>
      </c>
      <c r="D48" s="99" t="s">
        <v>88</v>
      </c>
      <c r="I48" s="96" t="s">
        <v>1025</v>
      </c>
      <c r="J48" s="101" t="s">
        <v>1037</v>
      </c>
    </row>
    <row r="49" spans="1:10" ht="15">
      <c r="A49" s="99" t="s">
        <v>581</v>
      </c>
      <c r="C49" s="99" t="s">
        <v>975</v>
      </c>
      <c r="D49" s="99" t="s">
        <v>218</v>
      </c>
      <c r="I49" s="96" t="s">
        <v>799</v>
      </c>
      <c r="J49" s="97" t="s">
        <v>491</v>
      </c>
    </row>
    <row r="50" spans="1:10" ht="15">
      <c r="A50" s="99" t="s">
        <v>582</v>
      </c>
      <c r="C50" s="99" t="s">
        <v>861</v>
      </c>
      <c r="D50" s="99" t="s">
        <v>89</v>
      </c>
      <c r="I50" s="96" t="s">
        <v>494</v>
      </c>
      <c r="J50" s="97" t="s">
        <v>493</v>
      </c>
    </row>
    <row r="51" spans="1:10" ht="15">
      <c r="A51" s="99" t="s">
        <v>583</v>
      </c>
      <c r="C51" s="99" t="s">
        <v>1004</v>
      </c>
      <c r="D51" s="99" t="s">
        <v>149</v>
      </c>
      <c r="I51" s="96" t="s">
        <v>790</v>
      </c>
      <c r="J51" s="97" t="s">
        <v>447</v>
      </c>
    </row>
    <row r="52" spans="1:10" ht="15">
      <c r="A52" s="99" t="s">
        <v>584</v>
      </c>
      <c r="C52" s="99" t="s">
        <v>863</v>
      </c>
      <c r="D52" s="99" t="s">
        <v>93</v>
      </c>
      <c r="I52" s="96" t="s">
        <v>1026</v>
      </c>
      <c r="J52" s="101" t="s">
        <v>1038</v>
      </c>
    </row>
    <row r="53" spans="1:10" ht="15">
      <c r="A53" s="99" t="s">
        <v>585</v>
      </c>
      <c r="C53" s="99" t="s">
        <v>865</v>
      </c>
      <c r="D53" s="99" t="s">
        <v>90</v>
      </c>
      <c r="I53" s="96" t="s">
        <v>798</v>
      </c>
      <c r="J53" s="97" t="s">
        <v>485</v>
      </c>
    </row>
    <row r="54" spans="1:10" ht="15">
      <c r="A54" s="99" t="s">
        <v>586</v>
      </c>
      <c r="C54" s="99" t="s">
        <v>976</v>
      </c>
      <c r="D54" s="99" t="s">
        <v>91</v>
      </c>
      <c r="I54" s="96" t="s">
        <v>472</v>
      </c>
      <c r="J54" s="97" t="s">
        <v>471</v>
      </c>
    </row>
    <row r="55" spans="1:10" ht="15">
      <c r="A55" s="99" t="s">
        <v>587</v>
      </c>
      <c r="C55" s="99" t="s">
        <v>866</v>
      </c>
      <c r="D55" s="99" t="s">
        <v>194</v>
      </c>
      <c r="I55" s="96" t="s">
        <v>783</v>
      </c>
      <c r="J55" s="97" t="s">
        <v>379</v>
      </c>
    </row>
    <row r="56" spans="1:10" ht="15">
      <c r="A56" s="99" t="s">
        <v>588</v>
      </c>
      <c r="C56" s="99" t="s">
        <v>864</v>
      </c>
      <c r="D56" s="99" t="s">
        <v>195</v>
      </c>
      <c r="I56" s="96" t="s">
        <v>388</v>
      </c>
      <c r="J56" s="97" t="s">
        <v>387</v>
      </c>
    </row>
    <row r="57" spans="1:10" ht="15">
      <c r="A57" s="99" t="s">
        <v>589</v>
      </c>
      <c r="C57" s="99" t="s">
        <v>868</v>
      </c>
      <c r="D57" s="99" t="s">
        <v>92</v>
      </c>
      <c r="I57" s="96" t="s">
        <v>474</v>
      </c>
      <c r="J57" s="97" t="s">
        <v>473</v>
      </c>
    </row>
    <row r="58" spans="1:10" ht="15">
      <c r="A58" s="99" t="s">
        <v>590</v>
      </c>
      <c r="C58" s="99" t="s">
        <v>869</v>
      </c>
      <c r="D58" s="99" t="s">
        <v>176</v>
      </c>
      <c r="I58" s="96" t="s">
        <v>514</v>
      </c>
      <c r="J58" s="97" t="s">
        <v>513</v>
      </c>
    </row>
    <row r="59" spans="1:10" ht="15">
      <c r="A59" s="99" t="s">
        <v>591</v>
      </c>
      <c r="C59" s="99" t="s">
        <v>1006</v>
      </c>
      <c r="D59" s="99" t="s">
        <v>174</v>
      </c>
      <c r="I59" s="96" t="s">
        <v>792</v>
      </c>
      <c r="J59" s="97" t="s">
        <v>457</v>
      </c>
    </row>
    <row r="60" spans="1:10" ht="15">
      <c r="A60" s="99" t="s">
        <v>592</v>
      </c>
      <c r="C60" s="99" t="s">
        <v>872</v>
      </c>
      <c r="D60" s="99" t="s">
        <v>95</v>
      </c>
      <c r="I60" s="96" t="s">
        <v>428</v>
      </c>
      <c r="J60" s="97" t="s">
        <v>427</v>
      </c>
    </row>
    <row r="61" spans="1:10" ht="15">
      <c r="A61" s="99" t="s">
        <v>593</v>
      </c>
      <c r="C61" s="99" t="s">
        <v>871</v>
      </c>
      <c r="D61" s="99" t="s">
        <v>96</v>
      </c>
      <c r="I61" s="96" t="s">
        <v>795</v>
      </c>
      <c r="J61" s="97" t="s">
        <v>475</v>
      </c>
    </row>
    <row r="62" spans="1:10" ht="15">
      <c r="A62" s="99" t="s">
        <v>594</v>
      </c>
      <c r="C62" s="99" t="s">
        <v>870</v>
      </c>
      <c r="D62" s="99" t="s">
        <v>97</v>
      </c>
      <c r="I62" s="96" t="s">
        <v>484</v>
      </c>
      <c r="J62" s="97" t="s">
        <v>483</v>
      </c>
    </row>
    <row r="63" spans="1:10" ht="15">
      <c r="A63" s="99" t="s">
        <v>595</v>
      </c>
      <c r="C63" s="99" t="s">
        <v>846</v>
      </c>
      <c r="D63" s="99" t="s">
        <v>191</v>
      </c>
      <c r="I63" s="96" t="s">
        <v>434</v>
      </c>
      <c r="J63" s="97" t="s">
        <v>433</v>
      </c>
    </row>
    <row r="64" spans="1:10" ht="15">
      <c r="A64" s="99" t="s">
        <v>596</v>
      </c>
      <c r="C64" s="99" t="s">
        <v>873</v>
      </c>
      <c r="D64" s="99" t="s">
        <v>98</v>
      </c>
      <c r="I64" s="96" t="s">
        <v>426</v>
      </c>
      <c r="J64" s="97" t="s">
        <v>425</v>
      </c>
    </row>
    <row r="65" spans="1:10" ht="15">
      <c r="A65" s="99" t="s">
        <v>597</v>
      </c>
      <c r="C65" s="99" t="s">
        <v>879</v>
      </c>
      <c r="D65" s="99" t="s">
        <v>99</v>
      </c>
      <c r="I65" s="96" t="s">
        <v>796</v>
      </c>
      <c r="J65" s="97" t="s">
        <v>477</v>
      </c>
    </row>
    <row r="66" spans="1:10" ht="15">
      <c r="A66" s="99" t="s">
        <v>598</v>
      </c>
      <c r="C66" s="99" t="s">
        <v>875</v>
      </c>
      <c r="D66" s="99" t="s">
        <v>196</v>
      </c>
      <c r="I66" s="96" t="s">
        <v>498</v>
      </c>
      <c r="J66" s="97" t="s">
        <v>497</v>
      </c>
    </row>
    <row r="67" spans="1:10" ht="15">
      <c r="A67" s="99" t="s">
        <v>599</v>
      </c>
      <c r="C67" s="99" t="s">
        <v>877</v>
      </c>
      <c r="D67" s="99" t="s">
        <v>101</v>
      </c>
      <c r="I67" s="96" t="s">
        <v>1027</v>
      </c>
      <c r="J67" s="101" t="s">
        <v>1039</v>
      </c>
    </row>
    <row r="68" spans="1:10" ht="15">
      <c r="A68" s="99" t="s">
        <v>600</v>
      </c>
      <c r="C68" s="99" t="s">
        <v>878</v>
      </c>
      <c r="D68" s="99" t="s">
        <v>102</v>
      </c>
      <c r="I68" s="96" t="s">
        <v>456</v>
      </c>
      <c r="J68" s="97" t="s">
        <v>455</v>
      </c>
    </row>
    <row r="69" spans="1:10" ht="15">
      <c r="A69" s="99" t="s">
        <v>601</v>
      </c>
      <c r="C69" s="99" t="s">
        <v>1003</v>
      </c>
      <c r="D69" s="99" t="s">
        <v>197</v>
      </c>
      <c r="I69" s="96" t="s">
        <v>1146</v>
      </c>
      <c r="J69" s="97" t="s">
        <v>519</v>
      </c>
    </row>
    <row r="70" spans="1:10" ht="15">
      <c r="A70" s="99" t="s">
        <v>602</v>
      </c>
      <c r="C70" s="99" t="s">
        <v>1007</v>
      </c>
      <c r="D70" s="99" t="s">
        <v>198</v>
      </c>
      <c r="I70" s="96" t="s">
        <v>1184</v>
      </c>
      <c r="J70" s="101" t="s">
        <v>1040</v>
      </c>
    </row>
    <row r="71" spans="1:10" ht="15">
      <c r="A71" s="99" t="s">
        <v>603</v>
      </c>
      <c r="C71" s="99" t="s">
        <v>881</v>
      </c>
      <c r="D71" s="99" t="s">
        <v>103</v>
      </c>
      <c r="I71" s="96" t="s">
        <v>488</v>
      </c>
      <c r="J71" s="97" t="s">
        <v>487</v>
      </c>
    </row>
    <row r="72" spans="1:10" ht="15">
      <c r="A72" s="99" t="s">
        <v>604</v>
      </c>
      <c r="C72" s="99" t="s">
        <v>882</v>
      </c>
      <c r="D72" s="99" t="s">
        <v>104</v>
      </c>
      <c r="I72" s="96" t="s">
        <v>801</v>
      </c>
      <c r="J72" s="97" t="s">
        <v>503</v>
      </c>
    </row>
    <row r="73" spans="1:10" ht="15">
      <c r="A73" s="99" t="s">
        <v>39</v>
      </c>
      <c r="C73" s="99" t="s">
        <v>876</v>
      </c>
      <c r="D73" s="99" t="s">
        <v>368</v>
      </c>
      <c r="I73" s="96" t="s">
        <v>785</v>
      </c>
      <c r="J73" s="97" t="s">
        <v>389</v>
      </c>
    </row>
    <row r="74" spans="1:10" ht="15">
      <c r="A74" s="99" t="s">
        <v>605</v>
      </c>
      <c r="C74" s="99" t="s">
        <v>880</v>
      </c>
      <c r="D74" s="99" t="s">
        <v>105</v>
      </c>
      <c r="I74" s="96" t="s">
        <v>392</v>
      </c>
      <c r="J74" s="97" t="s">
        <v>391</v>
      </c>
    </row>
    <row r="75" spans="1:10" ht="15">
      <c r="A75" s="99" t="s">
        <v>606</v>
      </c>
      <c r="C75" s="99" t="s">
        <v>880</v>
      </c>
      <c r="D75" s="99" t="s">
        <v>94</v>
      </c>
      <c r="I75" s="96" t="s">
        <v>378</v>
      </c>
      <c r="J75" s="97" t="s">
        <v>377</v>
      </c>
    </row>
    <row r="76" spans="1:10" ht="15">
      <c r="A76" s="99" t="s">
        <v>607</v>
      </c>
      <c r="C76" s="99" t="s">
        <v>883</v>
      </c>
      <c r="D76" s="99" t="s">
        <v>239</v>
      </c>
      <c r="I76" s="96" t="s">
        <v>452</v>
      </c>
      <c r="J76" s="97" t="s">
        <v>451</v>
      </c>
    </row>
    <row r="77" spans="1:10" ht="15">
      <c r="A77" s="99" t="s">
        <v>1186</v>
      </c>
      <c r="C77" s="99" t="s">
        <v>884</v>
      </c>
      <c r="D77" s="99" t="s">
        <v>106</v>
      </c>
      <c r="I77" s="96" t="s">
        <v>394</v>
      </c>
      <c r="J77" s="97" t="s">
        <v>393</v>
      </c>
    </row>
    <row r="78" spans="1:10" ht="15">
      <c r="A78" s="99" t="s">
        <v>608</v>
      </c>
      <c r="C78" s="99" t="s">
        <v>888</v>
      </c>
      <c r="D78" s="99" t="s">
        <v>107</v>
      </c>
      <c r="I78" s="96" t="s">
        <v>396</v>
      </c>
      <c r="J78" s="97" t="s">
        <v>395</v>
      </c>
    </row>
    <row r="79" spans="1:10" ht="15">
      <c r="A79" s="99" t="s">
        <v>609</v>
      </c>
      <c r="C79" s="99" t="s">
        <v>886</v>
      </c>
      <c r="D79" s="99" t="s">
        <v>108</v>
      </c>
      <c r="I79" s="96" t="s">
        <v>398</v>
      </c>
      <c r="J79" s="97" t="s">
        <v>397</v>
      </c>
    </row>
    <row r="80" spans="1:10" ht="15">
      <c r="A80" s="99" t="s">
        <v>610</v>
      </c>
      <c r="C80" s="99" t="s">
        <v>885</v>
      </c>
      <c r="D80" s="99" t="s">
        <v>109</v>
      </c>
      <c r="I80" s="96" t="s">
        <v>1028</v>
      </c>
      <c r="J80" s="101" t="s">
        <v>1041</v>
      </c>
    </row>
    <row r="81" spans="1:10" ht="15">
      <c r="A81" s="99" t="s">
        <v>611</v>
      </c>
      <c r="C81" s="99" t="s">
        <v>889</v>
      </c>
      <c r="D81" s="99" t="s">
        <v>110</v>
      </c>
      <c r="I81" s="96" t="s">
        <v>793</v>
      </c>
      <c r="J81" s="97" t="s">
        <v>461</v>
      </c>
    </row>
    <row r="82" spans="1:10" ht="15">
      <c r="A82" s="99" t="s">
        <v>612</v>
      </c>
      <c r="C82" s="99" t="s">
        <v>897</v>
      </c>
      <c r="D82" s="99" t="s">
        <v>111</v>
      </c>
      <c r="I82" s="96" t="s">
        <v>797</v>
      </c>
      <c r="J82" s="97" t="s">
        <v>479</v>
      </c>
    </row>
    <row r="83" spans="1:10" ht="15">
      <c r="A83" s="99" t="s">
        <v>613</v>
      </c>
      <c r="C83" s="99" t="s">
        <v>894</v>
      </c>
      <c r="D83" s="99" t="s">
        <v>175</v>
      </c>
      <c r="I83" s="96" t="s">
        <v>404</v>
      </c>
      <c r="J83" s="97" t="s">
        <v>403</v>
      </c>
    </row>
    <row r="84" spans="1:10" ht="15">
      <c r="A84" s="99" t="s">
        <v>614</v>
      </c>
      <c r="C84" s="99" t="s">
        <v>890</v>
      </c>
      <c r="D84" s="99" t="s">
        <v>112</v>
      </c>
      <c r="I84" s="96" t="s">
        <v>444</v>
      </c>
      <c r="J84" s="97" t="s">
        <v>443</v>
      </c>
    </row>
    <row r="85" spans="1:10" ht="15">
      <c r="A85" s="99" t="s">
        <v>615</v>
      </c>
      <c r="C85" s="99" t="s">
        <v>896</v>
      </c>
      <c r="D85" s="99" t="s">
        <v>113</v>
      </c>
      <c r="I85" s="96" t="s">
        <v>432</v>
      </c>
      <c r="J85" s="97" t="s">
        <v>431</v>
      </c>
    </row>
    <row r="86" spans="1:10" ht="15">
      <c r="A86" s="99" t="s">
        <v>616</v>
      </c>
      <c r="C86" s="99" t="s">
        <v>895</v>
      </c>
      <c r="D86" s="99" t="s">
        <v>114</v>
      </c>
      <c r="I86" s="96" t="s">
        <v>436</v>
      </c>
      <c r="J86" s="97" t="s">
        <v>435</v>
      </c>
    </row>
    <row r="87" spans="1:10" ht="15">
      <c r="A87" s="99" t="s">
        <v>617</v>
      </c>
      <c r="C87" s="99" t="s">
        <v>891</v>
      </c>
      <c r="D87" s="99" t="s">
        <v>115</v>
      </c>
      <c r="I87" s="96" t="s">
        <v>1029</v>
      </c>
      <c r="J87" s="101" t="s">
        <v>1042</v>
      </c>
    </row>
    <row r="88" spans="1:10" ht="15">
      <c r="A88" s="99" t="s">
        <v>618</v>
      </c>
      <c r="C88" s="99" t="s">
        <v>893</v>
      </c>
      <c r="D88" s="99" t="s">
        <v>369</v>
      </c>
      <c r="I88" s="96" t="s">
        <v>490</v>
      </c>
      <c r="J88" s="97" t="s">
        <v>489</v>
      </c>
    </row>
    <row r="89" spans="1:10" ht="15">
      <c r="A89" s="99" t="s">
        <v>619</v>
      </c>
      <c r="C89" s="99" t="s">
        <v>892</v>
      </c>
      <c r="D89" s="99" t="s">
        <v>116</v>
      </c>
      <c r="I89" s="96" t="s">
        <v>789</v>
      </c>
      <c r="J89" s="97" t="s">
        <v>429</v>
      </c>
    </row>
    <row r="90" spans="1:10" ht="15">
      <c r="A90" s="99" t="s">
        <v>620</v>
      </c>
      <c r="C90" s="99" t="s">
        <v>898</v>
      </c>
      <c r="D90" s="99" t="s">
        <v>117</v>
      </c>
      <c r="I90" s="96" t="s">
        <v>1030</v>
      </c>
      <c r="J90" s="101" t="s">
        <v>1043</v>
      </c>
    </row>
    <row r="91" spans="1:10" ht="15">
      <c r="A91" s="99" t="s">
        <v>621</v>
      </c>
      <c r="C91" s="99" t="s">
        <v>900</v>
      </c>
      <c r="D91" s="99" t="s">
        <v>118</v>
      </c>
      <c r="I91" s="96" t="s">
        <v>784</v>
      </c>
      <c r="J91" s="97" t="s">
        <v>381</v>
      </c>
    </row>
    <row r="92" spans="1:4" ht="15">
      <c r="A92" s="99" t="s">
        <v>622</v>
      </c>
      <c r="C92" s="99" t="s">
        <v>903</v>
      </c>
      <c r="D92" s="99" t="s">
        <v>119</v>
      </c>
    </row>
    <row r="93" spans="1:4" ht="15">
      <c r="A93" s="99" t="s">
        <v>623</v>
      </c>
      <c r="C93" s="99" t="s">
        <v>899</v>
      </c>
      <c r="D93" s="99" t="s">
        <v>370</v>
      </c>
    </row>
    <row r="94" spans="1:4" ht="15">
      <c r="A94" s="99" t="s">
        <v>624</v>
      </c>
      <c r="C94" s="99" t="s">
        <v>901</v>
      </c>
      <c r="D94" s="99" t="s">
        <v>120</v>
      </c>
    </row>
    <row r="95" spans="1:4" ht="15">
      <c r="A95" s="99" t="s">
        <v>625</v>
      </c>
      <c r="C95" s="99" t="s">
        <v>902</v>
      </c>
      <c r="D95" s="99" t="s">
        <v>235</v>
      </c>
    </row>
    <row r="96" spans="1:4" ht="15">
      <c r="A96" s="99" t="s">
        <v>626</v>
      </c>
      <c r="C96" s="99" t="s">
        <v>912</v>
      </c>
      <c r="D96" s="99" t="s">
        <v>200</v>
      </c>
    </row>
    <row r="97" spans="1:4" ht="15">
      <c r="A97" s="99" t="s">
        <v>627</v>
      </c>
      <c r="C97" s="99" t="s">
        <v>904</v>
      </c>
      <c r="D97" s="99" t="s">
        <v>121</v>
      </c>
    </row>
    <row r="98" spans="1:4" ht="15">
      <c r="A98" s="99" t="s">
        <v>628</v>
      </c>
      <c r="C98" s="99" t="s">
        <v>948</v>
      </c>
      <c r="D98" s="99" t="s">
        <v>213</v>
      </c>
    </row>
    <row r="99" spans="1:4" ht="15">
      <c r="A99" s="99" t="s">
        <v>629</v>
      </c>
      <c r="C99" s="99" t="s">
        <v>910</v>
      </c>
      <c r="D99" s="99" t="s">
        <v>124</v>
      </c>
    </row>
    <row r="100" spans="1:4" ht="15">
      <c r="A100" s="99" t="s">
        <v>630</v>
      </c>
      <c r="C100" s="99" t="s">
        <v>905</v>
      </c>
      <c r="D100" s="99" t="s">
        <v>201</v>
      </c>
    </row>
    <row r="101" spans="1:4" ht="15">
      <c r="A101" s="99" t="s">
        <v>631</v>
      </c>
      <c r="C101" s="99" t="s">
        <v>913</v>
      </c>
      <c r="D101" s="99" t="s">
        <v>125</v>
      </c>
    </row>
    <row r="102" spans="1:4" ht="15">
      <c r="A102" s="99" t="s">
        <v>632</v>
      </c>
      <c r="C102" s="99" t="s">
        <v>920</v>
      </c>
      <c r="D102" s="99" t="s">
        <v>202</v>
      </c>
    </row>
    <row r="103" spans="1:4" ht="15">
      <c r="A103" s="99" t="s">
        <v>633</v>
      </c>
      <c r="C103" s="99" t="s">
        <v>914</v>
      </c>
      <c r="D103" s="99" t="s">
        <v>126</v>
      </c>
    </row>
    <row r="104" spans="1:4" ht="15">
      <c r="A104" s="99" t="s">
        <v>634</v>
      </c>
      <c r="C104" s="99" t="s">
        <v>970</v>
      </c>
      <c r="D104" s="99" t="s">
        <v>143</v>
      </c>
    </row>
    <row r="105" spans="1:4" ht="15">
      <c r="A105" s="99" t="s">
        <v>635</v>
      </c>
      <c r="C105" s="99" t="s">
        <v>917</v>
      </c>
      <c r="D105" s="99" t="s">
        <v>127</v>
      </c>
    </row>
    <row r="106" spans="1:4" ht="15">
      <c r="A106" s="99" t="s">
        <v>636</v>
      </c>
      <c r="C106" s="99" t="s">
        <v>831</v>
      </c>
      <c r="D106" s="99" t="s">
        <v>187</v>
      </c>
    </row>
    <row r="107" spans="1:4" ht="15">
      <c r="A107" s="99" t="s">
        <v>637</v>
      </c>
      <c r="C107" s="99" t="s">
        <v>916</v>
      </c>
      <c r="D107" s="99" t="s">
        <v>128</v>
      </c>
    </row>
    <row r="108" spans="1:4" ht="15">
      <c r="A108" s="99" t="s">
        <v>638</v>
      </c>
      <c r="C108" s="99" t="s">
        <v>921</v>
      </c>
      <c r="D108" s="99" t="s">
        <v>129</v>
      </c>
    </row>
    <row r="109" spans="1:4" ht="15">
      <c r="A109" s="99" t="s">
        <v>639</v>
      </c>
      <c r="C109" s="99" t="s">
        <v>918</v>
      </c>
      <c r="D109" s="99" t="s">
        <v>203</v>
      </c>
    </row>
    <row r="110" spans="1:4" ht="15">
      <c r="A110" s="99" t="s">
        <v>640</v>
      </c>
      <c r="C110" s="99" t="s">
        <v>919</v>
      </c>
      <c r="D110" s="99" t="s">
        <v>130</v>
      </c>
    </row>
    <row r="111" spans="1:4" ht="15">
      <c r="A111" s="99" t="s">
        <v>641</v>
      </c>
      <c r="C111" s="99" t="s">
        <v>929</v>
      </c>
      <c r="D111" s="99" t="s">
        <v>204</v>
      </c>
    </row>
    <row r="112" spans="1:4" ht="15">
      <c r="A112" s="99" t="s">
        <v>642</v>
      </c>
      <c r="C112" s="99" t="s">
        <v>926</v>
      </c>
      <c r="D112" s="99" t="s">
        <v>205</v>
      </c>
    </row>
    <row r="113" spans="1:4" ht="15">
      <c r="A113" s="99" t="s">
        <v>643</v>
      </c>
      <c r="C113" s="99" t="s">
        <v>925</v>
      </c>
      <c r="D113" s="99" t="s">
        <v>131</v>
      </c>
    </row>
    <row r="114" spans="1:4" ht="15">
      <c r="A114" s="99" t="s">
        <v>644</v>
      </c>
      <c r="C114" s="99" t="s">
        <v>924</v>
      </c>
      <c r="D114" s="99" t="s">
        <v>206</v>
      </c>
    </row>
    <row r="115" spans="1:4" ht="15">
      <c r="A115" s="99" t="s">
        <v>645</v>
      </c>
      <c r="C115" s="99" t="s">
        <v>934</v>
      </c>
      <c r="D115" s="99" t="s">
        <v>133</v>
      </c>
    </row>
    <row r="116" spans="1:4" ht="15">
      <c r="A116" s="99" t="s">
        <v>646</v>
      </c>
      <c r="C116" s="99" t="s">
        <v>936</v>
      </c>
      <c r="D116" s="99" t="s">
        <v>132</v>
      </c>
    </row>
    <row r="117" spans="1:4" ht="15">
      <c r="A117" s="99" t="s">
        <v>647</v>
      </c>
      <c r="C117" s="99" t="s">
        <v>933</v>
      </c>
      <c r="D117" s="99" t="s">
        <v>207</v>
      </c>
    </row>
    <row r="118" spans="1:4" ht="15">
      <c r="A118" s="99" t="s">
        <v>1177</v>
      </c>
      <c r="C118" s="99" t="s">
        <v>931</v>
      </c>
      <c r="D118" s="99" t="s">
        <v>134</v>
      </c>
    </row>
    <row r="119" spans="1:4" ht="15">
      <c r="A119" s="99" t="s">
        <v>648</v>
      </c>
      <c r="C119" s="99" t="s">
        <v>930</v>
      </c>
      <c r="D119" s="99" t="s">
        <v>135</v>
      </c>
    </row>
    <row r="120" spans="1:4" ht="15">
      <c r="A120" s="99" t="s">
        <v>649</v>
      </c>
      <c r="C120" s="99" t="s">
        <v>932</v>
      </c>
      <c r="D120" s="99" t="s">
        <v>136</v>
      </c>
    </row>
    <row r="121" spans="1:4" ht="15">
      <c r="A121" s="99" t="s">
        <v>650</v>
      </c>
      <c r="C121" s="99" t="s">
        <v>935</v>
      </c>
      <c r="D121" s="99" t="s">
        <v>137</v>
      </c>
    </row>
    <row r="122" spans="1:4" ht="15">
      <c r="A122" s="99" t="s">
        <v>651</v>
      </c>
      <c r="C122" s="99" t="s">
        <v>923</v>
      </c>
      <c r="D122" s="99" t="s">
        <v>208</v>
      </c>
    </row>
    <row r="123" spans="1:4" ht="15">
      <c r="A123" s="99" t="s">
        <v>652</v>
      </c>
      <c r="C123" s="99" t="s">
        <v>928</v>
      </c>
      <c r="D123" s="99" t="s">
        <v>138</v>
      </c>
    </row>
    <row r="124" spans="1:4" ht="15">
      <c r="A124" s="99" t="s">
        <v>653</v>
      </c>
      <c r="C124" s="99" t="s">
        <v>922</v>
      </c>
      <c r="D124" s="99" t="s">
        <v>40</v>
      </c>
    </row>
    <row r="125" spans="1:4" ht="15">
      <c r="A125" s="99" t="s">
        <v>654</v>
      </c>
      <c r="C125" s="99" t="s">
        <v>937</v>
      </c>
      <c r="D125" s="99" t="s">
        <v>209</v>
      </c>
    </row>
    <row r="126" spans="1:4" ht="15">
      <c r="A126" s="99" t="s">
        <v>655</v>
      </c>
      <c r="C126" s="99" t="s">
        <v>927</v>
      </c>
      <c r="D126" s="99" t="s">
        <v>41</v>
      </c>
    </row>
    <row r="127" spans="1:4" ht="15">
      <c r="A127" s="99" t="s">
        <v>656</v>
      </c>
      <c r="C127" s="99" t="s">
        <v>938</v>
      </c>
      <c r="D127" s="99" t="s">
        <v>210</v>
      </c>
    </row>
    <row r="128" spans="1:4" ht="15">
      <c r="A128" s="99" t="s">
        <v>657</v>
      </c>
      <c r="C128" s="99" t="s">
        <v>943</v>
      </c>
      <c r="D128" s="99" t="s">
        <v>42</v>
      </c>
    </row>
    <row r="129" spans="1:4" ht="15">
      <c r="A129" s="99" t="s">
        <v>658</v>
      </c>
      <c r="C129" s="99" t="s">
        <v>818</v>
      </c>
      <c r="D129" s="99" t="s">
        <v>211</v>
      </c>
    </row>
    <row r="130" spans="1:4" ht="15">
      <c r="A130" s="99" t="s">
        <v>659</v>
      </c>
      <c r="C130" s="99" t="s">
        <v>941</v>
      </c>
      <c r="D130" s="99" t="s">
        <v>43</v>
      </c>
    </row>
    <row r="131" spans="1:4" ht="15">
      <c r="A131" s="99" t="s">
        <v>660</v>
      </c>
      <c r="C131" s="99" t="s">
        <v>826</v>
      </c>
      <c r="D131" s="99" t="s">
        <v>238</v>
      </c>
    </row>
    <row r="132" spans="1:4" ht="15">
      <c r="A132" s="99" t="s">
        <v>661</v>
      </c>
      <c r="C132" s="99" t="s">
        <v>944</v>
      </c>
      <c r="D132" s="99" t="s">
        <v>44</v>
      </c>
    </row>
    <row r="133" spans="1:4" ht="15">
      <c r="A133" s="99" t="s">
        <v>662</v>
      </c>
      <c r="C133" s="99" t="s">
        <v>940</v>
      </c>
      <c r="D133" s="99" t="s">
        <v>45</v>
      </c>
    </row>
    <row r="134" spans="1:4" ht="15">
      <c r="A134" s="99" t="s">
        <v>663</v>
      </c>
      <c r="C134" s="99" t="s">
        <v>939</v>
      </c>
      <c r="D134" s="99" t="s">
        <v>46</v>
      </c>
    </row>
    <row r="135" spans="1:4" ht="15">
      <c r="A135" s="99" t="s">
        <v>664</v>
      </c>
      <c r="C135" s="99" t="s">
        <v>908</v>
      </c>
      <c r="D135" s="99" t="s">
        <v>122</v>
      </c>
    </row>
    <row r="136" spans="1:4" ht="15">
      <c r="A136" s="99" t="s">
        <v>665</v>
      </c>
      <c r="C136" s="99" t="s">
        <v>942</v>
      </c>
      <c r="D136" s="99" t="s">
        <v>47</v>
      </c>
    </row>
    <row r="137" spans="1:4" ht="15">
      <c r="A137" s="99" t="s">
        <v>666</v>
      </c>
      <c r="C137" s="99" t="s">
        <v>945</v>
      </c>
      <c r="D137" s="99" t="s">
        <v>48</v>
      </c>
    </row>
    <row r="138" spans="1:4" ht="15">
      <c r="A138" s="99" t="s">
        <v>667</v>
      </c>
      <c r="C138" s="99" t="s">
        <v>950</v>
      </c>
      <c r="D138" s="99" t="s">
        <v>49</v>
      </c>
    </row>
    <row r="139" spans="1:4" ht="15">
      <c r="A139" s="99" t="s">
        <v>668</v>
      </c>
      <c r="C139" s="99" t="s">
        <v>1010</v>
      </c>
      <c r="D139" s="99" t="s">
        <v>212</v>
      </c>
    </row>
    <row r="140" spans="1:4" ht="15">
      <c r="A140" s="99" t="s">
        <v>669</v>
      </c>
      <c r="C140" s="99" t="s">
        <v>946</v>
      </c>
      <c r="D140" s="99" t="s">
        <v>50</v>
      </c>
    </row>
    <row r="141" spans="1:4" ht="15">
      <c r="A141" s="99" t="s">
        <v>670</v>
      </c>
      <c r="C141" s="99" t="s">
        <v>953</v>
      </c>
      <c r="D141" s="99" t="s">
        <v>51</v>
      </c>
    </row>
    <row r="142" spans="1:4" ht="15">
      <c r="A142" s="99" t="s">
        <v>671</v>
      </c>
      <c r="C142" s="99" t="s">
        <v>947</v>
      </c>
      <c r="D142" s="99" t="s">
        <v>52</v>
      </c>
    </row>
    <row r="143" spans="1:4" ht="15">
      <c r="A143" s="99" t="s">
        <v>672</v>
      </c>
      <c r="C143" s="99" t="s">
        <v>949</v>
      </c>
      <c r="D143" s="99" t="s">
        <v>53</v>
      </c>
    </row>
    <row r="144" spans="1:4" ht="15">
      <c r="A144" s="99" t="s">
        <v>673</v>
      </c>
      <c r="C144" s="99" t="s">
        <v>1012</v>
      </c>
      <c r="D144" s="99" t="s">
        <v>214</v>
      </c>
    </row>
    <row r="145" spans="1:4" ht="15">
      <c r="A145" s="99" t="s">
        <v>674</v>
      </c>
      <c r="C145" s="99" t="s">
        <v>951</v>
      </c>
      <c r="D145" s="99" t="s">
        <v>54</v>
      </c>
    </row>
    <row r="146" spans="1:4" ht="15">
      <c r="A146" s="99" t="s">
        <v>675</v>
      </c>
      <c r="C146" s="99" t="s">
        <v>952</v>
      </c>
      <c r="D146" s="99" t="s">
        <v>55</v>
      </c>
    </row>
    <row r="147" spans="1:4" ht="15">
      <c r="A147" s="99" t="s">
        <v>676</v>
      </c>
      <c r="C147" s="99" t="s">
        <v>874</v>
      </c>
      <c r="D147" s="99" t="s">
        <v>165</v>
      </c>
    </row>
    <row r="148" spans="1:4" ht="15">
      <c r="A148" s="99" t="s">
        <v>677</v>
      </c>
      <c r="C148" s="99" t="s">
        <v>840</v>
      </c>
      <c r="D148" s="99" t="s">
        <v>72</v>
      </c>
    </row>
    <row r="149" spans="1:4" ht="15">
      <c r="A149" s="99" t="s">
        <v>678</v>
      </c>
      <c r="C149" s="99" t="s">
        <v>954</v>
      </c>
      <c r="D149" s="99" t="s">
        <v>56</v>
      </c>
    </row>
    <row r="150" spans="1:4" ht="15">
      <c r="A150" s="99" t="s">
        <v>679</v>
      </c>
      <c r="C150" s="99" t="s">
        <v>820</v>
      </c>
      <c r="D150" s="99" t="s">
        <v>179</v>
      </c>
    </row>
    <row r="151" spans="1:4" ht="15">
      <c r="A151" s="99" t="s">
        <v>680</v>
      </c>
      <c r="C151" s="99" t="s">
        <v>955</v>
      </c>
      <c r="D151" s="99" t="s">
        <v>139</v>
      </c>
    </row>
    <row r="152" spans="1:4" ht="15">
      <c r="A152" s="99" t="s">
        <v>681</v>
      </c>
      <c r="C152" s="99" t="s">
        <v>956</v>
      </c>
      <c r="D152" s="99" t="s">
        <v>215</v>
      </c>
    </row>
    <row r="153" spans="1:4" ht="15">
      <c r="A153" s="99" t="s">
        <v>682</v>
      </c>
      <c r="C153" s="99" t="s">
        <v>843</v>
      </c>
      <c r="D153" s="99" t="s">
        <v>183</v>
      </c>
    </row>
    <row r="154" spans="1:4" ht="15">
      <c r="A154" s="99" t="s">
        <v>683</v>
      </c>
      <c r="C154" s="99" t="s">
        <v>958</v>
      </c>
      <c r="D154" s="99" t="s">
        <v>242</v>
      </c>
    </row>
    <row r="155" spans="1:4" ht="15">
      <c r="A155" s="99" t="s">
        <v>684</v>
      </c>
      <c r="C155" s="99" t="s">
        <v>959</v>
      </c>
      <c r="D155" s="99" t="s">
        <v>216</v>
      </c>
    </row>
    <row r="156" spans="1:4" ht="15">
      <c r="A156" s="99" t="s">
        <v>685</v>
      </c>
      <c r="C156" s="99" t="s">
        <v>960</v>
      </c>
      <c r="D156" s="99" t="s">
        <v>140</v>
      </c>
    </row>
    <row r="157" spans="1:4" ht="15">
      <c r="A157" s="99" t="s">
        <v>686</v>
      </c>
      <c r="C157" s="99" t="s">
        <v>961</v>
      </c>
      <c r="D157" s="99" t="s">
        <v>141</v>
      </c>
    </row>
    <row r="158" spans="1:4" ht="15">
      <c r="A158" s="99" t="s">
        <v>687</v>
      </c>
      <c r="C158" s="99" t="s">
        <v>972</v>
      </c>
      <c r="D158" s="99" t="s">
        <v>372</v>
      </c>
    </row>
    <row r="159" spans="1:4" ht="15">
      <c r="A159" s="99" t="s">
        <v>688</v>
      </c>
      <c r="C159" s="99" t="s">
        <v>957</v>
      </c>
      <c r="D159" s="99" t="s">
        <v>371</v>
      </c>
    </row>
    <row r="160" spans="1:4" ht="15">
      <c r="A160" s="99" t="s">
        <v>689</v>
      </c>
      <c r="C160" s="99" t="s">
        <v>852</v>
      </c>
      <c r="D160" s="99" t="s">
        <v>219</v>
      </c>
    </row>
    <row r="161" spans="1:4" ht="15">
      <c r="A161" s="99" t="s">
        <v>690</v>
      </c>
      <c r="C161" s="99" t="s">
        <v>963</v>
      </c>
      <c r="D161" s="99" t="s">
        <v>142</v>
      </c>
    </row>
    <row r="162" spans="1:4" ht="15">
      <c r="A162" s="99" t="s">
        <v>691</v>
      </c>
      <c r="C162" s="99" t="s">
        <v>1002</v>
      </c>
      <c r="D162" s="99" t="s">
        <v>220</v>
      </c>
    </row>
    <row r="163" spans="1:4" ht="15">
      <c r="A163" s="99" t="s">
        <v>692</v>
      </c>
      <c r="C163" s="99" t="s">
        <v>966</v>
      </c>
      <c r="D163" s="99" t="s">
        <v>144</v>
      </c>
    </row>
    <row r="164" spans="1:4" ht="15">
      <c r="A164" s="99" t="s">
        <v>693</v>
      </c>
      <c r="C164" s="99" t="s">
        <v>969</v>
      </c>
      <c r="D164" s="99" t="s">
        <v>86</v>
      </c>
    </row>
    <row r="165" spans="1:4" ht="15">
      <c r="A165" s="99" t="s">
        <v>694</v>
      </c>
      <c r="C165" s="99" t="s">
        <v>968</v>
      </c>
      <c r="D165" s="99" t="s">
        <v>221</v>
      </c>
    </row>
    <row r="166" spans="1:4" ht="15">
      <c r="A166" s="99" t="s">
        <v>695</v>
      </c>
      <c r="C166" s="99" t="s">
        <v>962</v>
      </c>
      <c r="D166" s="99" t="s">
        <v>222</v>
      </c>
    </row>
    <row r="167" spans="1:4" ht="15">
      <c r="A167" s="99" t="s">
        <v>696</v>
      </c>
      <c r="C167" s="99" t="s">
        <v>971</v>
      </c>
      <c r="D167" s="99" t="s">
        <v>145</v>
      </c>
    </row>
    <row r="168" spans="1:4" ht="15">
      <c r="A168" s="99" t="s">
        <v>697</v>
      </c>
      <c r="C168" s="99" t="s">
        <v>1015</v>
      </c>
      <c r="D168" s="99" t="s">
        <v>146</v>
      </c>
    </row>
    <row r="169" spans="1:4" ht="15">
      <c r="A169" s="99" t="s">
        <v>698</v>
      </c>
      <c r="C169" s="99" t="s">
        <v>909</v>
      </c>
      <c r="D169" s="99" t="s">
        <v>123</v>
      </c>
    </row>
    <row r="170" spans="1:4" ht="15">
      <c r="A170" s="99" t="s">
        <v>699</v>
      </c>
      <c r="C170" s="99" t="s">
        <v>867</v>
      </c>
      <c r="D170" s="99" t="s">
        <v>147</v>
      </c>
    </row>
    <row r="171" spans="1:4" ht="15">
      <c r="A171" s="99" t="s">
        <v>700</v>
      </c>
      <c r="C171" s="99" t="s">
        <v>1005</v>
      </c>
      <c r="D171" s="99" t="s">
        <v>199</v>
      </c>
    </row>
    <row r="172" spans="1:4" ht="15">
      <c r="A172" s="99" t="s">
        <v>701</v>
      </c>
      <c r="C172" s="99" t="s">
        <v>915</v>
      </c>
      <c r="D172" s="99" t="s">
        <v>148</v>
      </c>
    </row>
    <row r="173" spans="1:4" ht="15">
      <c r="A173" s="99" t="s">
        <v>38</v>
      </c>
      <c r="C173" s="99" t="s">
        <v>967</v>
      </c>
      <c r="D173" s="99" t="s">
        <v>217</v>
      </c>
    </row>
    <row r="174" spans="1:4" ht="15">
      <c r="A174" s="99" t="s">
        <v>702</v>
      </c>
      <c r="C174" s="99" t="s">
        <v>964</v>
      </c>
      <c r="D174" s="99" t="s">
        <v>150</v>
      </c>
    </row>
    <row r="175" spans="1:4" ht="15">
      <c r="A175" s="99" t="s">
        <v>703</v>
      </c>
      <c r="C175" s="99" t="s">
        <v>973</v>
      </c>
      <c r="D175" s="99" t="s">
        <v>223</v>
      </c>
    </row>
    <row r="176" spans="1:4" ht="15">
      <c r="A176" s="99" t="s">
        <v>704</v>
      </c>
      <c r="C176" s="99" t="s">
        <v>974</v>
      </c>
      <c r="D176" s="99" t="s">
        <v>151</v>
      </c>
    </row>
    <row r="177" spans="1:4" ht="15">
      <c r="A177" s="99" t="s">
        <v>705</v>
      </c>
      <c r="C177" s="99" t="s">
        <v>978</v>
      </c>
      <c r="D177" s="99" t="s">
        <v>152</v>
      </c>
    </row>
    <row r="178" spans="1:4" ht="15">
      <c r="A178" s="99" t="s">
        <v>706</v>
      </c>
      <c r="C178" s="99" t="s">
        <v>965</v>
      </c>
      <c r="D178" s="99" t="s">
        <v>153</v>
      </c>
    </row>
    <row r="179" spans="1:4" ht="15">
      <c r="A179" s="99" t="s">
        <v>707</v>
      </c>
      <c r="C179" s="99" t="s">
        <v>847</v>
      </c>
      <c r="D179" s="99" t="s">
        <v>154</v>
      </c>
    </row>
    <row r="180" spans="1:4" ht="15">
      <c r="A180" s="99" t="s">
        <v>708</v>
      </c>
      <c r="C180" s="99" t="s">
        <v>977</v>
      </c>
      <c r="D180" s="99" t="s">
        <v>155</v>
      </c>
    </row>
    <row r="181" spans="1:4" ht="15">
      <c r="A181" s="99" t="s">
        <v>709</v>
      </c>
      <c r="C181" s="99" t="s">
        <v>990</v>
      </c>
      <c r="D181" s="99" t="s">
        <v>156</v>
      </c>
    </row>
    <row r="182" spans="1:4" ht="15">
      <c r="A182" s="99" t="s">
        <v>710</v>
      </c>
      <c r="C182" s="99" t="s">
        <v>980</v>
      </c>
      <c r="D182" s="99" t="s">
        <v>240</v>
      </c>
    </row>
    <row r="183" spans="1:4" ht="15">
      <c r="A183" s="99" t="s">
        <v>711</v>
      </c>
      <c r="C183" s="99" t="s">
        <v>981</v>
      </c>
      <c r="D183" s="99" t="s">
        <v>224</v>
      </c>
    </row>
    <row r="184" spans="1:4" ht="15">
      <c r="A184" s="99" t="s">
        <v>712</v>
      </c>
      <c r="C184" s="99" t="s">
        <v>1000</v>
      </c>
      <c r="D184" s="99" t="s">
        <v>170</v>
      </c>
    </row>
    <row r="185" spans="1:4" ht="15">
      <c r="A185" s="99" t="s">
        <v>713</v>
      </c>
      <c r="C185" s="99" t="s">
        <v>991</v>
      </c>
      <c r="D185" s="99" t="s">
        <v>157</v>
      </c>
    </row>
    <row r="186" spans="1:4" ht="15">
      <c r="A186" s="99" t="s">
        <v>714</v>
      </c>
      <c r="C186" s="99" t="s">
        <v>979</v>
      </c>
      <c r="D186" s="99" t="s">
        <v>158</v>
      </c>
    </row>
    <row r="187" spans="1:4" ht="15">
      <c r="A187" s="99" t="s">
        <v>715</v>
      </c>
      <c r="C187" s="99" t="s">
        <v>985</v>
      </c>
      <c r="D187" s="99" t="s">
        <v>241</v>
      </c>
    </row>
    <row r="188" spans="1:4" ht="15">
      <c r="A188" s="99" t="s">
        <v>716</v>
      </c>
      <c r="C188" s="99" t="s">
        <v>984</v>
      </c>
      <c r="D188" s="99" t="s">
        <v>159</v>
      </c>
    </row>
    <row r="189" spans="1:4" ht="15">
      <c r="A189" s="99" t="s">
        <v>717</v>
      </c>
      <c r="C189" s="99" t="s">
        <v>988</v>
      </c>
      <c r="D189" s="99" t="s">
        <v>160</v>
      </c>
    </row>
    <row r="190" spans="1:4" ht="15">
      <c r="A190" s="99" t="s">
        <v>718</v>
      </c>
      <c r="C190" s="99" t="s">
        <v>983</v>
      </c>
      <c r="D190" s="99" t="s">
        <v>161</v>
      </c>
    </row>
    <row r="191" spans="1:4" ht="15">
      <c r="A191" s="99" t="s">
        <v>719</v>
      </c>
      <c r="C191" s="99" t="s">
        <v>986</v>
      </c>
      <c r="D191" s="99" t="s">
        <v>162</v>
      </c>
    </row>
    <row r="192" spans="1:4" ht="15">
      <c r="A192" s="99" t="s">
        <v>720</v>
      </c>
      <c r="C192" s="99" t="s">
        <v>987</v>
      </c>
      <c r="D192" s="99" t="s">
        <v>225</v>
      </c>
    </row>
    <row r="193" spans="1:4" ht="15">
      <c r="A193" s="99" t="s">
        <v>721</v>
      </c>
      <c r="C193" s="99" t="s">
        <v>982</v>
      </c>
      <c r="D193" s="99" t="s">
        <v>226</v>
      </c>
    </row>
    <row r="194" spans="1:4" ht="15">
      <c r="A194" s="99" t="s">
        <v>722</v>
      </c>
      <c r="C194" s="99" t="s">
        <v>989</v>
      </c>
      <c r="D194" s="99" t="s">
        <v>373</v>
      </c>
    </row>
    <row r="195" spans="1:4" ht="15">
      <c r="A195" s="99" t="s">
        <v>723</v>
      </c>
      <c r="C195" s="99" t="s">
        <v>814</v>
      </c>
      <c r="D195" s="99" t="s">
        <v>164</v>
      </c>
    </row>
    <row r="196" spans="1:4" ht="15">
      <c r="A196" s="99" t="s">
        <v>724</v>
      </c>
      <c r="C196" s="99" t="s">
        <v>993</v>
      </c>
      <c r="D196" s="99" t="s">
        <v>163</v>
      </c>
    </row>
    <row r="197" spans="1:4" ht="15">
      <c r="A197" s="99" t="s">
        <v>725</v>
      </c>
      <c r="C197" s="99" t="s">
        <v>1008</v>
      </c>
      <c r="D197" s="99" t="s">
        <v>227</v>
      </c>
    </row>
    <row r="198" spans="1:4" ht="15">
      <c r="A198" s="99" t="s">
        <v>726</v>
      </c>
      <c r="C198" s="99" t="s">
        <v>992</v>
      </c>
      <c r="D198" s="99" t="s">
        <v>228</v>
      </c>
    </row>
    <row r="199" spans="1:4" ht="15">
      <c r="A199" s="99" t="s">
        <v>727</v>
      </c>
      <c r="C199" s="99" t="s">
        <v>994</v>
      </c>
      <c r="D199" s="99" t="s">
        <v>167</v>
      </c>
    </row>
    <row r="200" spans="1:4" ht="15">
      <c r="A200" s="99" t="s">
        <v>728</v>
      </c>
      <c r="C200" s="99" t="s">
        <v>1013</v>
      </c>
      <c r="D200" s="99" t="s">
        <v>233</v>
      </c>
    </row>
    <row r="201" spans="1:4" ht="15">
      <c r="A201" s="99" t="s">
        <v>729</v>
      </c>
      <c r="C201" s="99" t="s">
        <v>995</v>
      </c>
      <c r="D201" s="99" t="s">
        <v>166</v>
      </c>
    </row>
    <row r="202" spans="1:4" ht="15">
      <c r="A202" s="99" t="s">
        <v>730</v>
      </c>
      <c r="C202" s="99" t="s">
        <v>995</v>
      </c>
      <c r="D202" s="99" t="s">
        <v>229</v>
      </c>
    </row>
    <row r="203" spans="1:4" ht="15">
      <c r="A203" s="99" t="s">
        <v>731</v>
      </c>
      <c r="C203" s="99" t="s">
        <v>996</v>
      </c>
      <c r="D203" s="99" t="s">
        <v>230</v>
      </c>
    </row>
    <row r="204" spans="1:4" ht="15">
      <c r="A204" s="99" t="s">
        <v>732</v>
      </c>
      <c r="C204" s="99" t="s">
        <v>999</v>
      </c>
      <c r="D204" s="99" t="s">
        <v>231</v>
      </c>
    </row>
    <row r="205" spans="1:4" ht="15">
      <c r="A205" s="99" t="s">
        <v>733</v>
      </c>
      <c r="C205" s="99" t="s">
        <v>997</v>
      </c>
      <c r="D205" s="99" t="s">
        <v>168</v>
      </c>
    </row>
    <row r="206" spans="1:4" ht="15">
      <c r="A206" s="99" t="s">
        <v>734</v>
      </c>
      <c r="C206" s="99" t="s">
        <v>998</v>
      </c>
      <c r="D206" s="99" t="s">
        <v>169</v>
      </c>
    </row>
    <row r="207" spans="1:4" ht="15">
      <c r="A207" s="99" t="s">
        <v>735</v>
      </c>
      <c r="C207" s="99" t="s">
        <v>1009</v>
      </c>
      <c r="D207" s="99" t="s">
        <v>69</v>
      </c>
    </row>
    <row r="208" spans="1:4" ht="15">
      <c r="A208" s="99" t="s">
        <v>736</v>
      </c>
      <c r="C208" s="99" t="s">
        <v>1014</v>
      </c>
      <c r="D208" s="99" t="s">
        <v>171</v>
      </c>
    </row>
    <row r="209" spans="1:4" ht="15">
      <c r="A209" s="99" t="s">
        <v>737</v>
      </c>
      <c r="C209" s="99" t="s">
        <v>849</v>
      </c>
      <c r="D209" s="99" t="s">
        <v>81</v>
      </c>
    </row>
    <row r="210" spans="1:4" ht="15">
      <c r="A210" s="99" t="s">
        <v>738</v>
      </c>
      <c r="C210" s="99" t="s">
        <v>1016</v>
      </c>
      <c r="D210" s="99" t="s">
        <v>172</v>
      </c>
    </row>
    <row r="211" spans="1:4" ht="15">
      <c r="A211" s="99" t="s">
        <v>739</v>
      </c>
      <c r="C211" s="99" t="s">
        <v>1018</v>
      </c>
      <c r="D211" s="99" t="s">
        <v>178</v>
      </c>
    </row>
    <row r="212" spans="1:4" ht="15">
      <c r="A212" s="99" t="s">
        <v>740</v>
      </c>
      <c r="D212" s="100"/>
    </row>
    <row r="213" ht="15">
      <c r="A213" s="99" t="s">
        <v>741</v>
      </c>
    </row>
    <row r="214" ht="15">
      <c r="A214" s="99" t="s">
        <v>742</v>
      </c>
    </row>
    <row r="215" ht="15">
      <c r="A215" s="99" t="s">
        <v>743</v>
      </c>
    </row>
    <row r="216" ht="15">
      <c r="A216" s="99" t="s">
        <v>744</v>
      </c>
    </row>
    <row r="217" ht="15">
      <c r="A217" s="99" t="s">
        <v>745</v>
      </c>
    </row>
    <row r="218" ht="15">
      <c r="A218" s="99" t="s">
        <v>746</v>
      </c>
    </row>
    <row r="219" ht="15">
      <c r="A219" s="99" t="s">
        <v>747</v>
      </c>
    </row>
    <row r="220" ht="15">
      <c r="A220" s="99" t="s">
        <v>748</v>
      </c>
    </row>
    <row r="221" ht="15">
      <c r="A221" s="99" t="s">
        <v>749</v>
      </c>
    </row>
    <row r="222" ht="15">
      <c r="A222" s="99" t="s">
        <v>750</v>
      </c>
    </row>
    <row r="223" ht="15">
      <c r="A223" s="99" t="s">
        <v>751</v>
      </c>
    </row>
    <row r="224" ht="15">
      <c r="A224" s="99" t="s">
        <v>752</v>
      </c>
    </row>
    <row r="225" ht="15">
      <c r="A225" s="99" t="s">
        <v>753</v>
      </c>
    </row>
    <row r="226" ht="15">
      <c r="A226" s="99" t="s">
        <v>754</v>
      </c>
    </row>
    <row r="227" ht="15">
      <c r="A227" s="99" t="s">
        <v>755</v>
      </c>
    </row>
    <row r="228" ht="15">
      <c r="A228" s="99" t="s">
        <v>756</v>
      </c>
    </row>
    <row r="229" ht="15">
      <c r="A229" s="99" t="s">
        <v>757</v>
      </c>
    </row>
    <row r="230" ht="15">
      <c r="A230" s="99" t="s">
        <v>758</v>
      </c>
    </row>
    <row r="231" ht="15">
      <c r="A231" s="99" t="s">
        <v>759</v>
      </c>
    </row>
    <row r="232" ht="15">
      <c r="A232" s="99" t="s">
        <v>760</v>
      </c>
    </row>
    <row r="233" ht="15">
      <c r="A233" s="99" t="s">
        <v>761</v>
      </c>
    </row>
    <row r="234" ht="15">
      <c r="A234" s="99" t="s">
        <v>762</v>
      </c>
    </row>
    <row r="235" ht="15">
      <c r="A235" s="99" t="s">
        <v>763</v>
      </c>
    </row>
    <row r="236" ht="15">
      <c r="A236" s="99" t="s">
        <v>764</v>
      </c>
    </row>
    <row r="237" ht="15">
      <c r="A237" s="99" t="s">
        <v>1185</v>
      </c>
    </row>
    <row r="238" ht="15">
      <c r="A238" s="99" t="s">
        <v>765</v>
      </c>
    </row>
    <row r="239" ht="15">
      <c r="A239" s="99" t="s">
        <v>766</v>
      </c>
    </row>
    <row r="240" ht="15">
      <c r="A240" s="99" t="s">
        <v>767</v>
      </c>
    </row>
    <row r="241" ht="15">
      <c r="A241" s="99" t="s">
        <v>768</v>
      </c>
    </row>
    <row r="242" ht="15">
      <c r="A242" s="99" t="s">
        <v>769</v>
      </c>
    </row>
    <row r="243" ht="15">
      <c r="A243" s="99" t="s">
        <v>770</v>
      </c>
    </row>
    <row r="244" ht="15">
      <c r="A244" s="99" t="s">
        <v>771</v>
      </c>
    </row>
    <row r="245" ht="15">
      <c r="A245" s="99" t="s">
        <v>772</v>
      </c>
    </row>
    <row r="246" ht="15">
      <c r="A246" s="99" t="s">
        <v>773</v>
      </c>
    </row>
    <row r="247" ht="15">
      <c r="A247" s="99" t="s">
        <v>774</v>
      </c>
    </row>
    <row r="248" ht="15">
      <c r="A248" s="99" t="s">
        <v>775</v>
      </c>
    </row>
    <row r="249" ht="15">
      <c r="A249" s="99" t="s">
        <v>776</v>
      </c>
    </row>
    <row r="250" ht="15">
      <c r="A250" s="99" t="s">
        <v>777</v>
      </c>
    </row>
    <row r="251" ht="15">
      <c r="A251" s="99" t="s">
        <v>778</v>
      </c>
    </row>
    <row r="252" ht="15">
      <c r="A252" s="99" t="s">
        <v>779</v>
      </c>
    </row>
    <row r="253" ht="15">
      <c r="A253" s="99" t="s">
        <v>780</v>
      </c>
    </row>
    <row r="254" ht="15">
      <c r="A254" s="99" t="s">
        <v>781</v>
      </c>
    </row>
    <row r="255" ht="15">
      <c r="A255" s="99" t="s">
        <v>782</v>
      </c>
    </row>
  </sheetData>
  <sheetProtection password="CE88" sheet="1"/>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SMS;Vinod</dc:creator>
  <cp:keywords/>
  <dc:description/>
  <cp:lastModifiedBy>Arvind Kumar Singh</cp:lastModifiedBy>
  <cp:lastPrinted>2021-07-28T06:41:38Z</cp:lastPrinted>
  <dcterms:created xsi:type="dcterms:W3CDTF">2014-02-17T13:04:49Z</dcterms:created>
  <dcterms:modified xsi:type="dcterms:W3CDTF">2024-06-20T09:00:06Z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