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Nitin Bhoir\2023\Sep.,2023\06.09.2023\pr-  (Reserve Money and Money Supply)\"/>
    </mc:Choice>
  </mc:AlternateContent>
  <bookViews>
    <workbookView xWindow="-120" yWindow="-120" windowWidth="29040" windowHeight="15840"/>
  </bookViews>
  <sheets>
    <sheet name="Press release (crores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" i="1" l="1"/>
  <c r="M32" i="1"/>
  <c r="L32" i="1"/>
  <c r="K32" i="1"/>
  <c r="J32" i="1"/>
  <c r="I32" i="1"/>
  <c r="H32" i="1"/>
  <c r="G32" i="1"/>
  <c r="F32" i="1"/>
  <c r="E32" i="1"/>
  <c r="D32" i="1"/>
  <c r="C32" i="1"/>
  <c r="N30" i="1"/>
  <c r="M30" i="1"/>
  <c r="L30" i="1"/>
  <c r="K30" i="1"/>
  <c r="J30" i="1"/>
  <c r="I30" i="1"/>
  <c r="H30" i="1"/>
  <c r="G30" i="1"/>
  <c r="D30" i="1"/>
  <c r="C30" i="1"/>
  <c r="N28" i="1"/>
  <c r="M28" i="1"/>
  <c r="L28" i="1"/>
  <c r="K28" i="1"/>
  <c r="J28" i="1"/>
  <c r="I28" i="1"/>
  <c r="H28" i="1"/>
  <c r="G28" i="1"/>
  <c r="F28" i="1"/>
  <c r="E28" i="1"/>
  <c r="D28" i="1"/>
  <c r="C28" i="1"/>
  <c r="M26" i="1"/>
  <c r="K26" i="1"/>
  <c r="I26" i="1"/>
  <c r="G26" i="1"/>
  <c r="E26" i="1"/>
  <c r="D26" i="1"/>
  <c r="C26" i="1"/>
  <c r="M25" i="1"/>
  <c r="K25" i="1"/>
  <c r="I25" i="1"/>
  <c r="G25" i="1"/>
  <c r="E25" i="1"/>
  <c r="D25" i="1"/>
  <c r="C25" i="1"/>
  <c r="M23" i="1"/>
  <c r="K23" i="1"/>
  <c r="I23" i="1"/>
  <c r="G23" i="1"/>
  <c r="E23" i="1"/>
  <c r="D23" i="1"/>
  <c r="C23" i="1"/>
  <c r="M22" i="1"/>
  <c r="K22" i="1"/>
  <c r="I22" i="1"/>
  <c r="G22" i="1"/>
  <c r="E22" i="1"/>
  <c r="D22" i="1"/>
  <c r="C22" i="1"/>
  <c r="N17" i="1"/>
  <c r="M17" i="1"/>
  <c r="L17" i="1"/>
  <c r="K17" i="1"/>
  <c r="J17" i="1"/>
  <c r="I17" i="1"/>
  <c r="H17" i="1"/>
  <c r="G17" i="1"/>
  <c r="F17" i="1"/>
  <c r="E17" i="1"/>
  <c r="D17" i="1"/>
  <c r="C17" i="1"/>
  <c r="N15" i="1"/>
  <c r="M15" i="1"/>
  <c r="L15" i="1"/>
  <c r="K15" i="1"/>
  <c r="J15" i="1"/>
  <c r="I15" i="1"/>
  <c r="H15" i="1"/>
  <c r="G15" i="1"/>
  <c r="F15" i="1"/>
  <c r="E15" i="1"/>
  <c r="D15" i="1"/>
  <c r="C15" i="1"/>
  <c r="N13" i="1"/>
  <c r="M13" i="1"/>
  <c r="L13" i="1"/>
  <c r="K13" i="1"/>
  <c r="J13" i="1"/>
  <c r="I13" i="1"/>
  <c r="H13" i="1"/>
  <c r="G13" i="1"/>
  <c r="F13" i="1"/>
  <c r="E13" i="1"/>
  <c r="D13" i="1"/>
  <c r="C13" i="1"/>
  <c r="N10" i="1"/>
  <c r="M10" i="1"/>
  <c r="L10" i="1"/>
  <c r="K10" i="1"/>
  <c r="J10" i="1"/>
  <c r="I10" i="1"/>
  <c r="H10" i="1"/>
  <c r="G10" i="1"/>
  <c r="F10" i="1"/>
  <c r="E10" i="1"/>
  <c r="D10" i="1"/>
  <c r="C10" i="1"/>
  <c r="D7" i="1"/>
  <c r="C7" i="1"/>
  <c r="C5" i="1" s="1"/>
  <c r="M6" i="1"/>
  <c r="K6" i="1"/>
</calcChain>
</file>

<file path=xl/sharedStrings.xml><?xml version="1.0" encoding="utf-8"?>
<sst xmlns="http://schemas.openxmlformats.org/spreadsheetml/2006/main" count="34" uniqueCount="26">
  <si>
    <t xml:space="preserve">Statement 1: Reserve Money </t>
  </si>
  <si>
    <t>(₹ crore)</t>
  </si>
  <si>
    <t>Outstanding  as on</t>
  </si>
  <si>
    <t>Variations over</t>
  </si>
  <si>
    <t>Week</t>
  </si>
  <si>
    <t>Financial Year so far</t>
  </si>
  <si>
    <t>Year-on-year</t>
  </si>
  <si>
    <t>2022-23</t>
  </si>
  <si>
    <t>2023-24</t>
  </si>
  <si>
    <t>ITEM</t>
  </si>
  <si>
    <t>Amount</t>
  </si>
  <si>
    <t>%</t>
  </si>
  <si>
    <t>Reserve Money</t>
  </si>
  <si>
    <t>Components (i+ii+iii)</t>
  </si>
  <si>
    <t xml:space="preserve">  i) Currency in Circulation</t>
  </si>
  <si>
    <t xml:space="preserve"> ii) Bankers' Deposits with RBI</t>
  </si>
  <si>
    <t xml:space="preserve">Sources   (i+ii+iii+iv-v)    </t>
  </si>
  <si>
    <t xml:space="preserve">  i) Net RBI Credit to Government   </t>
  </si>
  <si>
    <t xml:space="preserve">        of which: to Centre   </t>
  </si>
  <si>
    <t xml:space="preserve">  ii) RBI Credit to Banks and Commercial Sector</t>
  </si>
  <si>
    <t xml:space="preserve">       o/w : to Banks (includes NABARD)</t>
  </si>
  <si>
    <t xml:space="preserve"> iii) Net Foreign Exchange Assets of RBI </t>
  </si>
  <si>
    <t xml:space="preserve"> iv) Govt.'s Currency Liabilities to the Public</t>
  </si>
  <si>
    <t xml:space="preserve">  v) Net Non-Monetary Liabilities of RBI</t>
  </si>
  <si>
    <t>Note: Data are provisional.</t>
  </si>
  <si>
    <t>iii) 'Other' Deposits with RBI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</si>
</sst>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0.00_)"/>
    <numFmt numFmtId="166" formatCode="mmm\ dd"/>
    <numFmt numFmtId="167" formatCode="mmm\ d"/>
    <numFmt numFmtId="168" formatCode="#,##0.0"/>
    <numFmt numFmtId="169" formatCode="0_)"/>
    <numFmt numFmtId="170" formatCode="0.0"/>
  </numFmts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color indexed="8"/>
      <name val="Times New Roman"/>
      <family val="1"/>
    </font>
    <font>
      <sz val="13"/>
      <color indexed="8"/>
      <name val="Rupee Foradian"/>
      <family val="2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Times New Roman"/>
      <family val="1"/>
    </font>
    <font>
      <sz val="12"/>
      <color indexed="8"/>
      <name val="Arial"/>
      <family val="2"/>
    </font>
    <font>
      <sz val="16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0" xfId="1" applyNumberFormat="1"/>
    <xf numFmtId="169" fontId="1" fillId="0" borderId="0" xfId="1" applyNumberFormat="1"/>
    <xf numFmtId="1" fontId="4" fillId="0" borderId="1" xfId="1" applyNumberFormat="1" applyFont="1" applyBorder="1" applyAlignment="1">
      <alignment horizontal="center" vertical="center"/>
    </xf>
    <xf numFmtId="1" fontId="4" fillId="0" borderId="6" xfId="1" applyNumberFormat="1" applyFont="1" applyBorder="1" applyAlignment="1">
      <alignment horizontal="center" vertical="center"/>
    </xf>
    <xf numFmtId="3" fontId="1" fillId="0" borderId="0" xfId="1" applyNumberFormat="1" applyBorder="1"/>
    <xf numFmtId="1" fontId="2" fillId="0" borderId="7" xfId="1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center" vertical="center"/>
    </xf>
    <xf numFmtId="1" fontId="5" fillId="0" borderId="7" xfId="1" applyNumberFormat="1" applyFont="1" applyBorder="1"/>
    <xf numFmtId="1" fontId="5" fillId="0" borderId="7" xfId="1" applyNumberFormat="1" applyFont="1" applyBorder="1" applyAlignment="1">
      <alignment horizontal="right"/>
    </xf>
    <xf numFmtId="3" fontId="5" fillId="0" borderId="7" xfId="2" applyNumberFormat="1" applyFont="1" applyBorder="1" applyAlignment="1">
      <alignment horizontal="right"/>
    </xf>
    <xf numFmtId="168" fontId="5" fillId="0" borderId="7" xfId="2" applyNumberFormat="1" applyFont="1" applyBorder="1" applyAlignment="1">
      <alignment horizontal="right"/>
    </xf>
    <xf numFmtId="1" fontId="6" fillId="0" borderId="7" xfId="1" applyNumberFormat="1" applyFont="1" applyBorder="1"/>
    <xf numFmtId="3" fontId="1" fillId="0" borderId="7" xfId="1" applyNumberFormat="1" applyBorder="1"/>
    <xf numFmtId="168" fontId="6" fillId="0" borderId="7" xfId="2" applyNumberFormat="1" applyFont="1" applyBorder="1" applyAlignment="1">
      <alignment horizontal="right"/>
    </xf>
    <xf numFmtId="1" fontId="7" fillId="0" borderId="7" xfId="1" applyNumberFormat="1" applyFont="1" applyBorder="1"/>
    <xf numFmtId="168" fontId="1" fillId="0" borderId="7" xfId="1" applyNumberFormat="1" applyBorder="1"/>
    <xf numFmtId="3" fontId="6" fillId="0" borderId="7" xfId="2" applyNumberFormat="1" applyFont="1" applyBorder="1" applyAlignment="1">
      <alignment horizontal="right"/>
    </xf>
    <xf numFmtId="170" fontId="6" fillId="0" borderId="7" xfId="2" applyNumberFormat="1" applyFont="1" applyBorder="1" applyAlignment="1">
      <alignment horizontal="right"/>
    </xf>
    <xf numFmtId="1" fontId="8" fillId="0" borderId="7" xfId="1" applyNumberFormat="1" applyFont="1" applyBorder="1" applyAlignment="1">
      <alignment horizontal="left" vertical="top" wrapText="1"/>
    </xf>
    <xf numFmtId="1" fontId="3" fillId="0" borderId="4" xfId="1" applyNumberFormat="1" applyFont="1" applyBorder="1" applyAlignment="1">
      <alignment horizontal="right"/>
    </xf>
    <xf numFmtId="1" fontId="3" fillId="0" borderId="2" xfId="1" applyNumberFormat="1" applyFont="1" applyBorder="1" applyAlignment="1">
      <alignment horizontal="right"/>
    </xf>
    <xf numFmtId="1" fontId="3" fillId="0" borderId="3" xfId="1" applyNumberFormat="1" applyFont="1" applyBorder="1" applyAlignment="1">
      <alignment horizontal="right"/>
    </xf>
    <xf numFmtId="1" fontId="4" fillId="0" borderId="5" xfId="1" applyNumberFormat="1" applyFont="1" applyBorder="1" applyAlignment="1">
      <alignment horizontal="center" vertical="center"/>
    </xf>
    <xf numFmtId="166" fontId="4" fillId="0" borderId="7" xfId="1" applyNumberFormat="1" applyFont="1" applyBorder="1" applyAlignment="1">
      <alignment horizontal="center" vertical="center"/>
    </xf>
    <xf numFmtId="167" fontId="4" fillId="0" borderId="7" xfId="1" applyNumberFormat="1" applyFont="1" applyBorder="1" applyAlignment="1">
      <alignment horizontal="center" vertical="center"/>
    </xf>
    <xf numFmtId="1" fontId="4" fillId="0" borderId="7" xfId="1" applyNumberFormat="1" applyFont="1" applyBorder="1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atibhakedia\Desktop\Reserve%20Money\RM%20Comp%20File\2023\Sept%201,%202023\RMCOMP%20Sept%201%202023%20P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A"/>
      <sheetName val="AncillaryData"/>
      <sheetName val="DEIOandFMOD"/>
      <sheetName val="RMCompilation"/>
      <sheetName val="review Bn"/>
      <sheetName val="Review (crore)"/>
      <sheetName val="Weekly Variation"/>
      <sheetName val="Growth"/>
      <sheetName val="CTG"/>
      <sheetName val="WFCR"/>
      <sheetName val="Press release (crores)"/>
      <sheetName val="SDDS"/>
      <sheetName val="WSS_CIMS"/>
      <sheetName val="WSS"/>
      <sheetName val="Time Series"/>
      <sheetName val="Monthly Dashboard"/>
      <sheetName val="Liquidity Drivers (2)"/>
      <sheetName val="MPD"/>
    </sheetNames>
    <sheetDataSet>
      <sheetData sheetId="0"/>
      <sheetData sheetId="1"/>
      <sheetData sheetId="2"/>
      <sheetData sheetId="3"/>
      <sheetData sheetId="4">
        <row r="6">
          <cell r="F6">
            <v>44806</v>
          </cell>
          <cell r="I6">
            <v>45170</v>
          </cell>
        </row>
      </sheetData>
      <sheetData sheetId="5">
        <row r="11">
          <cell r="G11">
            <v>45016</v>
          </cell>
          <cell r="I11">
            <v>45170</v>
          </cell>
        </row>
        <row r="14">
          <cell r="G14">
            <v>4386758.8573440276</v>
          </cell>
          <cell r="I14">
            <v>4513608.1136898277</v>
          </cell>
          <cell r="J14">
            <v>58293.979999999283</v>
          </cell>
          <cell r="K14">
            <v>1.3084145865091006</v>
          </cell>
          <cell r="L14">
            <v>29959.123614100099</v>
          </cell>
          <cell r="M14">
            <v>0.73629780285278823</v>
          </cell>
          <cell r="N14">
            <v>126849.25634579995</v>
          </cell>
          <cell r="O14">
            <v>2.8916396016032917</v>
          </cell>
          <cell r="P14">
            <v>403464.2834275997</v>
          </cell>
          <cell r="Q14">
            <v>10.918068282259744</v>
          </cell>
          <cell r="R14">
            <v>414762.25728589995</v>
          </cell>
          <cell r="S14">
            <v>10.119001099733635</v>
          </cell>
        </row>
        <row r="17">
          <cell r="G17">
            <v>3378520.7165410598</v>
          </cell>
          <cell r="I17">
            <v>3305734.1888160598</v>
          </cell>
          <cell r="J17">
            <v>-4079.1900000003807</v>
          </cell>
          <cell r="K17">
            <v>-0.12324531727705842</v>
          </cell>
          <cell r="L17">
            <v>48472.758576200067</v>
          </cell>
          <cell r="M17">
            <v>1.5468137936291366</v>
          </cell>
          <cell r="N17">
            <v>-72786.527724999905</v>
          </cell>
          <cell r="O17">
            <v>-2.1543904516743351</v>
          </cell>
          <cell r="P17">
            <v>243094.6497626999</v>
          </cell>
          <cell r="Q17">
            <v>8.2710727209031454</v>
          </cell>
          <cell r="R17">
            <v>123544.96250179982</v>
          </cell>
          <cell r="S17">
            <v>3.8823889377846519</v>
          </cell>
        </row>
        <row r="18">
          <cell r="G18">
            <v>930476.97000000009</v>
          </cell>
          <cell r="I18">
            <v>1134947.6399999997</v>
          </cell>
          <cell r="J18">
            <v>61334.009999999762</v>
          </cell>
          <cell r="K18">
            <v>5.7128568682571368</v>
          </cell>
          <cell r="L18">
            <v>-21594.63999999989</v>
          </cell>
          <cell r="M18">
            <v>-2.463099766522296</v>
          </cell>
          <cell r="N18">
            <v>204470.66999999969</v>
          </cell>
          <cell r="O18">
            <v>21.97482329949549</v>
          </cell>
          <cell r="P18">
            <v>145440.24000000008</v>
          </cell>
          <cell r="Q18">
            <v>20.493451744257037</v>
          </cell>
          <cell r="R18">
            <v>279816.1199999997</v>
          </cell>
          <cell r="S18">
            <v>32.721998131936438</v>
          </cell>
        </row>
        <row r="20">
          <cell r="G20">
            <v>77761.17080296803</v>
          </cell>
          <cell r="I20">
            <v>72926.28487376796</v>
          </cell>
          <cell r="J20">
            <v>1039.1599999999471</v>
          </cell>
          <cell r="K20">
            <v>1.4455439716426077</v>
          </cell>
          <cell r="L20">
            <v>3081.0050379000131</v>
          </cell>
          <cell r="M20">
            <v>5.2717122371383001</v>
          </cell>
          <cell r="N20">
            <v>-4834.8859292000725</v>
          </cell>
          <cell r="O20">
            <v>-6.2176094820521035</v>
          </cell>
          <cell r="P20">
            <v>14929.393664899908</v>
          </cell>
          <cell r="Q20">
            <v>32.040270673817048</v>
          </cell>
          <cell r="R20">
            <v>11401.174784100021</v>
          </cell>
          <cell r="S20">
            <v>18.530929513955712</v>
          </cell>
        </row>
        <row r="26">
          <cell r="G26">
            <v>1451125.5499999998</v>
          </cell>
          <cell r="I26">
            <v>1318142.49</v>
          </cell>
          <cell r="J26">
            <v>132896.11999999997</v>
          </cell>
          <cell r="L26">
            <v>-214263.71000000017</v>
          </cell>
          <cell r="N26">
            <v>-132983.05999999994</v>
          </cell>
          <cell r="P26">
            <v>-64399.939999999879</v>
          </cell>
          <cell r="R26">
            <v>81809.820000000036</v>
          </cell>
        </row>
        <row r="27">
          <cell r="G27">
            <v>1450376.3199999998</v>
          </cell>
          <cell r="I27">
            <v>1295281.19</v>
          </cell>
          <cell r="J27">
            <v>126462.05000000009</v>
          </cell>
          <cell r="L27">
            <v>-221373.06000000026</v>
          </cell>
          <cell r="N27">
            <v>-155095.12999999989</v>
          </cell>
          <cell r="P27">
            <v>-62626.299999999901</v>
          </cell>
          <cell r="R27">
            <v>67681.980000000112</v>
          </cell>
        </row>
        <row r="40">
          <cell r="G40">
            <v>-120991.66</v>
          </cell>
          <cell r="I40">
            <v>-80605.510000000009</v>
          </cell>
          <cell r="J40">
            <v>-73538.599999999991</v>
          </cell>
          <cell r="L40">
            <v>364943.74000000005</v>
          </cell>
          <cell r="N40">
            <v>40386.149999999994</v>
          </cell>
          <cell r="P40">
            <v>681586.2</v>
          </cell>
          <cell r="R40">
            <v>114722.90000000001</v>
          </cell>
        </row>
        <row r="56">
          <cell r="I56">
            <v>5098.03</v>
          </cell>
          <cell r="J56">
            <v>-87.999999999999545</v>
          </cell>
          <cell r="L56">
            <v>13200.710000000001</v>
          </cell>
          <cell r="N56">
            <v>-21450.930000000004</v>
          </cell>
          <cell r="P56">
            <v>21142.840000000004</v>
          </cell>
          <cell r="R56">
            <v>-24673.220000000005</v>
          </cell>
        </row>
        <row r="60">
          <cell r="G60">
            <v>4587355.4208029676</v>
          </cell>
          <cell r="I60">
            <v>4788173.4348737672</v>
          </cell>
          <cell r="J60">
            <v>36998.829999999725</v>
          </cell>
          <cell r="K60">
            <v>0.77873016836818054</v>
          </cell>
          <cell r="L60">
            <v>-185039.39496209932</v>
          </cell>
          <cell r="M60">
            <v>-4.1652280874944605</v>
          </cell>
          <cell r="N60">
            <v>200818.01407079984</v>
          </cell>
          <cell r="O60">
            <v>4.3776423592582416</v>
          </cell>
          <cell r="P60">
            <v>-281522.64633509982</v>
          </cell>
          <cell r="Q60">
            <v>-6.2023566856061443</v>
          </cell>
          <cell r="R60">
            <v>530733.54478409886</v>
          </cell>
          <cell r="S60">
            <v>12.466025557272657</v>
          </cell>
        </row>
        <row r="71">
          <cell r="G71">
            <v>30285.476541060001</v>
          </cell>
          <cell r="I71">
            <v>31148.138816060004</v>
          </cell>
          <cell r="L71">
            <v>778.14857620000453</v>
          </cell>
          <cell r="M71">
            <v>2.7778145667919065</v>
          </cell>
          <cell r="N71">
            <v>862.66227500000241</v>
          </cell>
          <cell r="O71">
            <v>2.848435532557775</v>
          </cell>
          <cell r="P71">
            <v>1581.3897627000017</v>
          </cell>
          <cell r="Q71">
            <v>5.8118525319177952</v>
          </cell>
          <cell r="R71">
            <v>2357.0125017999999</v>
          </cell>
          <cell r="S71">
            <v>8.1865935916254564</v>
          </cell>
        </row>
        <row r="74">
          <cell r="G74">
            <v>1587564.8900000001</v>
          </cell>
          <cell r="I74">
            <v>1548348.47</v>
          </cell>
          <cell r="J74">
            <v>37974.369999999908</v>
          </cell>
          <cell r="K74">
            <v>2.5142360425804382</v>
          </cell>
          <cell r="L74">
            <v>-50339.629999999852</v>
          </cell>
          <cell r="M74">
            <v>-3.847124070204635</v>
          </cell>
          <cell r="N74">
            <v>-39216.420000000107</v>
          </cell>
          <cell r="O74">
            <v>-2.4702246973980451</v>
          </cell>
          <cell r="P74">
            <v>-45076.43999999982</v>
          </cell>
          <cell r="Q74">
            <v>-3.4588057425712671</v>
          </cell>
          <cell r="R74">
            <v>290187.79999999987</v>
          </cell>
          <cell r="S74">
            <v>23.064446927911035</v>
          </cell>
        </row>
        <row r="110">
          <cell r="G110">
            <v>-94442.7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2:P35"/>
  <sheetViews>
    <sheetView showGridLines="0" tabSelected="1" zoomScaleNormal="100" workbookViewId="0">
      <selection activeCell="A2" sqref="A2"/>
    </sheetView>
  </sheetViews>
  <sheetFormatPr defaultColWidth="11.42578125" defaultRowHeight="15" x14ac:dyDescent="0.2"/>
  <cols>
    <col min="1" max="1" width="3.42578125" style="1" customWidth="1"/>
    <col min="2" max="2" width="56.5703125" style="1" customWidth="1"/>
    <col min="3" max="4" width="15.28515625" style="1" bestFit="1" customWidth="1"/>
    <col min="5" max="5" width="14.28515625" style="1" bestFit="1" customWidth="1"/>
    <col min="6" max="6" width="11.7109375" style="1" bestFit="1" customWidth="1"/>
    <col min="7" max="7" width="14.5703125" style="1" bestFit="1" customWidth="1"/>
    <col min="8" max="8" width="11.7109375" style="1" bestFit="1" customWidth="1"/>
    <col min="9" max="9" width="14.28515625" style="1" bestFit="1" customWidth="1"/>
    <col min="10" max="10" width="11.7109375" style="1" bestFit="1" customWidth="1"/>
    <col min="11" max="11" width="14.5703125" style="1" bestFit="1" customWidth="1"/>
    <col min="12" max="12" width="11.7109375" style="1" bestFit="1" customWidth="1"/>
    <col min="13" max="13" width="14.5703125" style="1" bestFit="1" customWidth="1"/>
    <col min="14" max="14" width="11.7109375" style="1" bestFit="1" customWidth="1"/>
    <col min="15" max="16" width="15" style="1" bestFit="1" customWidth="1"/>
    <col min="17" max="17" width="15" style="1" customWidth="1"/>
    <col min="18" max="26" width="11.42578125" style="1"/>
    <col min="27" max="27" width="13.28515625" style="1" bestFit="1" customWidth="1"/>
    <col min="28" max="16384" width="11.42578125" style="1"/>
  </cols>
  <sheetData>
    <row r="2" spans="2:16" ht="18.75" x14ac:dyDescent="0.3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6" ht="16.5" x14ac:dyDescent="0.25">
      <c r="B3" s="20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</row>
    <row r="4" spans="2:16" ht="15.75" x14ac:dyDescent="0.2">
      <c r="B4" s="3" t="s">
        <v>9</v>
      </c>
      <c r="C4" s="7" t="s">
        <v>2</v>
      </c>
      <c r="D4" s="7"/>
      <c r="E4" s="7" t="s">
        <v>3</v>
      </c>
      <c r="F4" s="7"/>
      <c r="G4" s="7"/>
      <c r="H4" s="7"/>
      <c r="I4" s="7"/>
      <c r="J4" s="7"/>
      <c r="K4" s="7"/>
      <c r="L4" s="7"/>
      <c r="M4" s="7"/>
      <c r="N4" s="7"/>
    </row>
    <row r="5" spans="2:16" ht="15.75" x14ac:dyDescent="0.2">
      <c r="B5" s="23"/>
      <c r="C5" s="7">
        <f>YEAR(C7)</f>
        <v>2023</v>
      </c>
      <c r="D5" s="7">
        <v>2023</v>
      </c>
      <c r="E5" s="7" t="s">
        <v>4</v>
      </c>
      <c r="F5" s="7"/>
      <c r="G5" s="7" t="s">
        <v>5</v>
      </c>
      <c r="H5" s="7"/>
      <c r="I5" s="7"/>
      <c r="J5" s="7"/>
      <c r="K5" s="7" t="s">
        <v>6</v>
      </c>
      <c r="L5" s="7"/>
      <c r="M5" s="7"/>
      <c r="N5" s="7"/>
    </row>
    <row r="6" spans="2:16" ht="15.75" x14ac:dyDescent="0.2">
      <c r="B6" s="23"/>
      <c r="C6" s="7"/>
      <c r="D6" s="7"/>
      <c r="E6" s="7"/>
      <c r="F6" s="7"/>
      <c r="G6" s="7" t="s">
        <v>7</v>
      </c>
      <c r="H6" s="7"/>
      <c r="I6" s="7" t="s">
        <v>8</v>
      </c>
      <c r="J6" s="7"/>
      <c r="K6" s="7">
        <f>YEAR('[1]review Bn'!F6)</f>
        <v>2022</v>
      </c>
      <c r="L6" s="7"/>
      <c r="M6" s="7">
        <f>YEAR('[1]review Bn'!I6)</f>
        <v>2023</v>
      </c>
      <c r="N6" s="7"/>
    </row>
    <row r="7" spans="2:16" ht="15.75" x14ac:dyDescent="0.2">
      <c r="B7" s="4"/>
      <c r="C7" s="24">
        <f>'[1]Review (crore)'!G11</f>
        <v>45016</v>
      </c>
      <c r="D7" s="25">
        <f>'[1]Review (crore)'!I11</f>
        <v>45170</v>
      </c>
      <c r="E7" s="24" t="s">
        <v>10</v>
      </c>
      <c r="F7" s="24" t="s">
        <v>11</v>
      </c>
      <c r="G7" s="24" t="s">
        <v>10</v>
      </c>
      <c r="H7" s="24" t="s">
        <v>11</v>
      </c>
      <c r="I7" s="24" t="s">
        <v>10</v>
      </c>
      <c r="J7" s="24" t="s">
        <v>11</v>
      </c>
      <c r="K7" s="24" t="s">
        <v>10</v>
      </c>
      <c r="L7" s="24" t="s">
        <v>11</v>
      </c>
      <c r="M7" s="24" t="s">
        <v>10</v>
      </c>
      <c r="N7" s="24" t="s">
        <v>11</v>
      </c>
    </row>
    <row r="8" spans="2:16" ht="15.75" x14ac:dyDescent="0.2">
      <c r="B8" s="26">
        <v>1</v>
      </c>
      <c r="C8" s="26">
        <v>2</v>
      </c>
      <c r="D8" s="26">
        <v>3</v>
      </c>
      <c r="E8" s="26">
        <v>4</v>
      </c>
      <c r="F8" s="26">
        <v>5</v>
      </c>
      <c r="G8" s="26">
        <v>6</v>
      </c>
      <c r="H8" s="26">
        <v>7</v>
      </c>
      <c r="I8" s="26">
        <v>8</v>
      </c>
      <c r="J8" s="26">
        <v>9</v>
      </c>
      <c r="K8" s="26">
        <v>10</v>
      </c>
      <c r="L8" s="26">
        <v>11</v>
      </c>
      <c r="M8" s="26">
        <v>12</v>
      </c>
      <c r="N8" s="26">
        <v>13</v>
      </c>
    </row>
    <row r="9" spans="2:16" ht="15.75" x14ac:dyDescent="0.2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2:16" ht="15.75" x14ac:dyDescent="0.25">
      <c r="B10" s="8" t="s">
        <v>12</v>
      </c>
      <c r="C10" s="10">
        <f>'[1]Review (crore)'!G14</f>
        <v>4386758.8573440276</v>
      </c>
      <c r="D10" s="10">
        <f>'[1]Review (crore)'!I14</f>
        <v>4513608.1136898277</v>
      </c>
      <c r="E10" s="10">
        <f>'[1]Review (crore)'!J14</f>
        <v>58293.979999999283</v>
      </c>
      <c r="F10" s="11">
        <f>'[1]Review (crore)'!K14</f>
        <v>1.3084145865091006</v>
      </c>
      <c r="G10" s="10">
        <f>'[1]Review (crore)'!L14</f>
        <v>29959.123614100099</v>
      </c>
      <c r="H10" s="11">
        <f>'[1]Review (crore)'!M14</f>
        <v>0.73629780285278823</v>
      </c>
      <c r="I10" s="10">
        <f>'[1]Review (crore)'!N14</f>
        <v>126849.25634579995</v>
      </c>
      <c r="J10" s="11">
        <f>'[1]Review (crore)'!O14</f>
        <v>2.8916396016032917</v>
      </c>
      <c r="K10" s="10">
        <f>'[1]Review (crore)'!P14</f>
        <v>403464.2834275997</v>
      </c>
      <c r="L10" s="11">
        <f>'[1]Review (crore)'!Q14</f>
        <v>10.918068282259744</v>
      </c>
      <c r="M10" s="10">
        <f>'[1]Review (crore)'!R14</f>
        <v>414762.25728589995</v>
      </c>
      <c r="N10" s="11">
        <f>'[1]Review (crore)'!S14</f>
        <v>10.119001099733635</v>
      </c>
      <c r="P10" s="2"/>
    </row>
    <row r="11" spans="2:16" ht="15.75" x14ac:dyDescent="0.25">
      <c r="B11" s="12"/>
      <c r="C11" s="13"/>
      <c r="D11" s="13"/>
      <c r="E11" s="13"/>
      <c r="F11" s="14"/>
      <c r="G11" s="13"/>
      <c r="H11" s="14"/>
      <c r="I11" s="13"/>
      <c r="J11" s="14"/>
      <c r="K11" s="13"/>
      <c r="L11" s="14"/>
      <c r="M11" s="13"/>
      <c r="N11" s="14"/>
    </row>
    <row r="12" spans="2:16" ht="15.75" x14ac:dyDescent="0.25">
      <c r="B12" s="8" t="s">
        <v>13</v>
      </c>
      <c r="C12" s="13"/>
      <c r="D12" s="13"/>
      <c r="E12" s="13"/>
      <c r="F12" s="14"/>
      <c r="G12" s="13"/>
      <c r="H12" s="14"/>
      <c r="I12" s="13"/>
      <c r="J12" s="14"/>
      <c r="K12" s="13"/>
      <c r="L12" s="14"/>
      <c r="M12" s="13"/>
      <c r="N12" s="14"/>
    </row>
    <row r="13" spans="2:16" x14ac:dyDescent="0.2">
      <c r="B13" s="15" t="s">
        <v>14</v>
      </c>
      <c r="C13" s="13">
        <f>'[1]Review (crore)'!G17</f>
        <v>3378520.7165410598</v>
      </c>
      <c r="D13" s="13">
        <f>'[1]Review (crore)'!I17</f>
        <v>3305734.1888160598</v>
      </c>
      <c r="E13" s="13">
        <f>'[1]Review (crore)'!J17</f>
        <v>-4079.1900000003807</v>
      </c>
      <c r="F13" s="16">
        <f>'[1]Review (crore)'!K17</f>
        <v>-0.12324531727705842</v>
      </c>
      <c r="G13" s="13">
        <f>'[1]Review (crore)'!L17</f>
        <v>48472.758576200067</v>
      </c>
      <c r="H13" s="16">
        <f>'[1]Review (crore)'!M17</f>
        <v>1.5468137936291366</v>
      </c>
      <c r="I13" s="13">
        <f>'[1]Review (crore)'!N17</f>
        <v>-72786.527724999905</v>
      </c>
      <c r="J13" s="16">
        <f>'[1]Review (crore)'!O17</f>
        <v>-2.1543904516743351</v>
      </c>
      <c r="K13" s="13">
        <f>'[1]Review (crore)'!P17</f>
        <v>243094.6497626999</v>
      </c>
      <c r="L13" s="16">
        <f>'[1]Review (crore)'!Q17</f>
        <v>8.2710727209031454</v>
      </c>
      <c r="M13" s="13">
        <f>'[1]Review (crore)'!R17</f>
        <v>123544.96250179982</v>
      </c>
      <c r="N13" s="16">
        <f>'[1]Review (crore)'!S17</f>
        <v>3.8823889377846519</v>
      </c>
    </row>
    <row r="14" spans="2:16" ht="15.75" x14ac:dyDescent="0.25">
      <c r="B14" s="15"/>
      <c r="C14" s="13"/>
      <c r="D14" s="13"/>
      <c r="E14" s="13"/>
      <c r="F14" s="14"/>
      <c r="G14" s="13"/>
      <c r="H14" s="14"/>
      <c r="I14" s="13"/>
      <c r="J14" s="14"/>
      <c r="K14" s="13"/>
      <c r="L14" s="14"/>
      <c r="M14" s="13"/>
      <c r="N14" s="14"/>
    </row>
    <row r="15" spans="2:16" x14ac:dyDescent="0.2">
      <c r="B15" s="15" t="s">
        <v>15</v>
      </c>
      <c r="C15" s="13">
        <f>'[1]Review (crore)'!G18</f>
        <v>930476.97000000009</v>
      </c>
      <c r="D15" s="13">
        <f>'[1]Review (crore)'!I18</f>
        <v>1134947.6399999997</v>
      </c>
      <c r="E15" s="13">
        <f>'[1]Review (crore)'!J18</f>
        <v>61334.009999999762</v>
      </c>
      <c r="F15" s="16">
        <f>'[1]Review (crore)'!K18</f>
        <v>5.7128568682571368</v>
      </c>
      <c r="G15" s="13">
        <f>'[1]Review (crore)'!L18</f>
        <v>-21594.63999999989</v>
      </c>
      <c r="H15" s="16">
        <f>'[1]Review (crore)'!M18</f>
        <v>-2.463099766522296</v>
      </c>
      <c r="I15" s="13">
        <f>'[1]Review (crore)'!N18</f>
        <v>204470.66999999969</v>
      </c>
      <c r="J15" s="16">
        <f>'[1]Review (crore)'!O18</f>
        <v>21.97482329949549</v>
      </c>
      <c r="K15" s="13">
        <f>'[1]Review (crore)'!P18</f>
        <v>145440.24000000008</v>
      </c>
      <c r="L15" s="16">
        <f>'[1]Review (crore)'!Q18</f>
        <v>20.493451744257037</v>
      </c>
      <c r="M15" s="13">
        <f>'[1]Review (crore)'!R18</f>
        <v>279816.1199999997</v>
      </c>
      <c r="N15" s="16">
        <f>'[1]Review (crore)'!S18</f>
        <v>32.721998131936438</v>
      </c>
    </row>
    <row r="16" spans="2:16" ht="15.75" x14ac:dyDescent="0.25">
      <c r="B16" s="15"/>
      <c r="C16" s="13"/>
      <c r="D16" s="13"/>
      <c r="E16" s="13"/>
      <c r="F16" s="14"/>
      <c r="G16" s="13"/>
      <c r="H16" s="14"/>
      <c r="I16" s="13"/>
      <c r="J16" s="14"/>
      <c r="K16" s="13"/>
      <c r="L16" s="14"/>
      <c r="M16" s="13"/>
      <c r="N16" s="14"/>
    </row>
    <row r="17" spans="2:15" x14ac:dyDescent="0.2">
      <c r="B17" s="15" t="s">
        <v>25</v>
      </c>
      <c r="C17" s="13">
        <f>'[1]Review (crore)'!G20</f>
        <v>77761.17080296803</v>
      </c>
      <c r="D17" s="13">
        <f>'[1]Review (crore)'!I20</f>
        <v>72926.28487376796</v>
      </c>
      <c r="E17" s="13">
        <f>'[1]Review (crore)'!J20</f>
        <v>1039.1599999999471</v>
      </c>
      <c r="F17" s="16">
        <f>'[1]Review (crore)'!K20</f>
        <v>1.4455439716426077</v>
      </c>
      <c r="G17" s="13">
        <f>'[1]Review (crore)'!L20</f>
        <v>3081.0050379000131</v>
      </c>
      <c r="H17" s="16">
        <f>'[1]Review (crore)'!M20</f>
        <v>5.2717122371383001</v>
      </c>
      <c r="I17" s="13">
        <f>'[1]Review (crore)'!N20</f>
        <v>-4834.8859292000725</v>
      </c>
      <c r="J17" s="16">
        <f>'[1]Review (crore)'!O20</f>
        <v>-6.2176094820521035</v>
      </c>
      <c r="K17" s="13">
        <f>'[1]Review (crore)'!P20</f>
        <v>14929.393664899908</v>
      </c>
      <c r="L17" s="16">
        <f>'[1]Review (crore)'!Q20</f>
        <v>32.040270673817048</v>
      </c>
      <c r="M17" s="13">
        <f>'[1]Review (crore)'!R20</f>
        <v>11401.174784100021</v>
      </c>
      <c r="N17" s="16">
        <f>'[1]Review (crore)'!S20</f>
        <v>18.530929513955712</v>
      </c>
    </row>
    <row r="18" spans="2:15" ht="15.75" x14ac:dyDescent="0.25">
      <c r="B18" s="15"/>
      <c r="C18" s="13"/>
      <c r="D18" s="13"/>
      <c r="E18" s="13"/>
      <c r="F18" s="14"/>
      <c r="G18" s="13"/>
      <c r="H18" s="14"/>
      <c r="I18" s="13"/>
      <c r="J18" s="17"/>
      <c r="K18" s="13"/>
      <c r="L18" s="17"/>
      <c r="M18" s="13"/>
      <c r="N18" s="14"/>
    </row>
    <row r="19" spans="2:15" ht="15.75" x14ac:dyDescent="0.25">
      <c r="B19" s="15"/>
      <c r="C19" s="13"/>
      <c r="D19" s="13"/>
      <c r="E19" s="13"/>
      <c r="F19" s="17"/>
      <c r="G19" s="13"/>
      <c r="H19" s="17"/>
      <c r="I19" s="13"/>
      <c r="J19" s="17"/>
      <c r="K19" s="13"/>
      <c r="L19" s="17"/>
      <c r="M19" s="13"/>
      <c r="N19" s="17"/>
    </row>
    <row r="20" spans="2:15" ht="15.75" x14ac:dyDescent="0.25">
      <c r="B20" s="8" t="s">
        <v>16</v>
      </c>
      <c r="C20" s="13"/>
      <c r="D20" s="13"/>
      <c r="E20" s="13"/>
      <c r="F20" s="17"/>
      <c r="G20" s="13"/>
      <c r="H20" s="17"/>
      <c r="I20" s="13"/>
      <c r="J20" s="17"/>
      <c r="K20" s="13"/>
      <c r="L20" s="17"/>
      <c r="M20" s="13"/>
      <c r="N20" s="17"/>
    </row>
    <row r="21" spans="2:15" ht="15.75" x14ac:dyDescent="0.25">
      <c r="B21" s="15"/>
      <c r="C21" s="13"/>
      <c r="D21" s="13"/>
      <c r="E21" s="13"/>
      <c r="F21" s="17"/>
      <c r="G21" s="13"/>
      <c r="H21" s="17"/>
      <c r="I21" s="13"/>
      <c r="J21" s="17"/>
      <c r="K21" s="13"/>
      <c r="L21" s="17"/>
      <c r="M21" s="13"/>
      <c r="N21" s="17"/>
    </row>
    <row r="22" spans="2:15" ht="15.75" x14ac:dyDescent="0.25">
      <c r="B22" s="15" t="s">
        <v>17</v>
      </c>
      <c r="C22" s="13">
        <f>'[1]Review (crore)'!G26</f>
        <v>1451125.5499999998</v>
      </c>
      <c r="D22" s="13">
        <f>'[1]Review (crore)'!I26</f>
        <v>1318142.49</v>
      </c>
      <c r="E22" s="13">
        <f>'[1]Review (crore)'!J26</f>
        <v>132896.11999999997</v>
      </c>
      <c r="F22" s="13"/>
      <c r="G22" s="13">
        <f>'[1]Review (crore)'!L26</f>
        <v>-214263.71000000017</v>
      </c>
      <c r="H22" s="13"/>
      <c r="I22" s="13">
        <f>'[1]Review (crore)'!N26</f>
        <v>-132983.05999999994</v>
      </c>
      <c r="J22" s="13"/>
      <c r="K22" s="13">
        <f>'[1]Review (crore)'!P26</f>
        <v>-64399.939999999879</v>
      </c>
      <c r="L22" s="13"/>
      <c r="M22" s="13">
        <f>'[1]Review (crore)'!R26</f>
        <v>81809.820000000036</v>
      </c>
      <c r="N22" s="17"/>
    </row>
    <row r="23" spans="2:15" ht="15.75" x14ac:dyDescent="0.25">
      <c r="B23" s="15" t="s">
        <v>18</v>
      </c>
      <c r="C23" s="13">
        <f>'[1]Review (crore)'!G27</f>
        <v>1450376.3199999998</v>
      </c>
      <c r="D23" s="13">
        <f>'[1]Review (crore)'!I27</f>
        <v>1295281.19</v>
      </c>
      <c r="E23" s="13">
        <f>'[1]Review (crore)'!J27</f>
        <v>126462.05000000009</v>
      </c>
      <c r="F23" s="13"/>
      <c r="G23" s="13">
        <f>'[1]Review (crore)'!L27</f>
        <v>-221373.06000000026</v>
      </c>
      <c r="H23" s="13"/>
      <c r="I23" s="13">
        <f>'[1]Review (crore)'!N27</f>
        <v>-155095.12999999989</v>
      </c>
      <c r="J23" s="13"/>
      <c r="K23" s="13">
        <f>'[1]Review (crore)'!P27</f>
        <v>-62626.299999999901</v>
      </c>
      <c r="L23" s="13"/>
      <c r="M23" s="13">
        <f>'[1]Review (crore)'!R27</f>
        <v>67681.980000000112</v>
      </c>
      <c r="N23" s="17"/>
    </row>
    <row r="24" spans="2:15" ht="15.75" x14ac:dyDescent="0.25">
      <c r="B24" s="15"/>
      <c r="C24" s="13"/>
      <c r="D24" s="13"/>
      <c r="E24" s="13"/>
      <c r="F24" s="17"/>
      <c r="G24" s="13"/>
      <c r="H24" s="17"/>
      <c r="I24" s="13"/>
      <c r="J24" s="17"/>
      <c r="K24" s="13"/>
      <c r="L24" s="17"/>
      <c r="M24" s="13"/>
      <c r="N24" s="17"/>
    </row>
    <row r="25" spans="2:15" ht="15.75" x14ac:dyDescent="0.25">
      <c r="B25" s="15" t="s">
        <v>19</v>
      </c>
      <c r="C25" s="13">
        <f>'[1]Review (crore)'!G110</f>
        <v>-94442.7</v>
      </c>
      <c r="D25" s="13">
        <f>'[1]Review (crore)'!I40+'[1]Review (crore)'!I56</f>
        <v>-75507.48000000001</v>
      </c>
      <c r="E25" s="13">
        <f>'[1]Review (crore)'!J40+'[1]Review (crore)'!J56</f>
        <v>-73626.599999999991</v>
      </c>
      <c r="F25" s="13"/>
      <c r="G25" s="13">
        <f>'[1]Review (crore)'!L40+'[1]Review (crore)'!L56</f>
        <v>378144.45000000007</v>
      </c>
      <c r="H25" s="13"/>
      <c r="I25" s="13">
        <f>'[1]Review (crore)'!N40+'[1]Review (crore)'!N56</f>
        <v>18935.21999999999</v>
      </c>
      <c r="J25" s="13"/>
      <c r="K25" s="13">
        <f>'[1]Review (crore)'!P40+'[1]Review (crore)'!P56</f>
        <v>702729.03999999992</v>
      </c>
      <c r="L25" s="13"/>
      <c r="M25" s="13">
        <f>'[1]Review (crore)'!R40+'[1]Review (crore)'!R56</f>
        <v>90049.680000000008</v>
      </c>
      <c r="N25" s="17"/>
    </row>
    <row r="26" spans="2:15" ht="15.75" x14ac:dyDescent="0.25">
      <c r="B26" s="15" t="s">
        <v>20</v>
      </c>
      <c r="C26" s="13">
        <f>'[1]Review (crore)'!G40</f>
        <v>-120991.66</v>
      </c>
      <c r="D26" s="13">
        <f>'[1]Review (crore)'!I40</f>
        <v>-80605.510000000009</v>
      </c>
      <c r="E26" s="13">
        <f>'[1]Review (crore)'!J40</f>
        <v>-73538.599999999991</v>
      </c>
      <c r="F26" s="13"/>
      <c r="G26" s="13">
        <f>'[1]Review (crore)'!L40</f>
        <v>364943.74000000005</v>
      </c>
      <c r="H26" s="13"/>
      <c r="I26" s="13">
        <f>'[1]Review (crore)'!N40</f>
        <v>40386.149999999994</v>
      </c>
      <c r="J26" s="13"/>
      <c r="K26" s="13">
        <f>'[1]Review (crore)'!P40</f>
        <v>681586.2</v>
      </c>
      <c r="L26" s="13"/>
      <c r="M26" s="13">
        <f>'[1]Review (crore)'!R40</f>
        <v>114722.90000000001</v>
      </c>
      <c r="N26" s="17"/>
    </row>
    <row r="27" spans="2:15" ht="15.75" x14ac:dyDescent="0.25">
      <c r="B27" s="15"/>
      <c r="C27" s="13"/>
      <c r="D27" s="13"/>
      <c r="E27" s="13"/>
      <c r="F27" s="17"/>
      <c r="G27" s="13"/>
      <c r="H27" s="17"/>
      <c r="I27" s="13"/>
      <c r="J27" s="17"/>
      <c r="K27" s="13"/>
      <c r="L27" s="17"/>
      <c r="M27" s="13"/>
      <c r="N27" s="17"/>
    </row>
    <row r="28" spans="2:15" x14ac:dyDescent="0.2">
      <c r="B28" s="15" t="s">
        <v>21</v>
      </c>
      <c r="C28" s="13">
        <f>'[1]Review (crore)'!G60</f>
        <v>4587355.4208029676</v>
      </c>
      <c r="D28" s="13">
        <f>'[1]Review (crore)'!I60</f>
        <v>4788173.4348737672</v>
      </c>
      <c r="E28" s="13">
        <f>'[1]Review (crore)'!J60</f>
        <v>36998.829999999725</v>
      </c>
      <c r="F28" s="16">
        <f>'[1]Review (crore)'!K60</f>
        <v>0.77873016836818054</v>
      </c>
      <c r="G28" s="13">
        <f>'[1]Review (crore)'!L60</f>
        <v>-185039.39496209932</v>
      </c>
      <c r="H28" s="16">
        <f>'[1]Review (crore)'!M60</f>
        <v>-4.1652280874944605</v>
      </c>
      <c r="I28" s="13">
        <f>'[1]Review (crore)'!N60</f>
        <v>200818.01407079984</v>
      </c>
      <c r="J28" s="16">
        <f>'[1]Review (crore)'!O60</f>
        <v>4.3776423592582416</v>
      </c>
      <c r="K28" s="13">
        <f>'[1]Review (crore)'!P60</f>
        <v>-281522.64633509982</v>
      </c>
      <c r="L28" s="16">
        <f>'[1]Review (crore)'!Q60</f>
        <v>-6.2023566856061443</v>
      </c>
      <c r="M28" s="13">
        <f>'[1]Review (crore)'!R60</f>
        <v>530733.54478409886</v>
      </c>
      <c r="N28" s="16">
        <f>'[1]Review (crore)'!S60</f>
        <v>12.466025557272657</v>
      </c>
    </row>
    <row r="29" spans="2:15" ht="15.75" x14ac:dyDescent="0.25">
      <c r="B29" s="15"/>
      <c r="C29" s="13"/>
      <c r="D29" s="13"/>
      <c r="E29" s="13"/>
      <c r="F29" s="17"/>
      <c r="G29" s="13"/>
      <c r="H29" s="17"/>
      <c r="I29" s="13"/>
      <c r="J29" s="17"/>
      <c r="K29" s="13"/>
      <c r="L29" s="17"/>
      <c r="M29" s="13"/>
      <c r="N29" s="17"/>
    </row>
    <row r="30" spans="2:15" x14ac:dyDescent="0.2">
      <c r="B30" s="15" t="s">
        <v>22</v>
      </c>
      <c r="C30" s="13">
        <f>'[1]Review (crore)'!G71</f>
        <v>30285.476541060001</v>
      </c>
      <c r="D30" s="13">
        <f>'[1]Review (crore)'!I71</f>
        <v>31148.138816060004</v>
      </c>
      <c r="E30" s="13"/>
      <c r="F30" s="13"/>
      <c r="G30" s="13">
        <f>'[1]Review (crore)'!L71</f>
        <v>778.14857620000453</v>
      </c>
      <c r="H30" s="16">
        <f>'[1]Review (crore)'!M71</f>
        <v>2.7778145667919065</v>
      </c>
      <c r="I30" s="13">
        <f>'[1]Review (crore)'!N71</f>
        <v>862.66227500000241</v>
      </c>
      <c r="J30" s="16">
        <f>'[1]Review (crore)'!O71</f>
        <v>2.848435532557775</v>
      </c>
      <c r="K30" s="13">
        <f>'[1]Review (crore)'!P71</f>
        <v>1581.3897627000017</v>
      </c>
      <c r="L30" s="16">
        <f>'[1]Review (crore)'!Q71</f>
        <v>5.8118525319177952</v>
      </c>
      <c r="M30" s="13">
        <f>'[1]Review (crore)'!R71</f>
        <v>2357.0125017999999</v>
      </c>
      <c r="N30" s="16">
        <f>'[1]Review (crore)'!S71</f>
        <v>8.1865935916254564</v>
      </c>
    </row>
    <row r="31" spans="2:15" ht="15.75" x14ac:dyDescent="0.25">
      <c r="B31" s="15"/>
      <c r="C31" s="13"/>
      <c r="D31" s="13"/>
      <c r="E31" s="13"/>
      <c r="F31" s="17"/>
      <c r="G31" s="13"/>
      <c r="H31" s="17"/>
      <c r="I31" s="13"/>
      <c r="J31" s="17"/>
      <c r="K31" s="13"/>
      <c r="L31" s="17"/>
      <c r="M31" s="13"/>
      <c r="N31" s="17"/>
    </row>
    <row r="32" spans="2:15" x14ac:dyDescent="0.2">
      <c r="B32" s="15" t="s">
        <v>23</v>
      </c>
      <c r="C32" s="13">
        <f>'[1]Review (crore)'!G74</f>
        <v>1587564.8900000001</v>
      </c>
      <c r="D32" s="13">
        <f>'[1]Review (crore)'!I74</f>
        <v>1548348.47</v>
      </c>
      <c r="E32" s="13">
        <f>'[1]Review (crore)'!J74</f>
        <v>37974.369999999908</v>
      </c>
      <c r="F32" s="16">
        <f>'[1]Review (crore)'!K74</f>
        <v>2.5142360425804382</v>
      </c>
      <c r="G32" s="13">
        <f>'[1]Review (crore)'!L74</f>
        <v>-50339.629999999852</v>
      </c>
      <c r="H32" s="16">
        <f>'[1]Review (crore)'!M74</f>
        <v>-3.847124070204635</v>
      </c>
      <c r="I32" s="13">
        <f>'[1]Review (crore)'!N74</f>
        <v>-39216.420000000107</v>
      </c>
      <c r="J32" s="16">
        <f>'[1]Review (crore)'!O74</f>
        <v>-2.4702246973980451</v>
      </c>
      <c r="K32" s="13">
        <f>'[1]Review (crore)'!P74</f>
        <v>-45076.43999999982</v>
      </c>
      <c r="L32" s="16">
        <f>'[1]Review (crore)'!Q74</f>
        <v>-3.4588057425712671</v>
      </c>
      <c r="M32" s="13">
        <f>'[1]Review (crore)'!R74</f>
        <v>290187.79999999987</v>
      </c>
      <c r="N32" s="16">
        <f>'[1]Review (crore)'!S74</f>
        <v>23.064446927911035</v>
      </c>
      <c r="O32" s="5"/>
    </row>
    <row r="33" spans="2:14" ht="15.75" x14ac:dyDescent="0.25">
      <c r="B33" s="12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2:14" ht="20.25" x14ac:dyDescent="0.2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2:14" ht="20.25" x14ac:dyDescent="0.2">
      <c r="B35" s="19" t="s">
        <v>24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</sheetData>
  <mergeCells count="16">
    <mergeCell ref="B34:N34"/>
    <mergeCell ref="B35:N35"/>
    <mergeCell ref="B3:N3"/>
    <mergeCell ref="B4:B7"/>
    <mergeCell ref="B2:N2"/>
    <mergeCell ref="C4:D4"/>
    <mergeCell ref="E4:N4"/>
    <mergeCell ref="C5:C6"/>
    <mergeCell ref="D5:D6"/>
    <mergeCell ref="E5:F6"/>
    <mergeCell ref="G5:J5"/>
    <mergeCell ref="K5:N5"/>
    <mergeCell ref="G6:H6"/>
    <mergeCell ref="I6:J6"/>
    <mergeCell ref="K6:L6"/>
    <mergeCell ref="M6:N6"/>
  </mergeCells>
  <pageMargins left="0.7" right="0.7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Press release (crores)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Pratibha Kedia</dc:creator>
  <cp:lastModifiedBy>RBIWebsite Support, Nitin</cp:lastModifiedBy>
  <dcterms:created xsi:type="dcterms:W3CDTF">2023-09-06T08:50:34Z</dcterms:created>
  <dcterms:modified xsi:type="dcterms:W3CDTF">2023-09-06T09:35:17Z</dcterms:modified>
</cp:coreProperties>
</file>