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9240" windowHeight="3390" activeTab="0"/>
  </bookViews>
  <sheets>
    <sheet name="Welcome" sheetId="1" r:id="rId1"/>
    <sheet name="Indian_Bank" sheetId="2" state="veryHidden" r:id="rId2"/>
    <sheet name="Foreign_Bank" sheetId="3" state="veryHidden" r:id="rId3"/>
    <sheet name="List" sheetId="4" state="veryHidden" r:id="rId4"/>
    <sheet name="Guidlines_Foreign_Banks" sheetId="5" state="veryHidden" r:id="rId5"/>
    <sheet name="Guidlines_Indian_Banks" sheetId="6" state="veryHidden" r:id="rId6"/>
    <sheet name="Sheet1" sheetId="7" state="veryHidden" r:id="rId7"/>
    <sheet name="ibl" sheetId="8" state="veryHidden" r:id="rId8"/>
    <sheet name="fbl" sheetId="9" r:id="rId9"/>
    <sheet name="temp" sheetId="10" state="veryHidden" r:id="rId10"/>
  </sheets>
  <externalReferences>
    <externalReference r:id="rId13"/>
  </externalReferences>
  <definedNames>
    <definedName name="Bank_Name_f">'fbl'!$K:$K</definedName>
    <definedName name="Bank_Name_i">'ibl'!$K:$K</definedName>
    <definedName name="Branch_Type_i">'ibl'!$L:$L</definedName>
    <definedName name="Country_Name" localSheetId="4">'[1]List'!$A$1:$A$270</definedName>
    <definedName name="Country_Name_i">'ibl'!$M$1:$M$106</definedName>
    <definedName name="Currency_Code">'List'!$D$1:$D$215</definedName>
    <definedName name="Currency_name" localSheetId="4">'[1]List'!$B$1:$B$210</definedName>
    <definedName name="Currency_Name_i">'ibl'!$N$1:$N$106</definedName>
    <definedName name="EXTRACT" localSheetId="8">'fbl'!$K:$K</definedName>
    <definedName name="EXTRACT" localSheetId="7">'ibl'!$K:$K</definedName>
  </definedNames>
  <calcPr fullCalcOnLoad="1"/>
</workbook>
</file>

<file path=xl/comments2.xml><?xml version="1.0" encoding="utf-8"?>
<comments xmlns="http://schemas.openxmlformats.org/spreadsheetml/2006/main">
  <authors>
    <author>bop.vinod</author>
  </authors>
  <commentList>
    <comment ref="P26" authorId="0">
      <text>
        <r>
          <rPr>
            <sz val="9"/>
            <rFont val="Tahoma"/>
            <family val="2"/>
          </rPr>
          <t xml:space="preserve">To update subsidiary/joint venture/branch ; please write to itbsquery@rbi.org.in. </t>
        </r>
      </text>
    </comment>
    <comment ref="S28" authorId="0">
      <text>
        <r>
          <rPr>
            <sz val="9"/>
            <rFont val="Tahoma"/>
            <family val="2"/>
          </rPr>
          <t>To update the country name, please write us to itbsquery@rbi.org.in.</t>
        </r>
      </text>
    </comment>
  </commentList>
</comments>
</file>

<file path=xl/comments3.xml><?xml version="1.0" encoding="utf-8"?>
<comments xmlns="http://schemas.openxmlformats.org/spreadsheetml/2006/main">
  <authors>
    <author>bop.vinod</author>
  </authors>
  <commentList>
    <comment ref="P26" authorId="0">
      <text>
        <r>
          <rPr>
            <sz val="9"/>
            <rFont val="Calibri"/>
            <family val="2"/>
          </rPr>
          <t xml:space="preserve">To update subsidiary/joint venture/branch ; please write to itbsquery@rbi.org.in. </t>
        </r>
      </text>
    </comment>
  </commentList>
</comments>
</file>

<file path=xl/sharedStrings.xml><?xml version="1.0" encoding="utf-8"?>
<sst xmlns="http://schemas.openxmlformats.org/spreadsheetml/2006/main" count="2696" uniqueCount="1301">
  <si>
    <t>Reserve Bank of India</t>
  </si>
  <si>
    <t>Identification of Particulars</t>
  </si>
  <si>
    <t>Type of Reporting Bank</t>
  </si>
  <si>
    <t>Local</t>
  </si>
  <si>
    <t>Indian</t>
  </si>
  <si>
    <t>Others</t>
  </si>
  <si>
    <t>Foreign</t>
  </si>
  <si>
    <t>Type of Reporting Bank:</t>
  </si>
  <si>
    <t xml:space="preserve">   Annual Survey on International Trade in Banking Services</t>
  </si>
  <si>
    <t>(Department of Statistics and Information Management)</t>
  </si>
  <si>
    <t>Section-I</t>
  </si>
  <si>
    <t>1.</t>
  </si>
  <si>
    <t>2.</t>
  </si>
  <si>
    <t>3.</t>
  </si>
  <si>
    <t>4.</t>
  </si>
  <si>
    <t>5.</t>
  </si>
  <si>
    <t>6.</t>
  </si>
  <si>
    <t>7.</t>
  </si>
  <si>
    <t>No. of Branches</t>
  </si>
  <si>
    <t>Total No. of Employees</t>
  </si>
  <si>
    <t>Non Resident</t>
  </si>
  <si>
    <t>Other Countries</t>
  </si>
  <si>
    <t>Resident</t>
  </si>
  <si>
    <t>India</t>
  </si>
  <si>
    <t>Profit &amp; Loss A/C Information</t>
  </si>
  <si>
    <t>Period</t>
  </si>
  <si>
    <t>Total Income</t>
  </si>
  <si>
    <t>Total Expenditure</t>
  </si>
  <si>
    <t>Net Profit/Loss for the Year</t>
  </si>
  <si>
    <t>Information on Trade in Banking Services</t>
  </si>
  <si>
    <t>Section-III</t>
  </si>
  <si>
    <t>[Please read the instructions before filing this information]</t>
  </si>
  <si>
    <t>Fund Management Services</t>
  </si>
  <si>
    <t>Other Financial Services</t>
  </si>
  <si>
    <t>Section-IV</t>
  </si>
  <si>
    <t>Comments if any, in order to enhance the transparency on the methodology used for estimation on the data items provided</t>
  </si>
  <si>
    <t>in Part II &amp; III</t>
  </si>
  <si>
    <t>&lt;- Write your comment here -&gt;</t>
  </si>
  <si>
    <t>Form Completed Successfully !!</t>
  </si>
  <si>
    <t>Name of the Reporting Bank</t>
  </si>
  <si>
    <t>OFFSHORE UNIT (INDIA)</t>
  </si>
  <si>
    <t>EUROPEAN MONETARY SYSTEM</t>
  </si>
  <si>
    <t>MAD</t>
  </si>
  <si>
    <t>MMK</t>
  </si>
  <si>
    <t>NPR</t>
  </si>
  <si>
    <t>NLG</t>
  </si>
  <si>
    <t>NZD</t>
  </si>
  <si>
    <t>NIO</t>
  </si>
  <si>
    <t>NGN</t>
  </si>
  <si>
    <t>NOK</t>
  </si>
  <si>
    <t>OMR</t>
  </si>
  <si>
    <t>PKR</t>
  </si>
  <si>
    <t>PAB</t>
  </si>
  <si>
    <t>PYG</t>
  </si>
  <si>
    <t>PEN</t>
  </si>
  <si>
    <t>PHP</t>
  </si>
  <si>
    <t>PLN</t>
  </si>
  <si>
    <t>PTE</t>
  </si>
  <si>
    <t>QAR</t>
  </si>
  <si>
    <t>AFA</t>
  </si>
  <si>
    <t>ALL</t>
  </si>
  <si>
    <t>DZD</t>
  </si>
  <si>
    <t>ARS</t>
  </si>
  <si>
    <t>AUD</t>
  </si>
  <si>
    <t>ATS</t>
  </si>
  <si>
    <t>BSD</t>
  </si>
  <si>
    <t>BHD</t>
  </si>
  <si>
    <t>BDT</t>
  </si>
  <si>
    <t>BBD</t>
  </si>
  <si>
    <t>BEF</t>
  </si>
  <si>
    <t>BZD</t>
  </si>
  <si>
    <t>XOF</t>
  </si>
  <si>
    <t>BMD</t>
  </si>
  <si>
    <t>BOB</t>
  </si>
  <si>
    <t>BWD</t>
  </si>
  <si>
    <t>BRL</t>
  </si>
  <si>
    <t>BGL</t>
  </si>
  <si>
    <t>BIF</t>
  </si>
  <si>
    <t>KHR</t>
  </si>
  <si>
    <t>KMF</t>
  </si>
  <si>
    <t>CAD</t>
  </si>
  <si>
    <t>XAF</t>
  </si>
  <si>
    <t>CLP</t>
  </si>
  <si>
    <t>CNY</t>
  </si>
  <si>
    <t>COP</t>
  </si>
  <si>
    <t>CRC</t>
  </si>
  <si>
    <t>CUP</t>
  </si>
  <si>
    <t>CYP</t>
  </si>
  <si>
    <t>SKK</t>
  </si>
  <si>
    <t>DKK</t>
  </si>
  <si>
    <t>DJF</t>
  </si>
  <si>
    <t>DOP</t>
  </si>
  <si>
    <t>EGP</t>
  </si>
  <si>
    <t>SVC</t>
  </si>
  <si>
    <t>ETB</t>
  </si>
  <si>
    <t>ECS</t>
  </si>
  <si>
    <t>GNS</t>
  </si>
  <si>
    <t>FKP</t>
  </si>
  <si>
    <t>FJD</t>
  </si>
  <si>
    <t>FIM</t>
  </si>
  <si>
    <t>FRF</t>
  </si>
  <si>
    <t>GMD</t>
  </si>
  <si>
    <t>DEM</t>
  </si>
  <si>
    <t>GHC</t>
  </si>
  <si>
    <t>GIP</t>
  </si>
  <si>
    <t>GRD</t>
  </si>
  <si>
    <t>GTQ</t>
  </si>
  <si>
    <t>GNF</t>
  </si>
  <si>
    <t>GYD</t>
  </si>
  <si>
    <t>HTG</t>
  </si>
  <si>
    <t>HNL</t>
  </si>
  <si>
    <t>HKD</t>
  </si>
  <si>
    <t>HUF</t>
  </si>
  <si>
    <t>ISK</t>
  </si>
  <si>
    <t>IDR</t>
  </si>
  <si>
    <t>IRR</t>
  </si>
  <si>
    <t>IQD</t>
  </si>
  <si>
    <t>IEP</t>
  </si>
  <si>
    <t>ILS</t>
  </si>
  <si>
    <t>ITL</t>
  </si>
  <si>
    <t>JMD</t>
  </si>
  <si>
    <t>JPY</t>
  </si>
  <si>
    <t>JOD</t>
  </si>
  <si>
    <t>KES</t>
  </si>
  <si>
    <t>KPW</t>
  </si>
  <si>
    <t>KRW</t>
  </si>
  <si>
    <t>KWD</t>
  </si>
  <si>
    <t>LAK</t>
  </si>
  <si>
    <t>LBP</t>
  </si>
  <si>
    <t>LSL</t>
  </si>
  <si>
    <t>LRD</t>
  </si>
  <si>
    <t>LYD</t>
  </si>
  <si>
    <t>LUF</t>
  </si>
  <si>
    <t>MGF</t>
  </si>
  <si>
    <t>MYR</t>
  </si>
  <si>
    <t>MWK</t>
  </si>
  <si>
    <t>MTL</t>
  </si>
  <si>
    <t>MRO</t>
  </si>
  <si>
    <t>MUR</t>
  </si>
  <si>
    <t>MXN</t>
  </si>
  <si>
    <t>MNT</t>
  </si>
  <si>
    <t>ROL</t>
  </si>
  <si>
    <t>RWF</t>
  </si>
  <si>
    <t>SAR</t>
  </si>
  <si>
    <t>SCR</t>
  </si>
  <si>
    <t>SLL</t>
  </si>
  <si>
    <t>SGD</t>
  </si>
  <si>
    <t>SOS</t>
  </si>
  <si>
    <t>ZAR</t>
  </si>
  <si>
    <t>ESP</t>
  </si>
  <si>
    <t>LKR</t>
  </si>
  <si>
    <t>XCD</t>
  </si>
  <si>
    <t>SDD</t>
  </si>
  <si>
    <t>SRG</t>
  </si>
  <si>
    <t>SZL</t>
  </si>
  <si>
    <t>SEK</t>
  </si>
  <si>
    <t>CHF</t>
  </si>
  <si>
    <t>SYP</t>
  </si>
  <si>
    <t>TWD</t>
  </si>
  <si>
    <t>TZS</t>
  </si>
  <si>
    <t>THB</t>
  </si>
  <si>
    <t>TOP</t>
  </si>
  <si>
    <t>TTD</t>
  </si>
  <si>
    <t>TND</t>
  </si>
  <si>
    <t>TRL</t>
  </si>
  <si>
    <t>UGX</t>
  </si>
  <si>
    <t>AED</t>
  </si>
  <si>
    <t>GBP</t>
  </si>
  <si>
    <t>UYP</t>
  </si>
  <si>
    <t>USD</t>
  </si>
  <si>
    <t>VEB</t>
  </si>
  <si>
    <t>VND</t>
  </si>
  <si>
    <t>WST</t>
  </si>
  <si>
    <t>YER</t>
  </si>
  <si>
    <t>ZMK</t>
  </si>
  <si>
    <t>ACU</t>
  </si>
  <si>
    <t>XEU</t>
  </si>
  <si>
    <t>INR</t>
  </si>
  <si>
    <t>EUR</t>
  </si>
  <si>
    <t>ACD</t>
  </si>
  <si>
    <t>ZWD</t>
  </si>
  <si>
    <t>AOR</t>
  </si>
  <si>
    <t>AMD</t>
  </si>
  <si>
    <t>AWG</t>
  </si>
  <si>
    <t>AZM</t>
  </si>
  <si>
    <t>BYR</t>
  </si>
  <si>
    <t>BTN</t>
  </si>
  <si>
    <t>BWP</t>
  </si>
  <si>
    <t>BND</t>
  </si>
  <si>
    <t>BGN</t>
  </si>
  <si>
    <t>CVE</t>
  </si>
  <si>
    <t>KYD</t>
  </si>
  <si>
    <t>XPF</t>
  </si>
  <si>
    <t>CDF</t>
  </si>
  <si>
    <t>HRK</t>
  </si>
  <si>
    <t>CZK</t>
  </si>
  <si>
    <t>ERN</t>
  </si>
  <si>
    <t>EEK</t>
  </si>
  <si>
    <t>GEL</t>
  </si>
  <si>
    <t>XAU</t>
  </si>
  <si>
    <t>XFO</t>
  </si>
  <si>
    <t>XDR</t>
  </si>
  <si>
    <t>KZT</t>
  </si>
  <si>
    <t>KGS</t>
  </si>
  <si>
    <t>LVL</t>
  </si>
  <si>
    <t>LTL</t>
  </si>
  <si>
    <t>MOP</t>
  </si>
  <si>
    <t>MKD</t>
  </si>
  <si>
    <t>MGA</t>
  </si>
  <si>
    <t>MVR</t>
  </si>
  <si>
    <t>MDL</t>
  </si>
  <si>
    <t>MZM</t>
  </si>
  <si>
    <t>NAD</t>
  </si>
  <si>
    <t>ANG</t>
  </si>
  <si>
    <t>XPD</t>
  </si>
  <si>
    <t>PGK</t>
  </si>
  <si>
    <t>XPT</t>
  </si>
  <si>
    <t>RON</t>
  </si>
  <si>
    <t>RUR</t>
  </si>
  <si>
    <t>SHP</t>
  </si>
  <si>
    <t>STD</t>
  </si>
  <si>
    <t>CSD</t>
  </si>
  <si>
    <t>XAG</t>
  </si>
  <si>
    <t>SIT</t>
  </si>
  <si>
    <t>SBD</t>
  </si>
  <si>
    <t>SRD</t>
  </si>
  <si>
    <t>TJS</t>
  </si>
  <si>
    <t>TRY</t>
  </si>
  <si>
    <t>TMM</t>
  </si>
  <si>
    <t>XFU</t>
  </si>
  <si>
    <t>UAH</t>
  </si>
  <si>
    <t>UYU</t>
  </si>
  <si>
    <t>UZS</t>
  </si>
  <si>
    <t>VUV</t>
  </si>
  <si>
    <t>ZRN</t>
  </si>
  <si>
    <t>XXX</t>
  </si>
  <si>
    <t>BYB</t>
  </si>
  <si>
    <t>JPK</t>
  </si>
  <si>
    <t>AON</t>
  </si>
  <si>
    <t>ADP</t>
  </si>
  <si>
    <t>BAM</t>
  </si>
  <si>
    <t>GWP</t>
  </si>
  <si>
    <t>TJR</t>
  </si>
  <si>
    <t>TPE</t>
  </si>
  <si>
    <t>RUB</t>
  </si>
  <si>
    <t>8.</t>
  </si>
  <si>
    <t>Select Country</t>
  </si>
  <si>
    <t>Select Currency</t>
  </si>
  <si>
    <t>Annual Information</t>
  </si>
  <si>
    <t>Quarterly Information</t>
  </si>
  <si>
    <r>
      <t xml:space="preserve">Information on outstanding </t>
    </r>
    <r>
      <rPr>
        <b/>
        <i/>
        <sz val="11"/>
        <color indexed="48"/>
        <rFont val="Calibri"/>
        <family val="2"/>
      </rPr>
      <t>Assets</t>
    </r>
    <r>
      <rPr>
        <sz val="11"/>
        <color theme="1"/>
        <rFont val="Calibri"/>
        <family val="2"/>
      </rPr>
      <t xml:space="preserve"> (Based on the </t>
    </r>
    <r>
      <rPr>
        <i/>
        <sz val="11"/>
        <color indexed="8"/>
        <rFont val="Calibri"/>
        <family val="2"/>
      </rPr>
      <t>Country wise</t>
    </r>
    <r>
      <rPr>
        <sz val="11"/>
        <color theme="1"/>
        <rFont val="Calibri"/>
        <family val="2"/>
      </rPr>
      <t xml:space="preserve"> Balancesheet)</t>
    </r>
  </si>
  <si>
    <r>
      <t xml:space="preserve">Information on outstanding </t>
    </r>
    <r>
      <rPr>
        <b/>
        <i/>
        <sz val="11"/>
        <color indexed="48"/>
        <rFont val="Calibri"/>
        <family val="2"/>
      </rPr>
      <t>Liabilities</t>
    </r>
    <r>
      <rPr>
        <sz val="11"/>
        <color theme="1"/>
        <rFont val="Calibri"/>
        <family val="2"/>
      </rPr>
      <t xml:space="preserve"> (Based on the </t>
    </r>
    <r>
      <rPr>
        <i/>
        <sz val="11"/>
        <color indexed="8"/>
        <rFont val="Calibri"/>
        <family val="2"/>
      </rPr>
      <t>Country wise</t>
    </r>
    <r>
      <rPr>
        <sz val="11"/>
        <color theme="1"/>
        <rFont val="Calibri"/>
        <family val="2"/>
      </rPr>
      <t xml:space="preserve"> Balance sheet)</t>
    </r>
  </si>
  <si>
    <r>
      <t xml:space="preserve">Information on total </t>
    </r>
    <r>
      <rPr>
        <b/>
        <i/>
        <sz val="11"/>
        <color indexed="48"/>
        <rFont val="Calibri"/>
        <family val="2"/>
      </rPr>
      <t>Income and Expenditure</t>
    </r>
    <r>
      <rPr>
        <sz val="11"/>
        <color theme="1"/>
        <rFont val="Calibri"/>
        <family val="2"/>
      </rPr>
      <t xml:space="preserve"> (Based on the Country wise Balancesheet)</t>
    </r>
  </si>
  <si>
    <t>9.</t>
  </si>
  <si>
    <t>During the period</t>
  </si>
  <si>
    <t>Outstanding Position at the
End of</t>
  </si>
  <si>
    <t>Please enable the Macros</t>
  </si>
  <si>
    <t>Select Year</t>
  </si>
  <si>
    <t>Abroad</t>
  </si>
  <si>
    <t>Within India</t>
  </si>
  <si>
    <t>Non-Resident</t>
  </si>
  <si>
    <t>(Amount in Rupees Thousands)</t>
  </si>
  <si>
    <t>Contact person Name</t>
  </si>
  <si>
    <t>Phone Number (Indian phone number)</t>
  </si>
  <si>
    <t>Email (Contact person in India)</t>
  </si>
  <si>
    <t>Section-II</t>
  </si>
  <si>
    <t>Block-3B.</t>
  </si>
  <si>
    <t>Block-3A.</t>
  </si>
  <si>
    <t>Block-3C.</t>
  </si>
  <si>
    <t>Block-2D.</t>
  </si>
  <si>
    <t>Block-2C.</t>
  </si>
  <si>
    <t>Block-2B.</t>
  </si>
  <si>
    <t>Block-2A.</t>
  </si>
  <si>
    <t>Block-4.</t>
  </si>
  <si>
    <t>Block-4A.</t>
  </si>
  <si>
    <t>Block-4B.</t>
  </si>
  <si>
    <t>Block-4C.</t>
  </si>
  <si>
    <t>Block-4D.</t>
  </si>
  <si>
    <t>Block-4E.</t>
  </si>
  <si>
    <t>Block-4F.</t>
  </si>
  <si>
    <t>Block-4G.</t>
  </si>
  <si>
    <t>Block-4H.</t>
  </si>
  <si>
    <t>Block-4I.</t>
  </si>
  <si>
    <t>Block-4J.</t>
  </si>
  <si>
    <t>Block-4K.</t>
  </si>
  <si>
    <t>Section-V</t>
  </si>
  <si>
    <t>Block-4:</t>
  </si>
  <si>
    <t>Block-2.</t>
  </si>
  <si>
    <t>Block-3.</t>
  </si>
  <si>
    <r>
      <t xml:space="preserve">Information on </t>
    </r>
    <r>
      <rPr>
        <b/>
        <i/>
        <sz val="11"/>
        <color indexed="48"/>
        <rFont val="Calibri"/>
        <family val="2"/>
      </rPr>
      <t>Income and Expenditure</t>
    </r>
  </si>
  <si>
    <r>
      <t xml:space="preserve">Information on </t>
    </r>
    <r>
      <rPr>
        <b/>
        <i/>
        <sz val="11"/>
        <color indexed="48"/>
        <rFont val="Calibri"/>
        <family val="2"/>
      </rPr>
      <t>Banking Business</t>
    </r>
  </si>
  <si>
    <t>Block-1.</t>
  </si>
  <si>
    <t xml:space="preserve">Deposit Account Management Services </t>
  </si>
  <si>
    <t>Credit Related Services</t>
  </si>
  <si>
    <t>Financial Leasing Services</t>
  </si>
  <si>
    <t>Derivative, Stock, Securities, Foreign Exchange Trading Services</t>
  </si>
  <si>
    <t>Clearing And Settlement Services</t>
  </si>
  <si>
    <t>Underwriting Services</t>
  </si>
  <si>
    <t>Financial Consultancy And Advisory Services</t>
  </si>
  <si>
    <t>Payment And Money Transmission Services</t>
  </si>
  <si>
    <t>Trade Finance Related Services</t>
  </si>
  <si>
    <t xml:space="preserve">&lt;- Write your comment here -&gt;            </t>
  </si>
  <si>
    <t>(Amount in Thousands of Base Currency)</t>
  </si>
  <si>
    <r>
      <t xml:space="preserve">Information on </t>
    </r>
    <r>
      <rPr>
        <b/>
        <i/>
        <sz val="11"/>
        <color indexed="48"/>
        <rFont val="Calibri"/>
        <family val="2"/>
      </rPr>
      <t>Banking Business</t>
    </r>
  </si>
  <si>
    <r>
      <t xml:space="preserve">Information on </t>
    </r>
    <r>
      <rPr>
        <b/>
        <i/>
        <sz val="11"/>
        <color indexed="48"/>
        <rFont val="Calibri"/>
        <family val="2"/>
      </rPr>
      <t>Income and Expenditure</t>
    </r>
  </si>
  <si>
    <r>
      <t>Important Points to be remembered</t>
    </r>
    <r>
      <rPr>
        <sz val="14"/>
        <rFont val="Calibri"/>
        <family val="2"/>
      </rPr>
      <t xml:space="preserve">: </t>
    </r>
  </si>
  <si>
    <t>1. Indians who are working abroad for more than one year and Indian Companies incorporated in the foreign country have to be considered as local entities to that country for which the survey form is filled in.</t>
  </si>
  <si>
    <t>2. Indian Embassies and Indian employees of the Embassies have to be considered as Indian residents.</t>
  </si>
  <si>
    <t>3. The figures representing amounts in the schedule have to be provided in the base currency in which the information is reported to the Corporate office in India. This base currency has to be specified in the appropriate column of the Survey form.</t>
  </si>
  <si>
    <r>
      <t>4. Before mailing the schedule please ensure that</t>
    </r>
    <r>
      <rPr>
        <b/>
        <sz val="12"/>
        <rFont val="Calibri"/>
        <family val="2"/>
      </rPr>
      <t xml:space="preserve"> total assets is equal to total liabilities</t>
    </r>
    <r>
      <rPr>
        <sz val="12"/>
        <rFont val="Calibri"/>
        <family val="2"/>
      </rPr>
      <t xml:space="preserve"> for all time periods</t>
    </r>
  </si>
  <si>
    <t>General Guidelines for properly filling the survey form</t>
  </si>
  <si>
    <t xml:space="preserve">This survey form is designed to collect and compile information relating to the various financial services rendered by the overseas branches/offices / JV/ Subsidiary/ Associate of Indian banks. During the course of carrying out banking business abroad, they may be catering to the financial services needs of the residents of the country of their operations as well as residents of India and other countries. Accordingly the survey schedule is designed to collect information with bifurcation of services rendered to residents of the country of operation, residents of India and residents of other countries.  In order to provide clarity to some of the parameters for which information is sought for in the survey a detailed description is provided as given below. </t>
  </si>
  <si>
    <r>
      <t>Resident:</t>
    </r>
    <r>
      <rPr>
        <sz val="12"/>
        <rFont val="Calibri"/>
        <family val="2"/>
      </rPr>
      <t xml:space="preserve"> For the purpose of this survey, the concept of resident is as follows:</t>
    </r>
  </si>
  <si>
    <r>
      <t xml:space="preserve">"An entity is called a resident entity in India, if they reside in India and conduct economic activities and transactions over a period of one year or more in India."   </t>
    </r>
    <r>
      <rPr>
        <sz val="12"/>
        <rFont val="Calibri"/>
        <family val="2"/>
      </rPr>
      <t>Accordingly the residency of the entity/individual/institution with whom the bank provides their services may be captured based on the location of the entity/individual/institution.</t>
    </r>
  </si>
  <si>
    <t xml:space="preserve">Eg: HTC Global services India Pvt. Ltd is a Non- resident entity  for overseas Indian  bank. But HTC Global services INC, USA is a Resident for an Indian bank in US. </t>
  </si>
  <si>
    <t>State Bank of India is a Non-resident  while State Bank of India, UK, is a Resident for the information regarding SBI branches in UK.</t>
  </si>
  <si>
    <t>Wipro, US will be local resident to Indian Banks in US.</t>
  </si>
  <si>
    <r>
      <t>Mr. '</t>
    </r>
    <r>
      <rPr>
        <b/>
        <i/>
        <sz val="12"/>
        <rFont val="Calibri"/>
        <family val="2"/>
      </rPr>
      <t>X'</t>
    </r>
    <r>
      <rPr>
        <i/>
        <sz val="12"/>
        <rFont val="Calibri"/>
        <family val="2"/>
      </rPr>
      <t xml:space="preserve"> Working as an Engineer in UAE is a local to UAE.</t>
    </r>
  </si>
  <si>
    <t>Department of Statistics and Information Management</t>
  </si>
  <si>
    <t>(To be reported by Indian banks having  Offices/Branches/Joint ventures/Associates/Subsidiaries abroad)</t>
  </si>
  <si>
    <t>Please note the following instructions before filling up the survey schedule</t>
  </si>
  <si>
    <r>
      <t xml:space="preserve">Objective </t>
    </r>
    <r>
      <rPr>
        <b/>
        <sz val="12"/>
        <rFont val="Calibri"/>
        <family val="2"/>
      </rPr>
      <t>:</t>
    </r>
    <r>
      <rPr>
        <sz val="12"/>
        <rFont val="Calibri"/>
        <family val="2"/>
      </rPr>
      <t xml:space="preserve"> Liberalization of international trade in financial services is one of the important aspects of negotiations on trade in services as a part of the General Agreement on Trade in Services (GATS), which mainly depends on the multilateral negotiations with WTO members. The availability of data is a prerequisite for meaningful negotiations under GATS. The basic objective of this annual survey is  to create a consistent and comparable database on international trade in banking services, keeping in view of the requirements for policy decisions and consistency with international standards. </t>
    </r>
    <r>
      <rPr>
        <b/>
        <u val="single"/>
        <sz val="12"/>
        <rFont val="Calibri"/>
        <family val="2"/>
      </rPr>
      <t>The data furnished in the schedule will be kept confidential and will be used only for statistical purposes.</t>
    </r>
  </si>
  <si>
    <r>
      <t>Who should submit this Schedule</t>
    </r>
    <r>
      <rPr>
        <b/>
        <sz val="12"/>
        <rFont val="Calibri"/>
        <family val="2"/>
      </rPr>
      <t>:</t>
    </r>
    <r>
      <rPr>
        <sz val="12"/>
        <rFont val="Calibri"/>
        <family val="2"/>
      </rPr>
      <t xml:space="preserve"> The schedule has to be filled in by all Indian banks who have set up Branches/Subsidiaries/Joint Venture/Associates abroad. They should submit separate schedule for each country of their operations. The data should consist of the operations consolidated for  all branches in a particular country.  </t>
    </r>
    <r>
      <rPr>
        <b/>
        <sz val="12"/>
        <rFont val="Calibri"/>
        <family val="2"/>
      </rPr>
      <t xml:space="preserve">In case, the bank has set up a Joint Venture / Subsidiary/Associate , separate survey form should be submitted for each entity . </t>
    </r>
  </si>
  <si>
    <t>This includes fees and commissions charged or received from the deposit account holders, for maintaining deposit accounts such as fee for cheque book, fee for internet banking, penalty for not maintaining minimum balance, etc., and any other fees charged to deposit account holders. Any fees charged to NRE/FCNR (B) account have to be reported as fees charged to Non-residents.</t>
  </si>
  <si>
    <t>Fees received for credit-related or lending related services like credit processing fees, late payment or default charges, and early redemption charges are to be reported under "credit related services". Charges for facility and management fees, fees for renegotiating debt terms, mortgage fees, etc also to be covered.</t>
  </si>
  <si>
    <t xml:space="preserve">This includes fees or commission received for arranging or entering into financial lease contracts. This also includes fees received directly or deducted from the proceedings. </t>
  </si>
  <si>
    <t>Commission or fees charged for arranging trade finance like buyers' and suppliers' credit, fees for establishing/originating, maintaining or arranging standby letters of credit, letter of indemnity, lines of credit, fees for factoring services, bankers acceptance, issuing financial guaranty, commitment fees, handling charges for trade bills, etc., to be included.</t>
  </si>
  <si>
    <t>Fees or charges for electronic fund transfer services like SWIFT, TT, wire transfer, etc to be included. ATM network Services, annual credit /debit card fees, Interchange charges; fees for point of services, etc. are also  to be covered. Further, charges on the customer for making remittances abroad or receiving remittances from abroad are to be reported under this head.</t>
  </si>
  <si>
    <t>Fee or income received for managing or administering financial portfolios, all forms of collective investment management, pension fund management, custodial, depository and trust services are included. Commission or fees for safe custody of shares/equities, transaction fee for custodian account, communication cost or any other fees/charges related to custodian account should also be reported under this head.</t>
  </si>
  <si>
    <t xml:space="preserve">Fees for advisory, intermediation and other auxiliary financial services including credit reference and analysis, portfolio research and advice, advice on mergers and acquisitions and on corporate restructuring and strategy are to be reported. Arrangement/management fees for Pvt. Placement of share/ equities are also to be covered. </t>
  </si>
  <si>
    <t>Underwriting fees, earning from buying and reselling an entire or substantial portion of newly issued securities are to be reported.</t>
  </si>
  <si>
    <t>Fees for settlement and clearance services for financial assets, including securities, derivative products, and other negotiable instruments are to be reported.</t>
  </si>
  <si>
    <t>Commissions, margin fees, etc received for carrying out financial derivative transactions, placement services, and redemption fees etc has to be reported. Earnings received on banks' own account as well as on behalf of customers for carrying out foreign exchange trading has to be reported under this item. Explicit brokerage fees and commissions for foreign exchange brokerage services are also to be reported.</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</si>
  <si>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</si>
  <si>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To be reported by branches / subsidiaries of Indian banks operating abroad</t>
  </si>
  <si>
    <t xml:space="preserve">General Information and Overseas Branch Distribution </t>
  </si>
  <si>
    <t>10.</t>
  </si>
  <si>
    <t>Address of the Head Office of Reporting Bank</t>
  </si>
  <si>
    <r>
      <t>Information on outstanding</t>
    </r>
    <r>
      <rPr>
        <sz val="11"/>
        <color indexed="48"/>
        <rFont val="Calibri"/>
        <family val="2"/>
      </rPr>
      <t xml:space="preserve"> </t>
    </r>
    <r>
      <rPr>
        <b/>
        <i/>
        <sz val="11"/>
        <color indexed="48"/>
        <rFont val="Calibri"/>
        <family val="2"/>
      </rPr>
      <t>Credit Extended</t>
    </r>
    <r>
      <rPr>
        <sz val="11"/>
        <color theme="1"/>
        <rFont val="Calibri"/>
        <family val="2"/>
      </rPr>
      <t xml:space="preserve"> (Based on the operations of the bank in each country)</t>
    </r>
  </si>
  <si>
    <r>
      <t xml:space="preserve">Information on outstanding </t>
    </r>
    <r>
      <rPr>
        <b/>
        <i/>
        <sz val="11"/>
        <color indexed="48"/>
        <rFont val="Calibri"/>
        <family val="2"/>
      </rPr>
      <t>Deposit Received</t>
    </r>
    <r>
      <rPr>
        <sz val="11"/>
        <color theme="1"/>
        <rFont val="Calibri"/>
        <family val="2"/>
      </rPr>
      <t xml:space="preserve"> (Based on the operations of the bank in each country)</t>
    </r>
  </si>
  <si>
    <t>To be reported by branches/subsidiaries of foreign banks operating in India</t>
  </si>
  <si>
    <t xml:space="preserve">General Information and Branch Distribution in India </t>
  </si>
  <si>
    <t>Information on Branch Distribution</t>
  </si>
  <si>
    <t>Balance Sheet Information</t>
  </si>
  <si>
    <r>
      <t xml:space="preserve">Information on </t>
    </r>
    <r>
      <rPr>
        <b/>
        <i/>
        <sz val="11"/>
        <color indexed="48"/>
        <rFont val="Calibri"/>
        <family val="2"/>
      </rPr>
      <t>Explicit Fees and Income</t>
    </r>
  </si>
  <si>
    <r>
      <t xml:space="preserve">Information on </t>
    </r>
    <r>
      <rPr>
        <b/>
        <i/>
        <sz val="11"/>
        <color indexed="48"/>
        <rFont val="Calibri"/>
        <family val="2"/>
      </rPr>
      <t>Interest Income Received</t>
    </r>
    <r>
      <rPr>
        <sz val="11"/>
        <color theme="1"/>
        <rFont val="Calibri"/>
        <family val="2"/>
      </rPr>
      <t xml:space="preserve"> (Based on the country wise Balance sheet)</t>
    </r>
  </si>
  <si>
    <r>
      <t xml:space="preserve">Information on </t>
    </r>
    <r>
      <rPr>
        <b/>
        <i/>
        <sz val="11"/>
        <color indexed="48"/>
        <rFont val="Calibri"/>
        <family val="2"/>
      </rPr>
      <t>Interest Paid</t>
    </r>
    <r>
      <rPr>
        <sz val="11"/>
        <color theme="1"/>
        <rFont val="Calibri"/>
        <family val="2"/>
      </rPr>
      <t xml:space="preserve"> (Based on the country wise Balance sheet)</t>
    </r>
  </si>
  <si>
    <t>Address of the Reporting Bank in India</t>
  </si>
  <si>
    <t>(To be reported by Foreign banks having  Offices/Branches/Joint ventures/Associates/Subsidiaries in India)</t>
  </si>
  <si>
    <r>
      <t>Who should submit this Schedule</t>
    </r>
    <r>
      <rPr>
        <b/>
        <sz val="12"/>
        <rFont val="Calibri"/>
        <family val="2"/>
      </rPr>
      <t>:</t>
    </r>
    <r>
      <rPr>
        <sz val="12"/>
        <rFont val="Calibri"/>
        <family val="2"/>
      </rPr>
      <t xml:space="preserve"> The schedule has to be filled in by all Foreign banks who have set up Branches/Subsidiaries/Joint Venture/Associates in India. The data should consist of the operations consolidated for  all branches.  In case, the foreign bank has set up Joint Venture / Subsidiary/Associate , separate survey form should be submitted for each Join Venture/Subsidiary/ Associate.  </t>
    </r>
  </si>
  <si>
    <t xml:space="preserve">Further, it may be noted that banks have to submit the survey form only for those Joint Ventures/Subsidiaries/Associates which are engaged in the financial service/banking service. </t>
  </si>
  <si>
    <r>
      <t>Information collected</t>
    </r>
    <r>
      <rPr>
        <sz val="12"/>
        <rFont val="Calibri"/>
        <family val="2"/>
      </rPr>
      <t xml:space="preserve">: This survey collects information in five sections.                                                                                                                                                                </t>
    </r>
  </si>
  <si>
    <r>
      <t xml:space="preserve">Section I: </t>
    </r>
    <r>
      <rPr>
        <sz val="12"/>
        <rFont val="Calibri"/>
        <family val="2"/>
      </rPr>
      <t>The information on contact detail in India and  their  branches / subsidiaries distribution  operating in India  is collected in Section I.</t>
    </r>
  </si>
  <si>
    <r>
      <t>Section II</t>
    </r>
    <r>
      <rPr>
        <sz val="12"/>
        <rFont val="Calibri"/>
        <family val="2"/>
      </rPr>
      <t xml:space="preserve">: The information on Foreign banks' overseas operations like assets and liabilites, credit extended and deposits mobilized is collected in Section II. This information is collected mainly to analyze the foreign banks' growth in India .      </t>
    </r>
  </si>
  <si>
    <r>
      <t xml:space="preserve">Section III: </t>
    </r>
    <r>
      <rPr>
        <sz val="12"/>
        <rFont val="Calibri"/>
        <family val="2"/>
      </rPr>
      <t xml:space="preserve">The Section III collects information on  income and expenditure mainly interest received,interest paid and net profit or loss  for during the period.This information is collected mainly to analyze the Indian bank's growth in income on the foreign banks' growth in India.      </t>
    </r>
  </si>
  <si>
    <r>
      <t>Section V</t>
    </r>
    <r>
      <rPr>
        <sz val="12"/>
        <rFont val="Calibri"/>
        <family val="2"/>
      </rPr>
      <t xml:space="preserve">: </t>
    </r>
    <r>
      <rPr>
        <b/>
        <sz val="12"/>
        <rFont val="Calibri"/>
        <family val="2"/>
      </rPr>
      <t xml:space="preserve"> </t>
    </r>
    <r>
      <rPr>
        <sz val="12"/>
        <rFont val="Calibri"/>
        <family val="2"/>
      </rPr>
      <t xml:space="preserve">In this section, banks may provide their comments and additional information on the data which they have provided in Section I to IV. This will be helpful in compiling the data at our end to maintain consistency among the banks          </t>
    </r>
    <r>
      <rPr>
        <b/>
        <sz val="12"/>
        <rFont val="Calibri"/>
        <family val="2"/>
      </rPr>
      <t xml:space="preserve">                                               </t>
    </r>
  </si>
  <si>
    <t>1.Indians who are working abroad for more than one year have to be considered as non-residents</t>
  </si>
  <si>
    <t>2.Foreign Embassies and employees of Foreign Embassies other than Indian employees have to be considered as non-resident or non-resident entities.</t>
  </si>
  <si>
    <t>3.The figures representing amounts in the schedule have to be provided in Rs. thousands.</t>
  </si>
  <si>
    <t>5. For any further clarification please feel free to contact our concerned officials. The contact numbers are:</t>
  </si>
  <si>
    <t xml:space="preserve">            (1)  022-26578351</t>
  </si>
  <si>
    <t xml:space="preserve">            (2)  022-26578348</t>
  </si>
  <si>
    <t xml:space="preserve">This survey form is designed to collect and compile information relating to the various financial services rendered by  the foreign bank branches/offices/JV/subsidiary/associate in India. During the course of carrying out banking business in India, they may be catering to the financial services needs of the residents of the country of their operations as well as residents of India and other countries. Accordingly in the survey schedule, the information has to be provided with bifurcation of services rendered to residents and non-residents separately.  In order to provide clarity to some of the parameters for which information is sought for in the survey, a detailed description is provided as given below. </t>
  </si>
  <si>
    <r>
      <t xml:space="preserve">Resident: </t>
    </r>
    <r>
      <rPr>
        <sz val="12"/>
        <rFont val="Calibri"/>
        <family val="2"/>
      </rPr>
      <t>For the purpose of this survey, the concept of resident is as follows:</t>
    </r>
  </si>
  <si>
    <t>"An entity is called a resident entity in India, if they reside in India and conduct economic activities and transactions over a period of one year or more in India."   Accordingly the residency of the entity/individual/institution with whom the bank provides their services may be captured based on the location of the entity/individual/institution.</t>
  </si>
  <si>
    <t xml:space="preserve">Eg: HTC Global services India Pvt. Ltd is a resident entity for India. But HTC Global services INC, USA is a Non-resident entity. </t>
  </si>
  <si>
    <t>State Bank of India is a resident while State Bank of India, UK, is a nonresident.</t>
  </si>
  <si>
    <t>6. Detailed description of Section IV items</t>
  </si>
  <si>
    <t>6.A   Deposit Account Management services</t>
  </si>
  <si>
    <t>6.B   Credit related services</t>
  </si>
  <si>
    <r>
      <t xml:space="preserve"> [</t>
    </r>
    <r>
      <rPr>
        <b/>
        <sz val="12"/>
        <rFont val="Calibri"/>
        <family val="2"/>
      </rPr>
      <t>Items</t>
    </r>
    <r>
      <rPr>
        <sz val="12"/>
        <rFont val="Calibri"/>
        <family val="2"/>
      </rPr>
      <t xml:space="preserve"> </t>
    </r>
    <r>
      <rPr>
        <b/>
        <sz val="12"/>
        <rFont val="Calibri"/>
        <family val="2"/>
      </rPr>
      <t xml:space="preserve">Not to be reported: </t>
    </r>
    <r>
      <rPr>
        <sz val="12"/>
        <rFont val="Calibri"/>
        <family val="2"/>
      </rPr>
      <t>Interest income on Deposit/ loans should not be reported under Section III.]</t>
    </r>
  </si>
  <si>
    <t>6.C   Financial Leasing services</t>
  </si>
  <si>
    <t>6.D   Trade Finance related services</t>
  </si>
  <si>
    <t>6.E   Payment and Money Transmission services</t>
  </si>
  <si>
    <t>6.F   Fund Management services</t>
  </si>
  <si>
    <t>6.G   Financial Consultancy and Advisory services</t>
  </si>
  <si>
    <t>6.H   Underwriting services</t>
  </si>
  <si>
    <t>6.I   Clearing and Settlement services</t>
  </si>
  <si>
    <t>6.J   Derivative, Stock, Securities, Foreign Exchange trading services</t>
  </si>
  <si>
    <t>However, it may be noted that the earnings received on banks' own account for carrying out trading in derivative, stock, securities etc should not be reported.</t>
  </si>
  <si>
    <r>
      <t xml:space="preserve">Section I: </t>
    </r>
    <r>
      <rPr>
        <sz val="12"/>
        <rFont val="Calibri"/>
        <family val="2"/>
      </rPr>
      <t>The information on contact detail in India and  their overseas branches / subsidiaries distribution  operating abroad is collected in Section I.</t>
    </r>
  </si>
  <si>
    <r>
      <t>Section II</t>
    </r>
    <r>
      <rPr>
        <sz val="12"/>
        <rFont val="Calibri"/>
        <family val="2"/>
      </rPr>
      <t xml:space="preserve">: The information on Indian banks' overseas operations like assets and liabilites, credit extended and deposits mobilized is collected in Section II. This information is collected mainly to analyze the Indian bank's growth in overseas business.      </t>
    </r>
  </si>
  <si>
    <r>
      <t xml:space="preserve">Section III: </t>
    </r>
    <r>
      <rPr>
        <sz val="12"/>
        <rFont val="Calibri"/>
        <family val="2"/>
      </rPr>
      <t xml:space="preserve">The Section III collects information on  income and expenditure mainly interest received,interest paid and net profit or loss  for during the period.This information is collected mainly to analyze the Indian bank's growth in incpme on Indian Bank's  overseas business.      </t>
    </r>
  </si>
  <si>
    <t>Commissions, margin fees, etc received for carrying out financial derivative transactions, placement services, and redemption fees etc has to be reported. Earnings received on banks' own account as well as on behalf of customers for carrying out foreign exchange trading has to be reported under this item. Explicit brokerage fees and commissions for foreign exchange brokerage services are also to be reported.However, it may be noted that the earnings received on banks' own account for carrying out trading in derivative, stock, securities etc should not be reported.</t>
  </si>
  <si>
    <r>
      <t xml:space="preserve">Last date of Submission: </t>
    </r>
    <r>
      <rPr>
        <sz val="12"/>
        <rFont val="Calibri"/>
        <family val="2"/>
      </rPr>
      <t xml:space="preserve">Submit the filled in questionnaire in soft copy on or before </t>
    </r>
    <r>
      <rPr>
        <b/>
        <sz val="12"/>
        <color indexed="48"/>
        <rFont val="Calibri"/>
        <family val="2"/>
      </rPr>
      <t>July'31</t>
    </r>
    <r>
      <rPr>
        <sz val="12"/>
        <rFont val="Calibri"/>
        <family val="2"/>
      </rPr>
      <t xml:space="preserve"> of Survey year.</t>
    </r>
  </si>
  <si>
    <r>
      <t xml:space="preserve">Last date of Submission: </t>
    </r>
    <r>
      <rPr>
        <sz val="12"/>
        <rFont val="Calibri"/>
        <family val="2"/>
      </rPr>
      <t xml:space="preserve">Submit the filled in questionnaire in soft copy on or before </t>
    </r>
    <r>
      <rPr>
        <b/>
        <sz val="12"/>
        <color indexed="48"/>
        <rFont val="Calibri"/>
        <family val="2"/>
      </rPr>
      <t>July' 31</t>
    </r>
    <r>
      <rPr>
        <sz val="12"/>
        <rFont val="Calibri"/>
        <family val="2"/>
      </rPr>
      <t xml:space="preserve"> of the Survey Year</t>
    </r>
  </si>
  <si>
    <r>
      <t>Section IV</t>
    </r>
    <r>
      <rPr>
        <sz val="12"/>
        <rFont val="Calibri"/>
        <family val="2"/>
      </rPr>
      <t xml:space="preserve">: This section collects information on the various banking services provided by the Indian banks abroad . The banking services are captured based on the explicit and implicit fees or commission charged to the customers for the various services rendered by the bank. </t>
    </r>
    <r>
      <rPr>
        <b/>
        <sz val="12"/>
        <rFont val="Calibri"/>
        <family val="2"/>
      </rPr>
      <t>Please note that any income generatred  on account of interest should not be reported in Section IV.</t>
    </r>
  </si>
  <si>
    <r>
      <t>Section IV</t>
    </r>
    <r>
      <rPr>
        <sz val="12"/>
        <rFont val="Calibri"/>
        <family val="2"/>
      </rPr>
      <t xml:space="preserve">: This section collects information on the various banking services provided by the Foreign banks operating in India . The banking services are captured based on the explicit and implicit fees or commission charged to the customers for the various services rendered by the bank. </t>
    </r>
    <r>
      <rPr>
        <b/>
        <sz val="12"/>
        <rFont val="Calibri"/>
        <family val="2"/>
      </rPr>
      <t>Please note that any income generatred  on account of interest should not be reported in Section IV.</t>
    </r>
  </si>
  <si>
    <t>Associate</t>
  </si>
  <si>
    <r>
      <t xml:space="preserve">Where to Submit the Filled in Schedule: </t>
    </r>
    <r>
      <rPr>
        <sz val="12"/>
        <rFont val="Calibri"/>
        <family val="2"/>
      </rPr>
      <t xml:space="preserve">The filled in survey schedule in soft copy is to be emailed to </t>
    </r>
    <r>
      <rPr>
        <b/>
        <u val="single"/>
        <sz val="12"/>
        <color indexed="12"/>
        <rFont val="Calibri"/>
        <family val="2"/>
      </rPr>
      <t xml:space="preserve">itbs@rbi.org.in </t>
    </r>
  </si>
  <si>
    <t>(To be reported by Indian Banks and Foreign Banks relating to their offices/branches of overseas operations)</t>
  </si>
  <si>
    <t>City</t>
  </si>
  <si>
    <t>PIN</t>
  </si>
  <si>
    <t>Bank Code</t>
  </si>
  <si>
    <t>Country of Origin</t>
  </si>
  <si>
    <t>Identification of Reporting Bank Branch</t>
  </si>
  <si>
    <t>Country of operation for which information filled in</t>
  </si>
  <si>
    <t>Base Currency in which financial account reported to corporate office</t>
  </si>
  <si>
    <t>Branch</t>
  </si>
  <si>
    <r>
      <t xml:space="preserve">Kindly Save the file &amp; Forward the same to RBI by mail at </t>
    </r>
    <r>
      <rPr>
        <u val="single"/>
        <sz val="16"/>
        <color indexed="12"/>
        <rFont val="Calibri"/>
        <family val="2"/>
      </rPr>
      <t>itbs@rbi.org.in</t>
    </r>
  </si>
  <si>
    <r>
      <t>Kindly Save the file &amp; Forward the same to RBI through email at</t>
    </r>
    <r>
      <rPr>
        <sz val="16"/>
        <color indexed="12"/>
        <rFont val="Calibri"/>
        <family val="2"/>
      </rPr>
      <t xml:space="preserve"> </t>
    </r>
    <r>
      <rPr>
        <u val="single"/>
        <sz val="16"/>
        <color indexed="12"/>
        <rFont val="Calibri"/>
        <family val="2"/>
      </rPr>
      <t>itbs@rbi.org.in</t>
    </r>
  </si>
  <si>
    <t>CUC</t>
  </si>
  <si>
    <t>GGP</t>
  </si>
  <si>
    <t>IMP</t>
  </si>
  <si>
    <t>JEP</t>
  </si>
  <si>
    <t>RSD</t>
  </si>
  <si>
    <t>SPL</t>
  </si>
  <si>
    <t>TVD</t>
  </si>
  <si>
    <t>Name of the Bank</t>
  </si>
  <si>
    <t>008</t>
  </si>
  <si>
    <t>ANTWERP DIAMOND BANK NV</t>
  </si>
  <si>
    <t>010</t>
  </si>
  <si>
    <t>STATE BANK OF INDIA</t>
  </si>
  <si>
    <t>018</t>
  </si>
  <si>
    <t>Kotak Mahindra Bank Limited</t>
  </si>
  <si>
    <t>041</t>
  </si>
  <si>
    <t>YES Bank</t>
  </si>
  <si>
    <t>051</t>
  </si>
  <si>
    <t>HDFC BANK LTD</t>
  </si>
  <si>
    <t>056</t>
  </si>
  <si>
    <t>DEVELOPMENT CREDIT BANK LIMITED</t>
  </si>
  <si>
    <t>082</t>
  </si>
  <si>
    <t>KRUNG THAI BANK PUBLIC COMPANY LIMITED</t>
  </si>
  <si>
    <t>100</t>
  </si>
  <si>
    <t>State Bank Of Bikaner and Jaipur</t>
  </si>
  <si>
    <t>110</t>
  </si>
  <si>
    <t>STATE BANK OF HYDERABAD</t>
  </si>
  <si>
    <t>120</t>
  </si>
  <si>
    <t>STATE BANK OF MYSORE</t>
  </si>
  <si>
    <t>130</t>
  </si>
  <si>
    <t>STATE BANK OF PATIALA</t>
  </si>
  <si>
    <t>150</t>
  </si>
  <si>
    <t>STATE BANK OF TRAVANCORE</t>
  </si>
  <si>
    <t>200</t>
  </si>
  <si>
    <t>BANK OF BARODA</t>
  </si>
  <si>
    <t>230</t>
  </si>
  <si>
    <t>ALLAHABAD BANK</t>
  </si>
  <si>
    <t>266</t>
  </si>
  <si>
    <t>UBS AG</t>
  </si>
  <si>
    <t>300</t>
  </si>
  <si>
    <t>BANK OF INDIA</t>
  </si>
  <si>
    <t>326</t>
  </si>
  <si>
    <t>First Rand Bank Limited</t>
  </si>
  <si>
    <t>330</t>
  </si>
  <si>
    <t>BANK OF MAHARASHTRA</t>
  </si>
  <si>
    <t>370</t>
  </si>
  <si>
    <t>Australiya and New Zealand Banking Group Limited</t>
  </si>
  <si>
    <t>400</t>
  </si>
  <si>
    <t>CANARA BANK</t>
  </si>
  <si>
    <t>430</t>
  </si>
  <si>
    <t>DENA BANK</t>
  </si>
  <si>
    <t>440</t>
  </si>
  <si>
    <t>INDIAN BANK</t>
  </si>
  <si>
    <t>460</t>
  </si>
  <si>
    <t>Indian Overseas Bank</t>
  </si>
  <si>
    <t>500</t>
  </si>
  <si>
    <t>CENTRAL BANK OF INDIA</t>
  </si>
  <si>
    <t>504</t>
  </si>
  <si>
    <t>CREDIT SUISSE AG</t>
  </si>
  <si>
    <t>505</t>
  </si>
  <si>
    <t>RABOBANK INTERNATIONAL</t>
  </si>
  <si>
    <t>506</t>
  </si>
  <si>
    <t>NATIONAL AUSTRALIA BANK LIMITED</t>
  </si>
  <si>
    <t>510</t>
  </si>
  <si>
    <t>Westpac Banking Corporation</t>
  </si>
  <si>
    <t>530</t>
  </si>
  <si>
    <t>UNION BANK OF INDIA</t>
  </si>
  <si>
    <t>600</t>
  </si>
  <si>
    <t>PUNJAB NATIONAL BANK</t>
  </si>
  <si>
    <t>630</t>
  </si>
  <si>
    <t>UNITED BANK OF INDIA</t>
  </si>
  <si>
    <t>636</t>
  </si>
  <si>
    <t>AXIS BANK LTD.</t>
  </si>
  <si>
    <t>638</t>
  </si>
  <si>
    <t>INDUSIND BANK</t>
  </si>
  <si>
    <t>639</t>
  </si>
  <si>
    <t>ICICI BANK</t>
  </si>
  <si>
    <t>640</t>
  </si>
  <si>
    <t>UCO BANK</t>
  </si>
  <si>
    <t>665</t>
  </si>
  <si>
    <t>BARCLAYS BANK PLC</t>
  </si>
  <si>
    <t>668</t>
  </si>
  <si>
    <t>JP Morgan Chase Bank NA</t>
  </si>
  <si>
    <t>669</t>
  </si>
  <si>
    <t>DBS Bank Ltd</t>
  </si>
  <si>
    <t>670</t>
  </si>
  <si>
    <t>STATE BANK OF MAURITIUS LTD</t>
  </si>
  <si>
    <t>675</t>
  </si>
  <si>
    <t>BANK INTERNASIONAL INDONESIA</t>
  </si>
  <si>
    <t>676</t>
  </si>
  <si>
    <t>SHINHAN BANK</t>
  </si>
  <si>
    <t>677</t>
  </si>
  <si>
    <t>Mizuho Corporate Bank Ltd.</t>
  </si>
  <si>
    <t>678</t>
  </si>
  <si>
    <t>AB BANK LIMITED</t>
  </si>
  <si>
    <t>700</t>
  </si>
  <si>
    <t>Syndicate Bank</t>
  </si>
  <si>
    <t>720</t>
  </si>
  <si>
    <t>ANDHRA BANK</t>
  </si>
  <si>
    <t>750</t>
  </si>
  <si>
    <t>CORPORATION BANK</t>
  </si>
  <si>
    <t>765</t>
  </si>
  <si>
    <t>Catholic Syrian Bank Ltd.</t>
  </si>
  <si>
    <t>768</t>
  </si>
  <si>
    <t>CITY UNION BANK LTD</t>
  </si>
  <si>
    <t>772</t>
  </si>
  <si>
    <t>KARUR VYSYA BANL LTD</t>
  </si>
  <si>
    <t>777</t>
  </si>
  <si>
    <t>LAKSHMI VILAS BANK LTD</t>
  </si>
  <si>
    <t>784</t>
  </si>
  <si>
    <t>Oriental Bank of Commerce</t>
  </si>
  <si>
    <t>791</t>
  </si>
  <si>
    <t>Ratnakar Bank</t>
  </si>
  <si>
    <t>799</t>
  </si>
  <si>
    <t>Tamilnad Mercantile Bank LTD</t>
  </si>
  <si>
    <t>800</t>
  </si>
  <si>
    <t>FEDERAL BANK LTD</t>
  </si>
  <si>
    <t>810</t>
  </si>
  <si>
    <t>PUNJAB AND SIND BANK </t>
  </si>
  <si>
    <t>820</t>
  </si>
  <si>
    <t>Karnataka Bank Ltd.</t>
  </si>
  <si>
    <t>840</t>
  </si>
  <si>
    <t>SOUTH INDIAN BANK LTD</t>
  </si>
  <si>
    <t>850</t>
  </si>
  <si>
    <t>VIJAYA BANK</t>
  </si>
  <si>
    <t>865</t>
  </si>
  <si>
    <t>ING vysya Bank Ltd.</t>
  </si>
  <si>
    <t>869</t>
  </si>
  <si>
    <t>JAMMU AND KASHMIR BANK</t>
  </si>
  <si>
    <t>878</t>
  </si>
  <si>
    <t>DHANLAXMI BANK LTD.</t>
  </si>
  <si>
    <t>880</t>
  </si>
  <si>
    <t>ROYAL BANK OF SCOTLAND</t>
  </si>
  <si>
    <t>883</t>
  </si>
  <si>
    <t>Bank of Tokyo Mitsubishi UFJ Ltd.</t>
  </si>
  <si>
    <t>884</t>
  </si>
  <si>
    <t>BNP PARIBAS</t>
  </si>
  <si>
    <t>886</t>
  </si>
  <si>
    <t xml:space="preserve">Standard Chartered Bank </t>
  </si>
  <si>
    <t>888</t>
  </si>
  <si>
    <t>Citibank India</t>
  </si>
  <si>
    <t>891</t>
  </si>
  <si>
    <t>Hongkong and Shanghai Banking Corporation Limited (HSBC)</t>
  </si>
  <si>
    <t>896</t>
  </si>
  <si>
    <t>Deutsche Bank AG</t>
  </si>
  <si>
    <t>897</t>
  </si>
  <si>
    <t>ABU DHABI COMMERCIAL BANK</t>
  </si>
  <si>
    <t>898</t>
  </si>
  <si>
    <t>MASHREQ BANK PSC</t>
  </si>
  <si>
    <t>899</t>
  </si>
  <si>
    <t>CREDIT AGRICOLE CIB</t>
  </si>
  <si>
    <t>901</t>
  </si>
  <si>
    <t>Bank of Novascotia</t>
  </si>
  <si>
    <t>902</t>
  </si>
  <si>
    <t>SOCIETE GENERALE</t>
  </si>
  <si>
    <t>903</t>
  </si>
  <si>
    <t>HSBC Bank OMAN S.A.O.G.</t>
  </si>
  <si>
    <t>904</t>
  </si>
  <si>
    <t>Bank of Bahrain &amp; Kuwait B.S.C.</t>
  </si>
  <si>
    <t>IDBI Bank Limited</t>
  </si>
  <si>
    <t>Select Bank</t>
  </si>
  <si>
    <t>Select Bank Code</t>
  </si>
  <si>
    <t>Select Bank Name</t>
  </si>
  <si>
    <t>997</t>
  </si>
  <si>
    <t>Select</t>
  </si>
  <si>
    <t>Joint Venture</t>
  </si>
  <si>
    <t>Subsidiary</t>
  </si>
  <si>
    <t>Branch Type</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</si>
  <si>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</si>
  <si>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</si>
  <si>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</si>
  <si>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</si>
  <si>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</si>
  <si>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</si>
  <si>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</si>
  <si>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</si>
  <si>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</si>
  <si>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</si>
  <si>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</si>
  <si>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</si>
  <si>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</si>
  <si>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</si>
  <si>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</si>
  <si>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</si>
  <si>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</si>
  <si>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</si>
  <si>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</si>
  <si>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</si>
  <si>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</si>
  <si>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</si>
  <si>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</si>
  <si>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</si>
  <si>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</si>
  <si>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</si>
  <si>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</si>
  <si>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</si>
  <si>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</si>
  <si>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</si>
  <si>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</si>
  <si>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</si>
  <si>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</si>
  <si>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</si>
  <si>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</si>
  <si>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</si>
  <si>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</si>
  <si>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</si>
  <si>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</si>
  <si>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</si>
  <si>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</si>
  <si>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</si>
  <si>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</si>
  <si>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</si>
  <si>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</si>
  <si>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</si>
  <si>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</si>
  <si>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</si>
  <si>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</si>
  <si>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</si>
  <si>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</si>
  <si>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</si>
  <si>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</si>
  <si>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</si>
  <si>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</si>
  <si>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</si>
  <si>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</si>
  <si>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</si>
  <si>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</si>
  <si>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</si>
  <si>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</si>
  <si>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</si>
  <si>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</si>
  <si>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</si>
  <si>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</si>
  <si>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</si>
  <si>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</si>
  <si>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</si>
  <si>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</si>
  <si>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</si>
  <si>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</si>
  <si>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</si>
  <si>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</si>
  <si>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</si>
  <si>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</si>
  <si>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</si>
  <si>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</si>
  <si>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</si>
  <si>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</si>
  <si>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</si>
  <si>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</si>
  <si>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</si>
  <si>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</si>
  <si>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</si>
  <si>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</si>
  <si>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</si>
  <si>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</si>
  <si>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</si>
  <si>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</si>
  <si>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</si>
  <si>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</si>
  <si>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</si>
  <si>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</si>
  <si>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</si>
  <si>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</si>
  <si>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</si>
  <si>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</si>
  <si>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</si>
  <si>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</si>
  <si>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</si>
  <si>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</si>
  <si>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</si>
  <si>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</si>
  <si>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</si>
  <si>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</si>
  <si>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</si>
  <si>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</si>
  <si>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</si>
  <si>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</si>
  <si>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</si>
  <si>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</si>
  <si>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</si>
  <si>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</si>
  <si>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</si>
  <si>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</si>
  <si>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</si>
  <si>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</si>
  <si>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</si>
  <si>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</si>
  <si>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</si>
  <si>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</si>
  <si>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</si>
  <si>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</si>
  <si>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</si>
  <si>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</si>
  <si>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</si>
  <si>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</si>
  <si>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</si>
  <si>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</si>
  <si>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</si>
  <si>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</si>
  <si>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</si>
  <si>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</si>
  <si>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</si>
  <si>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</si>
  <si>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</si>
  <si>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</si>
  <si>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</si>
  <si>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</si>
  <si>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</si>
  <si>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</si>
  <si>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</si>
  <si>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</si>
  <si>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</si>
  <si>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</si>
  <si>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</si>
  <si>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</si>
  <si>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</si>
  <si>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</si>
  <si>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</si>
  <si>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</si>
  <si>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</si>
  <si>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</si>
  <si>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</si>
  <si>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</si>
  <si>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</si>
  <si>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</si>
  <si>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</si>
  <si>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</si>
  <si>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</si>
  <si>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</si>
  <si>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</si>
  <si>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</si>
  <si>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</si>
  <si>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</si>
  <si>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</si>
  <si>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</si>
  <si>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</si>
  <si>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</si>
  <si>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</si>
  <si>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</si>
  <si>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</si>
  <si>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</si>
  <si>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</si>
  <si>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</si>
  <si>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</si>
  <si>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</si>
  <si>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</si>
  <si>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</si>
  <si>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</si>
  <si>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</si>
  <si>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</si>
  <si>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</si>
  <si>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</si>
  <si>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</si>
  <si>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</si>
  <si>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</si>
  <si>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</si>
  <si>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</si>
  <si>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</si>
  <si>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</si>
  <si>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</si>
  <si>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</si>
  <si>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</si>
  <si>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</si>
  <si>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</si>
  <si>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</si>
  <si>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</si>
  <si>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</si>
  <si>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</si>
  <si>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</si>
  <si>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</si>
  <si>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</si>
  <si>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</si>
  <si>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</si>
  <si>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</si>
  <si>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</si>
  <si>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</si>
  <si>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</si>
  <si>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</si>
  <si>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</si>
  <si>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</si>
  <si>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</si>
  <si>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</si>
  <si>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</si>
  <si>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</si>
  <si>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</si>
  <si>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</si>
  <si>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</si>
  <si>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</si>
  <si>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</si>
  <si>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</si>
  <si>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</si>
  <si>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</si>
  <si>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</si>
  <si>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</si>
  <si>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</si>
  <si>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</si>
  <si>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</si>
  <si>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</si>
  <si>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</si>
  <si>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</si>
  <si>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</si>
  <si>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UNITED STATES OF AMERICA</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</si>
  <si>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</si>
  <si>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</si>
  <si>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</si>
  <si>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</si>
  <si>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</si>
  <si>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</si>
  <si>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</si>
  <si>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</si>
  <si>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</si>
  <si>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</si>
  <si>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</si>
  <si>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</si>
  <si>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</si>
  <si>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</si>
  <si>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</si>
  <si>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</si>
  <si>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</si>
  <si>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</si>
  <si>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KOTAK MAHINDRA BANK LIMITED</t>
  </si>
  <si>
    <t>YES BANK</t>
  </si>
  <si>
    <t>STATE BANK OF BIKANER AND JAIPUR</t>
  </si>
  <si>
    <t>FIRST RAND BANK LIMITED</t>
  </si>
  <si>
    <t>AUSTRALIYA AND NEW ZEALAND BANKING GROUP LIMITED</t>
  </si>
  <si>
    <t>INDIAN OVERSEAS BANK</t>
  </si>
  <si>
    <t>WESTPAC BANKING CORPORATION</t>
  </si>
  <si>
    <t>JP MORGAN CHASE BANK NA</t>
  </si>
  <si>
    <t>DBS BANK LTD</t>
  </si>
  <si>
    <t>MIZUHO CORPORATE BANK LTD.</t>
  </si>
  <si>
    <t>SYNDICATE BANK</t>
  </si>
  <si>
    <t>CATHOLIC SYRIAN BANK LTD.</t>
  </si>
  <si>
    <t>ORIENTAL BANK OF COMMERCE</t>
  </si>
  <si>
    <t>RATNAKAR BANK</t>
  </si>
  <si>
    <t>TAMILNAD MERCANTILE BANK LTD</t>
  </si>
  <si>
    <t>KARNATAKA BANK LTD.</t>
  </si>
  <si>
    <t>ING VYSYA BANK LTD.</t>
  </si>
  <si>
    <t>BANK OF TOKYO MITSUBISHI UFJ LTD.</t>
  </si>
  <si>
    <t xml:space="preserve">STANDARD CHARTERED BANK </t>
  </si>
  <si>
    <t>CITIBANK INDIA</t>
  </si>
  <si>
    <t>HONGKONG AND SHANGHAI BANKING CORPORATION LIMITED (HSBC)</t>
  </si>
  <si>
    <t>DEUTSCHE BANK AG</t>
  </si>
  <si>
    <t>BANK OF NOVASCOTIA</t>
  </si>
  <si>
    <t>HSBC BANK OMAN S.A.O.G.</t>
  </si>
  <si>
    <t>BANK OF BAHRAIN &amp; KUWAIT B.S.C.</t>
  </si>
  <si>
    <t>IDBI BANK LIMITED</t>
  </si>
  <si>
    <t>Select Survey Year:</t>
  </si>
  <si>
    <t>Bank code</t>
  </si>
  <si>
    <t>CODE</t>
  </si>
  <si>
    <t>ACU DOLLAR</t>
  </si>
  <si>
    <t>AMU</t>
  </si>
  <si>
    <t>ANDORAN PESTA</t>
  </si>
  <si>
    <t>UAE DIRHAM</t>
  </si>
  <si>
    <t>AFGHANI</t>
  </si>
  <si>
    <t>ALBANIAN LEK</t>
  </si>
  <si>
    <t>ARMENIAN DRAM</t>
  </si>
  <si>
    <t>NETH.ANTILLIES</t>
  </si>
  <si>
    <t>ANGOLA KWANZA</t>
  </si>
  <si>
    <t>REAJUSTADO</t>
  </si>
  <si>
    <t>ARGENTINE PESO</t>
  </si>
  <si>
    <t>AUSTRIAN SCHILLING</t>
  </si>
  <si>
    <t>AUSTRALIAN DOLLAR</t>
  </si>
  <si>
    <t>ARUBAN GUILDER</t>
  </si>
  <si>
    <t>AZARBAIJAN MANAT</t>
  </si>
  <si>
    <t>NEW DINAR</t>
  </si>
  <si>
    <t>BARBADOS DOLLAR</t>
  </si>
  <si>
    <t>BANGLADESH TAKA</t>
  </si>
  <si>
    <t>BELGIAN FRANC</t>
  </si>
  <si>
    <t>BULGARIAN LEV</t>
  </si>
  <si>
    <t>LEV</t>
  </si>
  <si>
    <t>BAHRAINI DINAR</t>
  </si>
  <si>
    <t>BURUNDI FRANC</t>
  </si>
  <si>
    <t>BERMUDIAN DOLLAR</t>
  </si>
  <si>
    <t>BRUNEI DOLLAR</t>
  </si>
  <si>
    <t>BOLIVIAN BOLIVIANO</t>
  </si>
  <si>
    <t>BRAZILIAN REAL</t>
  </si>
  <si>
    <t>BAHAMIAN DOLLAR</t>
  </si>
  <si>
    <t>BHUTAN NGULTRUM</t>
  </si>
  <si>
    <t>PULA</t>
  </si>
  <si>
    <t>BOTSWANIAN PULA</t>
  </si>
  <si>
    <t>BELARUS ROUBLE</t>
  </si>
  <si>
    <t>RUBLE</t>
  </si>
  <si>
    <t>BELIZE DOLLAR</t>
  </si>
  <si>
    <t>CANADIAN DOLLAR</t>
  </si>
  <si>
    <t>FRANC</t>
  </si>
  <si>
    <t>SWISS FRANC</t>
  </si>
  <si>
    <t>CHILEAN PESO</t>
  </si>
  <si>
    <t>YUAN RENMINBI</t>
  </si>
  <si>
    <t>COLOMBIAN PESO</t>
  </si>
  <si>
    <t>COSTA RICAN COLON</t>
  </si>
  <si>
    <t>SERBIAN DINAR</t>
  </si>
  <si>
    <t>CUBA CONVERTIBLE PESO</t>
  </si>
  <si>
    <t>CUBAN PESO</t>
  </si>
  <si>
    <t>CAPE VERDE ESCUDO</t>
  </si>
  <si>
    <t>CYPRUS POUND</t>
  </si>
  <si>
    <t>CZECH KORUNA</t>
  </si>
  <si>
    <t>DEUTSCHE MARK</t>
  </si>
  <si>
    <t>DJIBOUTI FRANC</t>
  </si>
  <si>
    <t>DANISH KRONER</t>
  </si>
  <si>
    <t>DOMINICAN PESO</t>
  </si>
  <si>
    <t>ALGERIAN DINAR</t>
  </si>
  <si>
    <t>ECUADOR SUCRE</t>
  </si>
  <si>
    <t>ESTONIAN KROON</t>
  </si>
  <si>
    <t>EGYPTIAN POUND</t>
  </si>
  <si>
    <t>ERITREAN NAKFA</t>
  </si>
  <si>
    <t>SPANISH PESETA</t>
  </si>
  <si>
    <t>ETHIOPIAN BIRR</t>
  </si>
  <si>
    <t>EURO (EUROPEAN UNION)</t>
  </si>
  <si>
    <t>FINNISH MARKKA</t>
  </si>
  <si>
    <t>FIJI DOLLAR</t>
  </si>
  <si>
    <t>FALKLAND ISLANDS POUND</t>
  </si>
  <si>
    <t>FRENCH FRANC</t>
  </si>
  <si>
    <t>POUND STERLING</t>
  </si>
  <si>
    <t>GEORGIAN LARI</t>
  </si>
  <si>
    <t>GUERNSEY POUND</t>
  </si>
  <si>
    <t>GHANA CEDI</t>
  </si>
  <si>
    <t>GIBRALTAR POUND</t>
  </si>
  <si>
    <t>GAMBIAN DALASI</t>
  </si>
  <si>
    <t>GUINEA FRANC</t>
  </si>
  <si>
    <t>GREEK DRACHMA</t>
  </si>
  <si>
    <t>GUATEMALA QUETZAL</t>
  </si>
  <si>
    <t>GUINEA-BISSAU PESO</t>
  </si>
  <si>
    <t>GUYANA DOLLAR</t>
  </si>
  <si>
    <t>HONG KONG DOLLARS</t>
  </si>
  <si>
    <t>HONDURAS LEMPIRA</t>
  </si>
  <si>
    <t>CROATIA KUNA</t>
  </si>
  <si>
    <t>HAITI GOURDE</t>
  </si>
  <si>
    <t>HUNGARIAN FORINT</t>
  </si>
  <si>
    <t>INDONESIAN RUPIAH</t>
  </si>
  <si>
    <t>IRISH POUND</t>
  </si>
  <si>
    <t>ISRAELI NEW SHEKEL</t>
  </si>
  <si>
    <t>ISLE OF MAN POUND</t>
  </si>
  <si>
    <t>INDIAN RUPEE</t>
  </si>
  <si>
    <t>IRAQI DINAR</t>
  </si>
  <si>
    <t>IRANIAN RIAL</t>
  </si>
  <si>
    <t>ICELAND KRONA</t>
  </si>
  <si>
    <t>ITALIAN LIRA</t>
  </si>
  <si>
    <t>JERSEY POUND</t>
  </si>
  <si>
    <t>JAMAICAN DOLLAR</t>
  </si>
  <si>
    <t>JORDANIAN DINAR</t>
  </si>
  <si>
    <t>JPY IN 000</t>
  </si>
  <si>
    <t>JAPANESE YEN</t>
  </si>
  <si>
    <t>KENYAN SHILLING</t>
  </si>
  <si>
    <t>KYRGYZSTAN SOM</t>
  </si>
  <si>
    <t>CAMBODIAN RIAL</t>
  </si>
  <si>
    <t>COMOROS FRANC</t>
  </si>
  <si>
    <t>NORTH KOREAN WON</t>
  </si>
  <si>
    <t>SOUTH KOREAN WON</t>
  </si>
  <si>
    <t>KUWAITI DINAR</t>
  </si>
  <si>
    <t>CAYMAN ISLANDS DOLLAR</t>
  </si>
  <si>
    <t>KAZAKSTAN TENGE</t>
  </si>
  <si>
    <t>LAO NEW KIP</t>
  </si>
  <si>
    <t>LEBANESE POUND</t>
  </si>
  <si>
    <t>SRI LANKAN RUPEE</t>
  </si>
  <si>
    <t>LIBERIAN DOLLAR</t>
  </si>
  <si>
    <t>LESOTHO MALOTI</t>
  </si>
  <si>
    <t>LITHUANIAN LITAS</t>
  </si>
  <si>
    <t>LUXEMBOURG FRANC</t>
  </si>
  <si>
    <t>LATVIAN LATS</t>
  </si>
  <si>
    <t>LIBYAN DINAR</t>
  </si>
  <si>
    <t>MOROCCAN DIRHAM</t>
  </si>
  <si>
    <t>MOLDOVAN LEU</t>
  </si>
  <si>
    <t>MALAGASY ARIAR</t>
  </si>
  <si>
    <t>MADAGASCAR FRANC</t>
  </si>
  <si>
    <t>MACEDONIAN DINAR</t>
  </si>
  <si>
    <t>MYANMAR KYAT</t>
  </si>
  <si>
    <t>MONGOLIAN TUGRIK</t>
  </si>
  <si>
    <t>MACAU PATACAS</t>
  </si>
  <si>
    <t>MAURITANIAN OUGUIYA</t>
  </si>
  <si>
    <t>MALTESE LIRA</t>
  </si>
  <si>
    <t>MAURITIUS RUPEE</t>
  </si>
  <si>
    <t>MALDIVIAN RUFIYAA</t>
  </si>
  <si>
    <t>MALAWIAN KWACHA</t>
  </si>
  <si>
    <t>MEXICAN PESO</t>
  </si>
  <si>
    <t>MALAYSIAN RINGGIT</t>
  </si>
  <si>
    <t>MOZAMBIQUE METICAL</t>
  </si>
  <si>
    <t>NAMIBIAN DOLLAR</t>
  </si>
  <si>
    <t>NIGERIAN NAIRA</t>
  </si>
  <si>
    <t>NICARAGUAN GOLD CORDOBA</t>
  </si>
  <si>
    <t>NETHERLANDS GUILDER</t>
  </si>
  <si>
    <t>NORWEGIAN KRONE</t>
  </si>
  <si>
    <t>NEPALESE RUPEE</t>
  </si>
  <si>
    <t>NEW ZEALAND DOLLAR</t>
  </si>
  <si>
    <t>OMANI RIAL</t>
  </si>
  <si>
    <t>PANAMAN BALBOA</t>
  </si>
  <si>
    <t>PERUVIAN NEW SOL</t>
  </si>
  <si>
    <t>KINAS (PAPUA NEW GUINEA)</t>
  </si>
  <si>
    <t>PHILIPPINIAN PESO</t>
  </si>
  <si>
    <t>PAKISTANI RUPEE</t>
  </si>
  <si>
    <t>POLISH ZLOTY</t>
  </si>
  <si>
    <t>PORTUGUESE ESCUDO</t>
  </si>
  <si>
    <t>PARAGUAY GUARANI</t>
  </si>
  <si>
    <t>QATARI RIAL</t>
  </si>
  <si>
    <t>ROMANIAN LEU</t>
  </si>
  <si>
    <t>ROMANIAN NEW L</t>
  </si>
  <si>
    <t>SERBIA DINAR</t>
  </si>
  <si>
    <t>RUSSIAN ROUBLE</t>
  </si>
  <si>
    <t>RUSSIAN RUBLE</t>
  </si>
  <si>
    <t>RWANDA FRANC</t>
  </si>
  <si>
    <t>SAUDI RIAL</t>
  </si>
  <si>
    <t>SOLOMON ISLANDS DOLLAR</t>
  </si>
  <si>
    <t>SEYCHELLES RUPEE</t>
  </si>
  <si>
    <t>SUDANESE DINAR</t>
  </si>
  <si>
    <t>SWEDISH KRONA</t>
  </si>
  <si>
    <t>SINGAPORE DOLLAR</t>
  </si>
  <si>
    <t>ST. HELENA POUND</t>
  </si>
  <si>
    <t>SLOVENIAN TOLAR</t>
  </si>
  <si>
    <t>SLOVAK KORUNA</t>
  </si>
  <si>
    <t>LEONE</t>
  </si>
  <si>
    <t>SOMALI SHILLING</t>
  </si>
  <si>
    <t>SEBORGA LUIGINO</t>
  </si>
  <si>
    <t>SURINAME DOLLA</t>
  </si>
  <si>
    <t>SURINAME GUILDER</t>
  </si>
  <si>
    <t>DOBRA</t>
  </si>
  <si>
    <t>EL SALVADOR COLON</t>
  </si>
  <si>
    <t>SYRIAN POUND</t>
  </si>
  <si>
    <t>SWAZILAND LILANGENI</t>
  </si>
  <si>
    <t>THAI BAHT</t>
  </si>
  <si>
    <t>TAJIK ROUBLE</t>
  </si>
  <si>
    <t>TAJIK SOMONI</t>
  </si>
  <si>
    <t>TURKMENI MANAT</t>
  </si>
  <si>
    <t>TUNISIAN DINAR</t>
  </si>
  <si>
    <t>TONGA PARANGAS</t>
  </si>
  <si>
    <t>TIMOR ESCUDO</t>
  </si>
  <si>
    <t>TURKISH LIRA</t>
  </si>
  <si>
    <t>TURKISH NEW LI</t>
  </si>
  <si>
    <t>TRINIDAD AND TOBAGO DOLLAR</t>
  </si>
  <si>
    <t>TUVALU DOLLAR</t>
  </si>
  <si>
    <t>TAIWAN DOLLAR</t>
  </si>
  <si>
    <t>TANZANIAN SHILLING</t>
  </si>
  <si>
    <t>UKRAINIAN HRYVNIA</t>
  </si>
  <si>
    <t>UGANDA SHILLING</t>
  </si>
  <si>
    <t>UNITED STATES DOLLAR</t>
  </si>
  <si>
    <t>URUGUAYAN PESO</t>
  </si>
  <si>
    <t>UZBEKISTAN SUM</t>
  </si>
  <si>
    <t>VENEZUELAN BOLIVAR</t>
  </si>
  <si>
    <t>VIETNAM DONG</t>
  </si>
  <si>
    <t>VANUATU VATU</t>
  </si>
  <si>
    <t>TALA</t>
  </si>
  <si>
    <t>CFA FRANC</t>
  </si>
  <si>
    <t>SILVER (OUNCE)</t>
  </si>
  <si>
    <t>GOLD (OUNCE)</t>
  </si>
  <si>
    <t>EAST CARBBI</t>
  </si>
  <si>
    <t>SPECIAL DRAWING RIGHTS</t>
  </si>
  <si>
    <t>EUROPEAN CURRENCY UNIT</t>
  </si>
  <si>
    <t>GOLD FRANC</t>
  </si>
  <si>
    <t>UIC FRANC</t>
  </si>
  <si>
    <t>WEST AFRICAN CFA FRANC</t>
  </si>
  <si>
    <t>PALLADIUM (OUN</t>
  </si>
  <si>
    <t>CFP FRANC</t>
  </si>
  <si>
    <t>PLATINUM (OUNC</t>
  </si>
  <si>
    <t>UNKNOWN</t>
  </si>
  <si>
    <t>YEMENI RIAL</t>
  </si>
  <si>
    <t>SOUTH AFRICAN RAND</t>
  </si>
  <si>
    <t>ZAMBIAN KWACHA</t>
  </si>
  <si>
    <t>CONGO DEMOCRATIC REPUBLIC ZAIRE CONGELESE FRANC</t>
  </si>
  <si>
    <t>ZIMBABWE DOLLAR</t>
  </si>
  <si>
    <t>AMERICAN EXPRESS BANKING CORP.</t>
  </si>
  <si>
    <t>BANK OF AMERICA N.T. AND S.A.</t>
  </si>
  <si>
    <t>BANK OF CEYLON</t>
  </si>
  <si>
    <t>CHINATRUST COMMERCIAL BANK</t>
  </si>
  <si>
    <t>COMMONWEALTH BANK OF AUSTRALIA</t>
  </si>
  <si>
    <t>DOHA BANK</t>
  </si>
  <si>
    <t>INDUSTRIAL &amp; COMMERCIAL BANK OF CHINA</t>
  </si>
  <si>
    <t>JSC VTB BANK</t>
  </si>
  <si>
    <t>SBERBANK</t>
  </si>
  <si>
    <t>SONALI BANK</t>
  </si>
  <si>
    <t>SUMITOMO MITSUI BANKING CORPORATION</t>
  </si>
  <si>
    <t>UNITED OVERSEAS BANK LTD</t>
  </si>
  <si>
    <t>WOORI BANK</t>
  </si>
  <si>
    <t>268</t>
  </si>
  <si>
    <t>882</t>
  </si>
  <si>
    <t>672</t>
  </si>
  <si>
    <t>679</t>
  </si>
  <si>
    <t>329</t>
  </si>
  <si>
    <t>659</t>
  </si>
  <si>
    <t>507</t>
  </si>
  <si>
    <t>264</t>
  </si>
  <si>
    <t>363</t>
  </si>
  <si>
    <t>895</t>
  </si>
  <si>
    <t>509</t>
  </si>
  <si>
    <t>360</t>
  </si>
  <si>
    <t>508</t>
  </si>
  <si>
    <t>S.NO</t>
  </si>
  <si>
    <t>Survey BankCode</t>
  </si>
  <si>
    <t>Nationality</t>
  </si>
  <si>
    <t>IS018MU</t>
  </si>
  <si>
    <t>IB639BH</t>
  </si>
  <si>
    <t>IB460SG</t>
  </si>
  <si>
    <t>IB440LK</t>
  </si>
  <si>
    <t>IB300HK</t>
  </si>
  <si>
    <t>IB400BH</t>
  </si>
  <si>
    <t>IB010LK</t>
  </si>
  <si>
    <t>IB010CN</t>
  </si>
  <si>
    <t>IS300TZ</t>
  </si>
  <si>
    <t>IB700GB</t>
  </si>
  <si>
    <t>IJ400RU</t>
  </si>
  <si>
    <t>IB010US</t>
  </si>
  <si>
    <t>IB530AE</t>
  </si>
  <si>
    <t>IJ300ZM</t>
  </si>
  <si>
    <t>IS200KE</t>
  </si>
  <si>
    <t>IB051AE</t>
  </si>
  <si>
    <t>IS600BT</t>
  </si>
  <si>
    <t>IS018US</t>
  </si>
  <si>
    <t>IB600IN</t>
  </si>
  <si>
    <t>IB300KE</t>
  </si>
  <si>
    <t>IB636LK</t>
  </si>
  <si>
    <t>IB636AE</t>
  </si>
  <si>
    <t>IS600GB</t>
  </si>
  <si>
    <t>IB640SG</t>
  </si>
  <si>
    <t>IB400HK</t>
  </si>
  <si>
    <t>IB400ZA</t>
  </si>
  <si>
    <t>IS010CA</t>
  </si>
  <si>
    <t>IB010JP</t>
  </si>
  <si>
    <t>IB200AE</t>
  </si>
  <si>
    <t>IS010NP</t>
  </si>
  <si>
    <t>IB997AE</t>
  </si>
  <si>
    <t>IB010DE</t>
  </si>
  <si>
    <t>IB530HK</t>
  </si>
  <si>
    <t>IB200SC</t>
  </si>
  <si>
    <t>IB300JE</t>
  </si>
  <si>
    <t>IB639QA</t>
  </si>
  <si>
    <t>IB460TH</t>
  </si>
  <si>
    <t>IB051BH</t>
  </si>
  <si>
    <t>IB640HK</t>
  </si>
  <si>
    <t>IB200BH</t>
  </si>
  <si>
    <t>IS200GY</t>
  </si>
  <si>
    <t>IB200MU</t>
  </si>
  <si>
    <t>IB300KH</t>
  </si>
  <si>
    <t>IB400GB</t>
  </si>
  <si>
    <t>IB010OM</t>
  </si>
  <si>
    <t>IB600HK</t>
  </si>
  <si>
    <t>IB010MV</t>
  </si>
  <si>
    <t>IB010AE</t>
  </si>
  <si>
    <t>IS010MU</t>
  </si>
  <si>
    <t>IB639AE</t>
  </si>
  <si>
    <t>IS200GH</t>
  </si>
  <si>
    <t>IS200TT</t>
  </si>
  <si>
    <t>IS018AE</t>
  </si>
  <si>
    <t>IB600AE</t>
  </si>
  <si>
    <t>IB200BE</t>
  </si>
  <si>
    <t>IB300CN</t>
  </si>
  <si>
    <t>IS300NZ</t>
  </si>
  <si>
    <t>IB010BE</t>
  </si>
  <si>
    <t>IB200OM</t>
  </si>
  <si>
    <t>IB010BS</t>
  </si>
  <si>
    <t>IB010AU</t>
  </si>
  <si>
    <t>IB200CN</t>
  </si>
  <si>
    <t>IS530GB</t>
  </si>
  <si>
    <t>IB010SG</t>
  </si>
  <si>
    <t>IB300BE</t>
  </si>
  <si>
    <t>IB639US</t>
  </si>
  <si>
    <t>IB639LK</t>
  </si>
  <si>
    <t>IB460LK</t>
  </si>
  <si>
    <t>IB636SG</t>
  </si>
  <si>
    <t>IB300US</t>
  </si>
  <si>
    <t>IB460HK</t>
  </si>
  <si>
    <t>IB300FR</t>
  </si>
  <si>
    <t>IJ010RU</t>
  </si>
  <si>
    <t>IB530BE</t>
  </si>
  <si>
    <t>IJ460MY</t>
  </si>
  <si>
    <t>IB010BH</t>
  </si>
  <si>
    <t>IB300KY</t>
  </si>
  <si>
    <t>IB200BS</t>
  </si>
  <si>
    <t>IB230HK</t>
  </si>
  <si>
    <t>IB636CN</t>
  </si>
  <si>
    <t>IB460KR</t>
  </si>
  <si>
    <t>IS010US</t>
  </si>
  <si>
    <t>IB300SG</t>
  </si>
  <si>
    <t>IB400US</t>
  </si>
  <si>
    <t>IB010SA</t>
  </si>
  <si>
    <t>IB200ZA</t>
  </si>
  <si>
    <t>IB440SG</t>
  </si>
  <si>
    <t>IB010ZA</t>
  </si>
  <si>
    <t>IS200BW</t>
  </si>
  <si>
    <t>IB639SG</t>
  </si>
  <si>
    <t>IB200FJ</t>
  </si>
  <si>
    <t>IB639HK</t>
  </si>
  <si>
    <t>IS018GB</t>
  </si>
  <si>
    <t>IB051HK</t>
  </si>
  <si>
    <t>IB300ZA</t>
  </si>
  <si>
    <t>IB300GB</t>
  </si>
  <si>
    <t>IB200US</t>
  </si>
  <si>
    <t>IS200UG</t>
  </si>
  <si>
    <t>IB300JP</t>
  </si>
  <si>
    <t>IB010GB</t>
  </si>
  <si>
    <t>IS300ID</t>
  </si>
  <si>
    <t>IB010FR</t>
  </si>
  <si>
    <t>IB010IL</t>
  </si>
  <si>
    <t>IS200NZ</t>
  </si>
  <si>
    <t>IB200GB</t>
  </si>
  <si>
    <t>IS639GB</t>
  </si>
  <si>
    <t>IS639CA</t>
  </si>
  <si>
    <t>IB636HK</t>
  </si>
  <si>
    <t>IS010ID</t>
  </si>
  <si>
    <t>IB010HK</t>
  </si>
  <si>
    <t>IB400CN</t>
  </si>
  <si>
    <t>IB200HK</t>
  </si>
  <si>
    <t>IB010BD</t>
  </si>
  <si>
    <t>IB200SG</t>
  </si>
  <si>
    <t>IS300BW</t>
  </si>
  <si>
    <t>IS300UG</t>
  </si>
  <si>
    <t>FB264RU</t>
  </si>
  <si>
    <t>FB326ZA</t>
  </si>
  <si>
    <t>FB898AE</t>
  </si>
  <si>
    <t>FB507CN</t>
  </si>
  <si>
    <t>FB363RU</t>
  </si>
  <si>
    <t>FB899FR</t>
  </si>
  <si>
    <t>FB504CH</t>
  </si>
  <si>
    <t>FB679TW</t>
  </si>
  <si>
    <t>FB509JP</t>
  </si>
  <si>
    <t>FB888US</t>
  </si>
  <si>
    <t>FB508KR</t>
  </si>
  <si>
    <t>FB880NL</t>
  </si>
  <si>
    <t>FB360SG</t>
  </si>
  <si>
    <t>FB904BH</t>
  </si>
  <si>
    <t>FB902FR</t>
  </si>
  <si>
    <t>FB510AU</t>
  </si>
  <si>
    <t>FB506AU</t>
  </si>
  <si>
    <t>FB670MU</t>
  </si>
  <si>
    <t>FB676KR</t>
  </si>
  <si>
    <t>FB677JP</t>
  </si>
  <si>
    <t>FB901CA</t>
  </si>
  <si>
    <t>FB897AE</t>
  </si>
  <si>
    <t>FB678BD</t>
  </si>
  <si>
    <t>FB082TH</t>
  </si>
  <si>
    <t>FB896DE</t>
  </si>
  <si>
    <t>FB672LK</t>
  </si>
  <si>
    <t>FB891HK</t>
  </si>
  <si>
    <t>FB669SG</t>
  </si>
  <si>
    <t>FB883JP</t>
  </si>
  <si>
    <t>FB675ID</t>
  </si>
  <si>
    <t>FB882US</t>
  </si>
  <si>
    <t>FB268US</t>
  </si>
  <si>
    <t>FB895BD</t>
  </si>
  <si>
    <t>FB665GB</t>
  </si>
  <si>
    <t>FB884FR</t>
  </si>
  <si>
    <t>FB886GB</t>
  </si>
  <si>
    <t>STANDARD CHARTERED BANK</t>
  </si>
  <si>
    <t>FB668US</t>
  </si>
  <si>
    <t>Select Branch Type</t>
  </si>
  <si>
    <t>Country Name</t>
  </si>
  <si>
    <t>India's Head office Contact Person Name</t>
  </si>
  <si>
    <t>AXIS BANK LTD</t>
  </si>
  <si>
    <t>AUSTRALIA &amp; NEW ZEALAND BANKING GROUP</t>
  </si>
  <si>
    <t>DOHA BANK QSC</t>
  </si>
  <si>
    <t>INDUSTRIAL BANK OF KOREA</t>
  </si>
  <si>
    <t xml:space="preserve">QATAR </t>
  </si>
  <si>
    <t>689</t>
  </si>
  <si>
    <t>IS636GB</t>
  </si>
  <si>
    <t>IB639CH</t>
  </si>
  <si>
    <t>IB639ZA</t>
  </si>
  <si>
    <t>IJ600NP</t>
  </si>
  <si>
    <t>IJ010NG</t>
  </si>
  <si>
    <t>IB530AU</t>
  </si>
  <si>
    <t>FB370AU</t>
  </si>
  <si>
    <t>FB659QA</t>
  </si>
  <si>
    <t>FB689KR</t>
  </si>
  <si>
    <t>IB200AU</t>
  </si>
  <si>
    <t>IS018SG</t>
  </si>
  <si>
    <t>IB010SW</t>
  </si>
  <si>
    <t>COOPERATIEVE CENTRALE RAIFFEISEN-BOERENLEENBANK B.A.</t>
  </si>
  <si>
    <t>EMIRATES NBD BANK (P.J.S.C.)</t>
  </si>
  <si>
    <t>KEB HANA BANK</t>
  </si>
  <si>
    <t>PT Bank Maybank Indonesia TBK</t>
  </si>
  <si>
    <t>FB502NL</t>
  </si>
  <si>
    <t>FB214AE</t>
  </si>
  <si>
    <t>FB202AE</t>
  </si>
  <si>
    <t>FB685KR</t>
  </si>
  <si>
    <t>IS200TZ</t>
  </si>
  <si>
    <t>IB300AE</t>
  </si>
  <si>
    <t>IB300VN</t>
  </si>
  <si>
    <t>CHANNELS ISLAND</t>
  </si>
  <si>
    <t>IB400AE</t>
  </si>
  <si>
    <t>IS400TZ</t>
  </si>
  <si>
    <t>IJ600KZ</t>
  </si>
  <si>
    <t>IB010KR</t>
  </si>
  <si>
    <t>IJ010BT</t>
  </si>
  <si>
    <t>202</t>
  </si>
  <si>
    <t>685</t>
  </si>
  <si>
    <t>214</t>
  </si>
  <si>
    <t>502</t>
  </si>
  <si>
    <t>Provide Survey Year</t>
  </si>
  <si>
    <t>Select Bank Type</t>
  </si>
  <si>
    <t>MALASIYA</t>
  </si>
  <si>
    <t xml:space="preserve">MALASIYAN RINGGIT </t>
  </si>
  <si>
    <t>BAHAMAS</t>
  </si>
  <si>
    <t>IB010MM</t>
  </si>
  <si>
    <t>BHUTANESE NGULTRUM</t>
  </si>
  <si>
    <t>FIRST ABU DHABI BANK PJSC</t>
  </si>
  <si>
    <t>FB212QA</t>
  </si>
  <si>
    <t>QATAR NATIONAL BANK</t>
  </si>
  <si>
    <t>212</t>
  </si>
  <si>
    <t>UGANDAN SHILLING</t>
  </si>
  <si>
    <t>IJ034MY</t>
  </si>
  <si>
    <t>SEYCHELLOIS RUPEE</t>
  </si>
  <si>
    <t>GHANANIAN CEDI</t>
  </si>
  <si>
    <t>GUYANESE DOLLAR</t>
  </si>
  <si>
    <t>IS200GB</t>
  </si>
  <si>
    <t>IJ200ZM</t>
  </si>
  <si>
    <t> ZAMBIAN KWACHA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</si>
</sst>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 0\ 0\ 0"/>
    <numFmt numFmtId="177" formatCode="0\ 0\ 0\ 0\ 0\ 0"/>
  </numFmts>
  <fonts count="95">
    <font>
      <sz val="11"/>
      <color theme="1"/>
      <name val="Calibri"/>
      <family val="2"/>
    </font>
    <font>
      <sz val="11"/>
      <color indexed="8"/>
      <name val="Calibri"/>
      <family val="2"/>
    </font>
    <font>
      <sz val="10"/>
      <name val="Arial"/>
      <family val="2"/>
    </font>
    <font>
      <i/>
      <sz val="11"/>
      <color indexed="8"/>
      <name val="Calibri"/>
      <family val="2"/>
    </font>
    <font>
      <b/>
      <i/>
      <sz val="11"/>
      <color indexed="48"/>
      <name val="Calibri"/>
      <family val="2"/>
    </font>
    <font>
      <sz val="11"/>
      <color indexed="48"/>
      <name val="Calibri"/>
      <family val="2"/>
    </font>
    <font>
      <sz val="12"/>
      <name val="Calibri"/>
      <family val="2"/>
    </font>
    <font>
      <b/>
      <sz val="12"/>
      <name val="Century"/>
      <family val="1"/>
    </font>
    <font>
      <b/>
      <sz val="12"/>
      <name val="Calibri"/>
      <family val="2"/>
    </font>
    <font>
      <sz val="14"/>
      <name val="Calibri"/>
      <family val="2"/>
    </font>
    <font>
      <b/>
      <i/>
      <sz val="12"/>
      <name val="Calibri"/>
      <family val="2"/>
    </font>
    <font>
      <i/>
      <sz val="12"/>
      <name val="Calibri"/>
      <family val="2"/>
    </font>
    <font>
      <b/>
      <u val="single"/>
      <sz val="12"/>
      <name val="Calibri"/>
      <family val="2"/>
    </font>
    <font>
      <b/>
      <u val="single"/>
      <sz val="12"/>
      <color indexed="12"/>
      <name val="Calibri"/>
      <family val="2"/>
    </font>
    <font>
      <b/>
      <sz val="12"/>
      <color indexed="48"/>
      <name val="Calibri"/>
      <family val="2"/>
    </font>
    <font>
      <u val="single"/>
      <sz val="16"/>
      <color indexed="12"/>
      <name val="Calibri"/>
      <family val="2"/>
    </font>
    <font>
      <sz val="16"/>
      <color indexed="12"/>
      <name val="Calibri"/>
      <family val="2"/>
    </font>
    <font>
      <sz val="9"/>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Times New Roman"/>
      <family val="1"/>
    </font>
    <font>
      <i/>
      <sz val="10"/>
      <color indexed="8"/>
      <name val="Calibri"/>
      <family val="2"/>
    </font>
    <font>
      <b/>
      <sz val="12"/>
      <color indexed="8"/>
      <name val="Calibri"/>
      <family val="2"/>
    </font>
    <font>
      <b/>
      <sz val="10"/>
      <color indexed="8"/>
      <name val="Calibri"/>
      <family val="2"/>
    </font>
    <font>
      <b/>
      <i/>
      <sz val="10"/>
      <color indexed="8"/>
      <name val="Calibri"/>
      <family val="2"/>
    </font>
    <font>
      <sz val="11"/>
      <color indexed="8"/>
      <name val="Arial"/>
      <family val="2"/>
    </font>
    <font>
      <sz val="10"/>
      <color indexed="8"/>
      <name val="Calibri"/>
      <family val="2"/>
    </font>
    <font>
      <i/>
      <sz val="10"/>
      <color indexed="48"/>
      <name val="Calibri"/>
      <family val="2"/>
    </font>
    <font>
      <i/>
      <sz val="10"/>
      <color indexed="14"/>
      <name val="Calibri"/>
      <family val="2"/>
    </font>
    <font>
      <sz val="10"/>
      <name val="Calibri"/>
      <family val="2"/>
    </font>
    <font>
      <b/>
      <sz val="16"/>
      <name val="Calibri"/>
      <family val="2"/>
    </font>
    <font>
      <b/>
      <sz val="14"/>
      <name val="Calibri"/>
      <family val="2"/>
    </font>
    <font>
      <b/>
      <sz val="16"/>
      <color indexed="8"/>
      <name val="Calibri"/>
      <family val="2"/>
    </font>
    <font>
      <b/>
      <i/>
      <sz val="12"/>
      <color indexed="48"/>
      <name val="Book Antiqua"/>
      <family val="1"/>
    </font>
    <font>
      <sz val="16"/>
      <color indexed="36"/>
      <name val="Calibri"/>
      <family val="2"/>
    </font>
    <font>
      <b/>
      <sz val="11"/>
      <color indexed="10"/>
      <name val="Calibri"/>
      <family val="2"/>
    </font>
    <font>
      <b/>
      <sz val="11"/>
      <color indexed="30"/>
      <name val="Calibri"/>
      <family val="2"/>
    </font>
    <font>
      <b/>
      <sz val="10"/>
      <name val="Calibri"/>
      <family val="2"/>
    </font>
    <font>
      <sz val="8"/>
      <name val="Tahoma"/>
      <family val="2"/>
    </font>
    <font>
      <b/>
      <i/>
      <sz val="12"/>
      <color indexed="10"/>
      <name val="Calibri"/>
      <family val="2"/>
    </font>
    <font>
      <b/>
      <i/>
      <sz val="10"/>
      <color indexed="4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Times New Roman"/>
      <family val="1"/>
    </font>
    <font>
      <i/>
      <sz val="11"/>
      <color theme="1"/>
      <name val="Calibri"/>
      <family val="2"/>
    </font>
    <font>
      <b/>
      <sz val="12"/>
      <color rgb="FF3366FF"/>
      <name val="Calibri"/>
      <family val="2"/>
    </font>
    <font>
      <i/>
      <sz val="10"/>
      <color theme="1"/>
      <name val="Calibri"/>
      <family val="2"/>
    </font>
    <font>
      <b/>
      <sz val="12"/>
      <color theme="1"/>
      <name val="Calibri"/>
      <family val="2"/>
    </font>
    <font>
      <b/>
      <sz val="10"/>
      <color theme="1"/>
      <name val="Calibri"/>
      <family val="2"/>
    </font>
    <font>
      <b/>
      <i/>
      <sz val="10"/>
      <color theme="1"/>
      <name val="Calibri"/>
      <family val="2"/>
    </font>
    <font>
      <sz val="11"/>
      <color theme="1"/>
      <name val="Arial"/>
      <family val="2"/>
    </font>
    <font>
      <sz val="10"/>
      <color theme="1"/>
      <name val="Calibri"/>
      <family val="2"/>
    </font>
    <font>
      <i/>
      <sz val="10"/>
      <color rgb="FF3333FF"/>
      <name val="Calibri"/>
      <family val="2"/>
    </font>
    <font>
      <i/>
      <sz val="10"/>
      <color rgb="FF9900FF"/>
      <name val="Calibri"/>
      <family val="2"/>
    </font>
    <font>
      <i/>
      <sz val="10"/>
      <color rgb="FF9900CC"/>
      <name val="Calibri"/>
      <family val="2"/>
    </font>
    <font>
      <b/>
      <sz val="16"/>
      <color theme="1"/>
      <name val="Calibri"/>
      <family val="2"/>
    </font>
    <font>
      <b/>
      <i/>
      <sz val="12"/>
      <color rgb="FF3333FF"/>
      <name val="Book Antiqua"/>
      <family val="1"/>
    </font>
    <font>
      <b/>
      <sz val="11"/>
      <color rgb="FFFF0000"/>
      <name val="Calibri"/>
      <family val="2"/>
    </font>
    <font>
      <sz val="16"/>
      <color rgb="FF7030A0"/>
      <name val="Calibri"/>
      <family val="2"/>
    </font>
    <font>
      <b/>
      <sz val="11"/>
      <color rgb="FF0E0EB2"/>
      <name val="Calibri"/>
      <family val="2"/>
    </font>
    <font>
      <sz val="16"/>
      <color rgb="FF120AB6"/>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C000"/>
        <bgColor indexed="64"/>
      </patternFill>
    </fill>
    <fill>
      <patternFill patternType="solid">
        <fgColor rgb="FFFFCC00"/>
        <bgColor indexed="64"/>
      </patternFill>
    </fill>
    <fill>
      <patternFill patternType="solid">
        <fgColor rgb="FFCCFFFF"/>
        <bgColor indexed="64"/>
      </patternFill>
    </fill>
    <fill>
      <patternFill patternType="solid">
        <fgColor rgb="FFCCFFCC"/>
        <bgColor indexed="64"/>
      </patternFill>
    </fill>
    <fill>
      <patternFill patternType="solid">
        <fgColor rgb="FFFFE5FF"/>
        <bgColor indexed="64"/>
      </patternFill>
    </fill>
    <fill>
      <patternFill patternType="solid">
        <fgColor rgb="FFFFCCFF"/>
        <bgColor indexed="64"/>
      </patternFill>
    </fill>
    <fill>
      <patternFill patternType="solid">
        <fgColor theme="3" tint="0.5999900102615356"/>
        <bgColor indexed="64"/>
      </patternFill>
    </fill>
    <fill>
      <patternFill patternType="solid">
        <fgColor theme="4" tint="0.7999799847602844"/>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FFC000"/>
        </stop>
      </gradientFill>
    </fill>
    <fill>
      <patternFill patternType="solid">
        <fgColor rgb="FFFF9900"/>
        <bgColor indexed="64"/>
      </patternFill>
    </fill>
    <fill>
      <patternFill patternType="solid">
        <fgColor theme="0"/>
        <bgColor indexed="64"/>
      </patternFill>
    </fill>
    <fill>
      <patternFill patternType="solid">
        <fgColor rgb="FFCCFF9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color indexed="63"/>
      </right>
      <top style="medium"/>
      <bottom style="thin"/>
    </border>
    <border>
      <left/>
      <right style="medium"/>
      <top style="medium"/>
      <bottom style="thin"/>
    </border>
    <border>
      <left/>
      <right style="thin"/>
      <top style="thin"/>
      <bottom style="thin"/>
    </border>
    <border>
      <left/>
      <right style="medium"/>
      <top style="thin"/>
      <bottom style="thin"/>
    </border>
    <border>
      <left style="thin"/>
      <right style="thin"/>
      <top style="thin"/>
      <bottom style="thin"/>
    </border>
    <border>
      <left style="thin"/>
      <right style="thin"/>
      <top>
        <color indexed="63"/>
      </top>
      <bottom style="thin"/>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color indexed="63"/>
      </top>
      <bottom style="thin"/>
    </border>
    <border>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thin"/>
      <right/>
      <top style="thin"/>
      <bottom style="medium"/>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60">
    <xf numFmtId="0" fontId="0" fillId="0" borderId="0" xfId="0" applyFont="1" applyAlignment="1">
      <alignment/>
    </xf>
    <xf numFmtId="0" fontId="0" fillId="0" borderId="0" xfId="0" applyAlignment="1" applyProtection="1">
      <alignment/>
      <protection hidden="1"/>
    </xf>
    <xf numFmtId="0" fontId="0" fillId="32" borderId="0" xfId="0" applyFill="1" applyAlignment="1" applyProtection="1">
      <alignment/>
      <protection hidden="1"/>
    </xf>
    <xf numFmtId="0" fontId="76" fillId="32" borderId="0" xfId="0" applyFont="1" applyFill="1" applyAlignment="1" applyProtection="1">
      <alignment horizontal="center" vertical="center"/>
      <protection hidden="1"/>
    </xf>
    <xf numFmtId="0" fontId="77" fillId="32" borderId="0" xfId="0" applyFont="1" applyFill="1" applyAlignment="1" applyProtection="1">
      <alignment/>
      <protection hidden="1"/>
    </xf>
    <xf numFmtId="0" fontId="0" fillId="0" borderId="0" xfId="0" applyAlignment="1" applyProtection="1">
      <alignment horizontal="right"/>
      <protection hidden="1"/>
    </xf>
    <xf numFmtId="0" fontId="78" fillId="32" borderId="0" xfId="0" applyFont="1" applyFill="1" applyAlignment="1" applyProtection="1">
      <alignment/>
      <protection hidden="1"/>
    </xf>
    <xf numFmtId="0" fontId="79" fillId="32" borderId="0" xfId="0" applyFont="1" applyFill="1" applyAlignment="1" applyProtection="1">
      <alignment/>
      <protection hidden="1"/>
    </xf>
    <xf numFmtId="0" fontId="0" fillId="33" borderId="0" xfId="0" applyFill="1" applyAlignment="1" applyProtection="1">
      <alignment horizontal="right"/>
      <protection hidden="1"/>
    </xf>
    <xf numFmtId="0" fontId="80"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81" fillId="34" borderId="0" xfId="0" applyFont="1" applyFill="1" applyAlignment="1" applyProtection="1">
      <alignment vertical="center"/>
      <protection hidden="1"/>
    </xf>
    <xf numFmtId="0" fontId="81" fillId="34"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80" fillId="35" borderId="0" xfId="0" applyFont="1" applyFill="1" applyAlignment="1" applyProtection="1">
      <alignment horizontal="center" vertical="center"/>
      <protection hidden="1"/>
    </xf>
    <xf numFmtId="0" fontId="0" fillId="0" borderId="0" xfId="0" applyAlignment="1" applyProtection="1">
      <alignment horizontal="right" vertical="center"/>
      <protection hidden="1"/>
    </xf>
    <xf numFmtId="0" fontId="0" fillId="36" borderId="0" xfId="0" applyFill="1" applyAlignment="1" applyProtection="1" quotePrefix="1">
      <alignment horizontal="right" vertical="center"/>
      <protection hidden="1"/>
    </xf>
    <xf numFmtId="0" fontId="82" fillId="35" borderId="0" xfId="0" applyFont="1" applyFill="1" applyAlignment="1" applyProtection="1">
      <alignment horizontal="center" vertical="center"/>
      <protection hidden="1"/>
    </xf>
    <xf numFmtId="0" fontId="0" fillId="34" borderId="0" xfId="0" applyFill="1" applyAlignment="1" applyProtection="1" quotePrefix="1">
      <alignment horizontal="right" vertical="center"/>
      <protection hidden="1"/>
    </xf>
    <xf numFmtId="0" fontId="0" fillId="34" borderId="0" xfId="0" applyFill="1" applyAlignment="1" applyProtection="1">
      <alignment vertical="center"/>
      <protection hidden="1"/>
    </xf>
    <xf numFmtId="0" fontId="82" fillId="34" borderId="0" xfId="0" applyFont="1" applyFill="1" applyAlignment="1" applyProtection="1">
      <alignment horizontal="center" vertical="center"/>
      <protection hidden="1"/>
    </xf>
    <xf numFmtId="0" fontId="83" fillId="32" borderId="0" xfId="0" applyFont="1" applyFill="1" applyAlignment="1" applyProtection="1">
      <alignment horizontal="justify" vertical="top" wrapText="1"/>
      <protection hidden="1"/>
    </xf>
    <xf numFmtId="0" fontId="0" fillId="37" borderId="0" xfId="0" applyFill="1" applyAlignment="1" applyProtection="1">
      <alignment vertical="center"/>
      <protection hidden="1"/>
    </xf>
    <xf numFmtId="0" fontId="78" fillId="37" borderId="0" xfId="0" applyFont="1" applyFill="1" applyAlignment="1" applyProtection="1">
      <alignment vertical="center"/>
      <protection hidden="1"/>
    </xf>
    <xf numFmtId="0" fontId="81" fillId="37" borderId="0" xfId="0" applyFont="1" applyFill="1" applyAlignment="1" applyProtection="1">
      <alignment vertical="center"/>
      <protection hidden="1"/>
    </xf>
    <xf numFmtId="0" fontId="84" fillId="37" borderId="0" xfId="0" applyFont="1" applyFill="1" applyAlignment="1" applyProtection="1">
      <alignment vertical="center"/>
      <protection hidden="1"/>
    </xf>
    <xf numFmtId="0" fontId="0" fillId="37" borderId="0" xfId="0" applyFill="1" applyAlignment="1" applyProtection="1" quotePrefix="1">
      <alignment horizontal="right" vertical="center"/>
      <protection hidden="1"/>
    </xf>
    <xf numFmtId="0" fontId="0" fillId="37" borderId="10" xfId="0" applyFill="1" applyBorder="1" applyAlignment="1" applyProtection="1">
      <alignment vertical="center"/>
      <protection hidden="1"/>
    </xf>
    <xf numFmtId="0" fontId="0" fillId="37" borderId="11" xfId="0" applyFill="1" applyBorder="1" applyAlignment="1" applyProtection="1">
      <alignment vertical="center"/>
      <protection hidden="1"/>
    </xf>
    <xf numFmtId="0" fontId="0" fillId="37" borderId="0" xfId="0" applyFont="1" applyFill="1" applyAlignment="1" applyProtection="1">
      <alignment vertical="center"/>
      <protection hidden="1"/>
    </xf>
    <xf numFmtId="0" fontId="74" fillId="0" borderId="0" xfId="0" applyFont="1" applyAlignment="1">
      <alignment/>
    </xf>
    <xf numFmtId="49" fontId="0" fillId="36" borderId="0" xfId="0" applyNumberFormat="1" applyFill="1" applyAlignment="1" applyProtection="1" quotePrefix="1">
      <alignment horizontal="right" vertical="center"/>
      <protection hidden="1"/>
    </xf>
    <xf numFmtId="49" fontId="0" fillId="35" borderId="0" xfId="0" applyNumberFormat="1" applyFill="1" applyAlignment="1" applyProtection="1">
      <alignment vertical="center"/>
      <protection hidden="1"/>
    </xf>
    <xf numFmtId="49" fontId="0" fillId="37" borderId="0" xfId="0" applyNumberFormat="1" applyFill="1" applyAlignment="1" applyProtection="1" quotePrefix="1">
      <alignment horizontal="right" vertical="center"/>
      <protection hidden="1"/>
    </xf>
    <xf numFmtId="0" fontId="85" fillId="37" borderId="0" xfId="0" applyFont="1" applyFill="1" applyAlignment="1" applyProtection="1">
      <alignment horizontal="right" vertical="center"/>
      <protection hidden="1"/>
    </xf>
    <xf numFmtId="49" fontId="0" fillId="37" borderId="0" xfId="0" applyNumberFormat="1" applyFill="1" applyAlignment="1" applyProtection="1" quotePrefix="1">
      <alignment vertical="center"/>
      <protection hidden="1"/>
    </xf>
    <xf numFmtId="49" fontId="84" fillId="37" borderId="0" xfId="0" applyNumberFormat="1" applyFont="1" applyFill="1" applyAlignment="1" applyProtection="1" quotePrefix="1">
      <alignment horizontal="right" vertical="center"/>
      <protection hidden="1"/>
    </xf>
    <xf numFmtId="49" fontId="84" fillId="37" borderId="0" xfId="0" applyNumberFormat="1" applyFont="1" applyFill="1" applyAlignment="1" applyProtection="1">
      <alignment vertical="center"/>
      <protection hidden="1"/>
    </xf>
    <xf numFmtId="49" fontId="0" fillId="37" borderId="0" xfId="0" applyNumberFormat="1" applyFill="1" applyAlignment="1" applyProtection="1">
      <alignment vertical="center"/>
      <protection hidden="1"/>
    </xf>
    <xf numFmtId="49" fontId="84" fillId="37" borderId="0" xfId="0" applyNumberFormat="1" applyFont="1" applyFill="1" applyAlignment="1" applyProtection="1">
      <alignment horizontal="right" vertical="center"/>
      <protection hidden="1"/>
    </xf>
    <xf numFmtId="49" fontId="74" fillId="36" borderId="0" xfId="0" applyNumberFormat="1" applyFont="1" applyFill="1" applyAlignment="1" applyProtection="1" quotePrefix="1">
      <alignment horizontal="right" vertical="center"/>
      <protection hidden="1"/>
    </xf>
    <xf numFmtId="49" fontId="74" fillId="37" borderId="0" xfId="0" applyNumberFormat="1" applyFont="1" applyFill="1" applyAlignment="1" applyProtection="1">
      <alignment horizontal="right" vertical="center"/>
      <protection hidden="1"/>
    </xf>
    <xf numFmtId="49" fontId="74" fillId="37" borderId="0" xfId="0" applyNumberFormat="1" applyFont="1" applyFill="1" applyAlignment="1" applyProtection="1" quotePrefix="1">
      <alignment horizontal="right" vertical="center"/>
      <protection hidden="1"/>
    </xf>
    <xf numFmtId="0" fontId="0" fillId="38" borderId="0" xfId="0" applyFill="1" applyAlignment="1" applyProtection="1">
      <alignment vertical="center"/>
      <protection hidden="1"/>
    </xf>
    <xf numFmtId="0" fontId="78" fillId="38" borderId="0" xfId="0" applyFont="1" applyFill="1" applyAlignment="1" applyProtection="1">
      <alignment horizontal="left" vertical="center"/>
      <protection hidden="1"/>
    </xf>
    <xf numFmtId="0" fontId="81" fillId="38" borderId="0" xfId="0" applyFont="1" applyFill="1" applyAlignment="1" applyProtection="1">
      <alignment vertical="center"/>
      <protection hidden="1"/>
    </xf>
    <xf numFmtId="49" fontId="84" fillId="38" borderId="0" xfId="0" applyNumberFormat="1" applyFont="1" applyFill="1" applyAlignment="1" applyProtection="1" quotePrefix="1">
      <alignment horizontal="right" vertical="center"/>
      <protection hidden="1"/>
    </xf>
    <xf numFmtId="0" fontId="84" fillId="38" borderId="0" xfId="0" applyFont="1" applyFill="1" applyAlignment="1" applyProtection="1">
      <alignment vertical="center"/>
      <protection hidden="1"/>
    </xf>
    <xf numFmtId="49" fontId="84" fillId="38" borderId="0" xfId="0" applyNumberFormat="1" applyFont="1" applyFill="1" applyAlignment="1" applyProtection="1">
      <alignment horizontal="right" vertical="center"/>
      <protection hidden="1"/>
    </xf>
    <xf numFmtId="49" fontId="84" fillId="38" borderId="0" xfId="0" applyNumberFormat="1" applyFont="1" applyFill="1" applyAlignment="1" applyProtection="1">
      <alignment vertical="center"/>
      <protection hidden="1"/>
    </xf>
    <xf numFmtId="49" fontId="74" fillId="38" borderId="0" xfId="0" applyNumberFormat="1" applyFont="1" applyFill="1" applyAlignment="1" applyProtection="1">
      <alignment horizontal="right" vertical="center"/>
      <protection hidden="1"/>
    </xf>
    <xf numFmtId="0" fontId="0" fillId="38" borderId="0" xfId="0" applyFont="1" applyFill="1" applyAlignment="1" applyProtection="1">
      <alignment vertical="center"/>
      <protection hidden="1"/>
    </xf>
    <xf numFmtId="49" fontId="0" fillId="38" borderId="0" xfId="0" applyNumberFormat="1" applyFill="1" applyAlignment="1" applyProtection="1">
      <alignment vertical="center"/>
      <protection hidden="1"/>
    </xf>
    <xf numFmtId="0" fontId="0" fillId="38" borderId="0" xfId="0" applyFill="1" applyAlignment="1" applyProtection="1" quotePrefix="1">
      <alignment horizontal="righ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horizontal="center" vertical="center"/>
      <protection hidden="1"/>
    </xf>
    <xf numFmtId="0" fontId="0" fillId="38" borderId="13" xfId="0" applyFill="1" applyBorder="1" applyAlignment="1" applyProtection="1">
      <alignment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5" xfId="0" applyFill="1" applyBorder="1" applyAlignment="1" applyProtection="1">
      <alignment vertical="center"/>
      <protection hidden="1"/>
    </xf>
    <xf numFmtId="49" fontId="74" fillId="38" borderId="0" xfId="0" applyNumberFormat="1" applyFont="1" applyFill="1" applyAlignment="1" applyProtection="1">
      <alignment horizontal="right"/>
      <protection hidden="1"/>
    </xf>
    <xf numFmtId="0" fontId="0" fillId="38" borderId="0" xfId="0" applyFill="1" applyAlignment="1" applyProtection="1">
      <alignment/>
      <protection hidden="1"/>
    </xf>
    <xf numFmtId="49" fontId="74" fillId="38" borderId="0" xfId="0" applyNumberFormat="1" applyFont="1" applyFill="1" applyAlignment="1" applyProtection="1">
      <alignment horizontal="right" vertical="top"/>
      <protection hidden="1"/>
    </xf>
    <xf numFmtId="0" fontId="0" fillId="38" borderId="0" xfId="0" applyFill="1" applyAlignment="1" applyProtection="1">
      <alignment vertical="top"/>
      <protection hidden="1"/>
    </xf>
    <xf numFmtId="49" fontId="0" fillId="38" borderId="0" xfId="0" applyNumberFormat="1" applyFill="1" applyAlignment="1" applyProtection="1" quotePrefix="1">
      <alignment horizontal="right" vertical="center"/>
      <protection hidden="1"/>
    </xf>
    <xf numFmtId="0" fontId="85" fillId="38" borderId="0" xfId="0" applyFont="1" applyFill="1" applyAlignment="1" applyProtection="1">
      <alignment horizontal="right" vertical="center"/>
      <protection hidden="1"/>
    </xf>
    <xf numFmtId="0" fontId="0" fillId="38" borderId="10" xfId="0" applyFill="1" applyBorder="1" applyAlignment="1" applyProtection="1">
      <alignment vertical="center"/>
      <protection hidden="1"/>
    </xf>
    <xf numFmtId="0" fontId="0" fillId="38" borderId="11" xfId="0" applyFill="1" applyBorder="1" applyAlignment="1" applyProtection="1">
      <alignment vertical="center"/>
      <protection hidden="1"/>
    </xf>
    <xf numFmtId="0" fontId="0" fillId="38" borderId="14" xfId="0" applyFill="1" applyBorder="1" applyAlignment="1" applyProtection="1">
      <alignment vertical="center"/>
      <protection hidden="1"/>
    </xf>
    <xf numFmtId="49" fontId="0" fillId="38" borderId="0" xfId="0" applyNumberFormat="1" applyFill="1" applyAlignment="1" applyProtection="1">
      <alignment horizontal="left"/>
      <protection hidden="1"/>
    </xf>
    <xf numFmtId="49" fontId="0" fillId="38" borderId="0" xfId="0" applyNumberFormat="1" applyFill="1" applyAlignment="1" applyProtection="1" quotePrefix="1">
      <alignment vertical="center"/>
      <protection hidden="1"/>
    </xf>
    <xf numFmtId="49" fontId="86" fillId="38" borderId="0" xfId="0" applyNumberFormat="1" applyFont="1" applyFill="1" applyAlignment="1" applyProtection="1">
      <alignment horizontal="left" vertical="center"/>
      <protection hidden="1"/>
    </xf>
    <xf numFmtId="49" fontId="74" fillId="38" borderId="0" xfId="0" applyNumberFormat="1" applyFont="1" applyFill="1" applyAlignment="1" applyProtection="1" quotePrefix="1">
      <alignment horizontal="right" vertical="center"/>
      <protection hidden="1"/>
    </xf>
    <xf numFmtId="0" fontId="46" fillId="0" borderId="0" xfId="0" applyFont="1" applyAlignment="1">
      <alignment vertical="center"/>
    </xf>
    <xf numFmtId="0" fontId="0" fillId="0" borderId="0" xfId="0" applyAlignment="1">
      <alignment vertical="center"/>
    </xf>
    <xf numFmtId="0" fontId="46" fillId="0" borderId="0" xfId="0" applyFont="1" applyAlignment="1" applyProtection="1">
      <alignment vertical="center"/>
      <protection hidden="1"/>
    </xf>
    <xf numFmtId="0" fontId="46" fillId="39" borderId="0" xfId="0" applyFont="1" applyFill="1" applyAlignment="1" applyProtection="1">
      <alignment horizontal="center" vertical="center"/>
      <protection hidden="1"/>
    </xf>
    <xf numFmtId="0" fontId="47" fillId="39" borderId="0" xfId="0" applyFont="1" applyFill="1" applyAlignment="1" applyProtection="1">
      <alignment horizontal="center" vertical="center"/>
      <protection hidden="1"/>
    </xf>
    <xf numFmtId="0" fontId="8" fillId="39" borderId="0" xfId="0" applyFont="1" applyFill="1" applyAlignment="1" applyProtection="1">
      <alignment horizontal="center" vertical="center"/>
      <protection hidden="1"/>
    </xf>
    <xf numFmtId="0" fontId="8" fillId="39" borderId="0" xfId="0" applyFont="1" applyFill="1" applyAlignment="1" applyProtection="1">
      <alignment horizontal="left" vertical="center"/>
      <protection hidden="1"/>
    </xf>
    <xf numFmtId="0" fontId="6" fillId="39" borderId="0" xfId="0" applyFont="1" applyFill="1" applyAlignment="1" applyProtection="1">
      <alignment vertical="center"/>
      <protection hidden="1"/>
    </xf>
    <xf numFmtId="0" fontId="6" fillId="39" borderId="0" xfId="0" applyFont="1" applyFill="1" applyAlignment="1" applyProtection="1">
      <alignment horizontal="justify" vertical="center"/>
      <protection hidden="1"/>
    </xf>
    <xf numFmtId="0" fontId="8" fillId="39" borderId="0" xfId="0" applyFont="1" applyFill="1" applyAlignment="1" applyProtection="1">
      <alignment horizontal="justify" vertical="center"/>
      <protection hidden="1"/>
    </xf>
    <xf numFmtId="49" fontId="87" fillId="37" borderId="0" xfId="0" applyNumberFormat="1" applyFont="1" applyFill="1" applyAlignment="1" applyProtection="1">
      <alignment horizontal="left" vertical="center"/>
      <protection hidden="1"/>
    </xf>
    <xf numFmtId="0" fontId="0" fillId="0" borderId="0" xfId="0" applyAlignment="1">
      <alignment/>
    </xf>
    <xf numFmtId="0" fontId="10" fillId="39" borderId="0" xfId="0" applyFont="1" applyFill="1" applyAlignment="1" applyProtection="1">
      <alignment horizontal="center" vertical="center"/>
      <protection hidden="1"/>
    </xf>
    <xf numFmtId="0" fontId="48" fillId="39" borderId="0" xfId="0" applyFont="1" applyFill="1" applyAlignment="1" applyProtection="1">
      <alignment horizontal="justify" vertical="center"/>
      <protection hidden="1"/>
    </xf>
    <xf numFmtId="0" fontId="47" fillId="39" borderId="0" xfId="0" applyFont="1" applyFill="1" applyAlignment="1" applyProtection="1">
      <alignment horizontal="justify" vertical="center"/>
      <protection hidden="1"/>
    </xf>
    <xf numFmtId="0" fontId="48" fillId="39" borderId="0" xfId="0" applyNumberFormat="1" applyFont="1" applyFill="1" applyAlignment="1" applyProtection="1">
      <alignment horizontal="justify" vertical="center"/>
      <protection hidden="1"/>
    </xf>
    <xf numFmtId="0" fontId="6" fillId="39" borderId="0" xfId="0" applyFont="1" applyFill="1" applyAlignment="1" applyProtection="1">
      <alignment horizontal="left" vertical="center"/>
      <protection hidden="1"/>
    </xf>
    <xf numFmtId="0" fontId="48" fillId="39" borderId="0" xfId="0" applyFont="1" applyFill="1" applyAlignment="1" applyProtection="1">
      <alignment horizontal="left" vertical="center"/>
      <protection hidden="1"/>
    </xf>
    <xf numFmtId="0" fontId="11" fillId="39" borderId="0" xfId="0" applyFont="1" applyFill="1" applyAlignment="1" applyProtection="1">
      <alignment horizontal="justify" vertical="center"/>
      <protection hidden="1"/>
    </xf>
    <xf numFmtId="0" fontId="84" fillId="38" borderId="16" xfId="0" applyFont="1" applyFill="1" applyBorder="1" applyAlignment="1" applyProtection="1">
      <alignment vertical="center"/>
      <protection hidden="1"/>
    </xf>
    <xf numFmtId="0" fontId="84" fillId="37" borderId="16" xfId="0" applyFont="1" applyFill="1" applyBorder="1" applyAlignment="1" applyProtection="1">
      <alignment horizontal="center" vertical="center"/>
      <protection hidden="1"/>
    </xf>
    <xf numFmtId="0" fontId="82" fillId="32" borderId="0" xfId="0" applyFont="1" applyFill="1" applyAlignment="1" applyProtection="1">
      <alignment/>
      <protection hidden="1"/>
    </xf>
    <xf numFmtId="0" fontId="74" fillId="40" borderId="16" xfId="0" applyFont="1" applyFill="1" applyBorder="1" applyAlignment="1">
      <alignment/>
    </xf>
    <xf numFmtId="0" fontId="0" fillId="0" borderId="16" xfId="0" applyFont="1" applyBorder="1" applyAlignment="1">
      <alignment/>
    </xf>
    <xf numFmtId="1" fontId="0" fillId="0" borderId="16" xfId="0" applyNumberFormat="1" applyFont="1" applyBorder="1" applyAlignment="1">
      <alignment/>
    </xf>
    <xf numFmtId="0" fontId="74" fillId="0" borderId="16" xfId="0" applyFont="1" applyBorder="1" applyAlignment="1">
      <alignment/>
    </xf>
    <xf numFmtId="0" fontId="0" fillId="0" borderId="16" xfId="0" applyBorder="1" applyAlignment="1">
      <alignment/>
    </xf>
    <xf numFmtId="0" fontId="0" fillId="0" borderId="17" xfId="0" applyBorder="1" applyAlignment="1">
      <alignment/>
    </xf>
    <xf numFmtId="1" fontId="0" fillId="0" borderId="16" xfId="0" applyNumberFormat="1" applyBorder="1" applyAlignment="1" quotePrefix="1">
      <alignment/>
    </xf>
    <xf numFmtId="0" fontId="0" fillId="0" borderId="0" xfId="0" applyFont="1" applyBorder="1" applyAlignment="1">
      <alignment/>
    </xf>
    <xf numFmtId="0" fontId="0" fillId="41" borderId="18" xfId="0" applyNumberFormat="1" applyFont="1" applyFill="1" applyBorder="1" applyAlignment="1">
      <alignment/>
    </xf>
    <xf numFmtId="0" fontId="0" fillId="0" borderId="18" xfId="0" applyNumberFormat="1" applyFont="1" applyBorder="1" applyAlignment="1">
      <alignment/>
    </xf>
    <xf numFmtId="0" fontId="0" fillId="0" borderId="0" xfId="0" applyBorder="1" applyAlignment="1">
      <alignment/>
    </xf>
    <xf numFmtId="0" fontId="0" fillId="0" borderId="18" xfId="0" applyNumberFormat="1" applyFont="1" applyBorder="1" applyAlignment="1">
      <alignment/>
    </xf>
    <xf numFmtId="0" fontId="0" fillId="41" borderId="18" xfId="0" applyNumberFormat="1" applyFont="1" applyFill="1" applyBorder="1" applyAlignment="1">
      <alignment/>
    </xf>
    <xf numFmtId="0" fontId="0" fillId="41" borderId="19" xfId="0" applyFont="1" applyFill="1" applyBorder="1" applyAlignment="1">
      <alignment/>
    </xf>
    <xf numFmtId="0" fontId="0" fillId="41" borderId="20"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41" borderId="18" xfId="0" applyFont="1" applyFill="1" applyBorder="1" applyAlignment="1">
      <alignment/>
    </xf>
    <xf numFmtId="0" fontId="0" fillId="0" borderId="18" xfId="0" applyFont="1" applyBorder="1" applyAlignment="1">
      <alignment/>
    </xf>
    <xf numFmtId="49" fontId="0" fillId="0" borderId="19" xfId="0" applyNumberFormat="1" applyFont="1" applyBorder="1" applyAlignment="1">
      <alignment/>
    </xf>
    <xf numFmtId="49" fontId="0" fillId="41" borderId="19" xfId="0" applyNumberFormat="1" applyFont="1" applyFill="1" applyBorder="1" applyAlignment="1">
      <alignment/>
    </xf>
    <xf numFmtId="0" fontId="0" fillId="0" borderId="21" xfId="0" applyFont="1" applyBorder="1" applyAlignment="1">
      <alignment/>
    </xf>
    <xf numFmtId="0" fontId="0" fillId="0" borderId="22" xfId="0" applyFont="1" applyBorder="1" applyAlignment="1">
      <alignment/>
    </xf>
    <xf numFmtId="49" fontId="0" fillId="0" borderId="22" xfId="0" applyNumberFormat="1" applyFont="1" applyBorder="1" applyAlignment="1">
      <alignment/>
    </xf>
    <xf numFmtId="0" fontId="0" fillId="0" borderId="23" xfId="0" applyFont="1" applyBorder="1" applyAlignment="1">
      <alignment/>
    </xf>
    <xf numFmtId="49" fontId="0" fillId="41" borderId="19" xfId="0" applyNumberFormat="1" applyFont="1" applyFill="1" applyBorder="1" applyAlignment="1">
      <alignment horizontal="left"/>
    </xf>
    <xf numFmtId="0" fontId="0" fillId="41" borderId="0" xfId="0" applyFont="1" applyFill="1" applyBorder="1" applyAlignment="1">
      <alignment/>
    </xf>
    <xf numFmtId="0" fontId="0" fillId="0" borderId="19" xfId="0" applyBorder="1" applyAlignment="1">
      <alignment/>
    </xf>
    <xf numFmtId="0" fontId="88" fillId="42" borderId="0" xfId="0" applyFont="1" applyFill="1" applyBorder="1" applyAlignment="1" applyProtection="1">
      <alignment horizontal="center" vertical="center"/>
      <protection locked="0"/>
    </xf>
    <xf numFmtId="0" fontId="88" fillId="43" borderId="0" xfId="0" applyFont="1" applyFill="1" applyBorder="1" applyAlignment="1" applyProtection="1" quotePrefix="1">
      <alignment horizontal="center" vertical="center"/>
      <protection locked="0"/>
    </xf>
    <xf numFmtId="176" fontId="88" fillId="44" borderId="0" xfId="0" applyNumberFormat="1" applyFont="1" applyFill="1" applyBorder="1" applyAlignment="1" applyProtection="1">
      <alignment horizontal="center" vertical="center" wrapText="1"/>
      <protection locked="0"/>
    </xf>
    <xf numFmtId="0" fontId="89" fillId="45" borderId="24" xfId="0" applyFont="1" applyFill="1" applyBorder="1" applyAlignment="1" applyProtection="1">
      <alignment horizontal="center"/>
      <protection hidden="1"/>
    </xf>
    <xf numFmtId="0" fontId="89" fillId="45" borderId="25" xfId="0" applyFont="1" applyFill="1" applyBorder="1" applyAlignment="1" applyProtection="1">
      <alignment horizontal="center"/>
      <protection hidden="1"/>
    </xf>
    <xf numFmtId="0" fontId="89" fillId="45" borderId="26" xfId="0" applyFont="1" applyFill="1" applyBorder="1" applyAlignment="1" applyProtection="1">
      <alignment horizontal="center"/>
      <protection hidden="1"/>
    </xf>
    <xf numFmtId="49" fontId="84" fillId="32" borderId="10" xfId="0" applyNumberFormat="1" applyFont="1" applyFill="1" applyBorder="1" applyAlignment="1" applyProtection="1">
      <alignment horizontal="center" vertical="center"/>
      <protection locked="0"/>
    </xf>
    <xf numFmtId="49" fontId="84" fillId="32" borderId="11" xfId="0" applyNumberFormat="1" applyFont="1" applyFill="1" applyBorder="1" applyAlignment="1" applyProtection="1">
      <alignment horizontal="center" vertical="center"/>
      <protection locked="0"/>
    </xf>
    <xf numFmtId="49" fontId="84" fillId="32" borderId="14" xfId="0" applyNumberFormat="1" applyFont="1" applyFill="1" applyBorder="1" applyAlignment="1" applyProtection="1">
      <alignment horizontal="center" vertical="center"/>
      <protection locked="0"/>
    </xf>
    <xf numFmtId="0" fontId="84" fillId="36" borderId="10" xfId="0" applyFont="1" applyFill="1" applyBorder="1" applyAlignment="1" applyProtection="1">
      <alignment horizontal="left" vertical="center"/>
      <protection hidden="1"/>
    </xf>
    <xf numFmtId="0" fontId="84" fillId="36" borderId="11" xfId="0" applyFont="1" applyFill="1" applyBorder="1" applyAlignment="1" applyProtection="1">
      <alignment horizontal="left" vertical="center"/>
      <protection hidden="1"/>
    </xf>
    <xf numFmtId="0" fontId="84" fillId="36" borderId="14" xfId="0" applyFont="1" applyFill="1" applyBorder="1" applyAlignment="1" applyProtection="1">
      <alignment horizontal="left" vertical="center"/>
      <protection hidden="1"/>
    </xf>
    <xf numFmtId="0" fontId="84" fillId="38" borderId="10" xfId="0" applyFont="1" applyFill="1" applyBorder="1" applyAlignment="1" applyProtection="1">
      <alignment horizontal="left" vertical="center"/>
      <protection hidden="1"/>
    </xf>
    <xf numFmtId="0" fontId="84" fillId="38" borderId="11" xfId="0" applyFont="1" applyFill="1" applyBorder="1" applyAlignment="1" applyProtection="1">
      <alignment horizontal="left" vertical="center"/>
      <protection hidden="1"/>
    </xf>
    <xf numFmtId="0" fontId="84" fillId="38" borderId="14" xfId="0" applyFont="1" applyFill="1" applyBorder="1" applyAlignment="1" applyProtection="1">
      <alignment horizontal="left" vertical="center"/>
      <protection hidden="1"/>
    </xf>
    <xf numFmtId="0" fontId="0" fillId="38" borderId="27" xfId="0" applyFill="1" applyBorder="1" applyAlignment="1" applyProtection="1">
      <alignment horizontal="center" vertical="center"/>
      <protection hidden="1"/>
    </xf>
    <xf numFmtId="0" fontId="0" fillId="38" borderId="28" xfId="0" applyFill="1" applyBorder="1" applyAlignment="1" applyProtection="1">
      <alignment horizontal="center" vertical="center"/>
      <protection hidden="1"/>
    </xf>
    <xf numFmtId="0" fontId="0" fillId="38" borderId="29" xfId="0" applyFill="1" applyBorder="1" applyAlignment="1" applyProtection="1">
      <alignment horizontal="center" vertical="center"/>
      <protection hidden="1"/>
    </xf>
    <xf numFmtId="0" fontId="0" fillId="38" borderId="30" xfId="0" applyFill="1" applyBorder="1" applyAlignment="1" applyProtection="1">
      <alignment horizontal="center" vertical="center"/>
      <protection hidden="1"/>
    </xf>
    <xf numFmtId="0" fontId="0" fillId="38" borderId="31" xfId="0" applyFill="1" applyBorder="1" applyAlignment="1" applyProtection="1">
      <alignment horizontal="center" vertical="center"/>
      <protection hidden="1"/>
    </xf>
    <xf numFmtId="0" fontId="0" fillId="38" borderId="32" xfId="0" applyFill="1" applyBorder="1" applyAlignment="1" applyProtection="1">
      <alignment horizontal="center" vertical="center"/>
      <protection hidden="1"/>
    </xf>
    <xf numFmtId="177" fontId="84" fillId="32" borderId="10" xfId="0" applyNumberFormat="1" applyFont="1" applyFill="1" applyBorder="1" applyAlignment="1" applyProtection="1">
      <alignment horizontal="center" vertical="center"/>
      <protection locked="0"/>
    </xf>
    <xf numFmtId="177" fontId="84" fillId="32" borderId="11" xfId="0" applyNumberFormat="1" applyFont="1" applyFill="1" applyBorder="1" applyAlignment="1" applyProtection="1">
      <alignment horizontal="center" vertical="center"/>
      <protection locked="0"/>
    </xf>
    <xf numFmtId="177" fontId="84" fillId="32" borderId="14" xfId="0" applyNumberFormat="1" applyFont="1" applyFill="1" applyBorder="1" applyAlignment="1" applyProtection="1">
      <alignment horizontal="center" vertical="center"/>
      <protection locked="0"/>
    </xf>
    <xf numFmtId="0" fontId="76" fillId="38" borderId="0" xfId="0" applyFont="1" applyFill="1" applyAlignment="1" applyProtection="1">
      <alignment horizontal="center" vertical="center"/>
      <protection hidden="1"/>
    </xf>
    <xf numFmtId="0" fontId="77" fillId="38" borderId="0" xfId="0" applyFont="1" applyFill="1" applyAlignment="1" applyProtection="1">
      <alignment horizontal="center" vertical="center"/>
      <protection hidden="1"/>
    </xf>
    <xf numFmtId="0" fontId="79" fillId="38" borderId="0" xfId="0" applyFont="1" applyFill="1" applyAlignment="1" applyProtection="1">
      <alignment horizontal="center" vertical="center"/>
      <protection hidden="1"/>
    </xf>
    <xf numFmtId="0" fontId="81" fillId="4" borderId="10" xfId="0" applyNumberFormat="1" applyFont="1" applyFill="1" applyBorder="1" applyAlignment="1" applyProtection="1">
      <alignment horizontal="center" vertical="center"/>
      <protection hidden="1"/>
    </xf>
    <xf numFmtId="0" fontId="81" fillId="4" borderId="11" xfId="0" applyNumberFormat="1" applyFont="1" applyFill="1" applyBorder="1" applyAlignment="1" applyProtection="1">
      <alignment horizontal="center" vertical="center"/>
      <protection hidden="1"/>
    </xf>
    <xf numFmtId="0" fontId="81" fillId="4" borderId="14" xfId="0" applyNumberFormat="1" applyFont="1" applyFill="1" applyBorder="1" applyAlignment="1" applyProtection="1">
      <alignment horizontal="center" vertical="center"/>
      <protection hidden="1"/>
    </xf>
    <xf numFmtId="49" fontId="84" fillId="32" borderId="10" xfId="0" applyNumberFormat="1" applyFont="1" applyFill="1" applyBorder="1" applyAlignment="1" applyProtection="1">
      <alignment horizontal="left" vertical="center"/>
      <protection locked="0"/>
    </xf>
    <xf numFmtId="49" fontId="84" fillId="32" borderId="11" xfId="0" applyNumberFormat="1" applyFont="1" applyFill="1" applyBorder="1" applyAlignment="1" applyProtection="1">
      <alignment horizontal="left" vertical="center"/>
      <protection locked="0"/>
    </xf>
    <xf numFmtId="49" fontId="84" fillId="32" borderId="14" xfId="0" applyNumberFormat="1" applyFont="1" applyFill="1" applyBorder="1" applyAlignment="1" applyProtection="1">
      <alignment horizontal="left" vertical="center"/>
      <protection locked="0"/>
    </xf>
    <xf numFmtId="0" fontId="0" fillId="38" borderId="27" xfId="0" applyFill="1" applyBorder="1" applyAlignment="1" applyProtection="1">
      <alignment horizontal="center" vertical="center" wrapText="1"/>
      <protection hidden="1"/>
    </xf>
    <xf numFmtId="2" fontId="0" fillId="32" borderId="16" xfId="0" applyNumberFormat="1" applyFill="1" applyBorder="1" applyAlignment="1" applyProtection="1">
      <alignment horizontal="right" vertical="center"/>
      <protection locked="0"/>
    </xf>
    <xf numFmtId="0" fontId="74" fillId="10" borderId="10" xfId="0" applyFont="1" applyFill="1" applyBorder="1" applyAlignment="1" applyProtection="1">
      <alignment horizontal="center" vertical="center"/>
      <protection hidden="1"/>
    </xf>
    <xf numFmtId="0" fontId="74" fillId="10" borderId="11" xfId="0" applyFont="1" applyFill="1" applyBorder="1" applyAlignment="1" applyProtection="1">
      <alignment horizontal="center" vertical="center"/>
      <protection hidden="1"/>
    </xf>
    <xf numFmtId="0" fontId="74" fillId="10" borderId="14" xfId="0" applyFont="1" applyFill="1" applyBorder="1" applyAlignment="1" applyProtection="1">
      <alignment horizontal="center" vertical="center"/>
      <protection hidden="1"/>
    </xf>
    <xf numFmtId="0" fontId="0" fillId="32" borderId="16" xfId="0" applyFill="1" applyBorder="1" applyAlignment="1" applyProtection="1">
      <alignment horizontal="center" vertical="center"/>
      <protection locked="0"/>
    </xf>
    <xf numFmtId="0" fontId="0" fillId="16" borderId="16"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84" fillId="32" borderId="33" xfId="0" applyFont="1" applyFill="1" applyBorder="1" applyAlignment="1" applyProtection="1">
      <alignment horizontal="center" vertical="center"/>
      <protection locked="0"/>
    </xf>
    <xf numFmtId="0" fontId="84" fillId="32" borderId="34" xfId="0" applyFont="1" applyFill="1" applyBorder="1" applyAlignment="1" applyProtection="1">
      <alignment horizontal="center" vertical="center"/>
      <protection locked="0"/>
    </xf>
    <xf numFmtId="0" fontId="84" fillId="32" borderId="35" xfId="0" applyFont="1" applyFill="1" applyBorder="1" applyAlignment="1" applyProtection="1">
      <alignment horizontal="center" vertical="center"/>
      <protection locked="0"/>
    </xf>
    <xf numFmtId="0" fontId="84" fillId="32" borderId="36" xfId="0" applyFont="1" applyFill="1" applyBorder="1" applyAlignment="1" applyProtection="1">
      <alignment horizontal="center" vertical="center"/>
      <protection locked="0"/>
    </xf>
    <xf numFmtId="0" fontId="84" fillId="32" borderId="0" xfId="0" applyFont="1" applyFill="1" applyBorder="1" applyAlignment="1" applyProtection="1">
      <alignment horizontal="center" vertical="center"/>
      <protection locked="0"/>
    </xf>
    <xf numFmtId="0" fontId="84" fillId="32" borderId="37" xfId="0" applyFont="1" applyFill="1" applyBorder="1" applyAlignment="1" applyProtection="1">
      <alignment horizontal="center" vertical="center"/>
      <protection locked="0"/>
    </xf>
    <xf numFmtId="0" fontId="84" fillId="32" borderId="38" xfId="0" applyFont="1" applyFill="1" applyBorder="1" applyAlignment="1" applyProtection="1">
      <alignment horizontal="center" vertical="center"/>
      <protection locked="0"/>
    </xf>
    <xf numFmtId="0" fontId="84" fillId="32" borderId="39" xfId="0" applyFont="1" applyFill="1" applyBorder="1" applyAlignment="1" applyProtection="1">
      <alignment horizontal="center" vertical="center"/>
      <protection locked="0"/>
    </xf>
    <xf numFmtId="0" fontId="84" fillId="32" borderId="40" xfId="0" applyFont="1" applyFill="1" applyBorder="1" applyAlignment="1" applyProtection="1">
      <alignment horizontal="center" vertical="center"/>
      <protection locked="0"/>
    </xf>
    <xf numFmtId="0" fontId="82" fillId="35" borderId="0" xfId="0" applyFont="1" applyFill="1" applyAlignment="1" applyProtection="1">
      <alignment horizontal="left" vertical="center"/>
      <protection hidden="1"/>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hidden="1"/>
    </xf>
    <xf numFmtId="0" fontId="0" fillId="38" borderId="16" xfId="0" applyFill="1" applyBorder="1" applyAlignment="1" applyProtection="1">
      <alignment horizontal="left" vertical="center"/>
      <protection hidden="1"/>
    </xf>
    <xf numFmtId="0" fontId="0" fillId="36" borderId="16" xfId="0" applyFill="1" applyBorder="1" applyAlignment="1" applyProtection="1">
      <alignment horizontal="left" vertical="center"/>
      <protection hidden="1"/>
    </xf>
    <xf numFmtId="49" fontId="81" fillId="32" borderId="10" xfId="0" applyNumberFormat="1" applyFont="1" applyFill="1" applyBorder="1" applyAlignment="1" applyProtection="1">
      <alignment horizontal="center" vertical="center"/>
      <protection locked="0"/>
    </xf>
    <xf numFmtId="49" fontId="81" fillId="32" borderId="11" xfId="0" applyNumberFormat="1" applyFont="1" applyFill="1" applyBorder="1" applyAlignment="1" applyProtection="1">
      <alignment horizontal="center" vertical="center"/>
      <protection locked="0"/>
    </xf>
    <xf numFmtId="49" fontId="81" fillId="32" borderId="14" xfId="0" applyNumberFormat="1" applyFont="1" applyFill="1" applyBorder="1" applyAlignment="1" applyProtection="1">
      <alignment horizontal="center" vertical="center"/>
      <protection locked="0"/>
    </xf>
    <xf numFmtId="0" fontId="74" fillId="35" borderId="0" xfId="0" applyFont="1" applyFill="1" applyAlignment="1" applyProtection="1">
      <alignment horizontal="center" vertical="center"/>
      <protection hidden="1"/>
    </xf>
    <xf numFmtId="49" fontId="90" fillId="32" borderId="10" xfId="0" applyNumberFormat="1" applyFont="1" applyFill="1" applyBorder="1" applyAlignment="1" applyProtection="1">
      <alignment horizontal="center" vertical="center"/>
      <protection hidden="1"/>
    </xf>
    <xf numFmtId="49" fontId="90" fillId="32" borderId="11" xfId="0" applyNumberFormat="1" applyFont="1" applyFill="1" applyBorder="1" applyAlignment="1" applyProtection="1">
      <alignment horizontal="center" vertical="center"/>
      <protection hidden="1"/>
    </xf>
    <xf numFmtId="49" fontId="90" fillId="32" borderId="14" xfId="0" applyNumberFormat="1" applyFont="1" applyFill="1" applyBorder="1" applyAlignment="1" applyProtection="1">
      <alignment horizontal="center" vertical="center"/>
      <protection hidden="1"/>
    </xf>
    <xf numFmtId="0" fontId="0" fillId="38" borderId="33" xfId="0" applyFill="1" applyBorder="1" applyAlignment="1" applyProtection="1">
      <alignment horizontal="center" vertical="center"/>
      <protection hidden="1"/>
    </xf>
    <xf numFmtId="0" fontId="0" fillId="38" borderId="34" xfId="0"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84" fillId="32" borderId="16" xfId="0" applyFont="1" applyFill="1" applyBorder="1" applyAlignment="1" applyProtection="1">
      <alignment horizontal="center" vertical="center"/>
      <protection locked="0"/>
    </xf>
    <xf numFmtId="0" fontId="84" fillId="32" borderId="16" xfId="0" applyFont="1" applyFill="1" applyBorder="1" applyAlignment="1" applyProtection="1">
      <alignment horizontal="left" vertical="center"/>
      <protection locked="0"/>
    </xf>
    <xf numFmtId="0" fontId="0" fillId="36" borderId="10" xfId="0" applyFill="1" applyBorder="1" applyAlignment="1" applyProtection="1">
      <alignment horizontal="center" vertical="center"/>
      <protection hidden="1"/>
    </xf>
    <xf numFmtId="0" fontId="0" fillId="36" borderId="11" xfId="0" applyFill="1" applyBorder="1" applyAlignment="1" applyProtection="1">
      <alignment horizontal="center" vertical="center"/>
      <protection hidden="1"/>
    </xf>
    <xf numFmtId="0" fontId="0" fillId="36" borderId="14" xfId="0" applyFill="1" applyBorder="1" applyAlignment="1" applyProtection="1">
      <alignment horizontal="center" vertical="center"/>
      <protection hidden="1"/>
    </xf>
    <xf numFmtId="0" fontId="0" fillId="32" borderId="43" xfId="0" applyFill="1" applyBorder="1" applyAlignment="1" applyProtection="1">
      <alignment horizontal="center" vertical="center"/>
      <protection locked="0"/>
    </xf>
    <xf numFmtId="0" fontId="0" fillId="32" borderId="44" xfId="0" applyFill="1" applyBorder="1" applyAlignment="1" applyProtection="1">
      <alignment horizontal="center" vertical="center"/>
      <protection locked="0"/>
    </xf>
    <xf numFmtId="0" fontId="0" fillId="32" borderId="45" xfId="0" applyFill="1" applyBorder="1" applyAlignment="1" applyProtection="1">
      <alignment horizontal="center" vertical="center"/>
      <protection locked="0"/>
    </xf>
    <xf numFmtId="0" fontId="80" fillId="35" borderId="0" xfId="0" applyFont="1" applyFill="1" applyAlignment="1" applyProtection="1">
      <alignment horizontal="center" vertical="center"/>
      <protection hidden="1"/>
    </xf>
    <xf numFmtId="0" fontId="82" fillId="35" borderId="0" xfId="0" applyFont="1" applyFill="1" applyAlignment="1" applyProtection="1">
      <alignment horizontal="center" vertical="center"/>
      <protection hidden="1"/>
    </xf>
    <xf numFmtId="0" fontId="91" fillId="46" borderId="0" xfId="0" applyFont="1" applyFill="1" applyAlignment="1" applyProtection="1">
      <alignment horizontal="center" vertical="center"/>
      <protection hidden="1"/>
    </xf>
    <xf numFmtId="0" fontId="79" fillId="37" borderId="0" xfId="0" applyFont="1" applyFill="1" applyAlignment="1" applyProtection="1">
      <alignment horizontal="center" vertical="center"/>
      <protection hidden="1"/>
    </xf>
    <xf numFmtId="0" fontId="77" fillId="37" borderId="0" xfId="0" applyFont="1" applyFill="1" applyAlignment="1" applyProtection="1">
      <alignment horizontal="center" vertical="center"/>
      <protection hidden="1"/>
    </xf>
    <xf numFmtId="0" fontId="76" fillId="37" borderId="0" xfId="0" applyFont="1" applyFill="1" applyAlignment="1" applyProtection="1">
      <alignment horizontal="center" vertical="center"/>
      <protection hidden="1"/>
    </xf>
    <xf numFmtId="2" fontId="0" fillId="32" borderId="10" xfId="0" applyNumberFormat="1" applyFill="1" applyBorder="1" applyAlignment="1" applyProtection="1">
      <alignment horizontal="right" vertical="center"/>
      <protection locked="0"/>
    </xf>
    <xf numFmtId="2" fontId="0" fillId="32" borderId="11" xfId="0" applyNumberFormat="1" applyFill="1" applyBorder="1" applyAlignment="1" applyProtection="1">
      <alignment horizontal="right" vertical="center"/>
      <protection locked="0"/>
    </xf>
    <xf numFmtId="2" fontId="0" fillId="32" borderId="14" xfId="0" applyNumberFormat="1" applyFill="1" applyBorder="1" applyAlignment="1" applyProtection="1">
      <alignment horizontal="right" vertical="center"/>
      <protection locked="0"/>
    </xf>
    <xf numFmtId="0" fontId="0" fillId="37" borderId="27" xfId="0" applyFill="1" applyBorder="1" applyAlignment="1" applyProtection="1">
      <alignment horizontal="center" vertical="center"/>
      <protection hidden="1"/>
    </xf>
    <xf numFmtId="0" fontId="0" fillId="37" borderId="28" xfId="0" applyFill="1" applyBorder="1" applyAlignment="1" applyProtection="1">
      <alignment horizontal="center" vertical="center"/>
      <protection hidden="1"/>
    </xf>
    <xf numFmtId="0" fontId="0" fillId="37" borderId="29" xfId="0" applyFill="1" applyBorder="1" applyAlignment="1" applyProtection="1">
      <alignment horizontal="center" vertical="center"/>
      <protection hidden="1"/>
    </xf>
    <xf numFmtId="0" fontId="0" fillId="37" borderId="30" xfId="0" applyFill="1" applyBorder="1" applyAlignment="1" applyProtection="1">
      <alignment horizontal="center" vertical="center"/>
      <protection hidden="1"/>
    </xf>
    <xf numFmtId="0" fontId="0" fillId="37" borderId="31" xfId="0" applyFill="1" applyBorder="1" applyAlignment="1" applyProtection="1">
      <alignment horizontal="center" vertical="center"/>
      <protection hidden="1"/>
    </xf>
    <xf numFmtId="0" fontId="0" fillId="37" borderId="32" xfId="0" applyFill="1" applyBorder="1" applyAlignment="1" applyProtection="1">
      <alignment horizontal="center" vertical="center"/>
      <protection hidden="1"/>
    </xf>
    <xf numFmtId="0" fontId="84" fillId="32" borderId="10" xfId="0" applyFont="1" applyFill="1" applyBorder="1" applyAlignment="1" applyProtection="1">
      <alignment horizontal="center" vertical="center"/>
      <protection locked="0"/>
    </xf>
    <xf numFmtId="0" fontId="84" fillId="32" borderId="11" xfId="0" applyFont="1" applyFill="1" applyBorder="1" applyAlignment="1" applyProtection="1">
      <alignment horizontal="center" vertical="center"/>
      <protection locked="0"/>
    </xf>
    <xf numFmtId="0" fontId="84" fillId="32" borderId="14" xfId="0" applyFont="1" applyFill="1" applyBorder="1" applyAlignment="1" applyProtection="1">
      <alignment horizontal="center" vertical="center"/>
      <protection locked="0"/>
    </xf>
    <xf numFmtId="0" fontId="0" fillId="37" borderId="16" xfId="0" applyFill="1" applyBorder="1" applyAlignment="1" applyProtection="1">
      <alignment horizontal="center" vertical="center"/>
      <protection hidden="1"/>
    </xf>
    <xf numFmtId="0" fontId="74" fillId="47" borderId="10" xfId="0" applyFont="1" applyFill="1" applyBorder="1" applyAlignment="1" applyProtection="1">
      <alignment horizontal="center" vertical="center"/>
      <protection hidden="1"/>
    </xf>
    <xf numFmtId="0" fontId="74" fillId="47" borderId="11" xfId="0" applyFont="1" applyFill="1" applyBorder="1" applyAlignment="1" applyProtection="1">
      <alignment horizontal="center" vertical="center"/>
      <protection hidden="1"/>
    </xf>
    <xf numFmtId="0" fontId="74" fillId="47" borderId="14" xfId="0" applyFont="1" applyFill="1" applyBorder="1" applyAlignment="1" applyProtection="1">
      <alignment horizontal="center" vertical="center"/>
      <protection hidden="1"/>
    </xf>
    <xf numFmtId="0" fontId="84" fillId="37" borderId="10" xfId="0" applyFont="1" applyFill="1" applyBorder="1" applyAlignment="1" applyProtection="1">
      <alignment horizontal="left" vertical="center"/>
      <protection hidden="1"/>
    </xf>
    <xf numFmtId="0" fontId="84" fillId="37" borderId="11" xfId="0" applyFont="1" applyFill="1" applyBorder="1" applyAlignment="1" applyProtection="1">
      <alignment horizontal="left" vertical="center"/>
      <protection hidden="1"/>
    </xf>
    <xf numFmtId="0" fontId="84" fillId="37" borderId="14" xfId="0" applyFont="1" applyFill="1" applyBorder="1" applyAlignment="1" applyProtection="1">
      <alignment horizontal="left" vertical="center"/>
      <protection hidden="1"/>
    </xf>
    <xf numFmtId="2" fontId="0" fillId="37" borderId="16" xfId="0" applyNumberFormat="1" applyFill="1" applyBorder="1" applyAlignment="1" applyProtection="1">
      <alignment horizontal="right" vertical="center"/>
      <protection hidden="1"/>
    </xf>
    <xf numFmtId="0" fontId="0" fillId="37" borderId="27" xfId="0" applyFill="1" applyBorder="1" applyAlignment="1" applyProtection="1">
      <alignment horizontal="center" vertical="center" wrapText="1"/>
      <protection hidden="1"/>
    </xf>
    <xf numFmtId="0" fontId="0" fillId="37" borderId="16" xfId="0" applyFill="1" applyBorder="1" applyAlignment="1" applyProtection="1">
      <alignment horizontal="left" vertical="center"/>
      <protection hidden="1"/>
    </xf>
    <xf numFmtId="1" fontId="0" fillId="32" borderId="46" xfId="0" applyNumberFormat="1" applyFill="1" applyBorder="1" applyAlignment="1" applyProtection="1">
      <alignment horizontal="center" vertical="center"/>
      <protection locked="0"/>
    </xf>
    <xf numFmtId="1" fontId="0" fillId="32" borderId="47" xfId="0" applyNumberFormat="1" applyFill="1" applyBorder="1" applyAlignment="1" applyProtection="1">
      <alignment horizontal="center" vertical="center"/>
      <protection locked="0"/>
    </xf>
    <xf numFmtId="1" fontId="0" fillId="32" borderId="48" xfId="0" applyNumberFormat="1" applyFill="1" applyBorder="1" applyAlignment="1" applyProtection="1">
      <alignment horizontal="center" vertical="center"/>
      <protection locked="0"/>
    </xf>
    <xf numFmtId="0" fontId="0" fillId="32" borderId="49" xfId="0" applyFill="1" applyBorder="1" applyAlignment="1" applyProtection="1">
      <alignment horizontal="center" vertical="center"/>
      <protection locked="0"/>
    </xf>
    <xf numFmtId="0" fontId="0" fillId="32" borderId="50" xfId="0" applyFill="1" applyBorder="1" applyAlignment="1" applyProtection="1">
      <alignment horizontal="center" vertical="center"/>
      <protection locked="0"/>
    </xf>
    <xf numFmtId="0" fontId="92" fillId="32" borderId="10" xfId="0" applyFont="1" applyFill="1" applyBorder="1" applyAlignment="1" applyProtection="1">
      <alignment horizontal="center" vertical="center"/>
      <protection hidden="1"/>
    </xf>
    <xf numFmtId="0" fontId="92" fillId="32" borderId="11" xfId="0" applyFont="1" applyFill="1" applyBorder="1" applyAlignment="1" applyProtection="1">
      <alignment horizontal="center" vertical="center"/>
      <protection hidden="1"/>
    </xf>
    <xf numFmtId="0" fontId="92" fillId="32" borderId="14" xfId="0" applyFont="1" applyFill="1" applyBorder="1" applyAlignment="1" applyProtection="1">
      <alignment horizontal="center" vertical="center"/>
      <protection hidden="1"/>
    </xf>
    <xf numFmtId="0" fontId="54" fillId="32" borderId="10" xfId="0" applyFont="1" applyFill="1" applyBorder="1" applyAlignment="1" applyProtection="1">
      <alignment horizontal="center" vertical="center"/>
      <protection hidden="1" locked="0"/>
    </xf>
    <xf numFmtId="0" fontId="54" fillId="32" borderId="11" xfId="0" applyFont="1" applyFill="1" applyBorder="1" applyAlignment="1" applyProtection="1">
      <alignment horizontal="center" vertical="center"/>
      <protection hidden="1" locked="0"/>
    </xf>
    <xf numFmtId="0" fontId="54" fillId="32" borderId="14" xfId="0" applyFont="1" applyFill="1" applyBorder="1" applyAlignment="1" applyProtection="1">
      <alignment horizontal="center" vertical="center"/>
      <protection hidden="1" locked="0"/>
    </xf>
    <xf numFmtId="0" fontId="0" fillId="32" borderId="51" xfId="0" applyFill="1" applyBorder="1" applyAlignment="1" applyProtection="1">
      <alignment horizontal="center" vertical="center"/>
      <protection locked="0"/>
    </xf>
    <xf numFmtId="0" fontId="81" fillId="32" borderId="10" xfId="0" applyFont="1" applyFill="1" applyBorder="1" applyAlignment="1" applyProtection="1">
      <alignment horizontal="center" vertical="center"/>
      <protection locked="0"/>
    </xf>
    <xf numFmtId="0" fontId="81" fillId="32" borderId="11" xfId="0" applyFont="1" applyFill="1" applyBorder="1" applyAlignment="1" applyProtection="1">
      <alignment horizontal="center" vertical="center"/>
      <protection locked="0"/>
    </xf>
    <xf numFmtId="0" fontId="81" fillId="32" borderId="14" xfId="0" applyFont="1" applyFill="1" applyBorder="1" applyAlignment="1" applyProtection="1">
      <alignment horizontal="center" vertical="center"/>
      <protection locked="0"/>
    </xf>
    <xf numFmtId="0" fontId="0" fillId="37" borderId="33" xfId="0" applyFill="1" applyBorder="1" applyAlignment="1" applyProtection="1">
      <alignment horizontal="center" vertical="center"/>
      <protection hidden="1"/>
    </xf>
    <xf numFmtId="0" fontId="0" fillId="37" borderId="34" xfId="0" applyFill="1" applyBorder="1" applyAlignment="1" applyProtection="1">
      <alignment horizontal="center" vertical="center"/>
      <protection hidden="1"/>
    </xf>
    <xf numFmtId="0" fontId="0" fillId="37" borderId="41" xfId="0" applyFill="1" applyBorder="1" applyAlignment="1" applyProtection="1">
      <alignment horizontal="center" vertical="center"/>
      <protection hidden="1"/>
    </xf>
    <xf numFmtId="0" fontId="0" fillId="37" borderId="42" xfId="0" applyFill="1" applyBorder="1" applyAlignment="1" applyProtection="1">
      <alignment horizontal="center" vertical="center"/>
      <protection hidden="1"/>
    </xf>
    <xf numFmtId="0" fontId="0" fillId="37" borderId="52" xfId="0" applyFill="1" applyBorder="1" applyAlignment="1" applyProtection="1">
      <alignment horizontal="center" vertical="center"/>
      <protection hidden="1"/>
    </xf>
    <xf numFmtId="0" fontId="0" fillId="37" borderId="12" xfId="0" applyFill="1" applyBorder="1" applyAlignment="1" applyProtection="1">
      <alignment horizontal="center" vertical="center"/>
      <protection hidden="1"/>
    </xf>
    <xf numFmtId="0" fontId="0" fillId="37" borderId="13" xfId="0" applyFill="1" applyBorder="1" applyAlignment="1" applyProtection="1">
      <alignment horizontal="center" vertical="center"/>
      <protection hidden="1"/>
    </xf>
    <xf numFmtId="1" fontId="0" fillId="32" borderId="53" xfId="0" applyNumberFormat="1" applyFill="1" applyBorder="1" applyAlignment="1" applyProtection="1">
      <alignment horizontal="center" vertical="center"/>
      <protection locked="0"/>
    </xf>
    <xf numFmtId="1" fontId="0" fillId="32" borderId="54" xfId="0" applyNumberFormat="1" applyFill="1" applyBorder="1" applyAlignment="1" applyProtection="1">
      <alignment horizontal="center" vertical="center"/>
      <protection locked="0"/>
    </xf>
    <xf numFmtId="0" fontId="93" fillId="0" borderId="0" xfId="0" applyFont="1" applyFill="1" applyAlignment="1" applyProtection="1">
      <alignment horizontal="center" vertical="center"/>
      <protection hidden="1"/>
    </xf>
    <xf numFmtId="0" fontId="0" fillId="37" borderId="10" xfId="0" applyFill="1"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37" borderId="15" xfId="0" applyFill="1" applyBorder="1" applyAlignment="1" applyProtection="1">
      <alignment horizontal="center" vertical="center"/>
      <protection hidden="1"/>
    </xf>
    <xf numFmtId="0" fontId="0" fillId="37" borderId="14" xfId="0"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0">
    <dxf>
      <font>
        <b/>
        <i val="0"/>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Foreign_Bank!A1" /><Relationship Id="rId3" Type="http://schemas.openxmlformats.org/officeDocument/2006/relationships/hyperlink" Target="#Foreign_Bank!A1"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Indian_Bank!A1" /><Relationship Id="rId3" Type="http://schemas.openxmlformats.org/officeDocument/2006/relationships/hyperlink" Target="#Indian_Bank!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xdr:colOff>
      <xdr:row>21</xdr:row>
      <xdr:rowOff>76200</xdr:rowOff>
    </xdr:from>
    <xdr:to>
      <xdr:col>18</xdr:col>
      <xdr:colOff>180975</xdr:colOff>
      <xdr:row>23</xdr:row>
      <xdr:rowOff>180975</xdr:rowOff>
    </xdr:to>
    <xdr:pic macro="[0]!Welcome">
      <xdr:nvPicPr>
        <xdr:cNvPr id="1" name="Picture 12"/>
        <xdr:cNvPicPr preferRelativeResize="1">
          <a:picLocks noChangeAspect="1"/>
        </xdr:cNvPicPr>
      </xdr:nvPicPr>
      <xdr:blipFill>
        <a:blip r:embed="rId1"/>
        <a:stretch>
          <a:fillRect/>
        </a:stretch>
      </xdr:blipFill>
      <xdr:spPr>
        <a:xfrm>
          <a:off x="2305050" y="4467225"/>
          <a:ext cx="2333625" cy="485775"/>
        </a:xfrm>
        <a:prstGeom prst="rect">
          <a:avLst/>
        </a:prstGeom>
        <a:noFill/>
        <a:ln w="9525" cmpd="sng">
          <a:noFill/>
        </a:ln>
      </xdr:spPr>
    </xdr:pic>
    <xdr:clientData/>
  </xdr:twoCellAnchor>
  <xdr:twoCellAnchor editAs="absolute">
    <xdr:from>
      <xdr:col>12</xdr:col>
      <xdr:colOff>114300</xdr:colOff>
      <xdr:row>1</xdr:row>
      <xdr:rowOff>133350</xdr:rowOff>
    </xdr:from>
    <xdr:to>
      <xdr:col>14</xdr:col>
      <xdr:colOff>219075</xdr:colOff>
      <xdr:row>4</xdr:row>
      <xdr:rowOff>152400</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3086100" y="323850"/>
          <a:ext cx="6000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171450</xdr:colOff>
      <xdr:row>1</xdr:row>
      <xdr:rowOff>133350</xdr:rowOff>
    </xdr:from>
    <xdr:to>
      <xdr:col>14</xdr:col>
      <xdr:colOff>28575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81375" y="323850"/>
          <a:ext cx="600075" cy="590550"/>
        </a:xfrm>
        <a:prstGeom prst="rect">
          <a:avLst/>
        </a:prstGeom>
        <a:noFill/>
        <a:ln w="9525" cmpd="sng">
          <a:noFill/>
        </a:ln>
      </xdr:spPr>
    </xdr:pic>
    <xdr:clientData/>
  </xdr:twoCellAnchor>
  <xdr:twoCellAnchor editAs="oneCell">
    <xdr:from>
      <xdr:col>9</xdr:col>
      <xdr:colOff>180975</xdr:colOff>
      <xdr:row>36</xdr:row>
      <xdr:rowOff>295275</xdr:rowOff>
    </xdr:from>
    <xdr:to>
      <xdr:col>16</xdr:col>
      <xdr:colOff>76200</xdr:colOff>
      <xdr:row>36</xdr:row>
      <xdr:rowOff>695325</xdr:rowOff>
    </xdr:to>
    <xdr:pic macro="[0]!validation_Sec_I">
      <xdr:nvPicPr>
        <xdr:cNvPr id="2" name="Picture 2313"/>
        <xdr:cNvPicPr preferRelativeResize="1">
          <a:picLocks noChangeAspect="1"/>
        </xdr:cNvPicPr>
      </xdr:nvPicPr>
      <xdr:blipFill>
        <a:blip r:embed="rId2"/>
        <a:stretch>
          <a:fillRect/>
        </a:stretch>
      </xdr:blipFill>
      <xdr:spPr>
        <a:xfrm>
          <a:off x="2895600" y="7353300"/>
          <a:ext cx="1628775" cy="400050"/>
        </a:xfrm>
        <a:prstGeom prst="rect">
          <a:avLst/>
        </a:prstGeom>
        <a:noFill/>
        <a:ln w="9525" cmpd="sng">
          <a:noFill/>
        </a:ln>
      </xdr:spPr>
    </xdr:pic>
    <xdr:clientData/>
  </xdr:twoCellAnchor>
  <xdr:twoCellAnchor editAs="oneCell">
    <xdr:from>
      <xdr:col>10</xdr:col>
      <xdr:colOff>28575</xdr:colOff>
      <xdr:row>142</xdr:row>
      <xdr:rowOff>180975</xdr:rowOff>
    </xdr:from>
    <xdr:to>
      <xdr:col>17</xdr:col>
      <xdr:colOff>9525</xdr:colOff>
      <xdr:row>142</xdr:row>
      <xdr:rowOff>581025</xdr:rowOff>
    </xdr:to>
    <xdr:pic macro="[0]!validation_Sec_III">
      <xdr:nvPicPr>
        <xdr:cNvPr id="3" name="Picture 2321"/>
        <xdr:cNvPicPr preferRelativeResize="1">
          <a:picLocks noChangeAspect="1"/>
        </xdr:cNvPicPr>
      </xdr:nvPicPr>
      <xdr:blipFill>
        <a:blip r:embed="rId3"/>
        <a:stretch>
          <a:fillRect/>
        </a:stretch>
      </xdr:blipFill>
      <xdr:spPr>
        <a:xfrm>
          <a:off x="2990850" y="25222200"/>
          <a:ext cx="1619250" cy="400050"/>
        </a:xfrm>
        <a:prstGeom prst="rect">
          <a:avLst/>
        </a:prstGeom>
        <a:noFill/>
        <a:ln w="9525" cmpd="sng">
          <a:noFill/>
        </a:ln>
      </xdr:spPr>
    </xdr:pic>
    <xdr:clientData/>
  </xdr:twoCellAnchor>
  <xdr:twoCellAnchor editAs="oneCell">
    <xdr:from>
      <xdr:col>9</xdr:col>
      <xdr:colOff>114300</xdr:colOff>
      <xdr:row>325</xdr:row>
      <xdr:rowOff>95250</xdr:rowOff>
    </xdr:from>
    <xdr:to>
      <xdr:col>15</xdr:col>
      <xdr:colOff>238125</xdr:colOff>
      <xdr:row>327</xdr:row>
      <xdr:rowOff>114300</xdr:rowOff>
    </xdr:to>
    <xdr:pic macro="[0]!validation_Sec_IV">
      <xdr:nvPicPr>
        <xdr:cNvPr id="4" name="Picture 2329"/>
        <xdr:cNvPicPr preferRelativeResize="1">
          <a:picLocks noChangeAspect="1"/>
        </xdr:cNvPicPr>
      </xdr:nvPicPr>
      <xdr:blipFill>
        <a:blip r:embed="rId4"/>
        <a:stretch>
          <a:fillRect/>
        </a:stretch>
      </xdr:blipFill>
      <xdr:spPr>
        <a:xfrm>
          <a:off x="2828925" y="54244875"/>
          <a:ext cx="1609725" cy="400050"/>
        </a:xfrm>
        <a:prstGeom prst="rect">
          <a:avLst/>
        </a:prstGeom>
        <a:noFill/>
        <a:ln w="9525" cmpd="sng">
          <a:noFill/>
        </a:ln>
      </xdr:spPr>
    </xdr:pic>
    <xdr:clientData/>
  </xdr:twoCellAnchor>
  <xdr:twoCellAnchor editAs="oneCell">
    <xdr:from>
      <xdr:col>1</xdr:col>
      <xdr:colOff>114300</xdr:colOff>
      <xdr:row>1</xdr:row>
      <xdr:rowOff>114300</xdr:rowOff>
    </xdr:from>
    <xdr:to>
      <xdr:col>3</xdr:col>
      <xdr:colOff>133350</xdr:colOff>
      <xdr:row>3</xdr:row>
      <xdr:rowOff>0</xdr:rowOff>
    </xdr:to>
    <xdr:pic macro="[0]!ToWelcome">
      <xdr:nvPicPr>
        <xdr:cNvPr id="5" name="Picture 1081"/>
        <xdr:cNvPicPr preferRelativeResize="1">
          <a:picLocks noChangeAspect="1"/>
        </xdr:cNvPicPr>
      </xdr:nvPicPr>
      <xdr:blipFill>
        <a:blip r:embed="rId5"/>
        <a:stretch>
          <a:fillRect/>
        </a:stretch>
      </xdr:blipFill>
      <xdr:spPr>
        <a:xfrm>
          <a:off x="361950" y="304800"/>
          <a:ext cx="885825" cy="266700"/>
        </a:xfrm>
        <a:prstGeom prst="rect">
          <a:avLst/>
        </a:prstGeom>
        <a:noFill/>
        <a:ln w="9525" cmpd="sng">
          <a:noFill/>
        </a:ln>
      </xdr:spPr>
    </xdr:pic>
    <xdr:clientData/>
  </xdr:twoCellAnchor>
  <xdr:twoCellAnchor editAs="oneCell">
    <xdr:from>
      <xdr:col>10</xdr:col>
      <xdr:colOff>190500</xdr:colOff>
      <xdr:row>342</xdr:row>
      <xdr:rowOff>9525</xdr:rowOff>
    </xdr:from>
    <xdr:to>
      <xdr:col>14</xdr:col>
      <xdr:colOff>85725</xdr:colOff>
      <xdr:row>343</xdr:row>
      <xdr:rowOff>76200</xdr:rowOff>
    </xdr:to>
    <xdr:pic macro="[0]!Finish">
      <xdr:nvPicPr>
        <xdr:cNvPr id="6" name="Picture 1095"/>
        <xdr:cNvPicPr preferRelativeResize="1">
          <a:picLocks noChangeAspect="1"/>
        </xdr:cNvPicPr>
      </xdr:nvPicPr>
      <xdr:blipFill>
        <a:blip r:embed="rId6"/>
        <a:stretch>
          <a:fillRect/>
        </a:stretch>
      </xdr:blipFill>
      <xdr:spPr>
        <a:xfrm>
          <a:off x="3152775" y="57426225"/>
          <a:ext cx="88582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219075</xdr:colOff>
      <xdr:row>1</xdr:row>
      <xdr:rowOff>133350</xdr:rowOff>
    </xdr:from>
    <xdr:to>
      <xdr:col>14</xdr:col>
      <xdr:colOff>76200</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14700" y="323850"/>
          <a:ext cx="600075" cy="590550"/>
        </a:xfrm>
        <a:prstGeom prst="rect">
          <a:avLst/>
        </a:prstGeom>
        <a:noFill/>
        <a:ln w="9525" cmpd="sng">
          <a:noFill/>
        </a:ln>
      </xdr:spPr>
    </xdr:pic>
    <xdr:clientData/>
  </xdr:twoCellAnchor>
  <xdr:twoCellAnchor editAs="oneCell">
    <xdr:from>
      <xdr:col>1</xdr:col>
      <xdr:colOff>95250</xdr:colOff>
      <xdr:row>1</xdr:row>
      <xdr:rowOff>66675</xdr:rowOff>
    </xdr:from>
    <xdr:to>
      <xdr:col>3</xdr:col>
      <xdr:colOff>133350</xdr:colOff>
      <xdr:row>3</xdr:row>
      <xdr:rowOff>38100</xdr:rowOff>
    </xdr:to>
    <xdr:pic macro="[0]!ToWelcome">
      <xdr:nvPicPr>
        <xdr:cNvPr id="2" name="Picture 194"/>
        <xdr:cNvPicPr preferRelativeResize="1">
          <a:picLocks noChangeAspect="1"/>
        </xdr:cNvPicPr>
      </xdr:nvPicPr>
      <xdr:blipFill>
        <a:blip r:embed="rId2"/>
        <a:stretch>
          <a:fillRect/>
        </a:stretch>
      </xdr:blipFill>
      <xdr:spPr>
        <a:xfrm>
          <a:off x="342900" y="257175"/>
          <a:ext cx="904875" cy="352425"/>
        </a:xfrm>
        <a:prstGeom prst="rect">
          <a:avLst/>
        </a:prstGeom>
        <a:noFill/>
        <a:ln w="9525" cmpd="sng">
          <a:noFill/>
        </a:ln>
      </xdr:spPr>
    </xdr:pic>
    <xdr:clientData/>
  </xdr:twoCellAnchor>
  <xdr:twoCellAnchor editAs="oneCell">
    <xdr:from>
      <xdr:col>10</xdr:col>
      <xdr:colOff>238125</xdr:colOff>
      <xdr:row>341</xdr:row>
      <xdr:rowOff>133350</xdr:rowOff>
    </xdr:from>
    <xdr:to>
      <xdr:col>15</xdr:col>
      <xdr:colOff>228600</xdr:colOff>
      <xdr:row>341</xdr:row>
      <xdr:rowOff>133350</xdr:rowOff>
    </xdr:to>
    <xdr:pic>
      <xdr:nvPicPr>
        <xdr:cNvPr id="3" name="Picture 546"/>
        <xdr:cNvPicPr preferRelativeResize="1">
          <a:picLocks noChangeAspect="1"/>
        </xdr:cNvPicPr>
      </xdr:nvPicPr>
      <xdr:blipFill>
        <a:blip r:embed="rId3"/>
        <a:stretch>
          <a:fillRect/>
        </a:stretch>
      </xdr:blipFill>
      <xdr:spPr>
        <a:xfrm>
          <a:off x="3086100" y="56969025"/>
          <a:ext cx="1228725" cy="0"/>
        </a:xfrm>
        <a:prstGeom prst="rect">
          <a:avLst/>
        </a:prstGeom>
        <a:noFill/>
        <a:ln w="9525" cmpd="sng">
          <a:noFill/>
        </a:ln>
      </xdr:spPr>
    </xdr:pic>
    <xdr:clientData/>
  </xdr:twoCellAnchor>
  <xdr:twoCellAnchor editAs="oneCell">
    <xdr:from>
      <xdr:col>9</xdr:col>
      <xdr:colOff>238125</xdr:colOff>
      <xdr:row>325</xdr:row>
      <xdr:rowOff>133350</xdr:rowOff>
    </xdr:from>
    <xdr:to>
      <xdr:col>17</xdr:col>
      <xdr:colOff>0</xdr:colOff>
      <xdr:row>325</xdr:row>
      <xdr:rowOff>133350</xdr:rowOff>
    </xdr:to>
    <xdr:pic macro="[0]!validation_Sec_III">
      <xdr:nvPicPr>
        <xdr:cNvPr id="4" name="Picture 821"/>
        <xdr:cNvPicPr preferRelativeResize="1">
          <a:picLocks noChangeAspect="1"/>
        </xdr:cNvPicPr>
      </xdr:nvPicPr>
      <xdr:blipFill>
        <a:blip r:embed="rId4"/>
        <a:stretch>
          <a:fillRect/>
        </a:stretch>
      </xdr:blipFill>
      <xdr:spPr>
        <a:xfrm>
          <a:off x="2838450" y="53921025"/>
          <a:ext cx="1743075" cy="0"/>
        </a:xfrm>
        <a:prstGeom prst="rect">
          <a:avLst/>
        </a:prstGeom>
        <a:noFill/>
        <a:ln w="9525" cmpd="sng">
          <a:noFill/>
        </a:ln>
      </xdr:spPr>
    </xdr:pic>
    <xdr:clientData/>
  </xdr:twoCellAnchor>
  <xdr:twoCellAnchor editAs="oneCell">
    <xdr:from>
      <xdr:col>10</xdr:col>
      <xdr:colOff>66675</xdr:colOff>
      <xdr:row>37</xdr:row>
      <xdr:rowOff>209550</xdr:rowOff>
    </xdr:from>
    <xdr:to>
      <xdr:col>16</xdr:col>
      <xdr:colOff>209550</xdr:colOff>
      <xdr:row>37</xdr:row>
      <xdr:rowOff>619125</xdr:rowOff>
    </xdr:to>
    <xdr:pic macro="[0]!validation_Sec_I_F">
      <xdr:nvPicPr>
        <xdr:cNvPr id="5" name="Picture 2513"/>
        <xdr:cNvPicPr preferRelativeResize="1">
          <a:picLocks noChangeAspect="1"/>
        </xdr:cNvPicPr>
      </xdr:nvPicPr>
      <xdr:blipFill>
        <a:blip r:embed="rId5"/>
        <a:stretch>
          <a:fillRect/>
        </a:stretch>
      </xdr:blipFill>
      <xdr:spPr>
        <a:xfrm>
          <a:off x="2914650" y="6838950"/>
          <a:ext cx="1628775" cy="409575"/>
        </a:xfrm>
        <a:prstGeom prst="rect">
          <a:avLst/>
        </a:prstGeom>
        <a:noFill/>
        <a:ln w="9525" cmpd="sng">
          <a:noFill/>
        </a:ln>
      </xdr:spPr>
    </xdr:pic>
    <xdr:clientData/>
  </xdr:twoCellAnchor>
  <xdr:twoCellAnchor editAs="oneCell">
    <xdr:from>
      <xdr:col>10</xdr:col>
      <xdr:colOff>9525</xdr:colOff>
      <xdr:row>142</xdr:row>
      <xdr:rowOff>228600</xdr:rowOff>
    </xdr:from>
    <xdr:to>
      <xdr:col>16</xdr:col>
      <xdr:colOff>142875</xdr:colOff>
      <xdr:row>142</xdr:row>
      <xdr:rowOff>628650</xdr:rowOff>
    </xdr:to>
    <xdr:pic macro="[0]!validation_Sec_III_F">
      <xdr:nvPicPr>
        <xdr:cNvPr id="6" name="Picture 2321"/>
        <xdr:cNvPicPr preferRelativeResize="1">
          <a:picLocks noChangeAspect="1"/>
        </xdr:cNvPicPr>
      </xdr:nvPicPr>
      <xdr:blipFill>
        <a:blip r:embed="rId6"/>
        <a:stretch>
          <a:fillRect/>
        </a:stretch>
      </xdr:blipFill>
      <xdr:spPr>
        <a:xfrm>
          <a:off x="2857500" y="24793575"/>
          <a:ext cx="1619250" cy="400050"/>
        </a:xfrm>
        <a:prstGeom prst="rect">
          <a:avLst/>
        </a:prstGeom>
        <a:noFill/>
        <a:ln w="9525" cmpd="sng">
          <a:noFill/>
        </a:ln>
      </xdr:spPr>
    </xdr:pic>
    <xdr:clientData/>
  </xdr:twoCellAnchor>
  <xdr:twoCellAnchor editAs="oneCell">
    <xdr:from>
      <xdr:col>10</xdr:col>
      <xdr:colOff>28575</xdr:colOff>
      <xdr:row>325</xdr:row>
      <xdr:rowOff>142875</xdr:rowOff>
    </xdr:from>
    <xdr:to>
      <xdr:col>16</xdr:col>
      <xdr:colOff>152400</xdr:colOff>
      <xdr:row>327</xdr:row>
      <xdr:rowOff>161925</xdr:rowOff>
    </xdr:to>
    <xdr:pic macro="[0]!validation_Sec_IV_F">
      <xdr:nvPicPr>
        <xdr:cNvPr id="7" name="Picture 2329"/>
        <xdr:cNvPicPr preferRelativeResize="1">
          <a:picLocks noChangeAspect="1"/>
        </xdr:cNvPicPr>
      </xdr:nvPicPr>
      <xdr:blipFill>
        <a:blip r:embed="rId7"/>
        <a:stretch>
          <a:fillRect/>
        </a:stretch>
      </xdr:blipFill>
      <xdr:spPr>
        <a:xfrm>
          <a:off x="2876550" y="53930550"/>
          <a:ext cx="1609725" cy="400050"/>
        </a:xfrm>
        <a:prstGeom prst="rect">
          <a:avLst/>
        </a:prstGeom>
        <a:noFill/>
        <a:ln w="9525" cmpd="sng">
          <a:noFill/>
        </a:ln>
      </xdr:spPr>
    </xdr:pic>
    <xdr:clientData/>
  </xdr:twoCellAnchor>
  <xdr:twoCellAnchor editAs="oneCell">
    <xdr:from>
      <xdr:col>11</xdr:col>
      <xdr:colOff>190500</xdr:colOff>
      <xdr:row>342</xdr:row>
      <xdr:rowOff>47625</xdr:rowOff>
    </xdr:from>
    <xdr:to>
      <xdr:col>15</xdr:col>
      <xdr:colOff>85725</xdr:colOff>
      <xdr:row>343</xdr:row>
      <xdr:rowOff>114300</xdr:rowOff>
    </xdr:to>
    <xdr:pic macro="[0]!Finish">
      <xdr:nvPicPr>
        <xdr:cNvPr id="8" name="Picture 1129"/>
        <xdr:cNvPicPr preferRelativeResize="1">
          <a:picLocks noChangeAspect="1"/>
        </xdr:cNvPicPr>
      </xdr:nvPicPr>
      <xdr:blipFill>
        <a:blip r:embed="rId8"/>
        <a:stretch>
          <a:fillRect/>
        </a:stretch>
      </xdr:blipFill>
      <xdr:spPr>
        <a:xfrm>
          <a:off x="3286125" y="57073800"/>
          <a:ext cx="88582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editAs="absolute">
    <xdr:from>
      <xdr:col>1</xdr:col>
      <xdr:colOff>3524250</xdr:colOff>
      <xdr:row>1</xdr:row>
      <xdr:rowOff>66675</xdr:rowOff>
    </xdr:from>
    <xdr:to>
      <xdr:col>1</xdr:col>
      <xdr:colOff>4124325</xdr:colOff>
      <xdr:row>1</xdr:row>
      <xdr:rowOff>657225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695700" y="228600"/>
          <a:ext cx="600075" cy="590550"/>
        </a:xfrm>
        <a:prstGeom prst="rect">
          <a:avLst/>
        </a:prstGeom>
        <a:noFill/>
        <a:ln w="9525" cmpd="sng">
          <a:noFill/>
        </a:ln>
      </xdr:spPr>
    </xdr:pic>
    <xdr:clientData/>
  </xdr:twoCellAnchor>
  <xdr:twoCellAnchor>
    <xdr:from>
      <xdr:col>1</xdr:col>
      <xdr:colOff>114300</xdr:colOff>
      <xdr:row>1</xdr:row>
      <xdr:rowOff>152400</xdr:rowOff>
    </xdr:from>
    <xdr:to>
      <xdr:col>1</xdr:col>
      <xdr:colOff>1019175</xdr:colOff>
      <xdr:row>1</xdr:row>
      <xdr:rowOff>390525</xdr:rowOff>
    </xdr:to>
    <xdr:sp>
      <xdr:nvSpPr>
        <xdr:cNvPr id="3" name="TextBox 3">
          <a:hlinkClick r:id="rId2"/>
        </xdr:cNvPr>
        <xdr:cNvSpPr txBox="1">
          <a:spLocks noChangeArrowheads="1"/>
        </xdr:cNvSpPr>
      </xdr:nvSpPr>
      <xdr:spPr>
        <a:xfrm>
          <a:off x="285750" y="3143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6496050</xdr:colOff>
      <xdr:row>77</xdr:row>
      <xdr:rowOff>238125</xdr:rowOff>
    </xdr:from>
    <xdr:to>
      <xdr:col>1</xdr:col>
      <xdr:colOff>7400925</xdr:colOff>
      <xdr:row>80</xdr:row>
      <xdr:rowOff>76200</xdr:rowOff>
    </xdr:to>
    <xdr:sp>
      <xdr:nvSpPr>
        <xdr:cNvPr id="4" name="TextBox 4">
          <a:hlinkClick r:id="rId3"/>
        </xdr:cNvPr>
        <xdr:cNvSpPr txBox="1">
          <a:spLocks noChangeArrowheads="1"/>
        </xdr:cNvSpPr>
      </xdr:nvSpPr>
      <xdr:spPr>
        <a:xfrm>
          <a:off x="6667500" y="27165300"/>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editAs="absolute">
    <xdr:from>
      <xdr:col>1</xdr:col>
      <xdr:colOff>3524250</xdr:colOff>
      <xdr:row>1</xdr:row>
      <xdr:rowOff>66675</xdr:rowOff>
    </xdr:from>
    <xdr:to>
      <xdr:col>1</xdr:col>
      <xdr:colOff>4124325</xdr:colOff>
      <xdr:row>1</xdr:row>
      <xdr:rowOff>657225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695700" y="228600"/>
          <a:ext cx="600075" cy="590550"/>
        </a:xfrm>
        <a:prstGeom prst="rect">
          <a:avLst/>
        </a:prstGeom>
        <a:noFill/>
        <a:ln w="9525" cmpd="sng">
          <a:noFill/>
        </a:ln>
      </xdr:spPr>
    </xdr:pic>
    <xdr:clientData/>
  </xdr:twoCellAnchor>
  <xdr:twoCellAnchor>
    <xdr:from>
      <xdr:col>1</xdr:col>
      <xdr:colOff>247650</xdr:colOff>
      <xdr:row>1</xdr:row>
      <xdr:rowOff>152400</xdr:rowOff>
    </xdr:from>
    <xdr:to>
      <xdr:col>1</xdr:col>
      <xdr:colOff>1152525</xdr:colOff>
      <xdr:row>1</xdr:row>
      <xdr:rowOff>390525</xdr:rowOff>
    </xdr:to>
    <xdr:sp>
      <xdr:nvSpPr>
        <xdr:cNvPr id="3" name="TextBox 3">
          <a:hlinkClick r:id="rId2"/>
        </xdr:cNvPr>
        <xdr:cNvSpPr txBox="1">
          <a:spLocks noChangeArrowheads="1"/>
        </xdr:cNvSpPr>
      </xdr:nvSpPr>
      <xdr:spPr>
        <a:xfrm>
          <a:off x="419100" y="3143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6667500</xdr:colOff>
      <xdr:row>79</xdr:row>
      <xdr:rowOff>1104900</xdr:rowOff>
    </xdr:from>
    <xdr:to>
      <xdr:col>1</xdr:col>
      <xdr:colOff>7562850</xdr:colOff>
      <xdr:row>79</xdr:row>
      <xdr:rowOff>1343025</xdr:rowOff>
    </xdr:to>
    <xdr:sp>
      <xdr:nvSpPr>
        <xdr:cNvPr id="4" name="TextBox 4">
          <a:hlinkClick r:id="rId3"/>
        </xdr:cNvPr>
        <xdr:cNvSpPr txBox="1">
          <a:spLocks noChangeArrowheads="1"/>
        </xdr:cNvSpPr>
      </xdr:nvSpPr>
      <xdr:spPr>
        <a:xfrm>
          <a:off x="6838950" y="286226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op.vinod\Local%20Settings\Temporary%20Internet%20Files\Content.Outlook\16W033N4\ITBS%20Survey%20Form_Foreign%20Bank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Guidlines_Foreign_Banks"/>
    </sheetNames>
    <sheetDataSet>
      <sheetData sheetId="3">
        <row r="1">
          <cell r="A1" t="str">
            <v>Select Country</v>
          </cell>
          <cell r="B1" t="str">
            <v>Select Currency</v>
          </cell>
        </row>
        <row r="2">
          <cell r="A2" t="str">
            <v>Afghanistan</v>
          </cell>
          <cell r="B2" t="str">
            <v>ACD</v>
          </cell>
        </row>
        <row r="3">
          <cell r="A3" t="str">
            <v>Albenia</v>
          </cell>
          <cell r="B3" t="str">
            <v>ACU</v>
          </cell>
        </row>
        <row r="4">
          <cell r="A4" t="str">
            <v>Algeria</v>
          </cell>
          <cell r="B4" t="str">
            <v>ADP</v>
          </cell>
        </row>
        <row r="5">
          <cell r="A5" t="str">
            <v>American Samoa</v>
          </cell>
          <cell r="B5" t="str">
            <v>AED</v>
          </cell>
        </row>
        <row r="6">
          <cell r="A6" t="str">
            <v>Andora</v>
          </cell>
          <cell r="B6" t="str">
            <v>AFA</v>
          </cell>
        </row>
        <row r="7">
          <cell r="A7" t="str">
            <v>Angola</v>
          </cell>
          <cell r="B7" t="str">
            <v>ALL</v>
          </cell>
        </row>
        <row r="8">
          <cell r="A8" t="str">
            <v>Anguilla</v>
          </cell>
          <cell r="B8" t="str">
            <v>AMD</v>
          </cell>
        </row>
        <row r="9">
          <cell r="A9" t="str">
            <v>Antigua and Barbuda</v>
          </cell>
          <cell r="B9" t="str">
            <v>ANG</v>
          </cell>
        </row>
        <row r="10">
          <cell r="A10" t="str">
            <v>Argentina</v>
          </cell>
          <cell r="B10" t="str">
            <v>AON</v>
          </cell>
        </row>
        <row r="11">
          <cell r="A11" t="str">
            <v>Armenia</v>
          </cell>
          <cell r="B11" t="str">
            <v>AOR</v>
          </cell>
        </row>
        <row r="12">
          <cell r="A12" t="str">
            <v>Aruba</v>
          </cell>
          <cell r="B12" t="str">
            <v>ARS</v>
          </cell>
        </row>
        <row r="13">
          <cell r="A13" t="str">
            <v>Asian Clearing Union</v>
          </cell>
          <cell r="B13" t="str">
            <v>ATS</v>
          </cell>
        </row>
        <row r="14">
          <cell r="A14" t="str">
            <v>Australia</v>
          </cell>
          <cell r="B14" t="str">
            <v>AUD</v>
          </cell>
        </row>
        <row r="15">
          <cell r="A15" t="str">
            <v>Austria</v>
          </cell>
          <cell r="B15" t="str">
            <v>AWG</v>
          </cell>
        </row>
        <row r="16">
          <cell r="A16" t="str">
            <v>Azarbaijan</v>
          </cell>
          <cell r="B16" t="str">
            <v>AZM</v>
          </cell>
        </row>
        <row r="17">
          <cell r="A17" t="str">
            <v>Bahama</v>
          </cell>
          <cell r="B17" t="str">
            <v>BAM</v>
          </cell>
        </row>
        <row r="18">
          <cell r="A18" t="str">
            <v>Bahrain</v>
          </cell>
          <cell r="B18" t="str">
            <v>BBD</v>
          </cell>
        </row>
        <row r="19">
          <cell r="A19" t="str">
            <v>Bangla Desh</v>
          </cell>
          <cell r="B19" t="str">
            <v>BDT</v>
          </cell>
        </row>
        <row r="20">
          <cell r="A20" t="str">
            <v>Barbados</v>
          </cell>
          <cell r="B20" t="str">
            <v>BEF</v>
          </cell>
        </row>
        <row r="21">
          <cell r="A21" t="str">
            <v>Belarus</v>
          </cell>
          <cell r="B21" t="str">
            <v>BGL</v>
          </cell>
        </row>
        <row r="22">
          <cell r="A22" t="str">
            <v>Belgium</v>
          </cell>
          <cell r="B22" t="str">
            <v>BGN</v>
          </cell>
        </row>
        <row r="23">
          <cell r="A23" t="str">
            <v>Belize</v>
          </cell>
          <cell r="B23" t="str">
            <v>BHD</v>
          </cell>
        </row>
        <row r="24">
          <cell r="A24" t="str">
            <v>Benin</v>
          </cell>
          <cell r="B24" t="str">
            <v>BIF</v>
          </cell>
        </row>
        <row r="25">
          <cell r="A25" t="str">
            <v>Bermuda</v>
          </cell>
          <cell r="B25" t="str">
            <v>BMD</v>
          </cell>
        </row>
        <row r="26">
          <cell r="A26" t="str">
            <v>Bhutan</v>
          </cell>
          <cell r="B26" t="str">
            <v>BND</v>
          </cell>
        </row>
        <row r="27">
          <cell r="A27" t="str">
            <v>Bolivian</v>
          </cell>
          <cell r="B27" t="str">
            <v>BOB</v>
          </cell>
        </row>
        <row r="28">
          <cell r="A28" t="str">
            <v>Bonaire, St. Eust, Saba (BES) 3</v>
          </cell>
          <cell r="B28" t="str">
            <v>BRL</v>
          </cell>
        </row>
        <row r="29">
          <cell r="A29" t="str">
            <v>Bosnia-Herzegovina</v>
          </cell>
          <cell r="B29" t="str">
            <v>BSD</v>
          </cell>
        </row>
        <row r="30">
          <cell r="A30" t="str">
            <v>Botswana</v>
          </cell>
          <cell r="B30" t="str">
            <v>BTN</v>
          </cell>
        </row>
        <row r="31">
          <cell r="A31" t="str">
            <v>Bouvet Island</v>
          </cell>
          <cell r="B31" t="str">
            <v>BWD</v>
          </cell>
        </row>
        <row r="32">
          <cell r="A32" t="str">
            <v>Brazil</v>
          </cell>
          <cell r="B32" t="str">
            <v>BWP</v>
          </cell>
        </row>
        <row r="33">
          <cell r="A33" t="str">
            <v>British Indian Ocean Territory</v>
          </cell>
          <cell r="B33" t="str">
            <v>BYB</v>
          </cell>
        </row>
        <row r="34">
          <cell r="A34" t="str">
            <v>Brunei</v>
          </cell>
          <cell r="B34" t="str">
            <v>BYR</v>
          </cell>
        </row>
        <row r="35">
          <cell r="A35" t="str">
            <v>Bulgaria</v>
          </cell>
          <cell r="B35" t="str">
            <v>BZD</v>
          </cell>
        </row>
        <row r="36">
          <cell r="A36" t="str">
            <v>Burkina Faso</v>
          </cell>
          <cell r="B36" t="str">
            <v>CAD</v>
          </cell>
        </row>
        <row r="37">
          <cell r="A37" t="str">
            <v>Burundi</v>
          </cell>
          <cell r="B37" t="str">
            <v>CDF</v>
          </cell>
        </row>
        <row r="38">
          <cell r="A38" t="str">
            <v>Cameroon Republic</v>
          </cell>
          <cell r="B38" t="str">
            <v>CHF</v>
          </cell>
        </row>
        <row r="39">
          <cell r="A39" t="str">
            <v>Canada</v>
          </cell>
          <cell r="B39" t="str">
            <v>CLP</v>
          </cell>
        </row>
        <row r="40">
          <cell r="A40" t="str">
            <v>Cape Verde</v>
          </cell>
          <cell r="B40" t="str">
            <v>CNY</v>
          </cell>
        </row>
        <row r="41">
          <cell r="A41" t="str">
            <v>Cayman Islands</v>
          </cell>
          <cell r="B41" t="str">
            <v>COP</v>
          </cell>
        </row>
        <row r="42">
          <cell r="A42" t="str">
            <v>Central African Republic</v>
          </cell>
          <cell r="B42" t="str">
            <v>CRC</v>
          </cell>
        </row>
        <row r="43">
          <cell r="A43" t="str">
            <v>Chad</v>
          </cell>
          <cell r="B43" t="str">
            <v>CSD</v>
          </cell>
        </row>
        <row r="44">
          <cell r="A44" t="str">
            <v>Chile</v>
          </cell>
          <cell r="B44" t="str">
            <v>CUP</v>
          </cell>
        </row>
        <row r="45">
          <cell r="A45" t="str">
            <v>China</v>
          </cell>
          <cell r="B45" t="str">
            <v>CVE</v>
          </cell>
        </row>
        <row r="46">
          <cell r="A46" t="str">
            <v>Christmas Island</v>
          </cell>
          <cell r="B46" t="str">
            <v>CYP</v>
          </cell>
        </row>
        <row r="47">
          <cell r="A47" t="str">
            <v>Cocos (Keeling) Islands</v>
          </cell>
          <cell r="B47" t="str">
            <v>CZK</v>
          </cell>
        </row>
        <row r="48">
          <cell r="A48" t="str">
            <v>Colombia</v>
          </cell>
          <cell r="B48" t="str">
            <v>DEM</v>
          </cell>
        </row>
        <row r="49">
          <cell r="A49" t="str">
            <v>Combodia</v>
          </cell>
          <cell r="B49" t="str">
            <v>DJF</v>
          </cell>
        </row>
        <row r="50">
          <cell r="A50" t="str">
            <v>Comoros</v>
          </cell>
          <cell r="B50" t="str">
            <v>DKK</v>
          </cell>
        </row>
        <row r="51">
          <cell r="A51" t="str">
            <v>Congo</v>
          </cell>
          <cell r="B51" t="str">
            <v>DOP</v>
          </cell>
        </row>
        <row r="52">
          <cell r="A52" t="str">
            <v>Congo, Dem. Rep. of</v>
          </cell>
          <cell r="B52" t="str">
            <v>DZD</v>
          </cell>
        </row>
        <row r="53">
          <cell r="A53" t="str">
            <v>Cook Islands</v>
          </cell>
          <cell r="B53" t="str">
            <v>ECS</v>
          </cell>
        </row>
        <row r="54">
          <cell r="A54" t="str">
            <v>Costa Rica</v>
          </cell>
          <cell r="B54" t="str">
            <v>EEK</v>
          </cell>
        </row>
        <row r="55">
          <cell r="A55" t="str">
            <v>Cote D'Ivoire</v>
          </cell>
          <cell r="B55" t="str">
            <v>EGP</v>
          </cell>
        </row>
        <row r="56">
          <cell r="A56" t="str">
            <v>Croatia</v>
          </cell>
          <cell r="B56" t="str">
            <v>ERN</v>
          </cell>
        </row>
        <row r="57">
          <cell r="A57" t="str">
            <v>Cuba</v>
          </cell>
          <cell r="B57" t="str">
            <v>ESP</v>
          </cell>
        </row>
        <row r="58">
          <cell r="A58" t="str">
            <v>Curacao 3</v>
          </cell>
          <cell r="B58" t="str">
            <v>ETB</v>
          </cell>
        </row>
        <row r="59">
          <cell r="A59" t="str">
            <v>Cyprus</v>
          </cell>
          <cell r="B59" t="str">
            <v>EUR</v>
          </cell>
        </row>
        <row r="60">
          <cell r="A60" t="str">
            <v>Czech Republic</v>
          </cell>
          <cell r="B60" t="str">
            <v>FIM</v>
          </cell>
        </row>
        <row r="61">
          <cell r="A61" t="str">
            <v>Denmark</v>
          </cell>
          <cell r="B61" t="str">
            <v>FJD</v>
          </cell>
        </row>
        <row r="62">
          <cell r="A62" t="str">
            <v>Djibouti</v>
          </cell>
          <cell r="B62" t="str">
            <v>FKP</v>
          </cell>
        </row>
        <row r="63">
          <cell r="A63" t="str">
            <v>Dominica</v>
          </cell>
          <cell r="B63" t="str">
            <v>FRF</v>
          </cell>
        </row>
        <row r="64">
          <cell r="A64" t="str">
            <v>Dominican Republic</v>
          </cell>
          <cell r="B64" t="str">
            <v>GBP</v>
          </cell>
        </row>
        <row r="65">
          <cell r="A65" t="str">
            <v>East Timor</v>
          </cell>
          <cell r="B65" t="str">
            <v>GEL</v>
          </cell>
        </row>
        <row r="66">
          <cell r="A66" t="str">
            <v>Ecuador</v>
          </cell>
          <cell r="B66" t="str">
            <v>GHC</v>
          </cell>
        </row>
        <row r="67">
          <cell r="A67" t="str">
            <v>Egypt</v>
          </cell>
          <cell r="B67" t="str">
            <v>GIP</v>
          </cell>
        </row>
        <row r="68">
          <cell r="A68" t="str">
            <v>El Salvador</v>
          </cell>
          <cell r="B68" t="str">
            <v>GMD</v>
          </cell>
        </row>
        <row r="69">
          <cell r="A69" t="str">
            <v>Equatorial Guinea</v>
          </cell>
          <cell r="B69" t="str">
            <v>GNF</v>
          </cell>
        </row>
        <row r="70">
          <cell r="A70" t="str">
            <v>Eritrea</v>
          </cell>
          <cell r="B70" t="str">
            <v>GNS</v>
          </cell>
        </row>
        <row r="71">
          <cell r="A71" t="str">
            <v>Estonia</v>
          </cell>
          <cell r="B71" t="str">
            <v>GRD</v>
          </cell>
        </row>
        <row r="72">
          <cell r="A72" t="str">
            <v>Ethiopia</v>
          </cell>
          <cell r="B72" t="str">
            <v>GTQ</v>
          </cell>
        </row>
        <row r="73">
          <cell r="A73" t="str">
            <v>EUROPEAN MONETARY SYSTEM</v>
          </cell>
          <cell r="B73" t="str">
            <v>GWP</v>
          </cell>
        </row>
        <row r="74">
          <cell r="A74" t="str">
            <v>European Union</v>
          </cell>
          <cell r="B74" t="str">
            <v>GYD</v>
          </cell>
        </row>
        <row r="75">
          <cell r="A75" t="str">
            <v>Falkland Islands</v>
          </cell>
          <cell r="B75" t="str">
            <v>HKD</v>
          </cell>
        </row>
        <row r="76">
          <cell r="A76" t="str">
            <v>Faroe Islands</v>
          </cell>
          <cell r="B76" t="str">
            <v>HNL</v>
          </cell>
        </row>
        <row r="77">
          <cell r="A77" t="str">
            <v>Fiji</v>
          </cell>
          <cell r="B77" t="str">
            <v>HRK</v>
          </cell>
        </row>
        <row r="78">
          <cell r="A78" t="str">
            <v>Finland</v>
          </cell>
          <cell r="B78" t="str">
            <v>HTG</v>
          </cell>
        </row>
        <row r="79">
          <cell r="A79" t="str">
            <v>France</v>
          </cell>
          <cell r="B79" t="str">
            <v>HUF</v>
          </cell>
        </row>
        <row r="80">
          <cell r="A80" t="str">
            <v>French Guiana</v>
          </cell>
          <cell r="B80" t="str">
            <v>IDR</v>
          </cell>
        </row>
        <row r="81">
          <cell r="A81" t="str">
            <v>French Polynesia</v>
          </cell>
          <cell r="B81" t="str">
            <v>IEP</v>
          </cell>
        </row>
        <row r="82">
          <cell r="A82" t="str">
            <v>French Southern Territories</v>
          </cell>
          <cell r="B82" t="str">
            <v>ILS</v>
          </cell>
        </row>
        <row r="83">
          <cell r="A83" t="str">
            <v>Gabon</v>
          </cell>
          <cell r="B83" t="str">
            <v>INR</v>
          </cell>
        </row>
        <row r="84">
          <cell r="A84" t="str">
            <v>Gambia</v>
          </cell>
          <cell r="B84" t="str">
            <v>IQD</v>
          </cell>
        </row>
        <row r="85">
          <cell r="A85" t="str">
            <v>Georgia</v>
          </cell>
          <cell r="B85" t="str">
            <v>IRR</v>
          </cell>
        </row>
        <row r="86">
          <cell r="A86" t="str">
            <v>Germany</v>
          </cell>
          <cell r="B86" t="str">
            <v>ISK</v>
          </cell>
        </row>
        <row r="87">
          <cell r="A87" t="str">
            <v>Ghana</v>
          </cell>
          <cell r="B87" t="str">
            <v>ITL</v>
          </cell>
        </row>
        <row r="88">
          <cell r="A88" t="str">
            <v>Gibraltar</v>
          </cell>
          <cell r="B88" t="str">
            <v>JMD</v>
          </cell>
        </row>
        <row r="89">
          <cell r="A89" t="str">
            <v>Greece</v>
          </cell>
          <cell r="B89" t="str">
            <v>JOD</v>
          </cell>
        </row>
        <row r="90">
          <cell r="A90" t="str">
            <v>Greenland</v>
          </cell>
          <cell r="B90" t="str">
            <v>JPK</v>
          </cell>
        </row>
        <row r="91">
          <cell r="A91" t="str">
            <v>Grenada</v>
          </cell>
          <cell r="B91" t="str">
            <v>JPY</v>
          </cell>
        </row>
        <row r="92">
          <cell r="A92" t="str">
            <v>Guadeloupe</v>
          </cell>
          <cell r="B92" t="str">
            <v>KES</v>
          </cell>
        </row>
        <row r="93">
          <cell r="A93" t="str">
            <v>Guam</v>
          </cell>
          <cell r="B93" t="str">
            <v>KGS</v>
          </cell>
        </row>
        <row r="94">
          <cell r="A94" t="str">
            <v>Guatemala</v>
          </cell>
          <cell r="B94" t="str">
            <v>KHR</v>
          </cell>
        </row>
        <row r="95">
          <cell r="A95" t="str">
            <v>Guernsey</v>
          </cell>
          <cell r="B95" t="str">
            <v>KMF</v>
          </cell>
        </row>
        <row r="96">
          <cell r="A96" t="str">
            <v>Guinea</v>
          </cell>
          <cell r="B96" t="str">
            <v>KPW</v>
          </cell>
        </row>
        <row r="97">
          <cell r="A97" t="str">
            <v>Guinea-Bissau</v>
          </cell>
          <cell r="B97" t="str">
            <v>KRW</v>
          </cell>
        </row>
        <row r="98">
          <cell r="A98" t="str">
            <v>Guyana</v>
          </cell>
          <cell r="B98" t="str">
            <v>KWD</v>
          </cell>
        </row>
        <row r="99">
          <cell r="A99" t="str">
            <v>Haiti</v>
          </cell>
          <cell r="B99" t="str">
            <v>KYD</v>
          </cell>
        </row>
        <row r="100">
          <cell r="A100" t="str">
            <v>Heard Island and McDonald Islands</v>
          </cell>
          <cell r="B100" t="str">
            <v>KZT</v>
          </cell>
        </row>
        <row r="101">
          <cell r="A101" t="str">
            <v>Honduras</v>
          </cell>
          <cell r="B101" t="str">
            <v>LAK</v>
          </cell>
        </row>
        <row r="102">
          <cell r="A102" t="str">
            <v>Hong Kong</v>
          </cell>
          <cell r="B102" t="str">
            <v>LBP</v>
          </cell>
        </row>
        <row r="103">
          <cell r="A103" t="str">
            <v>Hungary</v>
          </cell>
          <cell r="B103" t="str">
            <v>LKR</v>
          </cell>
        </row>
        <row r="104">
          <cell r="A104" t="str">
            <v>Iceland</v>
          </cell>
          <cell r="B104" t="str">
            <v>LRD</v>
          </cell>
        </row>
        <row r="105">
          <cell r="A105" t="str">
            <v>India</v>
          </cell>
          <cell r="B105" t="str">
            <v>LSL</v>
          </cell>
        </row>
        <row r="106">
          <cell r="A106" t="str">
            <v>Indonesia</v>
          </cell>
          <cell r="B106" t="str">
            <v>LTL</v>
          </cell>
        </row>
        <row r="107">
          <cell r="A107" t="str">
            <v>Intenational Organisation</v>
          </cell>
          <cell r="B107" t="str">
            <v>LUF</v>
          </cell>
        </row>
        <row r="108">
          <cell r="A108" t="str">
            <v>Iran</v>
          </cell>
          <cell r="B108" t="str">
            <v>LVL</v>
          </cell>
        </row>
        <row r="109">
          <cell r="A109" t="str">
            <v>Iraq</v>
          </cell>
          <cell r="B109" t="str">
            <v>LYD</v>
          </cell>
        </row>
        <row r="110">
          <cell r="A110" t="str">
            <v>Ireland</v>
          </cell>
          <cell r="B110" t="str">
            <v>MAD</v>
          </cell>
        </row>
        <row r="111">
          <cell r="A111" t="str">
            <v>Isle of Man</v>
          </cell>
          <cell r="B111" t="str">
            <v>MDL</v>
          </cell>
        </row>
        <row r="112">
          <cell r="A112" t="str">
            <v>Israel</v>
          </cell>
          <cell r="B112" t="str">
            <v>MGA</v>
          </cell>
        </row>
        <row r="113">
          <cell r="A113" t="str">
            <v>Italy</v>
          </cell>
          <cell r="B113" t="str">
            <v>MGF</v>
          </cell>
        </row>
        <row r="114">
          <cell r="A114" t="str">
            <v>Jamaica</v>
          </cell>
          <cell r="B114" t="str">
            <v>MKD</v>
          </cell>
        </row>
        <row r="115">
          <cell r="A115" t="str">
            <v>Japan</v>
          </cell>
          <cell r="B115" t="str">
            <v>MMK</v>
          </cell>
        </row>
        <row r="116">
          <cell r="A116" t="str">
            <v>Jersey</v>
          </cell>
          <cell r="B116" t="str">
            <v>MNT</v>
          </cell>
        </row>
        <row r="117">
          <cell r="A117" t="str">
            <v>Jordan</v>
          </cell>
          <cell r="B117" t="str">
            <v>MOP</v>
          </cell>
        </row>
        <row r="118">
          <cell r="A118" t="str">
            <v>Kazakstan</v>
          </cell>
          <cell r="B118" t="str">
            <v>MRO</v>
          </cell>
        </row>
        <row r="119">
          <cell r="A119" t="str">
            <v>Kenya</v>
          </cell>
          <cell r="B119" t="str">
            <v>MTL</v>
          </cell>
        </row>
        <row r="120">
          <cell r="A120" t="str">
            <v>Kiribati</v>
          </cell>
          <cell r="B120" t="str">
            <v>MUR</v>
          </cell>
        </row>
        <row r="121">
          <cell r="A121" t="str">
            <v>Korea, Democratic People's Republic of</v>
          </cell>
          <cell r="B121" t="str">
            <v>MVR</v>
          </cell>
        </row>
        <row r="122">
          <cell r="A122" t="str">
            <v>Korea, Republic of</v>
          </cell>
          <cell r="B122" t="str">
            <v>MWK</v>
          </cell>
        </row>
        <row r="123">
          <cell r="A123" t="str">
            <v>Kosovo</v>
          </cell>
          <cell r="B123" t="str">
            <v>MXN</v>
          </cell>
        </row>
        <row r="124">
          <cell r="A124" t="str">
            <v>Kuwait</v>
          </cell>
          <cell r="B124" t="str">
            <v>MYR</v>
          </cell>
        </row>
        <row r="125">
          <cell r="A125" t="str">
            <v>Kyrgyzstan</v>
          </cell>
          <cell r="B125" t="str">
            <v>MZM</v>
          </cell>
        </row>
        <row r="126">
          <cell r="A126" t="str">
            <v>Laos</v>
          </cell>
          <cell r="B126" t="str">
            <v>NAD</v>
          </cell>
        </row>
        <row r="127">
          <cell r="A127" t="str">
            <v>Latvia</v>
          </cell>
          <cell r="B127" t="str">
            <v>NGN</v>
          </cell>
        </row>
        <row r="128">
          <cell r="A128" t="str">
            <v>Lebanon</v>
          </cell>
          <cell r="B128" t="str">
            <v>NIO</v>
          </cell>
        </row>
        <row r="129">
          <cell r="A129" t="str">
            <v>Lesotho</v>
          </cell>
          <cell r="B129" t="str">
            <v>NLG</v>
          </cell>
        </row>
        <row r="130">
          <cell r="A130" t="str">
            <v>Liberia</v>
          </cell>
          <cell r="B130" t="str">
            <v>NOK</v>
          </cell>
        </row>
        <row r="131">
          <cell r="A131" t="str">
            <v>Libya</v>
          </cell>
          <cell r="B131" t="str">
            <v>NPR</v>
          </cell>
        </row>
        <row r="132">
          <cell r="A132" t="str">
            <v>Liechtenstein</v>
          </cell>
          <cell r="B132" t="str">
            <v>NZD</v>
          </cell>
        </row>
        <row r="133">
          <cell r="A133" t="str">
            <v>Lithuania</v>
          </cell>
          <cell r="B133" t="str">
            <v>OMR</v>
          </cell>
        </row>
        <row r="134">
          <cell r="A134" t="str">
            <v>Luxembourg</v>
          </cell>
          <cell r="B134" t="str">
            <v>PAB</v>
          </cell>
        </row>
        <row r="135">
          <cell r="A135" t="str">
            <v>Macau</v>
          </cell>
          <cell r="B135" t="str">
            <v>PEN</v>
          </cell>
        </row>
        <row r="136">
          <cell r="A136" t="str">
            <v>Macedonia</v>
          </cell>
          <cell r="B136" t="str">
            <v>PGK</v>
          </cell>
        </row>
        <row r="137">
          <cell r="A137" t="str">
            <v>Madagascar</v>
          </cell>
          <cell r="B137" t="str">
            <v>PHP</v>
          </cell>
        </row>
        <row r="138">
          <cell r="A138" t="str">
            <v>Malawi</v>
          </cell>
          <cell r="B138" t="str">
            <v>PKR</v>
          </cell>
        </row>
        <row r="139">
          <cell r="A139" t="str">
            <v>Malaysia</v>
          </cell>
          <cell r="B139" t="str">
            <v>PLN</v>
          </cell>
        </row>
        <row r="140">
          <cell r="A140" t="str">
            <v>Maldives</v>
          </cell>
          <cell r="B140" t="str">
            <v>PTE</v>
          </cell>
        </row>
        <row r="141">
          <cell r="A141" t="str">
            <v>Mali</v>
          </cell>
          <cell r="B141" t="str">
            <v>PYG</v>
          </cell>
        </row>
        <row r="142">
          <cell r="A142" t="str">
            <v>Malta</v>
          </cell>
          <cell r="B142" t="str">
            <v>QAR</v>
          </cell>
        </row>
        <row r="143">
          <cell r="A143" t="str">
            <v>Marshall Islands</v>
          </cell>
          <cell r="B143" t="str">
            <v>ROL</v>
          </cell>
        </row>
        <row r="144">
          <cell r="A144" t="str">
            <v>Martinique</v>
          </cell>
          <cell r="B144" t="str">
            <v>RON</v>
          </cell>
        </row>
        <row r="145">
          <cell r="A145" t="str">
            <v>Mauritania</v>
          </cell>
          <cell r="B145" t="str">
            <v>RUB</v>
          </cell>
        </row>
        <row r="146">
          <cell r="A146" t="str">
            <v>Mauritius</v>
          </cell>
          <cell r="B146" t="str">
            <v>RUR</v>
          </cell>
        </row>
        <row r="147">
          <cell r="A147" t="str">
            <v>Mayotte</v>
          </cell>
          <cell r="B147" t="str">
            <v>RWF</v>
          </cell>
        </row>
        <row r="148">
          <cell r="A148" t="str">
            <v>Mexico</v>
          </cell>
          <cell r="B148" t="str">
            <v>SAR</v>
          </cell>
        </row>
        <row r="149">
          <cell r="A149" t="str">
            <v>Micronesia, Federated States of</v>
          </cell>
          <cell r="B149" t="str">
            <v>SBD</v>
          </cell>
        </row>
        <row r="150">
          <cell r="A150" t="str">
            <v>Moldova</v>
          </cell>
          <cell r="B150" t="str">
            <v>SCR</v>
          </cell>
        </row>
        <row r="151">
          <cell r="A151" t="str">
            <v>Monaco</v>
          </cell>
          <cell r="B151" t="str">
            <v>SDD</v>
          </cell>
        </row>
        <row r="152">
          <cell r="A152" t="str">
            <v>Mongolia</v>
          </cell>
          <cell r="B152" t="str">
            <v>SEK</v>
          </cell>
        </row>
        <row r="153">
          <cell r="A153" t="str">
            <v>Montenegro, Republic of</v>
          </cell>
          <cell r="B153" t="str">
            <v>SGD</v>
          </cell>
        </row>
        <row r="154">
          <cell r="A154" t="str">
            <v>Montserrat</v>
          </cell>
          <cell r="B154" t="str">
            <v>SHP</v>
          </cell>
        </row>
        <row r="155">
          <cell r="A155" t="str">
            <v>Morocco</v>
          </cell>
          <cell r="B155" t="str">
            <v>SIT</v>
          </cell>
        </row>
        <row r="156">
          <cell r="A156" t="str">
            <v>Mozambique</v>
          </cell>
          <cell r="B156" t="str">
            <v>SKK</v>
          </cell>
        </row>
        <row r="157">
          <cell r="A157" t="str">
            <v>Myanmar</v>
          </cell>
          <cell r="B157" t="str">
            <v>SLL</v>
          </cell>
        </row>
        <row r="158">
          <cell r="A158" t="str">
            <v>Namibia</v>
          </cell>
          <cell r="B158" t="str">
            <v>SOS</v>
          </cell>
        </row>
        <row r="159">
          <cell r="A159" t="str">
            <v>Nauru</v>
          </cell>
          <cell r="B159" t="str">
            <v>SRD</v>
          </cell>
        </row>
        <row r="160">
          <cell r="A160" t="str">
            <v>Nepal</v>
          </cell>
          <cell r="B160" t="str">
            <v>SRG</v>
          </cell>
        </row>
        <row r="161">
          <cell r="A161" t="str">
            <v>Netherlands</v>
          </cell>
          <cell r="B161" t="str">
            <v>STD</v>
          </cell>
        </row>
        <row r="162">
          <cell r="A162" t="str">
            <v>Netherlands Antilles</v>
          </cell>
          <cell r="B162" t="str">
            <v>SVC</v>
          </cell>
        </row>
        <row r="163">
          <cell r="A163" t="str">
            <v>New Caledonia</v>
          </cell>
          <cell r="B163" t="str">
            <v>SYP</v>
          </cell>
        </row>
        <row r="164">
          <cell r="A164" t="str">
            <v>New Zealand</v>
          </cell>
          <cell r="B164" t="str">
            <v>SZL</v>
          </cell>
        </row>
        <row r="165">
          <cell r="A165" t="str">
            <v>Nicaragua</v>
          </cell>
          <cell r="B165" t="str">
            <v>THB</v>
          </cell>
        </row>
        <row r="166">
          <cell r="A166" t="str">
            <v>Niger</v>
          </cell>
          <cell r="B166" t="str">
            <v>TJR</v>
          </cell>
        </row>
        <row r="167">
          <cell r="A167" t="str">
            <v>Nigeria</v>
          </cell>
          <cell r="B167" t="str">
            <v>TJS</v>
          </cell>
        </row>
        <row r="168">
          <cell r="A168" t="str">
            <v>Niue</v>
          </cell>
          <cell r="B168" t="str">
            <v>TMM</v>
          </cell>
        </row>
        <row r="169">
          <cell r="A169" t="str">
            <v>No Specific Country</v>
          </cell>
          <cell r="B169" t="str">
            <v>TND</v>
          </cell>
        </row>
        <row r="170">
          <cell r="A170" t="str">
            <v>Norfolk Island</v>
          </cell>
          <cell r="B170" t="str">
            <v>TOP</v>
          </cell>
        </row>
        <row r="171">
          <cell r="A171" t="str">
            <v>Northern Mariana Islands</v>
          </cell>
          <cell r="B171" t="str">
            <v>TPE</v>
          </cell>
        </row>
        <row r="172">
          <cell r="A172" t="str">
            <v>Norway</v>
          </cell>
          <cell r="B172" t="str">
            <v>TRL</v>
          </cell>
        </row>
        <row r="173">
          <cell r="A173" t="str">
            <v>OFFSHORE UNIT (INDIA)</v>
          </cell>
          <cell r="B173" t="str">
            <v>TRY</v>
          </cell>
        </row>
        <row r="174">
          <cell r="A174" t="str">
            <v>Oman</v>
          </cell>
          <cell r="B174" t="str">
            <v>TTD</v>
          </cell>
        </row>
        <row r="175">
          <cell r="A175" t="str">
            <v>Pakistan</v>
          </cell>
          <cell r="B175" t="str">
            <v>TWD</v>
          </cell>
        </row>
        <row r="176">
          <cell r="A176" t="str">
            <v>Palau</v>
          </cell>
          <cell r="B176" t="str">
            <v>TZS</v>
          </cell>
        </row>
        <row r="177">
          <cell r="A177" t="str">
            <v>Panama</v>
          </cell>
          <cell r="B177" t="str">
            <v>UAH</v>
          </cell>
        </row>
        <row r="178">
          <cell r="A178" t="str">
            <v>Papua New Guinea</v>
          </cell>
          <cell r="B178" t="str">
            <v>UGX</v>
          </cell>
        </row>
        <row r="179">
          <cell r="A179" t="str">
            <v>Paraguay</v>
          </cell>
          <cell r="B179" t="str">
            <v>USD</v>
          </cell>
        </row>
        <row r="180">
          <cell r="A180" t="str">
            <v>Peru</v>
          </cell>
          <cell r="B180" t="str">
            <v>UYP</v>
          </cell>
        </row>
        <row r="181">
          <cell r="A181" t="str">
            <v>Philippines</v>
          </cell>
          <cell r="B181" t="str">
            <v>UYU</v>
          </cell>
        </row>
        <row r="182">
          <cell r="A182" t="str">
            <v>Pitcairn </v>
          </cell>
          <cell r="B182" t="str">
            <v>UZS</v>
          </cell>
        </row>
        <row r="183">
          <cell r="A183" t="str">
            <v>Poland</v>
          </cell>
          <cell r="B183" t="str">
            <v>VEB</v>
          </cell>
        </row>
        <row r="184">
          <cell r="A184" t="str">
            <v>Portugal</v>
          </cell>
          <cell r="B184" t="str">
            <v>VND</v>
          </cell>
        </row>
        <row r="185">
          <cell r="A185" t="str">
            <v>Puerto Rico</v>
          </cell>
          <cell r="B185" t="str">
            <v>VUV</v>
          </cell>
        </row>
        <row r="186">
          <cell r="A186" t="str">
            <v>Qatar</v>
          </cell>
          <cell r="B186" t="str">
            <v>WST</v>
          </cell>
        </row>
        <row r="187">
          <cell r="A187" t="str">
            <v>Réunion</v>
          </cell>
          <cell r="B187" t="str">
            <v>XAF</v>
          </cell>
        </row>
        <row r="188">
          <cell r="A188" t="str">
            <v>Romania</v>
          </cell>
          <cell r="B188" t="str">
            <v>XAG</v>
          </cell>
        </row>
        <row r="189">
          <cell r="A189" t="str">
            <v>Russian Federation</v>
          </cell>
          <cell r="B189" t="str">
            <v>XAU</v>
          </cell>
        </row>
        <row r="190">
          <cell r="A190" t="str">
            <v>Rwanda</v>
          </cell>
          <cell r="B190" t="str">
            <v>XCD</v>
          </cell>
        </row>
        <row r="191">
          <cell r="A191" t="str">
            <v>San Marino</v>
          </cell>
          <cell r="B191" t="str">
            <v>XDR</v>
          </cell>
        </row>
        <row r="192">
          <cell r="A192" t="str">
            <v>San Tome and Principe</v>
          </cell>
          <cell r="B192" t="str">
            <v>XEU</v>
          </cell>
        </row>
        <row r="193">
          <cell r="A193" t="str">
            <v>Saudi Arabia</v>
          </cell>
          <cell r="B193" t="str">
            <v>XFO</v>
          </cell>
        </row>
        <row r="194">
          <cell r="A194" t="str">
            <v>Senegal</v>
          </cell>
          <cell r="B194" t="str">
            <v>XFU</v>
          </cell>
        </row>
        <row r="195">
          <cell r="A195" t="str">
            <v>Serbia, Republic of</v>
          </cell>
          <cell r="B195" t="str">
            <v>XOF</v>
          </cell>
        </row>
        <row r="196">
          <cell r="A196" t="str">
            <v>Seychelles</v>
          </cell>
          <cell r="B196" t="str">
            <v>XPD</v>
          </cell>
        </row>
        <row r="197">
          <cell r="A197" t="str">
            <v>Sierra Leone</v>
          </cell>
          <cell r="B197" t="str">
            <v>XPF</v>
          </cell>
        </row>
        <row r="198">
          <cell r="A198" t="str">
            <v>Singapore</v>
          </cell>
          <cell r="B198" t="str">
            <v>XPT</v>
          </cell>
        </row>
        <row r="199">
          <cell r="A199" t="str">
            <v>Slovakia</v>
          </cell>
          <cell r="B199" t="str">
            <v>XXX</v>
          </cell>
        </row>
        <row r="200">
          <cell r="A200" t="str">
            <v>Slovenia</v>
          </cell>
          <cell r="B200" t="str">
            <v>YER</v>
          </cell>
        </row>
        <row r="201">
          <cell r="A201" t="str">
            <v>Solomon Islands</v>
          </cell>
          <cell r="B201" t="str">
            <v>ZAR</v>
          </cell>
        </row>
        <row r="202">
          <cell r="A202" t="str">
            <v>Somalia</v>
          </cell>
          <cell r="B202" t="str">
            <v>ZMK</v>
          </cell>
        </row>
        <row r="203">
          <cell r="A203" t="str">
            <v>South Africa</v>
          </cell>
          <cell r="B203" t="str">
            <v>ZRN</v>
          </cell>
        </row>
        <row r="204">
          <cell r="A204" t="str">
            <v>South Georgia and Sandwich Islands</v>
          </cell>
          <cell r="B204" t="str">
            <v>ZWD</v>
          </cell>
        </row>
        <row r="205">
          <cell r="A205" t="str">
            <v>Spain</v>
          </cell>
        </row>
        <row r="206">
          <cell r="A206" t="str">
            <v>Sri Lanka</v>
          </cell>
        </row>
        <row r="207">
          <cell r="A207" t="str">
            <v>St. Helena</v>
          </cell>
        </row>
        <row r="208">
          <cell r="A208" t="str">
            <v>St. Kitts and Nevis</v>
          </cell>
        </row>
        <row r="209">
          <cell r="A209" t="str">
            <v>St. Lucia</v>
          </cell>
        </row>
        <row r="210">
          <cell r="A210" t="str">
            <v>St. Maarten 3</v>
          </cell>
        </row>
        <row r="211">
          <cell r="A211" t="str">
            <v>St. Pierre and Miquelon</v>
          </cell>
        </row>
        <row r="212">
          <cell r="A212" t="str">
            <v>St. Vincent &amp; Grenadines</v>
          </cell>
        </row>
        <row r="213">
          <cell r="A213" t="str">
            <v>Sudan</v>
          </cell>
        </row>
        <row r="214">
          <cell r="A214" t="str">
            <v>Suriname</v>
          </cell>
        </row>
        <row r="215">
          <cell r="A215" t="str">
            <v>Swaziland</v>
          </cell>
        </row>
        <row r="216">
          <cell r="A216" t="str">
            <v>Sweden</v>
          </cell>
        </row>
        <row r="217">
          <cell r="A217" t="str">
            <v>Switzerland</v>
          </cell>
        </row>
        <row r="218">
          <cell r="A218" t="str">
            <v>Syria</v>
          </cell>
        </row>
        <row r="219">
          <cell r="A219" t="str">
            <v>Taiwan</v>
          </cell>
        </row>
        <row r="220">
          <cell r="A220" t="str">
            <v>Tajikstan</v>
          </cell>
        </row>
        <row r="221">
          <cell r="A221" t="str">
            <v>Tanzania</v>
          </cell>
        </row>
        <row r="222">
          <cell r="A222" t="str">
            <v>Thailand</v>
          </cell>
        </row>
        <row r="223">
          <cell r="A223" t="str">
            <v>Timor-Leste</v>
          </cell>
        </row>
        <row r="224">
          <cell r="A224" t="str">
            <v>Togo Republic</v>
          </cell>
        </row>
        <row r="225">
          <cell r="A225" t="str">
            <v>Tokelau </v>
          </cell>
        </row>
        <row r="226">
          <cell r="A226" t="str">
            <v>Tonga</v>
          </cell>
        </row>
        <row r="227">
          <cell r="A227" t="str">
            <v>Trinidad &amp;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of America</v>
          </cell>
        </row>
        <row r="238">
          <cell r="A238" t="str">
            <v>Uruguay</v>
          </cell>
        </row>
        <row r="239">
          <cell r="A239" t="str">
            <v>US Pacific Islands</v>
          </cell>
        </row>
        <row r="240">
          <cell r="A240" t="str">
            <v>Uzbekistan</v>
          </cell>
        </row>
        <row r="241">
          <cell r="A241" t="str">
            <v>Vanuatu</v>
          </cell>
        </row>
        <row r="242">
          <cell r="A242" t="str">
            <v>Vatican  City State</v>
          </cell>
        </row>
        <row r="243">
          <cell r="A243" t="str">
            <v>Venezuela</v>
          </cell>
        </row>
        <row r="244">
          <cell r="A244" t="str">
            <v>Vietnam</v>
          </cell>
        </row>
        <row r="245">
          <cell r="A245" t="str">
            <v>Virgin Islands, British</v>
          </cell>
        </row>
        <row r="246">
          <cell r="A246" t="str">
            <v>Virgin Islands, U.S.</v>
          </cell>
        </row>
        <row r="247">
          <cell r="A247" t="str">
            <v>Wallis and Futuna Islands</v>
          </cell>
        </row>
        <row r="248">
          <cell r="A248" t="str">
            <v>West Bank and Gaza Strip</v>
          </cell>
        </row>
        <row r="249">
          <cell r="A249" t="str">
            <v>Western Sahara</v>
          </cell>
        </row>
        <row r="250">
          <cell r="A250" t="str">
            <v>Western Samoa</v>
          </cell>
        </row>
        <row r="251">
          <cell r="A251" t="str">
            <v>Yemen</v>
          </cell>
        </row>
        <row r="252">
          <cell r="A252" t="str">
            <v>Yugoslavian</v>
          </cell>
        </row>
        <row r="253">
          <cell r="A253" t="str">
            <v>Zaire</v>
          </cell>
        </row>
        <row r="254">
          <cell r="A254" t="str">
            <v>Zambia</v>
          </cell>
        </row>
        <row r="255">
          <cell r="A255" t="str">
            <v>Zimbabwe</v>
          </cell>
        </row>
      </sheetData>
    </sheetDataSet>
  </externalBook>
</externalLink>
</file>

<file path=xl/tables/table1.xml><?xml version="1.0" encoding="utf-8"?>
<table xmlns="http://schemas.openxmlformats.org/spreadsheetml/2006/main" id="38" name="Table3" displayName="Table3" ref="A1:H139" comment="" totalsRowShown="0">
  <tableColumns count="8">
    <tableColumn id="1" name="S.NO"/>
    <tableColumn id="2" name="Survey BankCode"/>
    <tableColumn id="4" name="Select Bank Name"/>
    <tableColumn id="3"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2.xml><?xml version="1.0" encoding="utf-8"?>
<table xmlns="http://schemas.openxmlformats.org/spreadsheetml/2006/main" id="39" name="Table240" displayName="Table240" ref="A1:F51" comment="" totalsRowShown="0">
  <tableColumns count="6">
    <tableColumn id="1" name="S.NO"/>
    <tableColumn id="2" name="Survey BankCode"/>
    <tableColumn id="4" name="Select Bank Name"/>
    <tableColumn id="3" name="Bank Code"/>
    <tableColumn id="5" name="Nationality"/>
    <tableColumn id="6"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sheetPr codeName="Sheet3"/>
  <dimension ref="B2:BB42"/>
  <sheetViews>
    <sheetView showGridLines="0" showRowColHeaders="0" tabSelected="1" zoomScalePageLayoutView="0" workbookViewId="0" topLeftCell="A1">
      <selection activeCell="M17" sqref="M17:T17"/>
    </sheetView>
  </sheetViews>
  <sheetFormatPr defaultColWidth="0" defaultRowHeight="15" zeroHeight="1"/>
  <cols>
    <col min="1" max="28" width="3.7109375" style="1" customWidth="1"/>
    <col min="29" max="53" width="3.7109375" style="1" hidden="1" customWidth="1"/>
    <col min="54" max="54" width="11.00390625" style="1" hidden="1" customWidth="1"/>
    <col min="55" max="255" width="9.140625" style="1" hidden="1" customWidth="1"/>
    <col min="256" max="16384" width="0" style="1" hidden="1" customWidth="1"/>
  </cols>
  <sheetData>
    <row r="1" ht="15"/>
    <row r="2" spans="2:27" ht="15">
      <c r="B2" s="2"/>
      <c r="C2" s="2"/>
      <c r="D2" s="2"/>
      <c r="E2" s="2"/>
      <c r="F2" s="2"/>
      <c r="G2" s="2"/>
      <c r="H2" s="2"/>
      <c r="I2" s="2"/>
      <c r="J2" s="2"/>
      <c r="K2" s="2"/>
      <c r="L2" s="2"/>
      <c r="M2" s="2"/>
      <c r="N2" s="2"/>
      <c r="O2" s="2"/>
      <c r="P2" s="2"/>
      <c r="Q2" s="2"/>
      <c r="R2" s="2"/>
      <c r="S2" s="2"/>
      <c r="T2" s="2"/>
      <c r="U2" s="2"/>
      <c r="V2" s="2"/>
      <c r="W2" s="2"/>
      <c r="X2" s="2"/>
      <c r="Y2" s="2"/>
      <c r="Z2" s="2"/>
      <c r="AA2" s="2"/>
    </row>
    <row r="3" spans="2:27" ht="15">
      <c r="B3" s="2"/>
      <c r="C3" s="2"/>
      <c r="D3" s="2"/>
      <c r="E3" s="2"/>
      <c r="F3" s="2"/>
      <c r="G3" s="2"/>
      <c r="H3" s="2"/>
      <c r="I3" s="2"/>
      <c r="J3" s="2"/>
      <c r="K3" s="2"/>
      <c r="L3" s="2"/>
      <c r="M3" s="2"/>
      <c r="N3" s="2"/>
      <c r="O3" s="2"/>
      <c r="P3" s="2"/>
      <c r="Q3" s="2"/>
      <c r="R3" s="2"/>
      <c r="S3" s="2"/>
      <c r="T3" s="2"/>
      <c r="U3" s="2"/>
      <c r="V3" s="2"/>
      <c r="W3" s="2"/>
      <c r="X3" s="2"/>
      <c r="Y3" s="2"/>
      <c r="Z3" s="2"/>
      <c r="AA3" s="2"/>
    </row>
    <row r="4" spans="2:27" ht="15">
      <c r="B4" s="2"/>
      <c r="C4" s="2"/>
      <c r="D4" s="2"/>
      <c r="E4" s="2"/>
      <c r="F4" s="2"/>
      <c r="G4" s="2"/>
      <c r="H4" s="2"/>
      <c r="I4" s="2"/>
      <c r="J4" s="2"/>
      <c r="K4" s="2"/>
      <c r="L4" s="2"/>
      <c r="M4" s="2"/>
      <c r="N4" s="2"/>
      <c r="O4" s="2"/>
      <c r="P4" s="2"/>
      <c r="Q4" s="2"/>
      <c r="R4" s="2"/>
      <c r="S4" s="2"/>
      <c r="T4" s="2"/>
      <c r="U4" s="2"/>
      <c r="V4" s="2"/>
      <c r="W4" s="2"/>
      <c r="X4" s="2"/>
      <c r="Y4" s="2"/>
      <c r="Z4" s="2"/>
      <c r="AA4" s="2"/>
    </row>
    <row r="5" spans="2:27" ht="15">
      <c r="B5" s="2"/>
      <c r="C5" s="2"/>
      <c r="D5" s="2"/>
      <c r="E5" s="2"/>
      <c r="F5" s="2"/>
      <c r="G5" s="2"/>
      <c r="H5" s="2"/>
      <c r="I5" s="2"/>
      <c r="J5" s="2"/>
      <c r="K5" s="2"/>
      <c r="L5" s="2"/>
      <c r="M5" s="2"/>
      <c r="N5" s="2"/>
      <c r="O5" s="2"/>
      <c r="P5" s="2"/>
      <c r="Q5" s="2"/>
      <c r="R5" s="2"/>
      <c r="S5" s="2"/>
      <c r="T5" s="2"/>
      <c r="U5" s="2"/>
      <c r="V5" s="2"/>
      <c r="W5" s="2"/>
      <c r="X5" s="2"/>
      <c r="Y5" s="2"/>
      <c r="Z5" s="2"/>
      <c r="AA5" s="2"/>
    </row>
    <row r="6" spans="2:54" ht="22.5">
      <c r="B6" s="2"/>
      <c r="C6" s="2"/>
      <c r="D6" s="2"/>
      <c r="E6" s="2"/>
      <c r="F6" s="2"/>
      <c r="G6" s="2"/>
      <c r="H6" s="2"/>
      <c r="I6" s="2"/>
      <c r="J6" s="2"/>
      <c r="K6" s="2"/>
      <c r="L6" s="2"/>
      <c r="M6" s="2"/>
      <c r="N6" s="3" t="s">
        <v>0</v>
      </c>
      <c r="O6" s="2"/>
      <c r="P6" s="2"/>
      <c r="Q6" s="2"/>
      <c r="R6" s="2"/>
      <c r="S6" s="2"/>
      <c r="T6" s="2"/>
      <c r="U6" s="2"/>
      <c r="V6" s="2"/>
      <c r="W6" s="2"/>
      <c r="X6" s="2"/>
      <c r="Y6" s="2"/>
      <c r="Z6" s="2"/>
      <c r="AA6" s="2"/>
      <c r="BB6" s="1" t="s">
        <v>257</v>
      </c>
    </row>
    <row r="7" spans="2:54" ht="15.75" customHeight="1">
      <c r="B7" s="2"/>
      <c r="C7" s="2"/>
      <c r="D7" s="2"/>
      <c r="E7" s="2"/>
      <c r="F7" s="2"/>
      <c r="G7" s="2"/>
      <c r="H7" s="4" t="s">
        <v>9</v>
      </c>
      <c r="I7" s="2"/>
      <c r="J7" s="2"/>
      <c r="K7" s="2"/>
      <c r="L7" s="2"/>
      <c r="M7" s="2"/>
      <c r="N7" s="2"/>
      <c r="O7" s="2"/>
      <c r="P7" s="2"/>
      <c r="Q7" s="2"/>
      <c r="R7" s="2"/>
      <c r="S7" s="2"/>
      <c r="T7" s="2"/>
      <c r="U7" s="2"/>
      <c r="V7" s="2"/>
      <c r="W7" s="2"/>
      <c r="X7" s="2"/>
      <c r="Y7" s="2"/>
      <c r="Z7" s="2"/>
      <c r="AA7" s="2"/>
      <c r="BB7" s="5">
        <f>BB8-1</f>
        <v>2016</v>
      </c>
    </row>
    <row r="8" spans="2:54" ht="15.75" customHeight="1">
      <c r="B8" s="2"/>
      <c r="C8" s="2"/>
      <c r="D8" s="2"/>
      <c r="E8" s="2"/>
      <c r="F8" s="2" t="s">
        <v>8</v>
      </c>
      <c r="G8" s="2"/>
      <c r="H8" s="2"/>
      <c r="I8" s="2"/>
      <c r="J8" s="2"/>
      <c r="K8" s="2"/>
      <c r="L8" s="2"/>
      <c r="M8" s="2"/>
      <c r="N8" s="2"/>
      <c r="O8" s="2"/>
      <c r="P8" s="2"/>
      <c r="Q8" s="2"/>
      <c r="R8" s="2"/>
      <c r="S8" s="2"/>
      <c r="T8" s="6">
        <f>IF(M13="Provide Survey Year","",IF(M13="Y Y Y Y","",((M13-1)&amp;"-"&amp;RIGHT(M13,2))))</f>
      </c>
      <c r="U8" s="2"/>
      <c r="V8" s="2"/>
      <c r="W8" s="2"/>
      <c r="X8" s="2"/>
      <c r="Y8" s="2"/>
      <c r="Z8" s="2"/>
      <c r="AA8" s="2"/>
      <c r="BB8" s="5">
        <f>BB9-1</f>
        <v>2017</v>
      </c>
    </row>
    <row r="9" spans="2:54" ht="15">
      <c r="B9" s="2"/>
      <c r="C9" s="2"/>
      <c r="D9" s="96" t="s">
        <v>390</v>
      </c>
      <c r="E9" s="7"/>
      <c r="F9" s="2"/>
      <c r="G9" s="2"/>
      <c r="H9" s="2"/>
      <c r="I9" s="2"/>
      <c r="J9" s="2"/>
      <c r="K9" s="2"/>
      <c r="L9" s="2"/>
      <c r="M9" s="2"/>
      <c r="N9" s="2"/>
      <c r="O9" s="2"/>
      <c r="P9" s="2"/>
      <c r="Q9" s="2"/>
      <c r="R9" s="2"/>
      <c r="S9" s="2"/>
      <c r="T9" s="2"/>
      <c r="U9" s="2"/>
      <c r="V9" s="2"/>
      <c r="W9" s="2"/>
      <c r="X9" s="2"/>
      <c r="Y9" s="2"/>
      <c r="Z9" s="2"/>
      <c r="AA9" s="2"/>
      <c r="BB9" s="8" t="str">
        <f ca="1">TEXT(TODAY(),"YYYY")</f>
        <v>2018</v>
      </c>
    </row>
    <row r="10" spans="2:54" ht="15.75" thickBot="1">
      <c r="B10" s="2"/>
      <c r="C10" s="2"/>
      <c r="D10" s="2"/>
      <c r="E10" s="2"/>
      <c r="F10" s="2"/>
      <c r="G10" s="2"/>
      <c r="H10" s="2"/>
      <c r="I10" s="2"/>
      <c r="J10" s="2"/>
      <c r="K10" s="2"/>
      <c r="L10" s="2"/>
      <c r="M10" s="2"/>
      <c r="N10" s="2"/>
      <c r="O10" s="2"/>
      <c r="P10" s="2"/>
      <c r="Q10" s="2"/>
      <c r="R10" s="2"/>
      <c r="S10" s="2"/>
      <c r="T10" s="2"/>
      <c r="U10" s="2"/>
      <c r="V10" s="2"/>
      <c r="W10" s="2"/>
      <c r="X10" s="2"/>
      <c r="Y10" s="2"/>
      <c r="Z10" s="2"/>
      <c r="AA10" s="2"/>
      <c r="BB10" s="5">
        <f>BB9+1</f>
        <v>2019</v>
      </c>
    </row>
    <row r="11" spans="2:27" ht="16.5" thickBot="1">
      <c r="B11" s="128" t="s">
        <v>256</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30"/>
    </row>
    <row r="12" spans="2:27" ht="15">
      <c r="B12" s="2"/>
      <c r="C12" s="2"/>
      <c r="D12" s="2"/>
      <c r="E12" s="2"/>
      <c r="F12" s="2"/>
      <c r="G12" s="2"/>
      <c r="H12" s="2"/>
      <c r="I12" s="2"/>
      <c r="J12" s="2"/>
      <c r="K12" s="2"/>
      <c r="L12" s="2"/>
      <c r="M12" s="2"/>
      <c r="N12" s="2"/>
      <c r="O12" s="2"/>
      <c r="P12" s="2"/>
      <c r="Q12" s="2"/>
      <c r="R12" s="2"/>
      <c r="S12" s="22"/>
      <c r="T12" s="2"/>
      <c r="U12" s="2"/>
      <c r="V12" s="2"/>
      <c r="W12" s="2"/>
      <c r="X12" s="2"/>
      <c r="Y12" s="2"/>
      <c r="Z12" s="2"/>
      <c r="AA12" s="2"/>
    </row>
    <row r="13" spans="2:27" ht="24.75" customHeight="1">
      <c r="B13" s="2"/>
      <c r="C13" s="2"/>
      <c r="D13" s="2"/>
      <c r="E13" s="2"/>
      <c r="F13" s="9" t="s">
        <v>846</v>
      </c>
      <c r="G13" s="10"/>
      <c r="H13" s="10"/>
      <c r="I13" s="10"/>
      <c r="J13" s="10"/>
      <c r="K13" s="10"/>
      <c r="L13" s="10"/>
      <c r="M13" s="127" t="s">
        <v>1282</v>
      </c>
      <c r="N13" s="127"/>
      <c r="O13" s="127"/>
      <c r="P13" s="127"/>
      <c r="Q13" s="127"/>
      <c r="R13" s="127"/>
      <c r="S13" s="127"/>
      <c r="T13" s="127"/>
      <c r="U13" s="2"/>
      <c r="V13" s="2"/>
      <c r="W13" s="2"/>
      <c r="X13" s="2"/>
      <c r="Y13" s="2"/>
      <c r="Z13" s="2"/>
      <c r="AA13" s="2"/>
    </row>
    <row r="14" spans="2:27" ht="15">
      <c r="B14" s="2"/>
      <c r="C14" s="2"/>
      <c r="D14" s="2"/>
      <c r="E14" s="2"/>
      <c r="F14" s="10"/>
      <c r="G14" s="10"/>
      <c r="H14" s="10"/>
      <c r="I14" s="10"/>
      <c r="J14" s="10"/>
      <c r="K14" s="10"/>
      <c r="L14" s="10"/>
      <c r="M14" s="10"/>
      <c r="N14" s="10"/>
      <c r="O14" s="10"/>
      <c r="P14" s="10"/>
      <c r="Q14" s="10"/>
      <c r="R14" s="10"/>
      <c r="S14" s="10"/>
      <c r="T14" s="10"/>
      <c r="U14" s="2"/>
      <c r="V14" s="2"/>
      <c r="W14" s="2"/>
      <c r="X14" s="2"/>
      <c r="Y14" s="2"/>
      <c r="Z14" s="2"/>
      <c r="AA14" s="2"/>
    </row>
    <row r="15" spans="2:27" ht="15">
      <c r="B15" s="2"/>
      <c r="C15" s="2"/>
      <c r="D15" s="2"/>
      <c r="E15" s="2"/>
      <c r="F15" s="10"/>
      <c r="G15" s="10"/>
      <c r="H15" s="10"/>
      <c r="I15" s="10"/>
      <c r="J15" s="10"/>
      <c r="K15" s="10"/>
      <c r="L15" s="10"/>
      <c r="M15" s="10"/>
      <c r="N15" s="10"/>
      <c r="O15" s="10"/>
      <c r="P15" s="10"/>
      <c r="Q15" s="10"/>
      <c r="R15" s="10"/>
      <c r="S15" s="10"/>
      <c r="T15" s="10"/>
      <c r="U15" s="2"/>
      <c r="V15" s="2"/>
      <c r="W15" s="2"/>
      <c r="X15" s="2"/>
      <c r="Y15" s="2"/>
      <c r="Z15" s="2"/>
      <c r="AA15" s="2"/>
    </row>
    <row r="16" spans="2:27" ht="15">
      <c r="B16" s="2"/>
      <c r="C16" s="2"/>
      <c r="D16" s="2"/>
      <c r="E16" s="2"/>
      <c r="F16" s="10"/>
      <c r="G16" s="10"/>
      <c r="H16" s="10"/>
      <c r="I16" s="10"/>
      <c r="J16" s="10"/>
      <c r="K16" s="10"/>
      <c r="L16" s="10"/>
      <c r="M16" s="10"/>
      <c r="N16" s="10"/>
      <c r="O16" s="10"/>
      <c r="P16" s="10"/>
      <c r="Q16" s="10"/>
      <c r="R16" s="10"/>
      <c r="S16" s="10"/>
      <c r="T16" s="10"/>
      <c r="U16" s="2"/>
      <c r="V16" s="2"/>
      <c r="W16" s="2"/>
      <c r="X16" s="2"/>
      <c r="Y16" s="2"/>
      <c r="Z16" s="2"/>
      <c r="AA16" s="2"/>
    </row>
    <row r="17" spans="2:27" ht="24.75" customHeight="1">
      <c r="B17" s="2"/>
      <c r="C17" s="2"/>
      <c r="D17" s="2"/>
      <c r="E17" s="2"/>
      <c r="F17" s="9" t="s">
        <v>7</v>
      </c>
      <c r="G17" s="10"/>
      <c r="H17" s="10"/>
      <c r="I17" s="10"/>
      <c r="J17" s="10"/>
      <c r="K17" s="10"/>
      <c r="L17" s="10"/>
      <c r="M17" s="125" t="s">
        <v>1283</v>
      </c>
      <c r="N17" s="126"/>
      <c r="O17" s="126"/>
      <c r="P17" s="126"/>
      <c r="Q17" s="126"/>
      <c r="R17" s="126"/>
      <c r="S17" s="126"/>
      <c r="T17" s="126"/>
      <c r="U17" s="2"/>
      <c r="V17" s="2"/>
      <c r="W17" s="2"/>
      <c r="X17" s="2"/>
      <c r="Y17" s="2"/>
      <c r="Z17" s="2"/>
      <c r="AA17" s="2"/>
    </row>
    <row r="18" spans="2:27" ht="15">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ht="15">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ht="15">
      <c r="B21" s="2"/>
      <c r="C21" s="2"/>
      <c r="D21" s="2"/>
      <c r="E21" s="2"/>
      <c r="F21" s="2"/>
      <c r="G21" s="2"/>
      <c r="H21" s="2"/>
      <c r="I21" s="2"/>
      <c r="J21" s="2"/>
      <c r="K21" s="2"/>
      <c r="L21" s="2"/>
      <c r="M21" s="2"/>
      <c r="N21" s="2"/>
      <c r="O21" s="2"/>
      <c r="P21" s="2"/>
      <c r="Q21" s="2"/>
      <c r="R21" s="2"/>
      <c r="S21" s="2"/>
      <c r="T21" s="2"/>
      <c r="U21" s="2"/>
      <c r="V21" s="2"/>
      <c r="W21" s="2"/>
      <c r="X21" s="2"/>
      <c r="Y21" s="2"/>
      <c r="Z21" s="2"/>
      <c r="AA21" s="2"/>
    </row>
    <row r="22" spans="2:27" ht="1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ht="15">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ht="1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ht="1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2:27" ht="15">
      <c r="B26" s="2"/>
      <c r="C26" s="2"/>
      <c r="D26" s="2"/>
      <c r="E26" s="2"/>
      <c r="F26" s="2"/>
      <c r="G26" s="2"/>
      <c r="H26" s="2"/>
      <c r="I26" s="2"/>
      <c r="J26" s="2"/>
      <c r="K26" s="2"/>
      <c r="L26" s="2"/>
      <c r="M26" s="2"/>
      <c r="N26" s="2"/>
      <c r="O26" s="2"/>
      <c r="P26" s="2"/>
      <c r="Q26" s="2"/>
      <c r="R26" s="2"/>
      <c r="S26" s="2"/>
      <c r="T26" s="2"/>
      <c r="U26" s="2"/>
      <c r="V26" s="2"/>
      <c r="W26" s="2"/>
      <c r="X26" s="2"/>
      <c r="Y26" s="2"/>
      <c r="Z26" s="2"/>
      <c r="AA26" s="2"/>
    </row>
    <row r="27" spans="2:27" ht="15">
      <c r="B27" s="2"/>
      <c r="C27" s="2"/>
      <c r="D27" s="2"/>
      <c r="E27" s="2"/>
      <c r="F27" s="2"/>
      <c r="G27" s="2"/>
      <c r="H27" s="2"/>
      <c r="I27" s="2"/>
      <c r="J27" s="2"/>
      <c r="K27" s="2"/>
      <c r="L27" s="2"/>
      <c r="M27" s="2"/>
      <c r="N27" s="2"/>
      <c r="O27" s="2"/>
      <c r="P27" s="2"/>
      <c r="Q27" s="2"/>
      <c r="R27" s="2"/>
      <c r="S27" s="2"/>
      <c r="T27" s="2"/>
      <c r="U27" s="2"/>
      <c r="V27" s="2"/>
      <c r="W27" s="2"/>
      <c r="X27" s="2"/>
      <c r="Y27" s="2"/>
      <c r="Z27" s="2"/>
      <c r="AA27" s="2"/>
    </row>
    <row r="28" spans="2:27" ht="15">
      <c r="B28" s="2"/>
      <c r="C28" s="2"/>
      <c r="D28" s="2"/>
      <c r="E28" s="2"/>
      <c r="F28" s="2"/>
      <c r="G28" s="2"/>
      <c r="H28" s="2"/>
      <c r="I28" s="2"/>
      <c r="J28" s="2"/>
      <c r="K28" s="2"/>
      <c r="L28" s="2"/>
      <c r="M28" s="2"/>
      <c r="N28" s="2"/>
      <c r="O28" s="2"/>
      <c r="P28" s="2"/>
      <c r="Q28" s="2"/>
      <c r="R28" s="2"/>
      <c r="S28" s="2"/>
      <c r="T28" s="2"/>
      <c r="U28" s="2"/>
      <c r="V28" s="2"/>
      <c r="W28" s="2"/>
      <c r="X28" s="2"/>
      <c r="Y28" s="2"/>
      <c r="Z28" s="2"/>
      <c r="AA28" s="2"/>
    </row>
    <row r="29" spans="2:27" ht="15">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ht="15">
      <c r="B30" s="2"/>
      <c r="C30" s="2"/>
      <c r="D30" s="2"/>
      <c r="E30" s="2"/>
      <c r="F30" s="2"/>
      <c r="G30" s="2"/>
      <c r="H30" s="2"/>
      <c r="I30" s="2"/>
      <c r="J30" s="2"/>
      <c r="K30" s="2"/>
      <c r="L30" s="2"/>
      <c r="M30" s="2"/>
      <c r="N30" s="2"/>
      <c r="O30" s="2"/>
      <c r="P30" s="2"/>
      <c r="Q30" s="2"/>
      <c r="R30" s="2"/>
      <c r="S30" s="2"/>
      <c r="T30" s="2"/>
      <c r="U30" s="2"/>
      <c r="V30" s="2"/>
      <c r="W30" s="2"/>
      <c r="X30" s="2"/>
      <c r="Y30" s="2"/>
      <c r="Z30" s="2"/>
      <c r="AA30" s="2"/>
    </row>
    <row r="31" spans="2:27" ht="15">
      <c r="B31" s="2"/>
      <c r="C31" s="2"/>
      <c r="D31" s="2"/>
      <c r="E31" s="2"/>
      <c r="F31" s="2"/>
      <c r="G31" s="2"/>
      <c r="H31" s="2"/>
      <c r="I31" s="2"/>
      <c r="J31" s="2"/>
      <c r="K31" s="2"/>
      <c r="L31" s="2"/>
      <c r="M31" s="2"/>
      <c r="N31" s="2"/>
      <c r="O31" s="2"/>
      <c r="P31" s="2"/>
      <c r="Q31" s="2"/>
      <c r="R31" s="2"/>
      <c r="S31" s="2"/>
      <c r="T31" s="2"/>
      <c r="U31" s="2"/>
      <c r="V31" s="2"/>
      <c r="W31" s="2"/>
      <c r="X31" s="2"/>
      <c r="Y31" s="2"/>
      <c r="Z31" s="2"/>
      <c r="AA31" s="2"/>
    </row>
    <row r="32" spans="2:27" ht="15">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ht="15">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ht="15">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ht="15">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ht="15">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ht="15">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ht="15">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ht="15">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ht="15">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ht="15">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ht="15">
      <c r="B42" s="2"/>
      <c r="C42" s="2"/>
      <c r="D42" s="2"/>
      <c r="E42" s="2"/>
      <c r="F42" s="2"/>
      <c r="G42" s="2"/>
      <c r="H42" s="2"/>
      <c r="I42" s="2"/>
      <c r="J42" s="2"/>
      <c r="K42" s="2"/>
      <c r="L42" s="2"/>
      <c r="M42" s="2"/>
      <c r="N42" s="2"/>
      <c r="O42" s="2"/>
      <c r="P42" s="2"/>
      <c r="Q42" s="2"/>
      <c r="R42" s="2"/>
      <c r="S42" s="2"/>
      <c r="T42" s="2"/>
      <c r="U42" s="2"/>
      <c r="V42" s="2"/>
      <c r="W42" s="2"/>
      <c r="X42" s="2"/>
      <c r="Y42" s="2"/>
      <c r="Z42" s="2"/>
      <c r="AA42" s="2"/>
    </row>
    <row r="43" ht="15"/>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346" ht="15"/>
    <row r="347" ht="15"/>
  </sheetData>
  <sheetProtection password="F8C1" sheet="1" selectLockedCells="1"/>
  <mergeCells count="3">
    <mergeCell ref="M17:T17"/>
    <mergeCell ref="M13:T13"/>
    <mergeCell ref="B11:AA11"/>
  </mergeCells>
  <conditionalFormatting sqref="M13:T13">
    <cfRule type="cellIs" priority="3" dxfId="8" operator="equal" stopIfTrue="1">
      <formula>"Provide Survey Year"</formula>
    </cfRule>
  </conditionalFormatting>
  <conditionalFormatting sqref="M17:T17">
    <cfRule type="cellIs" priority="2" dxfId="8" operator="equal" stopIfTrue="1">
      <formula>"Select Bank Type"</formula>
    </cfRule>
  </conditionalFormatting>
  <dataValidations count="2">
    <dataValidation type="whole" operator="greaterThan" showInputMessage="1" showErrorMessage="1" errorTitle="Survey Year" error="Please enter the valid Survey Year." sqref="M13:T13">
      <formula1>2000</formula1>
    </dataValidation>
    <dataValidation type="list" showInputMessage="1" showErrorMessage="1" errorTitle="Reporting Bank" error="No manual entry allowed.&#10;&#10;Please fill the value from drop down only." sqref="M17:T17">
      <formula1>"Select Bank Type,Foreign Bank,Indian Bank"</formula1>
    </dataValidation>
  </dataValidations>
  <printOptions/>
  <pageMargins left="0.12" right="0.15" top="0.16" bottom="0.14" header="0.07" footer="0.06"/>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B2:BA349"/>
  <sheetViews>
    <sheetView showGridLines="0" showRowColHeaders="0" zoomScalePageLayoutView="0" workbookViewId="0" topLeftCell="A1">
      <selection activeCell="S30" sqref="S30:AA30"/>
    </sheetView>
  </sheetViews>
  <sheetFormatPr defaultColWidth="0" defaultRowHeight="15" zeroHeight="1"/>
  <cols>
    <col min="1" max="1" width="3.7109375" style="11" customWidth="1"/>
    <col min="2" max="2" width="9.28125" style="11" bestFit="1" customWidth="1"/>
    <col min="3" max="8" width="3.7109375" style="11" customWidth="1"/>
    <col min="9" max="9" width="5.421875" style="11" customWidth="1"/>
    <col min="10" max="16" width="3.7109375" style="11" customWidth="1"/>
    <col min="17" max="17" width="2.28125" style="11" customWidth="1"/>
    <col min="18" max="27" width="3.7109375" style="11" customWidth="1"/>
    <col min="28" max="28" width="29.00390625" style="11" customWidth="1"/>
    <col min="29" max="52" width="3.7109375" style="11" hidden="1" customWidth="1"/>
    <col min="53" max="255" width="9.140625" style="11" hidden="1" customWidth="1"/>
    <col min="256" max="16384" width="0" style="11" hidden="1" customWidth="1"/>
  </cols>
  <sheetData>
    <row r="1" ht="15"/>
    <row r="2" spans="2:27" ht="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2:27" ht="15">
      <c r="B3" s="44"/>
      <c r="C3" s="44"/>
      <c r="D3" s="44"/>
      <c r="E3" s="44"/>
      <c r="F3" s="44"/>
      <c r="G3" s="44"/>
      <c r="H3" s="44"/>
      <c r="I3" s="44"/>
      <c r="J3" s="44"/>
      <c r="K3" s="44"/>
      <c r="L3" s="44"/>
      <c r="M3" s="44"/>
      <c r="N3" s="44"/>
      <c r="O3" s="44"/>
      <c r="P3" s="44"/>
      <c r="Q3" s="44"/>
      <c r="R3" s="44"/>
      <c r="S3" s="44"/>
      <c r="T3" s="44"/>
      <c r="U3" s="44"/>
      <c r="V3" s="44"/>
      <c r="W3" s="44"/>
      <c r="X3" s="44"/>
      <c r="Y3" s="44"/>
      <c r="Z3" s="44"/>
      <c r="AA3" s="44"/>
    </row>
    <row r="4" spans="2:27" ht="15">
      <c r="B4" s="44"/>
      <c r="C4" s="44"/>
      <c r="D4" s="44"/>
      <c r="E4" s="44"/>
      <c r="F4" s="44"/>
      <c r="G4" s="44"/>
      <c r="H4" s="44"/>
      <c r="I4" s="44"/>
      <c r="J4" s="44"/>
      <c r="K4" s="44"/>
      <c r="L4" s="44"/>
      <c r="M4" s="44"/>
      <c r="N4" s="44"/>
      <c r="O4" s="44"/>
      <c r="P4" s="44"/>
      <c r="Q4" s="44"/>
      <c r="R4" s="44"/>
      <c r="S4" s="44"/>
      <c r="T4" s="44"/>
      <c r="U4" s="44"/>
      <c r="V4" s="44"/>
      <c r="W4" s="44"/>
      <c r="X4" s="44"/>
      <c r="Y4" s="44"/>
      <c r="Z4" s="44"/>
      <c r="AA4" s="44"/>
    </row>
    <row r="5" spans="2:27" ht="15">
      <c r="B5" s="44"/>
      <c r="C5" s="44"/>
      <c r="D5" s="44"/>
      <c r="E5" s="44"/>
      <c r="F5" s="44"/>
      <c r="G5" s="44"/>
      <c r="H5" s="44"/>
      <c r="I5" s="44"/>
      <c r="J5" s="44"/>
      <c r="K5" s="44"/>
      <c r="L5" s="44"/>
      <c r="M5" s="44"/>
      <c r="N5" s="44"/>
      <c r="O5" s="44"/>
      <c r="P5" s="44"/>
      <c r="Q5" s="44"/>
      <c r="R5" s="44"/>
      <c r="S5" s="44"/>
      <c r="T5" s="44"/>
      <c r="U5" s="44"/>
      <c r="V5" s="44"/>
      <c r="W5" s="44"/>
      <c r="X5" s="44"/>
      <c r="Y5" s="44"/>
      <c r="Z5" s="44"/>
      <c r="AA5" s="44"/>
    </row>
    <row r="6" spans="2:53" ht="22.5">
      <c r="B6" s="149" t="s">
        <v>0</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BA6" s="11" t="str">
        <f>Welcome!M13</f>
        <v>Provide Survey Year</v>
      </c>
    </row>
    <row r="7" spans="2:53" ht="15">
      <c r="B7" s="150" t="s">
        <v>9</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BA7" s="11" t="e">
        <f>BA8-1</f>
        <v>#VALUE!</v>
      </c>
    </row>
    <row r="8" spans="2:53" ht="15.75">
      <c r="B8" s="44"/>
      <c r="C8" s="44"/>
      <c r="D8" s="44"/>
      <c r="E8" s="44"/>
      <c r="F8" s="44" t="s">
        <v>8</v>
      </c>
      <c r="G8" s="44"/>
      <c r="H8" s="44"/>
      <c r="I8" s="44"/>
      <c r="J8" s="44"/>
      <c r="K8" s="44"/>
      <c r="L8" s="44"/>
      <c r="M8" s="44"/>
      <c r="N8" s="44"/>
      <c r="O8" s="44"/>
      <c r="P8" s="44"/>
      <c r="Q8" s="44"/>
      <c r="R8" s="44"/>
      <c r="S8" s="44"/>
      <c r="T8" s="45">
        <f>Welcome!T8</f>
      </c>
      <c r="U8" s="44"/>
      <c r="V8" s="44"/>
      <c r="W8" s="44"/>
      <c r="X8" s="44"/>
      <c r="Y8" s="44"/>
      <c r="Z8" s="44"/>
      <c r="AA8" s="44"/>
      <c r="BA8" s="11" t="e">
        <f>BA9-1</f>
        <v>#VALUE!</v>
      </c>
    </row>
    <row r="9" spans="2:53" ht="15">
      <c r="B9" s="151" t="s">
        <v>334</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BA9" s="16" t="str">
        <f>BA6</f>
        <v>Provide Survey Year</v>
      </c>
    </row>
    <row r="10" spans="2:53" ht="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BA10" s="11" t="e">
        <f>BA9+1</f>
        <v>#VALUE!</v>
      </c>
    </row>
    <row r="11" spans="2:27" ht="15">
      <c r="B11" s="12"/>
      <c r="C11" s="12"/>
      <c r="D11" s="12"/>
      <c r="E11" s="12"/>
      <c r="F11" s="12"/>
      <c r="G11" s="12"/>
      <c r="H11" s="12"/>
      <c r="I11" s="12"/>
      <c r="J11" s="12"/>
      <c r="K11" s="12"/>
      <c r="L11" s="12"/>
      <c r="M11" s="12"/>
      <c r="N11" s="13" t="s">
        <v>1</v>
      </c>
      <c r="O11" s="12"/>
      <c r="P11" s="12"/>
      <c r="Q11" s="12"/>
      <c r="R11" s="12"/>
      <c r="S11" s="12"/>
      <c r="T11" s="12"/>
      <c r="U11" s="12"/>
      <c r="V11" s="12"/>
      <c r="W11" s="12"/>
      <c r="X11" s="12"/>
      <c r="Y11" s="12"/>
      <c r="Z11" s="12"/>
      <c r="AA11" s="12"/>
    </row>
    <row r="12" spans="2:27" ht="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2:27" ht="15">
      <c r="B13" s="44"/>
      <c r="C13" s="46" t="s">
        <v>2</v>
      </c>
      <c r="D13" s="44"/>
      <c r="E13" s="44"/>
      <c r="F13" s="44"/>
      <c r="G13" s="44"/>
      <c r="H13" s="44"/>
      <c r="I13" s="44"/>
      <c r="J13" s="44"/>
      <c r="K13" s="44"/>
      <c r="L13" s="44"/>
      <c r="M13" s="188" t="str">
        <f>Welcome!M17</f>
        <v>Select Bank Type</v>
      </c>
      <c r="N13" s="189"/>
      <c r="O13" s="189"/>
      <c r="P13" s="189"/>
      <c r="Q13" s="189"/>
      <c r="R13" s="189"/>
      <c r="S13" s="189"/>
      <c r="T13" s="189"/>
      <c r="U13" s="189"/>
      <c r="V13" s="189"/>
      <c r="W13" s="189"/>
      <c r="X13" s="189"/>
      <c r="Y13" s="189"/>
      <c r="Z13" s="189"/>
      <c r="AA13" s="190"/>
    </row>
    <row r="14" spans="2:27" ht="15">
      <c r="B14" s="46"/>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2:27" ht="15.75">
      <c r="B15" s="14"/>
      <c r="C15" s="14"/>
      <c r="D15" s="14"/>
      <c r="E15" s="14"/>
      <c r="F15" s="14"/>
      <c r="G15" s="14"/>
      <c r="H15" s="14"/>
      <c r="I15" s="14"/>
      <c r="J15" s="14"/>
      <c r="K15" s="14"/>
      <c r="L15" s="14"/>
      <c r="M15" s="14"/>
      <c r="N15" s="15" t="s">
        <v>10</v>
      </c>
      <c r="O15" s="14"/>
      <c r="P15" s="14"/>
      <c r="Q15" s="14"/>
      <c r="R15" s="14"/>
      <c r="S15" s="14"/>
      <c r="T15" s="14"/>
      <c r="U15" s="14"/>
      <c r="V15" s="14"/>
      <c r="W15" s="14"/>
      <c r="X15" s="14"/>
      <c r="Y15" s="14"/>
      <c r="Z15" s="14"/>
      <c r="AA15" s="14"/>
    </row>
    <row r="16" spans="2:27" ht="35.25" customHeight="1">
      <c r="B16" s="51" t="s">
        <v>291</v>
      </c>
      <c r="C16" s="52" t="s">
        <v>335</v>
      </c>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2:27" ht="15">
      <c r="B17" s="49" t="s">
        <v>11</v>
      </c>
      <c r="C17" s="48" t="s">
        <v>39</v>
      </c>
      <c r="D17" s="48"/>
      <c r="E17" s="48"/>
      <c r="F17" s="48"/>
      <c r="G17" s="48"/>
      <c r="H17" s="48"/>
      <c r="I17" s="48"/>
      <c r="J17" s="48"/>
      <c r="K17" s="48"/>
      <c r="L17" s="48"/>
      <c r="M17" s="131" t="s">
        <v>440</v>
      </c>
      <c r="N17" s="132"/>
      <c r="O17" s="132"/>
      <c r="P17" s="132"/>
      <c r="Q17" s="132"/>
      <c r="R17" s="132"/>
      <c r="S17" s="132"/>
      <c r="T17" s="132"/>
      <c r="U17" s="132"/>
      <c r="V17" s="132"/>
      <c r="W17" s="132"/>
      <c r="X17" s="132"/>
      <c r="Y17" s="132"/>
      <c r="Z17" s="132"/>
      <c r="AA17" s="133"/>
    </row>
    <row r="18" spans="2:27" ht="15">
      <c r="B18" s="49" t="s">
        <v>12</v>
      </c>
      <c r="C18" s="48" t="s">
        <v>393</v>
      </c>
      <c r="D18" s="48"/>
      <c r="E18" s="48"/>
      <c r="F18" s="48"/>
      <c r="G18" s="48"/>
      <c r="H18" s="48"/>
      <c r="I18" s="48"/>
      <c r="J18" s="48"/>
      <c r="K18" s="48"/>
      <c r="L18" s="48"/>
      <c r="M18" s="152">
        <f>VLOOKUP(M17,ibl!C1:D1007,2,0)</f>
        <v>300</v>
      </c>
      <c r="N18" s="153"/>
      <c r="O18" s="153"/>
      <c r="P18" s="153"/>
      <c r="Q18" s="153"/>
      <c r="R18" s="153"/>
      <c r="S18" s="153"/>
      <c r="T18" s="153"/>
      <c r="U18" s="153"/>
      <c r="V18" s="153"/>
      <c r="W18" s="153"/>
      <c r="X18" s="153"/>
      <c r="Y18" s="153"/>
      <c r="Z18" s="153"/>
      <c r="AA18" s="154"/>
    </row>
    <row r="19" spans="2:27" ht="15">
      <c r="B19" s="49" t="s">
        <v>13</v>
      </c>
      <c r="C19" s="48" t="s">
        <v>1242</v>
      </c>
      <c r="D19" s="48"/>
      <c r="E19" s="48"/>
      <c r="F19" s="48"/>
      <c r="G19" s="48"/>
      <c r="H19" s="48"/>
      <c r="I19" s="48"/>
      <c r="J19" s="48"/>
      <c r="K19" s="48"/>
      <c r="L19" s="48"/>
      <c r="M19" s="155"/>
      <c r="N19" s="156"/>
      <c r="O19" s="156"/>
      <c r="P19" s="156"/>
      <c r="Q19" s="156"/>
      <c r="R19" s="156"/>
      <c r="S19" s="156"/>
      <c r="T19" s="156"/>
      <c r="U19" s="156"/>
      <c r="V19" s="156"/>
      <c r="W19" s="156"/>
      <c r="X19" s="156"/>
      <c r="Y19" s="156"/>
      <c r="Z19" s="156"/>
      <c r="AA19" s="157"/>
    </row>
    <row r="20" spans="2:27" ht="15">
      <c r="B20" s="49" t="s">
        <v>14</v>
      </c>
      <c r="C20" s="48" t="s">
        <v>337</v>
      </c>
      <c r="D20" s="48"/>
      <c r="E20" s="48"/>
      <c r="F20" s="48"/>
      <c r="G20" s="48"/>
      <c r="H20" s="48"/>
      <c r="I20" s="48"/>
      <c r="J20" s="48"/>
      <c r="K20" s="48"/>
      <c r="L20" s="48"/>
      <c r="M20" s="155"/>
      <c r="N20" s="156"/>
      <c r="O20" s="156"/>
      <c r="P20" s="156"/>
      <c r="Q20" s="156"/>
      <c r="R20" s="156"/>
      <c r="S20" s="156"/>
      <c r="T20" s="156"/>
      <c r="U20" s="156"/>
      <c r="V20" s="156"/>
      <c r="W20" s="156"/>
      <c r="X20" s="156"/>
      <c r="Y20" s="156"/>
      <c r="Z20" s="156"/>
      <c r="AA20" s="157"/>
    </row>
    <row r="21" spans="2:27" ht="15">
      <c r="B21" s="47"/>
      <c r="C21" s="48"/>
      <c r="D21" s="48"/>
      <c r="E21" s="48"/>
      <c r="F21" s="48"/>
      <c r="G21" s="48"/>
      <c r="H21" s="48"/>
      <c r="I21" s="48"/>
      <c r="J21" s="48"/>
      <c r="K21" s="48"/>
      <c r="L21" s="48"/>
      <c r="M21" s="155"/>
      <c r="N21" s="156"/>
      <c r="O21" s="156"/>
      <c r="P21" s="156"/>
      <c r="Q21" s="156"/>
      <c r="R21" s="156"/>
      <c r="S21" s="156"/>
      <c r="T21" s="156"/>
      <c r="U21" s="156"/>
      <c r="V21" s="156"/>
      <c r="W21" s="156"/>
      <c r="X21" s="156"/>
      <c r="Y21" s="156"/>
      <c r="Z21" s="156"/>
      <c r="AA21" s="157"/>
    </row>
    <row r="22" spans="2:27" ht="15">
      <c r="B22" s="47"/>
      <c r="C22" s="48"/>
      <c r="D22" s="48"/>
      <c r="E22" s="48"/>
      <c r="F22" s="48"/>
      <c r="G22" s="48"/>
      <c r="H22" s="48"/>
      <c r="I22" s="48"/>
      <c r="J22" s="48"/>
      <c r="K22" s="48"/>
      <c r="L22" s="48"/>
      <c r="M22" s="94" t="s">
        <v>391</v>
      </c>
      <c r="N22" s="131"/>
      <c r="O22" s="132"/>
      <c r="P22" s="132"/>
      <c r="Q22" s="132"/>
      <c r="R22" s="132"/>
      <c r="S22" s="132"/>
      <c r="T22" s="132"/>
      <c r="U22" s="132"/>
      <c r="V22" s="132"/>
      <c r="W22" s="133"/>
      <c r="X22" s="48" t="s">
        <v>392</v>
      </c>
      <c r="Y22" s="146"/>
      <c r="Z22" s="147"/>
      <c r="AA22" s="148"/>
    </row>
    <row r="23" spans="2:27" ht="15">
      <c r="B23" s="49" t="s">
        <v>15</v>
      </c>
      <c r="C23" s="48" t="s">
        <v>264</v>
      </c>
      <c r="D23" s="48"/>
      <c r="E23" s="48"/>
      <c r="F23" s="48"/>
      <c r="G23" s="48"/>
      <c r="H23" s="48"/>
      <c r="I23" s="48"/>
      <c r="J23" s="48"/>
      <c r="K23" s="48"/>
      <c r="L23" s="48"/>
      <c r="M23" s="196"/>
      <c r="N23" s="196"/>
      <c r="O23" s="196"/>
      <c r="P23" s="196"/>
      <c r="Q23" s="196"/>
      <c r="R23" s="196"/>
      <c r="S23" s="196"/>
      <c r="T23" s="196"/>
      <c r="U23" s="196"/>
      <c r="V23" s="196"/>
      <c r="W23" s="196"/>
      <c r="X23" s="196"/>
      <c r="Y23" s="196"/>
      <c r="Z23" s="196"/>
      <c r="AA23" s="196"/>
    </row>
    <row r="24" spans="2:27" ht="15">
      <c r="B24" s="49" t="s">
        <v>16</v>
      </c>
      <c r="C24" s="48" t="s">
        <v>263</v>
      </c>
      <c r="D24" s="48"/>
      <c r="E24" s="48"/>
      <c r="F24" s="48"/>
      <c r="G24" s="48"/>
      <c r="H24" s="48"/>
      <c r="I24" s="48"/>
      <c r="J24" s="48"/>
      <c r="K24" s="48"/>
      <c r="L24" s="48"/>
      <c r="M24" s="196"/>
      <c r="N24" s="196"/>
      <c r="O24" s="196"/>
      <c r="P24" s="196"/>
      <c r="Q24" s="196"/>
      <c r="R24" s="196"/>
      <c r="S24" s="196"/>
      <c r="T24" s="196"/>
      <c r="U24" s="196"/>
      <c r="V24" s="196"/>
      <c r="W24" s="196"/>
      <c r="X24" s="196"/>
      <c r="Y24" s="196"/>
      <c r="Z24" s="196"/>
      <c r="AA24" s="196"/>
    </row>
    <row r="25" spans="2:27" ht="15">
      <c r="B25" s="50"/>
      <c r="C25" s="48"/>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2:27" ht="15">
      <c r="B26" s="49" t="s">
        <v>17</v>
      </c>
      <c r="C26" s="48" t="s">
        <v>395</v>
      </c>
      <c r="D26" s="48"/>
      <c r="E26" s="48"/>
      <c r="F26" s="48"/>
      <c r="G26" s="48"/>
      <c r="H26" s="48"/>
      <c r="I26" s="48"/>
      <c r="J26" s="48"/>
      <c r="K26" s="48"/>
      <c r="L26" s="48"/>
      <c r="M26" s="48"/>
      <c r="N26" s="48"/>
      <c r="O26" s="48"/>
      <c r="P26" s="184" t="s">
        <v>566</v>
      </c>
      <c r="Q26" s="185"/>
      <c r="R26" s="185"/>
      <c r="S26" s="185"/>
      <c r="T26" s="185"/>
      <c r="U26" s="185"/>
      <c r="V26" s="185"/>
      <c r="W26" s="185"/>
      <c r="X26" s="185"/>
      <c r="Y26" s="185"/>
      <c r="Z26" s="185"/>
      <c r="AA26" s="186"/>
    </row>
    <row r="27" spans="2:27" ht="15">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2:27" ht="15">
      <c r="B28" s="49" t="s">
        <v>245</v>
      </c>
      <c r="C28" s="48" t="s">
        <v>396</v>
      </c>
      <c r="D28" s="48"/>
      <c r="E28" s="48"/>
      <c r="F28" s="48"/>
      <c r="G28" s="48"/>
      <c r="H28" s="48"/>
      <c r="I28" s="48"/>
      <c r="J28" s="48"/>
      <c r="K28" s="48"/>
      <c r="L28" s="48"/>
      <c r="M28" s="48"/>
      <c r="N28" s="48"/>
      <c r="O28" s="48"/>
      <c r="P28" s="48"/>
      <c r="Q28" s="48"/>
      <c r="R28" s="48"/>
      <c r="S28" s="184" t="s">
        <v>797</v>
      </c>
      <c r="T28" s="185"/>
      <c r="U28" s="185"/>
      <c r="V28" s="185"/>
      <c r="W28" s="185"/>
      <c r="X28" s="185"/>
      <c r="Y28" s="185"/>
      <c r="Z28" s="185"/>
      <c r="AA28" s="186"/>
    </row>
    <row r="29" spans="2:27" ht="15">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2:27" ht="15">
      <c r="B30" s="49" t="s">
        <v>253</v>
      </c>
      <c r="C30" s="48" t="s">
        <v>397</v>
      </c>
      <c r="D30" s="48"/>
      <c r="E30" s="48"/>
      <c r="F30" s="48"/>
      <c r="G30" s="48"/>
      <c r="H30" s="48"/>
      <c r="I30" s="48"/>
      <c r="J30" s="48"/>
      <c r="K30" s="48"/>
      <c r="L30" s="48"/>
      <c r="M30" s="48"/>
      <c r="N30" s="48"/>
      <c r="O30" s="48"/>
      <c r="P30" s="48"/>
      <c r="Q30" s="48"/>
      <c r="R30" s="48"/>
      <c r="S30" s="184" t="s">
        <v>247</v>
      </c>
      <c r="T30" s="185"/>
      <c r="U30" s="185"/>
      <c r="V30" s="185"/>
      <c r="W30" s="185"/>
      <c r="X30" s="185"/>
      <c r="Y30" s="185"/>
      <c r="Z30" s="185"/>
      <c r="AA30" s="186"/>
    </row>
    <row r="31" spans="2:27" ht="15" hidden="1">
      <c r="B31" s="49"/>
      <c r="C31" s="48" t="str">
        <f>"9(i). Percentage Share in "&amp;P26&amp;""</f>
        <v>9(i). Percentage Share in Subsidiary</v>
      </c>
      <c r="D31" s="48"/>
      <c r="E31" s="48"/>
      <c r="F31" s="48"/>
      <c r="G31" s="48"/>
      <c r="H31" s="48"/>
      <c r="I31" s="48"/>
      <c r="J31" s="48"/>
      <c r="K31" s="48"/>
      <c r="L31" s="48"/>
      <c r="M31" s="48"/>
      <c r="N31" s="48"/>
      <c r="O31" s="48"/>
      <c r="P31" s="195"/>
      <c r="Q31" s="195"/>
      <c r="R31" s="195"/>
      <c r="S31" s="195"/>
      <c r="T31" s="195"/>
      <c r="U31" s="195"/>
      <c r="V31" s="195"/>
      <c r="W31" s="195"/>
      <c r="X31" s="195"/>
      <c r="Y31" s="195"/>
      <c r="Z31" s="195"/>
      <c r="AA31" s="195"/>
    </row>
    <row r="32" spans="2:27" ht="15">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2:27" ht="15.75" thickBot="1">
      <c r="B33" s="49" t="s">
        <v>336</v>
      </c>
      <c r="C33" s="48" t="str">
        <f>"Distribution on Overseas "&amp;P26</f>
        <v>Distribution on Overseas Subsidiary</v>
      </c>
      <c r="D33" s="52"/>
      <c r="E33" s="52"/>
      <c r="F33" s="48"/>
      <c r="G33" s="48"/>
      <c r="H33" s="48"/>
      <c r="I33" s="48"/>
      <c r="J33" s="48"/>
      <c r="K33" s="48"/>
      <c r="L33" s="48"/>
      <c r="M33" s="48"/>
      <c r="N33" s="48"/>
      <c r="O33" s="48"/>
      <c r="P33" s="48"/>
      <c r="Q33" s="48"/>
      <c r="R33" s="48"/>
      <c r="S33" s="48"/>
      <c r="T33" s="48"/>
      <c r="U33" s="48"/>
      <c r="V33" s="48"/>
      <c r="W33" s="48"/>
      <c r="X33" s="48"/>
      <c r="Y33" s="48"/>
      <c r="Z33" s="48"/>
      <c r="AA33" s="48"/>
    </row>
    <row r="34" spans="2:27" ht="15">
      <c r="B34" s="53"/>
      <c r="C34" s="44"/>
      <c r="D34" s="44"/>
      <c r="E34" s="44"/>
      <c r="F34" s="44"/>
      <c r="G34" s="44"/>
      <c r="H34" s="44"/>
      <c r="I34" s="44"/>
      <c r="J34" s="44"/>
      <c r="K34" s="44"/>
      <c r="L34" s="54"/>
      <c r="M34" s="54"/>
      <c r="N34" s="191" t="s">
        <v>18</v>
      </c>
      <c r="O34" s="192"/>
      <c r="P34" s="192"/>
      <c r="Q34" s="192"/>
      <c r="R34" s="193"/>
      <c r="S34" s="55"/>
      <c r="T34" s="55"/>
      <c r="U34" s="55"/>
      <c r="V34" s="56"/>
      <c r="W34" s="56" t="s">
        <v>19</v>
      </c>
      <c r="X34" s="55"/>
      <c r="Y34" s="55"/>
      <c r="Z34" s="55"/>
      <c r="AA34" s="57"/>
    </row>
    <row r="35" spans="2:27" ht="15">
      <c r="B35" s="53"/>
      <c r="C35" s="44"/>
      <c r="D35" s="44"/>
      <c r="E35" s="44"/>
      <c r="F35" s="44"/>
      <c r="G35" s="44"/>
      <c r="H35" s="44"/>
      <c r="I35" s="44"/>
      <c r="J35" s="44"/>
      <c r="K35" s="44"/>
      <c r="L35" s="54"/>
      <c r="M35" s="54"/>
      <c r="N35" s="194"/>
      <c r="O35" s="144"/>
      <c r="P35" s="144"/>
      <c r="Q35" s="144"/>
      <c r="R35" s="145"/>
      <c r="S35" s="58"/>
      <c r="T35" s="58" t="s">
        <v>3</v>
      </c>
      <c r="U35" s="59"/>
      <c r="V35" s="60"/>
      <c r="W35" s="58" t="s">
        <v>4</v>
      </c>
      <c r="X35" s="59"/>
      <c r="Y35" s="60"/>
      <c r="Z35" s="58" t="s">
        <v>5</v>
      </c>
      <c r="AA35" s="61"/>
    </row>
    <row r="36" spans="2:27" ht="15.75" thickBot="1">
      <c r="B36" s="53"/>
      <c r="C36" s="44"/>
      <c r="D36" s="44"/>
      <c r="E36" s="44"/>
      <c r="F36" s="44"/>
      <c r="G36" s="44"/>
      <c r="H36" s="44"/>
      <c r="I36" s="44"/>
      <c r="J36" s="44"/>
      <c r="K36" s="44"/>
      <c r="L36" s="54"/>
      <c r="M36" s="54"/>
      <c r="N36" s="200"/>
      <c r="O36" s="201"/>
      <c r="P36" s="201"/>
      <c r="Q36" s="201"/>
      <c r="R36" s="201"/>
      <c r="S36" s="201"/>
      <c r="T36" s="201"/>
      <c r="U36" s="201"/>
      <c r="V36" s="201"/>
      <c r="W36" s="201"/>
      <c r="X36" s="201"/>
      <c r="Y36" s="201"/>
      <c r="Z36" s="201"/>
      <c r="AA36" s="202"/>
    </row>
    <row r="37" spans="2:27" ht="69.75" customHeight="1">
      <c r="B37" s="53"/>
      <c r="C37" s="44"/>
      <c r="D37" s="44"/>
      <c r="E37" s="44"/>
      <c r="F37" s="44"/>
      <c r="G37" s="44"/>
      <c r="H37" s="44"/>
      <c r="I37" s="44"/>
      <c r="J37" s="44"/>
      <c r="K37" s="44"/>
      <c r="L37" s="54"/>
      <c r="M37" s="54"/>
      <c r="N37" s="54"/>
      <c r="O37" s="54"/>
      <c r="P37" s="54"/>
      <c r="Q37" s="54"/>
      <c r="R37" s="54"/>
      <c r="S37" s="54"/>
      <c r="T37" s="54"/>
      <c r="U37" s="54"/>
      <c r="V37" s="54"/>
      <c r="W37" s="54"/>
      <c r="X37" s="54"/>
      <c r="Y37" s="54"/>
      <c r="Z37" s="54"/>
      <c r="AA37" s="54"/>
    </row>
    <row r="38" spans="2:27" ht="15.75">
      <c r="B38" s="203" t="s">
        <v>265</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row>
    <row r="39" spans="2:27" ht="15">
      <c r="B39" s="204" t="s">
        <v>343</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row>
    <row r="40" spans="2:27" ht="27" customHeight="1">
      <c r="B40" s="62" t="s">
        <v>287</v>
      </c>
      <c r="C40" s="63" t="s">
        <v>290</v>
      </c>
      <c r="D40" s="63"/>
      <c r="E40" s="44"/>
      <c r="F40" s="44"/>
      <c r="G40" s="44"/>
      <c r="H40" s="44"/>
      <c r="I40" s="44"/>
      <c r="J40" s="44"/>
      <c r="K40" s="44"/>
      <c r="L40" s="44"/>
      <c r="M40" s="44"/>
      <c r="N40" s="44"/>
      <c r="O40" s="44"/>
      <c r="P40" s="44"/>
      <c r="Q40" s="44"/>
      <c r="R40" s="44"/>
      <c r="S40" s="44"/>
      <c r="T40" s="44"/>
      <c r="U40" s="44"/>
      <c r="V40" s="44"/>
      <c r="W40" s="44"/>
      <c r="X40" s="44"/>
      <c r="Y40" s="44"/>
      <c r="Z40" s="44"/>
      <c r="AA40" s="44"/>
    </row>
    <row r="41" spans="2:27" ht="21.75" customHeight="1">
      <c r="B41" s="64"/>
      <c r="C41" s="65"/>
      <c r="D41" s="44"/>
      <c r="E41" s="44"/>
      <c r="F41" s="44"/>
      <c r="G41" s="44"/>
      <c r="H41" s="44"/>
      <c r="I41" s="44"/>
      <c r="J41" s="44"/>
      <c r="K41" s="44"/>
      <c r="L41" s="44"/>
      <c r="M41" s="44"/>
      <c r="N41" s="44"/>
      <c r="O41" s="44"/>
      <c r="P41" s="44"/>
      <c r="Q41" s="44"/>
      <c r="R41" s="44"/>
      <c r="S41" s="44"/>
      <c r="T41" s="44"/>
      <c r="U41" s="44"/>
      <c r="V41" s="44"/>
      <c r="W41" s="44"/>
      <c r="X41" s="44"/>
      <c r="Y41" s="44"/>
      <c r="Z41" s="44"/>
      <c r="AA41" s="44"/>
    </row>
    <row r="42" spans="2:27" ht="15">
      <c r="B42" s="51" t="s">
        <v>272</v>
      </c>
      <c r="C42" s="44" t="s">
        <v>250</v>
      </c>
      <c r="D42" s="44"/>
      <c r="E42" s="44"/>
      <c r="F42" s="44"/>
      <c r="G42" s="44"/>
      <c r="H42" s="44"/>
      <c r="I42" s="44"/>
      <c r="J42" s="44"/>
      <c r="K42" s="44"/>
      <c r="L42" s="44"/>
      <c r="M42" s="44"/>
      <c r="N42" s="44"/>
      <c r="O42" s="44"/>
      <c r="P42" s="44"/>
      <c r="Q42" s="44"/>
      <c r="R42" s="44"/>
      <c r="S42" s="44"/>
      <c r="T42" s="44"/>
      <c r="U42" s="44"/>
      <c r="V42" s="44"/>
      <c r="W42" s="44"/>
      <c r="X42" s="44"/>
      <c r="Y42" s="44"/>
      <c r="Z42" s="44"/>
      <c r="AA42" s="44"/>
    </row>
    <row r="43" spans="2:27" ht="22.5" customHeight="1">
      <c r="B43" s="66"/>
      <c r="C43" s="44"/>
      <c r="D43" s="44"/>
      <c r="E43" s="44"/>
      <c r="F43" s="44"/>
      <c r="G43" s="44"/>
      <c r="H43" s="44"/>
      <c r="I43" s="44"/>
      <c r="J43" s="44"/>
      <c r="K43" s="44"/>
      <c r="L43" s="44"/>
      <c r="M43" s="44"/>
      <c r="N43" s="44"/>
      <c r="O43" s="44"/>
      <c r="P43" s="44"/>
      <c r="Q43" s="44"/>
      <c r="R43" s="44"/>
      <c r="S43" s="44"/>
      <c r="T43" s="44"/>
      <c r="U43" s="44"/>
      <c r="V43" s="44"/>
      <c r="W43" s="44"/>
      <c r="X43" s="44"/>
      <c r="Y43" s="44"/>
      <c r="Z43" s="44"/>
      <c r="AA43" s="67"/>
    </row>
    <row r="44" spans="2:27" ht="15">
      <c r="B44" s="66"/>
      <c r="C44" s="44"/>
      <c r="D44" s="44"/>
      <c r="E44" s="44"/>
      <c r="F44" s="44"/>
      <c r="G44" s="44"/>
      <c r="H44" s="44"/>
      <c r="I44" s="44"/>
      <c r="J44" s="44"/>
      <c r="K44" s="44"/>
      <c r="L44" s="44"/>
      <c r="M44" s="44"/>
      <c r="N44" s="44"/>
      <c r="O44" s="44"/>
      <c r="P44" s="44"/>
      <c r="Q44" s="44"/>
      <c r="R44" s="44"/>
      <c r="S44" s="44"/>
      <c r="T44" s="44"/>
      <c r="U44" s="44"/>
      <c r="V44" s="44"/>
      <c r="W44" s="44"/>
      <c r="X44" s="44"/>
      <c r="Y44" s="44"/>
      <c r="Z44" s="44"/>
      <c r="AA44" s="67" t="s">
        <v>302</v>
      </c>
    </row>
    <row r="45" spans="2:27" ht="15">
      <c r="B45" s="66"/>
      <c r="C45" s="158" t="s">
        <v>255</v>
      </c>
      <c r="D45" s="141"/>
      <c r="E45" s="141"/>
      <c r="F45" s="141"/>
      <c r="G45" s="141"/>
      <c r="H45" s="141"/>
      <c r="I45" s="142"/>
      <c r="J45" s="140" t="s">
        <v>22</v>
      </c>
      <c r="K45" s="141"/>
      <c r="L45" s="141"/>
      <c r="M45" s="141"/>
      <c r="N45" s="141"/>
      <c r="O45" s="142"/>
      <c r="P45" s="68"/>
      <c r="Q45" s="69"/>
      <c r="R45" s="69"/>
      <c r="S45" s="69"/>
      <c r="T45" s="69"/>
      <c r="U45" s="58" t="s">
        <v>20</v>
      </c>
      <c r="V45" s="69"/>
      <c r="W45" s="69"/>
      <c r="X45" s="69"/>
      <c r="Y45" s="69"/>
      <c r="Z45" s="69"/>
      <c r="AA45" s="70"/>
    </row>
    <row r="46" spans="2:27" ht="15">
      <c r="B46" s="66"/>
      <c r="C46" s="143"/>
      <c r="D46" s="144"/>
      <c r="E46" s="144"/>
      <c r="F46" s="144"/>
      <c r="G46" s="144"/>
      <c r="H46" s="144"/>
      <c r="I46" s="145"/>
      <c r="J46" s="143"/>
      <c r="K46" s="144"/>
      <c r="L46" s="144"/>
      <c r="M46" s="144"/>
      <c r="N46" s="144"/>
      <c r="O46" s="145"/>
      <c r="P46" s="165" t="s">
        <v>23</v>
      </c>
      <c r="Q46" s="166"/>
      <c r="R46" s="166"/>
      <c r="S46" s="166"/>
      <c r="T46" s="166"/>
      <c r="U46" s="167"/>
      <c r="V46" s="165" t="s">
        <v>21</v>
      </c>
      <c r="W46" s="166"/>
      <c r="X46" s="166"/>
      <c r="Y46" s="166"/>
      <c r="Z46" s="166"/>
      <c r="AA46" s="167"/>
    </row>
    <row r="47" spans="2:27" ht="15">
      <c r="B47" s="66"/>
      <c r="C47" s="137" t="e">
        <f>"Mar "&amp;$BA$8</f>
        <v>#VALUE!</v>
      </c>
      <c r="D47" s="138"/>
      <c r="E47" s="138"/>
      <c r="F47" s="138"/>
      <c r="G47" s="138"/>
      <c r="H47" s="138"/>
      <c r="I47" s="139"/>
      <c r="J47" s="159"/>
      <c r="K47" s="159"/>
      <c r="L47" s="159"/>
      <c r="M47" s="159"/>
      <c r="N47" s="159"/>
      <c r="O47" s="159"/>
      <c r="P47" s="159"/>
      <c r="Q47" s="159"/>
      <c r="R47" s="159"/>
      <c r="S47" s="159"/>
      <c r="T47" s="159"/>
      <c r="U47" s="159"/>
      <c r="V47" s="159"/>
      <c r="W47" s="159"/>
      <c r="X47" s="159"/>
      <c r="Y47" s="159"/>
      <c r="Z47" s="159"/>
      <c r="AA47" s="159"/>
    </row>
    <row r="48" spans="2:27" ht="15">
      <c r="B48" s="66"/>
      <c r="C48" s="137" t="e">
        <f>"Jun "&amp;$BA$8</f>
        <v>#VALUE!</v>
      </c>
      <c r="D48" s="138"/>
      <c r="E48" s="138"/>
      <c r="F48" s="138"/>
      <c r="G48" s="138"/>
      <c r="H48" s="138"/>
      <c r="I48" s="139"/>
      <c r="J48" s="159"/>
      <c r="K48" s="159"/>
      <c r="L48" s="159"/>
      <c r="M48" s="159"/>
      <c r="N48" s="159"/>
      <c r="O48" s="159"/>
      <c r="P48" s="159"/>
      <c r="Q48" s="159"/>
      <c r="R48" s="159"/>
      <c r="S48" s="159"/>
      <c r="T48" s="159"/>
      <c r="U48" s="159"/>
      <c r="V48" s="159"/>
      <c r="W48" s="159"/>
      <c r="X48" s="159"/>
      <c r="Y48" s="159"/>
      <c r="Z48" s="159"/>
      <c r="AA48" s="159"/>
    </row>
    <row r="49" spans="2:27" ht="15">
      <c r="B49" s="66"/>
      <c r="C49" s="137" t="e">
        <f>"Sep "&amp;$BA$8</f>
        <v>#VALUE!</v>
      </c>
      <c r="D49" s="138"/>
      <c r="E49" s="138"/>
      <c r="F49" s="138"/>
      <c r="G49" s="138"/>
      <c r="H49" s="138"/>
      <c r="I49" s="139"/>
      <c r="J49" s="159"/>
      <c r="K49" s="159"/>
      <c r="L49" s="159"/>
      <c r="M49" s="159"/>
      <c r="N49" s="159"/>
      <c r="O49" s="159"/>
      <c r="P49" s="159"/>
      <c r="Q49" s="159"/>
      <c r="R49" s="159"/>
      <c r="S49" s="159"/>
      <c r="T49" s="159"/>
      <c r="U49" s="159"/>
      <c r="V49" s="159"/>
      <c r="W49" s="159"/>
      <c r="X49" s="159"/>
      <c r="Y49" s="159"/>
      <c r="Z49" s="159"/>
      <c r="AA49" s="159"/>
    </row>
    <row r="50" spans="2:27" ht="15">
      <c r="B50" s="66"/>
      <c r="C50" s="137" t="e">
        <f>"Dec "&amp;$BA$8</f>
        <v>#VALUE!</v>
      </c>
      <c r="D50" s="138"/>
      <c r="E50" s="138"/>
      <c r="F50" s="138"/>
      <c r="G50" s="138"/>
      <c r="H50" s="138"/>
      <c r="I50" s="139"/>
      <c r="J50" s="159"/>
      <c r="K50" s="159"/>
      <c r="L50" s="159"/>
      <c r="M50" s="159"/>
      <c r="N50" s="159"/>
      <c r="O50" s="159"/>
      <c r="P50" s="159"/>
      <c r="Q50" s="159"/>
      <c r="R50" s="159"/>
      <c r="S50" s="159"/>
      <c r="T50" s="159"/>
      <c r="U50" s="159"/>
      <c r="V50" s="159"/>
      <c r="W50" s="159"/>
      <c r="X50" s="159"/>
      <c r="Y50" s="159"/>
      <c r="Z50" s="159"/>
      <c r="AA50" s="159"/>
    </row>
    <row r="51" spans="2:27" ht="15">
      <c r="B51" s="66"/>
      <c r="C51" s="137" t="str">
        <f>"Mar "&amp;$BA$9</f>
        <v>Mar Provide Survey Year</v>
      </c>
      <c r="D51" s="138"/>
      <c r="E51" s="138"/>
      <c r="F51" s="138"/>
      <c r="G51" s="138"/>
      <c r="H51" s="138"/>
      <c r="I51" s="139"/>
      <c r="J51" s="159"/>
      <c r="K51" s="159"/>
      <c r="L51" s="159"/>
      <c r="M51" s="159"/>
      <c r="N51" s="159"/>
      <c r="O51" s="159"/>
      <c r="P51" s="159"/>
      <c r="Q51" s="159"/>
      <c r="R51" s="159"/>
      <c r="S51" s="159"/>
      <c r="T51" s="159"/>
      <c r="U51" s="159"/>
      <c r="V51" s="159"/>
      <c r="W51" s="159"/>
      <c r="X51" s="159"/>
      <c r="Y51" s="159"/>
      <c r="Z51" s="159"/>
      <c r="AA51" s="159"/>
    </row>
    <row r="52" spans="2:27" ht="15" hidden="1">
      <c r="B52" s="66"/>
      <c r="C52" s="137"/>
      <c r="D52" s="138"/>
      <c r="E52" s="138"/>
      <c r="F52" s="138"/>
      <c r="G52" s="138"/>
      <c r="H52" s="138"/>
      <c r="I52" s="139"/>
      <c r="J52" s="163"/>
      <c r="K52" s="163"/>
      <c r="L52" s="163"/>
      <c r="M52" s="163"/>
      <c r="N52" s="163"/>
      <c r="O52" s="163"/>
      <c r="P52" s="163"/>
      <c r="Q52" s="163"/>
      <c r="R52" s="163"/>
      <c r="S52" s="163"/>
      <c r="T52" s="163"/>
      <c r="U52" s="163"/>
      <c r="V52" s="163"/>
      <c r="W52" s="163"/>
      <c r="X52" s="163"/>
      <c r="Y52" s="163"/>
      <c r="Z52" s="163"/>
      <c r="AA52" s="163"/>
    </row>
    <row r="53" spans="2:27" ht="15" hidden="1">
      <c r="B53" s="66"/>
      <c r="C53" s="182"/>
      <c r="D53" s="182"/>
      <c r="E53" s="182"/>
      <c r="F53" s="182"/>
      <c r="G53" s="182"/>
      <c r="H53" s="182"/>
      <c r="I53" s="182"/>
      <c r="J53" s="163"/>
      <c r="K53" s="163"/>
      <c r="L53" s="163"/>
      <c r="M53" s="163"/>
      <c r="N53" s="163"/>
      <c r="O53" s="163"/>
      <c r="P53" s="163"/>
      <c r="Q53" s="163"/>
      <c r="R53" s="163"/>
      <c r="S53" s="163"/>
      <c r="T53" s="163"/>
      <c r="U53" s="163"/>
      <c r="V53" s="163"/>
      <c r="W53" s="163"/>
      <c r="X53" s="163"/>
      <c r="Y53" s="163"/>
      <c r="Z53" s="163"/>
      <c r="AA53" s="163"/>
    </row>
    <row r="54" spans="2:27" ht="15" hidden="1">
      <c r="B54" s="66"/>
      <c r="C54" s="182"/>
      <c r="D54" s="182"/>
      <c r="E54" s="182"/>
      <c r="F54" s="182"/>
      <c r="G54" s="182"/>
      <c r="H54" s="182"/>
      <c r="I54" s="182"/>
      <c r="J54" s="163"/>
      <c r="K54" s="163"/>
      <c r="L54" s="163"/>
      <c r="M54" s="163"/>
      <c r="N54" s="163"/>
      <c r="O54" s="163"/>
      <c r="P54" s="163"/>
      <c r="Q54" s="163"/>
      <c r="R54" s="163"/>
      <c r="S54" s="163"/>
      <c r="T54" s="163"/>
      <c r="U54" s="163"/>
      <c r="V54" s="163"/>
      <c r="W54" s="163"/>
      <c r="X54" s="163"/>
      <c r="Y54" s="163"/>
      <c r="Z54" s="163"/>
      <c r="AA54" s="163"/>
    </row>
    <row r="55" spans="2:27" ht="15">
      <c r="B55" s="66"/>
      <c r="C55" s="44"/>
      <c r="D55" s="44"/>
      <c r="E55" s="44"/>
      <c r="F55" s="44"/>
      <c r="G55" s="44"/>
      <c r="H55" s="44"/>
      <c r="I55" s="44"/>
      <c r="J55" s="44"/>
      <c r="K55" s="44"/>
      <c r="L55" s="44"/>
      <c r="M55" s="44"/>
      <c r="N55" s="44"/>
      <c r="O55" s="44"/>
      <c r="P55" s="44"/>
      <c r="Q55" s="44"/>
      <c r="R55" s="44"/>
      <c r="S55" s="44"/>
      <c r="T55" s="44"/>
      <c r="U55" s="44"/>
      <c r="V55" s="44"/>
      <c r="W55" s="44"/>
      <c r="X55" s="44"/>
      <c r="Y55" s="44"/>
      <c r="Z55" s="44"/>
      <c r="AA55" s="44"/>
    </row>
    <row r="56" spans="2:27" ht="15">
      <c r="B56" s="51" t="s">
        <v>271</v>
      </c>
      <c r="C56" s="44" t="s">
        <v>251</v>
      </c>
      <c r="D56" s="44"/>
      <c r="E56" s="44"/>
      <c r="F56" s="44"/>
      <c r="G56" s="44"/>
      <c r="H56" s="44"/>
      <c r="I56" s="44"/>
      <c r="J56" s="44"/>
      <c r="K56" s="44"/>
      <c r="L56" s="44"/>
      <c r="M56" s="44"/>
      <c r="N56" s="44"/>
      <c r="O56" s="44"/>
      <c r="P56" s="44"/>
      <c r="Q56" s="44"/>
      <c r="R56" s="44"/>
      <c r="S56" s="44"/>
      <c r="T56" s="44"/>
      <c r="U56" s="44"/>
      <c r="V56" s="44"/>
      <c r="W56" s="44"/>
      <c r="X56" s="44"/>
      <c r="Y56" s="44"/>
      <c r="Z56" s="44"/>
      <c r="AA56" s="44"/>
    </row>
    <row r="57" spans="2:27" ht="15">
      <c r="B57" s="66"/>
      <c r="C57" s="44"/>
      <c r="D57" s="44"/>
      <c r="E57" s="44"/>
      <c r="F57" s="44"/>
      <c r="G57" s="44"/>
      <c r="H57" s="44"/>
      <c r="I57" s="44"/>
      <c r="J57" s="44"/>
      <c r="K57" s="44"/>
      <c r="L57" s="44"/>
      <c r="M57" s="44"/>
      <c r="N57" s="44"/>
      <c r="O57" s="44"/>
      <c r="P57" s="44"/>
      <c r="Q57" s="44"/>
      <c r="R57" s="44"/>
      <c r="S57" s="44"/>
      <c r="T57" s="44"/>
      <c r="U57" s="44"/>
      <c r="V57" s="44"/>
      <c r="W57" s="44"/>
      <c r="X57" s="44"/>
      <c r="Y57" s="44"/>
      <c r="Z57" s="44"/>
      <c r="AA57" s="44"/>
    </row>
    <row r="58" spans="2:27" ht="15">
      <c r="B58" s="66"/>
      <c r="C58" s="44"/>
      <c r="D58" s="44"/>
      <c r="E58" s="44"/>
      <c r="F58" s="44"/>
      <c r="G58" s="44"/>
      <c r="H58" s="44"/>
      <c r="I58" s="44"/>
      <c r="J58" s="44"/>
      <c r="K58" s="44"/>
      <c r="L58" s="44"/>
      <c r="M58" s="44"/>
      <c r="N58" s="44"/>
      <c r="O58" s="44"/>
      <c r="P58" s="44"/>
      <c r="Q58" s="44"/>
      <c r="R58" s="44"/>
      <c r="S58" s="44"/>
      <c r="T58" s="44"/>
      <c r="U58" s="44"/>
      <c r="V58" s="44"/>
      <c r="W58" s="44"/>
      <c r="X58" s="44"/>
      <c r="Y58" s="44"/>
      <c r="Z58" s="44"/>
      <c r="AA58" s="67" t="s">
        <v>302</v>
      </c>
    </row>
    <row r="59" spans="2:27" ht="15">
      <c r="B59" s="66"/>
      <c r="C59" s="158" t="s">
        <v>255</v>
      </c>
      <c r="D59" s="141"/>
      <c r="E59" s="141"/>
      <c r="F59" s="141"/>
      <c r="G59" s="141"/>
      <c r="H59" s="141"/>
      <c r="I59" s="142"/>
      <c r="J59" s="140" t="s">
        <v>22</v>
      </c>
      <c r="K59" s="141"/>
      <c r="L59" s="141"/>
      <c r="M59" s="141"/>
      <c r="N59" s="141"/>
      <c r="O59" s="142"/>
      <c r="P59" s="68"/>
      <c r="Q59" s="69"/>
      <c r="R59" s="69"/>
      <c r="S59" s="69"/>
      <c r="T59" s="69"/>
      <c r="U59" s="58" t="s">
        <v>20</v>
      </c>
      <c r="V59" s="69"/>
      <c r="W59" s="69"/>
      <c r="X59" s="69"/>
      <c r="Y59" s="69"/>
      <c r="Z59" s="69"/>
      <c r="AA59" s="70"/>
    </row>
    <row r="60" spans="2:27" ht="15">
      <c r="B60" s="66"/>
      <c r="C60" s="143"/>
      <c r="D60" s="144"/>
      <c r="E60" s="144"/>
      <c r="F60" s="144"/>
      <c r="G60" s="144"/>
      <c r="H60" s="144"/>
      <c r="I60" s="145"/>
      <c r="J60" s="143"/>
      <c r="K60" s="144"/>
      <c r="L60" s="144"/>
      <c r="M60" s="144"/>
      <c r="N60" s="144"/>
      <c r="O60" s="145"/>
      <c r="P60" s="165" t="s">
        <v>23</v>
      </c>
      <c r="Q60" s="166"/>
      <c r="R60" s="166"/>
      <c r="S60" s="166"/>
      <c r="T60" s="166"/>
      <c r="U60" s="167"/>
      <c r="V60" s="165" t="s">
        <v>21</v>
      </c>
      <c r="W60" s="166"/>
      <c r="X60" s="166"/>
      <c r="Y60" s="166"/>
      <c r="Z60" s="166"/>
      <c r="AA60" s="167"/>
    </row>
    <row r="61" spans="2:27" ht="15" hidden="1">
      <c r="B61" s="32"/>
      <c r="C61" s="197" t="s">
        <v>248</v>
      </c>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9"/>
    </row>
    <row r="62" spans="2:27" ht="15">
      <c r="B62" s="66"/>
      <c r="C62" s="137" t="e">
        <f>"Mar "&amp;$BA$8</f>
        <v>#VALUE!</v>
      </c>
      <c r="D62" s="138"/>
      <c r="E62" s="138"/>
      <c r="F62" s="138"/>
      <c r="G62" s="138"/>
      <c r="H62" s="138"/>
      <c r="I62" s="139"/>
      <c r="J62" s="159"/>
      <c r="K62" s="159"/>
      <c r="L62" s="159"/>
      <c r="M62" s="159"/>
      <c r="N62" s="159"/>
      <c r="O62" s="159"/>
      <c r="P62" s="159"/>
      <c r="Q62" s="159"/>
      <c r="R62" s="159"/>
      <c r="S62" s="159"/>
      <c r="T62" s="159"/>
      <c r="U62" s="159"/>
      <c r="V62" s="159"/>
      <c r="W62" s="159"/>
      <c r="X62" s="159"/>
      <c r="Y62" s="159"/>
      <c r="Z62" s="159"/>
      <c r="AA62" s="159"/>
    </row>
    <row r="63" spans="2:27" ht="15">
      <c r="B63" s="66"/>
      <c r="C63" s="137" t="e">
        <f>"Jun "&amp;$BA$8</f>
        <v>#VALUE!</v>
      </c>
      <c r="D63" s="138"/>
      <c r="E63" s="138"/>
      <c r="F63" s="138"/>
      <c r="G63" s="138"/>
      <c r="H63" s="138"/>
      <c r="I63" s="139"/>
      <c r="J63" s="159"/>
      <c r="K63" s="159"/>
      <c r="L63" s="159"/>
      <c r="M63" s="159"/>
      <c r="N63" s="159"/>
      <c r="O63" s="159"/>
      <c r="P63" s="159"/>
      <c r="Q63" s="159"/>
      <c r="R63" s="159"/>
      <c r="S63" s="159"/>
      <c r="T63" s="159"/>
      <c r="U63" s="159"/>
      <c r="V63" s="159"/>
      <c r="W63" s="159"/>
      <c r="X63" s="159"/>
      <c r="Y63" s="159"/>
      <c r="Z63" s="159"/>
      <c r="AA63" s="159"/>
    </row>
    <row r="64" spans="2:27" ht="15">
      <c r="B64" s="66"/>
      <c r="C64" s="137" t="e">
        <f>"Sep "&amp;$BA$8</f>
        <v>#VALUE!</v>
      </c>
      <c r="D64" s="138"/>
      <c r="E64" s="138"/>
      <c r="F64" s="138"/>
      <c r="G64" s="138"/>
      <c r="H64" s="138"/>
      <c r="I64" s="139"/>
      <c r="J64" s="159"/>
      <c r="K64" s="159"/>
      <c r="L64" s="159"/>
      <c r="M64" s="159"/>
      <c r="N64" s="159"/>
      <c r="O64" s="159"/>
      <c r="P64" s="159"/>
      <c r="Q64" s="159"/>
      <c r="R64" s="159"/>
      <c r="S64" s="159"/>
      <c r="T64" s="159"/>
      <c r="U64" s="159"/>
      <c r="V64" s="159"/>
      <c r="W64" s="159"/>
      <c r="X64" s="159"/>
      <c r="Y64" s="159"/>
      <c r="Z64" s="159"/>
      <c r="AA64" s="159"/>
    </row>
    <row r="65" spans="2:27" ht="15">
      <c r="B65" s="66"/>
      <c r="C65" s="137" t="e">
        <f>"Dec "&amp;$BA$8</f>
        <v>#VALUE!</v>
      </c>
      <c r="D65" s="138"/>
      <c r="E65" s="138"/>
      <c r="F65" s="138"/>
      <c r="G65" s="138"/>
      <c r="H65" s="138"/>
      <c r="I65" s="139"/>
      <c r="J65" s="159"/>
      <c r="K65" s="159"/>
      <c r="L65" s="159"/>
      <c r="M65" s="159"/>
      <c r="N65" s="159"/>
      <c r="O65" s="159"/>
      <c r="P65" s="159"/>
      <c r="Q65" s="159"/>
      <c r="R65" s="159"/>
      <c r="S65" s="159"/>
      <c r="T65" s="159"/>
      <c r="U65" s="159"/>
      <c r="V65" s="159"/>
      <c r="W65" s="159"/>
      <c r="X65" s="159"/>
      <c r="Y65" s="159"/>
      <c r="Z65" s="159"/>
      <c r="AA65" s="159"/>
    </row>
    <row r="66" spans="2:27" ht="15">
      <c r="B66" s="66"/>
      <c r="C66" s="137" t="str">
        <f>"Mar "&amp;$BA$9</f>
        <v>Mar Provide Survey Year</v>
      </c>
      <c r="D66" s="138"/>
      <c r="E66" s="138"/>
      <c r="F66" s="138"/>
      <c r="G66" s="138"/>
      <c r="H66" s="138"/>
      <c r="I66" s="139"/>
      <c r="J66" s="159"/>
      <c r="K66" s="159"/>
      <c r="L66" s="159"/>
      <c r="M66" s="159"/>
      <c r="N66" s="159"/>
      <c r="O66" s="159"/>
      <c r="P66" s="159"/>
      <c r="Q66" s="159"/>
      <c r="R66" s="159"/>
      <c r="S66" s="159"/>
      <c r="T66" s="159"/>
      <c r="U66" s="159"/>
      <c r="V66" s="159"/>
      <c r="W66" s="159"/>
      <c r="X66" s="159"/>
      <c r="Y66" s="159"/>
      <c r="Z66" s="159"/>
      <c r="AA66" s="159"/>
    </row>
    <row r="67" spans="2:27" ht="15" hidden="1">
      <c r="B67" s="32"/>
      <c r="C67" s="134"/>
      <c r="D67" s="135"/>
      <c r="E67" s="135"/>
      <c r="F67" s="135"/>
      <c r="G67" s="135"/>
      <c r="H67" s="135"/>
      <c r="I67" s="136"/>
      <c r="J67" s="163"/>
      <c r="K67" s="163"/>
      <c r="L67" s="163"/>
      <c r="M67" s="163"/>
      <c r="N67" s="163"/>
      <c r="O67" s="163"/>
      <c r="P67" s="163"/>
      <c r="Q67" s="163"/>
      <c r="R67" s="163"/>
      <c r="S67" s="163"/>
      <c r="T67" s="163"/>
      <c r="U67" s="163"/>
      <c r="V67" s="163"/>
      <c r="W67" s="163"/>
      <c r="X67" s="163"/>
      <c r="Y67" s="163"/>
      <c r="Z67" s="163"/>
      <c r="AA67" s="163"/>
    </row>
    <row r="68" spans="2:27" ht="15" hidden="1">
      <c r="B68" s="32"/>
      <c r="C68" s="134"/>
      <c r="D68" s="135"/>
      <c r="E68" s="135"/>
      <c r="F68" s="135"/>
      <c r="G68" s="135"/>
      <c r="H68" s="135"/>
      <c r="I68" s="136"/>
      <c r="J68" s="163"/>
      <c r="K68" s="163"/>
      <c r="L68" s="163"/>
      <c r="M68" s="163"/>
      <c r="N68" s="163"/>
      <c r="O68" s="163"/>
      <c r="P68" s="163"/>
      <c r="Q68" s="163"/>
      <c r="R68" s="163"/>
      <c r="S68" s="163"/>
      <c r="T68" s="163"/>
      <c r="U68" s="163"/>
      <c r="V68" s="163"/>
      <c r="W68" s="163"/>
      <c r="X68" s="163"/>
      <c r="Y68" s="163"/>
      <c r="Z68" s="163"/>
      <c r="AA68" s="163"/>
    </row>
    <row r="69" spans="2:27" ht="15" hidden="1">
      <c r="B69" s="32"/>
      <c r="C69" s="134"/>
      <c r="D69" s="135"/>
      <c r="E69" s="135"/>
      <c r="F69" s="135"/>
      <c r="G69" s="135"/>
      <c r="H69" s="135"/>
      <c r="I69" s="136"/>
      <c r="J69" s="163"/>
      <c r="K69" s="163"/>
      <c r="L69" s="163"/>
      <c r="M69" s="163"/>
      <c r="N69" s="163"/>
      <c r="O69" s="163"/>
      <c r="P69" s="163"/>
      <c r="Q69" s="163"/>
      <c r="R69" s="163"/>
      <c r="S69" s="163"/>
      <c r="T69" s="163"/>
      <c r="U69" s="163"/>
      <c r="V69" s="163"/>
      <c r="W69" s="163"/>
      <c r="X69" s="163"/>
      <c r="Y69" s="163"/>
      <c r="Z69" s="163"/>
      <c r="AA69" s="163"/>
    </row>
    <row r="70" spans="2:27" ht="15">
      <c r="B70" s="66"/>
      <c r="C70" s="44"/>
      <c r="D70" s="44"/>
      <c r="E70" s="44"/>
      <c r="F70" s="44"/>
      <c r="G70" s="44"/>
      <c r="H70" s="44"/>
      <c r="I70" s="44"/>
      <c r="J70" s="44"/>
      <c r="K70" s="44"/>
      <c r="L70" s="44"/>
      <c r="M70" s="44"/>
      <c r="N70" s="44"/>
      <c r="O70" s="44"/>
      <c r="P70" s="44"/>
      <c r="Q70" s="44"/>
      <c r="R70" s="44"/>
      <c r="S70" s="44"/>
      <c r="T70" s="44"/>
      <c r="U70" s="44"/>
      <c r="V70" s="44"/>
      <c r="W70" s="44"/>
      <c r="X70" s="44"/>
      <c r="Y70" s="44"/>
      <c r="Z70" s="44"/>
      <c r="AA70" s="44"/>
    </row>
    <row r="71" spans="2:27" ht="15">
      <c r="B71" s="51" t="s">
        <v>270</v>
      </c>
      <c r="C71" s="44" t="s">
        <v>338</v>
      </c>
      <c r="D71" s="44"/>
      <c r="E71" s="44"/>
      <c r="F71" s="44"/>
      <c r="G71" s="44"/>
      <c r="H71" s="44"/>
      <c r="I71" s="44"/>
      <c r="J71" s="44"/>
      <c r="K71" s="44"/>
      <c r="L71" s="44"/>
      <c r="M71" s="44"/>
      <c r="N71" s="44"/>
      <c r="O71" s="44"/>
      <c r="P71" s="44"/>
      <c r="Q71" s="44"/>
      <c r="R71" s="44"/>
      <c r="S71" s="44"/>
      <c r="T71" s="44"/>
      <c r="U71" s="44"/>
      <c r="V71" s="44"/>
      <c r="W71" s="44"/>
      <c r="X71" s="44"/>
      <c r="Y71" s="44"/>
      <c r="Z71" s="44"/>
      <c r="AA71" s="44"/>
    </row>
    <row r="72" spans="2:27" ht="15">
      <c r="B72" s="66"/>
      <c r="C72" s="44"/>
      <c r="D72" s="44"/>
      <c r="E72" s="44"/>
      <c r="F72" s="44"/>
      <c r="G72" s="44"/>
      <c r="H72" s="44"/>
      <c r="I72" s="44"/>
      <c r="J72" s="44"/>
      <c r="K72" s="44"/>
      <c r="L72" s="44"/>
      <c r="M72" s="44"/>
      <c r="N72" s="44"/>
      <c r="O72" s="44"/>
      <c r="P72" s="44"/>
      <c r="Q72" s="44"/>
      <c r="R72" s="44"/>
      <c r="S72" s="44"/>
      <c r="T72" s="44"/>
      <c r="U72" s="44"/>
      <c r="V72" s="44"/>
      <c r="W72" s="44"/>
      <c r="X72" s="44"/>
      <c r="Y72" s="44"/>
      <c r="Z72" s="44"/>
      <c r="AA72" s="44"/>
    </row>
    <row r="73" spans="2:27" ht="15">
      <c r="B73" s="66"/>
      <c r="C73" s="44"/>
      <c r="D73" s="44"/>
      <c r="E73" s="44"/>
      <c r="F73" s="44"/>
      <c r="G73" s="44"/>
      <c r="H73" s="44"/>
      <c r="I73" s="44"/>
      <c r="J73" s="44"/>
      <c r="K73" s="44"/>
      <c r="L73" s="44"/>
      <c r="M73" s="44"/>
      <c r="N73" s="44"/>
      <c r="O73" s="44"/>
      <c r="P73" s="44"/>
      <c r="Q73" s="44"/>
      <c r="R73" s="44"/>
      <c r="S73" s="44"/>
      <c r="T73" s="44"/>
      <c r="U73" s="44"/>
      <c r="V73" s="44"/>
      <c r="W73" s="44"/>
      <c r="X73" s="44"/>
      <c r="Y73" s="44"/>
      <c r="Z73" s="44"/>
      <c r="AA73" s="67" t="s">
        <v>302</v>
      </c>
    </row>
    <row r="74" spans="2:27" ht="15">
      <c r="B74" s="66"/>
      <c r="C74" s="158" t="s">
        <v>255</v>
      </c>
      <c r="D74" s="141"/>
      <c r="E74" s="141"/>
      <c r="F74" s="141"/>
      <c r="G74" s="141"/>
      <c r="H74" s="141"/>
      <c r="I74" s="142"/>
      <c r="J74" s="140" t="s">
        <v>22</v>
      </c>
      <c r="K74" s="141"/>
      <c r="L74" s="141"/>
      <c r="M74" s="141"/>
      <c r="N74" s="141"/>
      <c r="O74" s="142"/>
      <c r="P74" s="68"/>
      <c r="Q74" s="69"/>
      <c r="R74" s="69"/>
      <c r="S74" s="69"/>
      <c r="T74" s="69"/>
      <c r="U74" s="58" t="s">
        <v>20</v>
      </c>
      <c r="V74" s="69"/>
      <c r="W74" s="69"/>
      <c r="X74" s="69"/>
      <c r="Y74" s="69"/>
      <c r="Z74" s="69"/>
      <c r="AA74" s="70"/>
    </row>
    <row r="75" spans="2:27" ht="15">
      <c r="B75" s="66"/>
      <c r="C75" s="143"/>
      <c r="D75" s="144"/>
      <c r="E75" s="144"/>
      <c r="F75" s="144"/>
      <c r="G75" s="144"/>
      <c r="H75" s="144"/>
      <c r="I75" s="145"/>
      <c r="J75" s="143"/>
      <c r="K75" s="144"/>
      <c r="L75" s="144"/>
      <c r="M75" s="144"/>
      <c r="N75" s="144"/>
      <c r="O75" s="145"/>
      <c r="P75" s="165" t="s">
        <v>23</v>
      </c>
      <c r="Q75" s="166"/>
      <c r="R75" s="166"/>
      <c r="S75" s="166"/>
      <c r="T75" s="166"/>
      <c r="U75" s="167"/>
      <c r="V75" s="165" t="s">
        <v>21</v>
      </c>
      <c r="W75" s="166"/>
      <c r="X75" s="166"/>
      <c r="Y75" s="166"/>
      <c r="Z75" s="166"/>
      <c r="AA75" s="167"/>
    </row>
    <row r="76" spans="2:27" ht="15">
      <c r="B76" s="66"/>
      <c r="C76" s="137" t="e">
        <f>"Mar "&amp;$BA$8</f>
        <v>#VALUE!</v>
      </c>
      <c r="D76" s="138"/>
      <c r="E76" s="138"/>
      <c r="F76" s="138"/>
      <c r="G76" s="138"/>
      <c r="H76" s="138"/>
      <c r="I76" s="139"/>
      <c r="J76" s="159"/>
      <c r="K76" s="159"/>
      <c r="L76" s="159"/>
      <c r="M76" s="159"/>
      <c r="N76" s="159"/>
      <c r="O76" s="159"/>
      <c r="P76" s="159"/>
      <c r="Q76" s="159"/>
      <c r="R76" s="159"/>
      <c r="S76" s="159"/>
      <c r="T76" s="159"/>
      <c r="U76" s="159"/>
      <c r="V76" s="159"/>
      <c r="W76" s="159"/>
      <c r="X76" s="159"/>
      <c r="Y76" s="159"/>
      <c r="Z76" s="159"/>
      <c r="AA76" s="159"/>
    </row>
    <row r="77" spans="2:27" ht="15">
      <c r="B77" s="66"/>
      <c r="C77" s="137" t="e">
        <f>"Jun "&amp;$BA$8</f>
        <v>#VALUE!</v>
      </c>
      <c r="D77" s="138"/>
      <c r="E77" s="138"/>
      <c r="F77" s="138"/>
      <c r="G77" s="138"/>
      <c r="H77" s="138"/>
      <c r="I77" s="139"/>
      <c r="J77" s="159"/>
      <c r="K77" s="159"/>
      <c r="L77" s="159"/>
      <c r="M77" s="159"/>
      <c r="N77" s="159"/>
      <c r="O77" s="159"/>
      <c r="P77" s="159"/>
      <c r="Q77" s="159"/>
      <c r="R77" s="159"/>
      <c r="S77" s="159"/>
      <c r="T77" s="159"/>
      <c r="U77" s="159"/>
      <c r="V77" s="159"/>
      <c r="W77" s="159"/>
      <c r="X77" s="159"/>
      <c r="Y77" s="159"/>
      <c r="Z77" s="159"/>
      <c r="AA77" s="159"/>
    </row>
    <row r="78" spans="2:27" ht="15">
      <c r="B78" s="66"/>
      <c r="C78" s="137" t="e">
        <f>"Sep "&amp;$BA$8</f>
        <v>#VALUE!</v>
      </c>
      <c r="D78" s="138"/>
      <c r="E78" s="138"/>
      <c r="F78" s="138"/>
      <c r="G78" s="138"/>
      <c r="H78" s="138"/>
      <c r="I78" s="139"/>
      <c r="J78" s="159"/>
      <c r="K78" s="159"/>
      <c r="L78" s="159"/>
      <c r="M78" s="159"/>
      <c r="N78" s="159"/>
      <c r="O78" s="159"/>
      <c r="P78" s="159"/>
      <c r="Q78" s="159"/>
      <c r="R78" s="159"/>
      <c r="S78" s="159"/>
      <c r="T78" s="159"/>
      <c r="U78" s="159"/>
      <c r="V78" s="159"/>
      <c r="W78" s="159"/>
      <c r="X78" s="159"/>
      <c r="Y78" s="159"/>
      <c r="Z78" s="159"/>
      <c r="AA78" s="159"/>
    </row>
    <row r="79" spans="2:27" ht="15">
      <c r="B79" s="66"/>
      <c r="C79" s="137" t="e">
        <f>"Dec "&amp;$BA$8</f>
        <v>#VALUE!</v>
      </c>
      <c r="D79" s="138"/>
      <c r="E79" s="138"/>
      <c r="F79" s="138"/>
      <c r="G79" s="138"/>
      <c r="H79" s="138"/>
      <c r="I79" s="139"/>
      <c r="J79" s="159"/>
      <c r="K79" s="159"/>
      <c r="L79" s="159"/>
      <c r="M79" s="159"/>
      <c r="N79" s="159"/>
      <c r="O79" s="159"/>
      <c r="P79" s="159"/>
      <c r="Q79" s="159"/>
      <c r="R79" s="159"/>
      <c r="S79" s="159"/>
      <c r="T79" s="159"/>
      <c r="U79" s="159"/>
      <c r="V79" s="159"/>
      <c r="W79" s="159"/>
      <c r="X79" s="159"/>
      <c r="Y79" s="159"/>
      <c r="Z79" s="159"/>
      <c r="AA79" s="159"/>
    </row>
    <row r="80" spans="2:27" ht="15">
      <c r="B80" s="66"/>
      <c r="C80" s="137" t="str">
        <f>"Mar "&amp;$BA$9</f>
        <v>Mar Provide Survey Year</v>
      </c>
      <c r="D80" s="138"/>
      <c r="E80" s="138"/>
      <c r="F80" s="138"/>
      <c r="G80" s="138"/>
      <c r="H80" s="138"/>
      <c r="I80" s="139"/>
      <c r="J80" s="159"/>
      <c r="K80" s="159"/>
      <c r="L80" s="159"/>
      <c r="M80" s="159"/>
      <c r="N80" s="159"/>
      <c r="O80" s="159"/>
      <c r="P80" s="159"/>
      <c r="Q80" s="159"/>
      <c r="R80" s="159"/>
      <c r="S80" s="159"/>
      <c r="T80" s="159"/>
      <c r="U80" s="159"/>
      <c r="V80" s="159"/>
      <c r="W80" s="159"/>
      <c r="X80" s="159"/>
      <c r="Y80" s="159"/>
      <c r="Z80" s="159"/>
      <c r="AA80" s="159"/>
    </row>
    <row r="81" spans="2:27" ht="15" hidden="1">
      <c r="B81" s="32"/>
      <c r="C81" s="134"/>
      <c r="D81" s="135"/>
      <c r="E81" s="135"/>
      <c r="F81" s="135"/>
      <c r="G81" s="135"/>
      <c r="H81" s="135"/>
      <c r="I81" s="136"/>
      <c r="J81" s="163"/>
      <c r="K81" s="163"/>
      <c r="L81" s="163"/>
      <c r="M81" s="163"/>
      <c r="N81" s="163"/>
      <c r="O81" s="163"/>
      <c r="P81" s="163"/>
      <c r="Q81" s="163"/>
      <c r="R81" s="163"/>
      <c r="S81" s="163"/>
      <c r="T81" s="163"/>
      <c r="U81" s="163"/>
      <c r="V81" s="163"/>
      <c r="W81" s="163"/>
      <c r="X81" s="163"/>
      <c r="Y81" s="163"/>
      <c r="Z81" s="163"/>
      <c r="AA81" s="163"/>
    </row>
    <row r="82" spans="2:27" ht="15" hidden="1">
      <c r="B82" s="32"/>
      <c r="C82" s="134"/>
      <c r="D82" s="135"/>
      <c r="E82" s="135"/>
      <c r="F82" s="135"/>
      <c r="G82" s="135"/>
      <c r="H82" s="135"/>
      <c r="I82" s="136"/>
      <c r="J82" s="163"/>
      <c r="K82" s="163"/>
      <c r="L82" s="163"/>
      <c r="M82" s="163"/>
      <c r="N82" s="163"/>
      <c r="O82" s="163"/>
      <c r="P82" s="163"/>
      <c r="Q82" s="163"/>
      <c r="R82" s="163"/>
      <c r="S82" s="163"/>
      <c r="T82" s="163"/>
      <c r="U82" s="163"/>
      <c r="V82" s="163"/>
      <c r="W82" s="163"/>
      <c r="X82" s="163"/>
      <c r="Y82" s="163"/>
      <c r="Z82" s="163"/>
      <c r="AA82" s="163"/>
    </row>
    <row r="83" spans="2:27" ht="15" hidden="1">
      <c r="B83" s="32"/>
      <c r="C83" s="183"/>
      <c r="D83" s="183"/>
      <c r="E83" s="183"/>
      <c r="F83" s="183"/>
      <c r="G83" s="183"/>
      <c r="H83" s="183"/>
      <c r="I83" s="183"/>
      <c r="J83" s="163"/>
      <c r="K83" s="163"/>
      <c r="L83" s="163"/>
      <c r="M83" s="163"/>
      <c r="N83" s="163"/>
      <c r="O83" s="163"/>
      <c r="P83" s="163"/>
      <c r="Q83" s="163"/>
      <c r="R83" s="163"/>
      <c r="S83" s="163"/>
      <c r="T83" s="163"/>
      <c r="U83" s="163"/>
      <c r="V83" s="163"/>
      <c r="W83" s="163"/>
      <c r="X83" s="163"/>
      <c r="Y83" s="163"/>
      <c r="Z83" s="163"/>
      <c r="AA83" s="163"/>
    </row>
    <row r="84" spans="2:27" ht="15">
      <c r="B84" s="66"/>
      <c r="C84" s="44"/>
      <c r="D84" s="44"/>
      <c r="E84" s="44"/>
      <c r="F84" s="44"/>
      <c r="G84" s="44"/>
      <c r="H84" s="44"/>
      <c r="I84" s="44"/>
      <c r="J84" s="44"/>
      <c r="K84" s="44"/>
      <c r="L84" s="44"/>
      <c r="M84" s="44"/>
      <c r="N84" s="44"/>
      <c r="O84" s="44"/>
      <c r="P84" s="44"/>
      <c r="Q84" s="44"/>
      <c r="R84" s="44"/>
      <c r="S84" s="44"/>
      <c r="T84" s="44"/>
      <c r="U84" s="44"/>
      <c r="V84" s="44"/>
      <c r="W84" s="44"/>
      <c r="X84" s="44"/>
      <c r="Y84" s="44"/>
      <c r="Z84" s="44"/>
      <c r="AA84" s="44"/>
    </row>
    <row r="85" spans="2:27" ht="15">
      <c r="B85" s="51" t="s">
        <v>269</v>
      </c>
      <c r="C85" s="44" t="s">
        <v>339</v>
      </c>
      <c r="D85" s="44"/>
      <c r="E85" s="44"/>
      <c r="F85" s="44"/>
      <c r="G85" s="44"/>
      <c r="H85" s="44"/>
      <c r="I85" s="44"/>
      <c r="J85" s="44"/>
      <c r="K85" s="44"/>
      <c r="L85" s="44"/>
      <c r="M85" s="44"/>
      <c r="N85" s="44"/>
      <c r="O85" s="44"/>
      <c r="P85" s="44"/>
      <c r="Q85" s="44"/>
      <c r="R85" s="44"/>
      <c r="S85" s="44"/>
      <c r="T85" s="44"/>
      <c r="U85" s="44"/>
      <c r="V85" s="44"/>
      <c r="W85" s="44"/>
      <c r="X85" s="44"/>
      <c r="Y85" s="44"/>
      <c r="Z85" s="44"/>
      <c r="AA85" s="44"/>
    </row>
    <row r="86" spans="2:27" ht="15">
      <c r="B86" s="66"/>
      <c r="C86" s="44"/>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2:27" ht="15">
      <c r="B87" s="66"/>
      <c r="C87" s="44"/>
      <c r="D87" s="44"/>
      <c r="E87" s="44"/>
      <c r="F87" s="44"/>
      <c r="G87" s="44"/>
      <c r="H87" s="44"/>
      <c r="I87" s="44"/>
      <c r="J87" s="44"/>
      <c r="K87" s="44"/>
      <c r="L87" s="44"/>
      <c r="M87" s="44"/>
      <c r="N87" s="44"/>
      <c r="O87" s="44"/>
      <c r="P87" s="44"/>
      <c r="Q87" s="44"/>
      <c r="R87" s="44"/>
      <c r="S87" s="44"/>
      <c r="T87" s="44"/>
      <c r="U87" s="44"/>
      <c r="V87" s="44"/>
      <c r="W87" s="44"/>
      <c r="X87" s="44"/>
      <c r="Y87" s="44"/>
      <c r="Z87" s="44"/>
      <c r="AA87" s="67" t="s">
        <v>302</v>
      </c>
    </row>
    <row r="88" spans="2:27" ht="15">
      <c r="B88" s="66"/>
      <c r="C88" s="158" t="s">
        <v>255</v>
      </c>
      <c r="D88" s="141"/>
      <c r="E88" s="141"/>
      <c r="F88" s="141"/>
      <c r="G88" s="141"/>
      <c r="H88" s="141"/>
      <c r="I88" s="142"/>
      <c r="J88" s="140" t="s">
        <v>22</v>
      </c>
      <c r="K88" s="141"/>
      <c r="L88" s="141"/>
      <c r="M88" s="141"/>
      <c r="N88" s="141"/>
      <c r="O88" s="142"/>
      <c r="P88" s="68"/>
      <c r="Q88" s="69"/>
      <c r="R88" s="69"/>
      <c r="S88" s="69"/>
      <c r="T88" s="69"/>
      <c r="U88" s="58" t="s">
        <v>20</v>
      </c>
      <c r="V88" s="69"/>
      <c r="W88" s="69"/>
      <c r="X88" s="69"/>
      <c r="Y88" s="69"/>
      <c r="Z88" s="69"/>
      <c r="AA88" s="70"/>
    </row>
    <row r="89" spans="2:27" ht="15">
      <c r="B89" s="66"/>
      <c r="C89" s="143"/>
      <c r="D89" s="144"/>
      <c r="E89" s="144"/>
      <c r="F89" s="144"/>
      <c r="G89" s="144"/>
      <c r="H89" s="144"/>
      <c r="I89" s="145"/>
      <c r="J89" s="143"/>
      <c r="K89" s="144"/>
      <c r="L89" s="144"/>
      <c r="M89" s="144"/>
      <c r="N89" s="144"/>
      <c r="O89" s="145"/>
      <c r="P89" s="165" t="s">
        <v>23</v>
      </c>
      <c r="Q89" s="166"/>
      <c r="R89" s="166"/>
      <c r="S89" s="166"/>
      <c r="T89" s="166"/>
      <c r="U89" s="167"/>
      <c r="V89" s="165" t="s">
        <v>21</v>
      </c>
      <c r="W89" s="166"/>
      <c r="X89" s="166"/>
      <c r="Y89" s="166"/>
      <c r="Z89" s="166"/>
      <c r="AA89" s="167"/>
    </row>
    <row r="90" spans="2:27" ht="15">
      <c r="B90" s="66"/>
      <c r="C90" s="137" t="e">
        <f>"Mar "&amp;$BA$8</f>
        <v>#VALUE!</v>
      </c>
      <c r="D90" s="138"/>
      <c r="E90" s="138"/>
      <c r="F90" s="138"/>
      <c r="G90" s="138"/>
      <c r="H90" s="138"/>
      <c r="I90" s="139"/>
      <c r="J90" s="159"/>
      <c r="K90" s="159"/>
      <c r="L90" s="159"/>
      <c r="M90" s="159"/>
      <c r="N90" s="159"/>
      <c r="O90" s="159"/>
      <c r="P90" s="159"/>
      <c r="Q90" s="159"/>
      <c r="R90" s="159"/>
      <c r="S90" s="159"/>
      <c r="T90" s="159"/>
      <c r="U90" s="159"/>
      <c r="V90" s="159"/>
      <c r="W90" s="159"/>
      <c r="X90" s="159"/>
      <c r="Y90" s="159"/>
      <c r="Z90" s="159"/>
      <c r="AA90" s="159"/>
    </row>
    <row r="91" spans="2:27" ht="15">
      <c r="B91" s="66"/>
      <c r="C91" s="137" t="e">
        <f>"Jun "&amp;$BA$8</f>
        <v>#VALUE!</v>
      </c>
      <c r="D91" s="138"/>
      <c r="E91" s="138"/>
      <c r="F91" s="138"/>
      <c r="G91" s="138"/>
      <c r="H91" s="138"/>
      <c r="I91" s="139"/>
      <c r="J91" s="159"/>
      <c r="K91" s="159"/>
      <c r="L91" s="159"/>
      <c r="M91" s="159"/>
      <c r="N91" s="159"/>
      <c r="O91" s="159"/>
      <c r="P91" s="159"/>
      <c r="Q91" s="159"/>
      <c r="R91" s="159"/>
      <c r="S91" s="159"/>
      <c r="T91" s="159"/>
      <c r="U91" s="159"/>
      <c r="V91" s="159"/>
      <c r="W91" s="159"/>
      <c r="X91" s="159"/>
      <c r="Y91" s="159"/>
      <c r="Z91" s="159"/>
      <c r="AA91" s="159"/>
    </row>
    <row r="92" spans="2:27" ht="15">
      <c r="B92" s="66"/>
      <c r="C92" s="137" t="e">
        <f>"Sep "&amp;$BA$8</f>
        <v>#VALUE!</v>
      </c>
      <c r="D92" s="138"/>
      <c r="E92" s="138"/>
      <c r="F92" s="138"/>
      <c r="G92" s="138"/>
      <c r="H92" s="138"/>
      <c r="I92" s="139"/>
      <c r="J92" s="159"/>
      <c r="K92" s="159"/>
      <c r="L92" s="159"/>
      <c r="M92" s="159"/>
      <c r="N92" s="159"/>
      <c r="O92" s="159"/>
      <c r="P92" s="159"/>
      <c r="Q92" s="159"/>
      <c r="R92" s="159"/>
      <c r="S92" s="159"/>
      <c r="T92" s="159"/>
      <c r="U92" s="159"/>
      <c r="V92" s="159"/>
      <c r="W92" s="159"/>
      <c r="X92" s="159"/>
      <c r="Y92" s="159"/>
      <c r="Z92" s="159"/>
      <c r="AA92" s="159"/>
    </row>
    <row r="93" spans="2:27" ht="15">
      <c r="B93" s="66"/>
      <c r="C93" s="137" t="e">
        <f>"Dec "&amp;$BA$8</f>
        <v>#VALUE!</v>
      </c>
      <c r="D93" s="138"/>
      <c r="E93" s="138"/>
      <c r="F93" s="138"/>
      <c r="G93" s="138"/>
      <c r="H93" s="138"/>
      <c r="I93" s="139"/>
      <c r="J93" s="159"/>
      <c r="K93" s="159"/>
      <c r="L93" s="159"/>
      <c r="M93" s="159"/>
      <c r="N93" s="159"/>
      <c r="O93" s="159"/>
      <c r="P93" s="159"/>
      <c r="Q93" s="159"/>
      <c r="R93" s="159"/>
      <c r="S93" s="159"/>
      <c r="T93" s="159"/>
      <c r="U93" s="159"/>
      <c r="V93" s="159"/>
      <c r="W93" s="159"/>
      <c r="X93" s="159"/>
      <c r="Y93" s="159"/>
      <c r="Z93" s="159"/>
      <c r="AA93" s="159"/>
    </row>
    <row r="94" spans="2:27" ht="15">
      <c r="B94" s="66"/>
      <c r="C94" s="137" t="str">
        <f>"Mar "&amp;$BA$9</f>
        <v>Mar Provide Survey Year</v>
      </c>
      <c r="D94" s="138"/>
      <c r="E94" s="138"/>
      <c r="F94" s="138"/>
      <c r="G94" s="138"/>
      <c r="H94" s="138"/>
      <c r="I94" s="139"/>
      <c r="J94" s="159"/>
      <c r="K94" s="159"/>
      <c r="L94" s="159"/>
      <c r="M94" s="159"/>
      <c r="N94" s="159"/>
      <c r="O94" s="159"/>
      <c r="P94" s="159"/>
      <c r="Q94" s="159"/>
      <c r="R94" s="159"/>
      <c r="S94" s="159"/>
      <c r="T94" s="159"/>
      <c r="U94" s="159"/>
      <c r="V94" s="159"/>
      <c r="W94" s="159"/>
      <c r="X94" s="159"/>
      <c r="Y94" s="159"/>
      <c r="Z94" s="159"/>
      <c r="AA94" s="159"/>
    </row>
    <row r="95" spans="2:27" ht="15" hidden="1">
      <c r="B95" s="32"/>
      <c r="C95" s="134"/>
      <c r="D95" s="135"/>
      <c r="E95" s="135"/>
      <c r="F95" s="135"/>
      <c r="G95" s="135"/>
      <c r="H95" s="135"/>
      <c r="I95" s="136"/>
      <c r="J95" s="163"/>
      <c r="K95" s="163"/>
      <c r="L95" s="163"/>
      <c r="M95" s="163"/>
      <c r="N95" s="163"/>
      <c r="O95" s="163"/>
      <c r="P95" s="163"/>
      <c r="Q95" s="163"/>
      <c r="R95" s="163"/>
      <c r="S95" s="163"/>
      <c r="T95" s="163"/>
      <c r="U95" s="163"/>
      <c r="V95" s="163"/>
      <c r="W95" s="163"/>
      <c r="X95" s="163"/>
      <c r="Y95" s="163"/>
      <c r="Z95" s="163"/>
      <c r="AA95" s="163"/>
    </row>
    <row r="96" spans="2:27" ht="15" hidden="1">
      <c r="B96" s="32"/>
      <c r="C96" s="134"/>
      <c r="D96" s="135"/>
      <c r="E96" s="135"/>
      <c r="F96" s="135"/>
      <c r="G96" s="135"/>
      <c r="H96" s="135"/>
      <c r="I96" s="136"/>
      <c r="J96" s="163"/>
      <c r="K96" s="163"/>
      <c r="L96" s="163"/>
      <c r="M96" s="163"/>
      <c r="N96" s="163"/>
      <c r="O96" s="163"/>
      <c r="P96" s="163"/>
      <c r="Q96" s="163"/>
      <c r="R96" s="163"/>
      <c r="S96" s="163"/>
      <c r="T96" s="163"/>
      <c r="U96" s="163"/>
      <c r="V96" s="163"/>
      <c r="W96" s="163"/>
      <c r="X96" s="163"/>
      <c r="Y96" s="163"/>
      <c r="Z96" s="163"/>
      <c r="AA96" s="163"/>
    </row>
    <row r="97" spans="2:27" ht="20.25" customHeight="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row>
    <row r="98" spans="2:27" ht="15.75">
      <c r="B98" s="33"/>
      <c r="C98" s="14"/>
      <c r="D98" s="14"/>
      <c r="E98" s="14"/>
      <c r="F98" s="14"/>
      <c r="G98" s="14"/>
      <c r="H98" s="14"/>
      <c r="I98" s="14"/>
      <c r="J98" s="14"/>
      <c r="K98" s="14"/>
      <c r="L98" s="14"/>
      <c r="M98" s="14"/>
      <c r="N98" s="15" t="s">
        <v>30</v>
      </c>
      <c r="O98" s="14"/>
      <c r="P98" s="14"/>
      <c r="Q98" s="14"/>
      <c r="R98" s="14"/>
      <c r="S98" s="14"/>
      <c r="T98" s="14"/>
      <c r="U98" s="14"/>
      <c r="V98" s="14"/>
      <c r="W98" s="14"/>
      <c r="X98" s="14"/>
      <c r="Y98" s="14"/>
      <c r="Z98" s="14"/>
      <c r="AA98" s="14"/>
    </row>
    <row r="99" spans="2:27" ht="15">
      <c r="B99" s="33"/>
      <c r="C99" s="14"/>
      <c r="D99" s="14"/>
      <c r="E99" s="14"/>
      <c r="F99" s="14"/>
      <c r="G99" s="14"/>
      <c r="H99" s="14"/>
      <c r="I99" s="14"/>
      <c r="J99" s="14"/>
      <c r="K99" s="14"/>
      <c r="L99" s="14"/>
      <c r="M99" s="14"/>
      <c r="N99" s="18" t="s">
        <v>24</v>
      </c>
      <c r="O99" s="14"/>
      <c r="P99" s="14"/>
      <c r="Q99" s="14"/>
      <c r="R99" s="14"/>
      <c r="S99" s="14"/>
      <c r="T99" s="14"/>
      <c r="U99" s="14"/>
      <c r="V99" s="14"/>
      <c r="W99" s="14"/>
      <c r="X99" s="14"/>
      <c r="Y99" s="14"/>
      <c r="Z99" s="14"/>
      <c r="AA99" s="14"/>
    </row>
    <row r="100" spans="2:27" ht="30.75" customHeight="1">
      <c r="B100" s="62" t="s">
        <v>288</v>
      </c>
      <c r="C100" s="71" t="s">
        <v>289</v>
      </c>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row>
    <row r="101" spans="2:27" ht="22.5" customHeight="1">
      <c r="B101" s="66"/>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2:27" ht="15">
      <c r="B102" s="51" t="s">
        <v>267</v>
      </c>
      <c r="C102" s="44" t="s">
        <v>252</v>
      </c>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2:27" ht="15">
      <c r="B103" s="66"/>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2:27" ht="15">
      <c r="B104" s="66"/>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67" t="s">
        <v>302</v>
      </c>
    </row>
    <row r="105" spans="2:27" ht="15">
      <c r="B105" s="66"/>
      <c r="C105" s="181" t="s">
        <v>25</v>
      </c>
      <c r="D105" s="181"/>
      <c r="E105" s="181"/>
      <c r="F105" s="181"/>
      <c r="G105" s="181"/>
      <c r="H105" s="181"/>
      <c r="I105" s="181" t="s">
        <v>26</v>
      </c>
      <c r="J105" s="181"/>
      <c r="K105" s="181"/>
      <c r="L105" s="181"/>
      <c r="M105" s="181"/>
      <c r="N105" s="181" t="s">
        <v>27</v>
      </c>
      <c r="O105" s="181"/>
      <c r="P105" s="181"/>
      <c r="Q105" s="181"/>
      <c r="R105" s="181"/>
      <c r="S105" s="181" t="s">
        <v>28</v>
      </c>
      <c r="T105" s="181"/>
      <c r="U105" s="181"/>
      <c r="V105" s="181"/>
      <c r="W105" s="181"/>
      <c r="X105" s="181"/>
      <c r="Y105" s="181"/>
      <c r="Z105" s="181"/>
      <c r="AA105" s="181"/>
    </row>
    <row r="106" spans="2:27" ht="15" hidden="1">
      <c r="B106" s="32"/>
      <c r="C106" s="134">
        <f>T8</f>
      </c>
      <c r="D106" s="135"/>
      <c r="E106" s="135"/>
      <c r="F106" s="135"/>
      <c r="G106" s="135"/>
      <c r="H106" s="135"/>
      <c r="I106" s="163"/>
      <c r="J106" s="163"/>
      <c r="K106" s="163"/>
      <c r="L106" s="163"/>
      <c r="M106" s="163"/>
      <c r="N106" s="163"/>
      <c r="O106" s="163"/>
      <c r="P106" s="163"/>
      <c r="Q106" s="163"/>
      <c r="R106" s="163"/>
      <c r="S106" s="163"/>
      <c r="T106" s="163"/>
      <c r="U106" s="163"/>
      <c r="V106" s="163"/>
      <c r="W106" s="163"/>
      <c r="X106" s="163"/>
      <c r="Y106" s="163"/>
      <c r="Z106" s="163"/>
      <c r="AA106" s="163"/>
    </row>
    <row r="107" spans="2:27" ht="15">
      <c r="B107" s="66"/>
      <c r="C107" s="137" t="e">
        <f>$BA$7&amp;"- "&amp;$BA$8</f>
        <v>#VALUE!</v>
      </c>
      <c r="D107" s="138"/>
      <c r="E107" s="138"/>
      <c r="F107" s="138"/>
      <c r="G107" s="138"/>
      <c r="H107" s="138"/>
      <c r="I107" s="159"/>
      <c r="J107" s="159"/>
      <c r="K107" s="159"/>
      <c r="L107" s="159"/>
      <c r="M107" s="159"/>
      <c r="N107" s="159"/>
      <c r="O107" s="159"/>
      <c r="P107" s="159"/>
      <c r="Q107" s="159"/>
      <c r="R107" s="159"/>
      <c r="S107" s="159"/>
      <c r="T107" s="159"/>
      <c r="U107" s="159"/>
      <c r="V107" s="159"/>
      <c r="W107" s="159"/>
      <c r="X107" s="159"/>
      <c r="Y107" s="159"/>
      <c r="Z107" s="159"/>
      <c r="AA107" s="159"/>
    </row>
    <row r="108" spans="2:27" ht="15">
      <c r="B108" s="66"/>
      <c r="C108" s="137" t="e">
        <f>$BA$8&amp;"- "&amp;$BA$9</f>
        <v>#VALUE!</v>
      </c>
      <c r="D108" s="138"/>
      <c r="E108" s="138"/>
      <c r="F108" s="138"/>
      <c r="G108" s="138"/>
      <c r="H108" s="138"/>
      <c r="I108" s="159"/>
      <c r="J108" s="159"/>
      <c r="K108" s="159"/>
      <c r="L108" s="159"/>
      <c r="M108" s="159"/>
      <c r="N108" s="159"/>
      <c r="O108" s="159"/>
      <c r="P108" s="159"/>
      <c r="Q108" s="159"/>
      <c r="R108" s="159"/>
      <c r="S108" s="159"/>
      <c r="T108" s="159"/>
      <c r="U108" s="159"/>
      <c r="V108" s="159"/>
      <c r="W108" s="159"/>
      <c r="X108" s="159"/>
      <c r="Y108" s="159"/>
      <c r="Z108" s="159"/>
      <c r="AA108" s="159"/>
    </row>
    <row r="109" spans="2:27" ht="15">
      <c r="B109" s="66"/>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2:27" ht="15">
      <c r="B110" s="51" t="s">
        <v>266</v>
      </c>
      <c r="C110" s="44" t="s">
        <v>345</v>
      </c>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row>
    <row r="111" spans="2:27" ht="15">
      <c r="B111" s="66"/>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row>
    <row r="112" spans="2:27" ht="15">
      <c r="B112" s="66"/>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67" t="s">
        <v>302</v>
      </c>
    </row>
    <row r="113" spans="2:27" ht="15">
      <c r="B113" s="66"/>
      <c r="C113" s="140" t="s">
        <v>254</v>
      </c>
      <c r="D113" s="141"/>
      <c r="E113" s="141"/>
      <c r="F113" s="141"/>
      <c r="G113" s="141"/>
      <c r="H113" s="141"/>
      <c r="I113" s="142"/>
      <c r="J113" s="140" t="s">
        <v>22</v>
      </c>
      <c r="K113" s="141"/>
      <c r="L113" s="141"/>
      <c r="M113" s="141"/>
      <c r="N113" s="141"/>
      <c r="O113" s="142"/>
      <c r="P113" s="68"/>
      <c r="Q113" s="69"/>
      <c r="R113" s="69"/>
      <c r="S113" s="69"/>
      <c r="T113" s="69"/>
      <c r="U113" s="58" t="s">
        <v>20</v>
      </c>
      <c r="V113" s="69"/>
      <c r="W113" s="69"/>
      <c r="X113" s="69"/>
      <c r="Y113" s="69"/>
      <c r="Z113" s="69"/>
      <c r="AA113" s="70"/>
    </row>
    <row r="114" spans="2:27" ht="15">
      <c r="B114" s="66"/>
      <c r="C114" s="143"/>
      <c r="D114" s="144"/>
      <c r="E114" s="144"/>
      <c r="F114" s="144"/>
      <c r="G114" s="144"/>
      <c r="H114" s="144"/>
      <c r="I114" s="145"/>
      <c r="J114" s="143"/>
      <c r="K114" s="144"/>
      <c r="L114" s="144"/>
      <c r="M114" s="144"/>
      <c r="N114" s="144"/>
      <c r="O114" s="145"/>
      <c r="P114" s="165" t="s">
        <v>23</v>
      </c>
      <c r="Q114" s="166"/>
      <c r="R114" s="166"/>
      <c r="S114" s="166"/>
      <c r="T114" s="166"/>
      <c r="U114" s="167"/>
      <c r="V114" s="165" t="s">
        <v>21</v>
      </c>
      <c r="W114" s="166"/>
      <c r="X114" s="166"/>
      <c r="Y114" s="166"/>
      <c r="Z114" s="166"/>
      <c r="AA114" s="167"/>
    </row>
    <row r="115" spans="2:27" ht="15">
      <c r="B115" s="66"/>
      <c r="C115" s="160" t="s">
        <v>248</v>
      </c>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2"/>
    </row>
    <row r="116" spans="2:27" ht="15">
      <c r="B116" s="66"/>
      <c r="C116" s="137" t="e">
        <f>"Apr "&amp;$BA$7&amp;"- Mar "&amp;$BA$8</f>
        <v>#VALUE!</v>
      </c>
      <c r="D116" s="138"/>
      <c r="E116" s="138"/>
      <c r="F116" s="138"/>
      <c r="G116" s="138"/>
      <c r="H116" s="138"/>
      <c r="I116" s="139"/>
      <c r="J116" s="159"/>
      <c r="K116" s="159"/>
      <c r="L116" s="159"/>
      <c r="M116" s="159"/>
      <c r="N116" s="159"/>
      <c r="O116" s="159"/>
      <c r="P116" s="159"/>
      <c r="Q116" s="159"/>
      <c r="R116" s="159"/>
      <c r="S116" s="159"/>
      <c r="T116" s="159"/>
      <c r="U116" s="159"/>
      <c r="V116" s="159"/>
      <c r="W116" s="159"/>
      <c r="X116" s="159"/>
      <c r="Y116" s="159"/>
      <c r="Z116" s="159"/>
      <c r="AA116" s="159"/>
    </row>
    <row r="117" spans="2:27" ht="15">
      <c r="B117" s="66"/>
      <c r="C117" s="137" t="e">
        <f>"Apr "&amp;$BA$8&amp;"- Mar "&amp;$BA$9</f>
        <v>#VALUE!</v>
      </c>
      <c r="D117" s="138"/>
      <c r="E117" s="138"/>
      <c r="F117" s="138"/>
      <c r="G117" s="138"/>
      <c r="H117" s="138"/>
      <c r="I117" s="139"/>
      <c r="J117" s="159"/>
      <c r="K117" s="159"/>
      <c r="L117" s="159"/>
      <c r="M117" s="159"/>
      <c r="N117" s="159"/>
      <c r="O117" s="159"/>
      <c r="P117" s="159"/>
      <c r="Q117" s="159"/>
      <c r="R117" s="159"/>
      <c r="S117" s="159"/>
      <c r="T117" s="159"/>
      <c r="U117" s="159"/>
      <c r="V117" s="159"/>
      <c r="W117" s="159"/>
      <c r="X117" s="159"/>
      <c r="Y117" s="159"/>
      <c r="Z117" s="159"/>
      <c r="AA117" s="159"/>
    </row>
    <row r="118" spans="2:27" ht="15">
      <c r="B118" s="66"/>
      <c r="C118" s="160" t="s">
        <v>249</v>
      </c>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2"/>
    </row>
    <row r="119" spans="2:27" ht="15">
      <c r="B119" s="66"/>
      <c r="C119" s="137" t="e">
        <f>"Apr "&amp;$BA$8&amp;"- Jun "&amp;$BA$8</f>
        <v>#VALUE!</v>
      </c>
      <c r="D119" s="138"/>
      <c r="E119" s="138"/>
      <c r="F119" s="138"/>
      <c r="G119" s="138"/>
      <c r="H119" s="138"/>
      <c r="I119" s="139"/>
      <c r="J119" s="159"/>
      <c r="K119" s="159"/>
      <c r="L119" s="159"/>
      <c r="M119" s="159"/>
      <c r="N119" s="159"/>
      <c r="O119" s="159"/>
      <c r="P119" s="159"/>
      <c r="Q119" s="159"/>
      <c r="R119" s="159"/>
      <c r="S119" s="159"/>
      <c r="T119" s="159"/>
      <c r="U119" s="159"/>
      <c r="V119" s="159"/>
      <c r="W119" s="159"/>
      <c r="X119" s="159"/>
      <c r="Y119" s="159"/>
      <c r="Z119" s="159"/>
      <c r="AA119" s="159"/>
    </row>
    <row r="120" spans="2:27" ht="15">
      <c r="B120" s="66"/>
      <c r="C120" s="137" t="e">
        <f>"Jul "&amp;$BA$8&amp;"- Sep "&amp;$BA$8</f>
        <v>#VALUE!</v>
      </c>
      <c r="D120" s="138"/>
      <c r="E120" s="138"/>
      <c r="F120" s="138"/>
      <c r="G120" s="138"/>
      <c r="H120" s="138"/>
      <c r="I120" s="139"/>
      <c r="J120" s="159"/>
      <c r="K120" s="159"/>
      <c r="L120" s="159"/>
      <c r="M120" s="159"/>
      <c r="N120" s="159"/>
      <c r="O120" s="159"/>
      <c r="P120" s="159"/>
      <c r="Q120" s="159"/>
      <c r="R120" s="159"/>
      <c r="S120" s="159"/>
      <c r="T120" s="159"/>
      <c r="U120" s="159"/>
      <c r="V120" s="159"/>
      <c r="W120" s="159"/>
      <c r="X120" s="159"/>
      <c r="Y120" s="159"/>
      <c r="Z120" s="159"/>
      <c r="AA120" s="159"/>
    </row>
    <row r="121" spans="2:27" ht="15">
      <c r="B121" s="66"/>
      <c r="C121" s="137" t="e">
        <f>"Oct "&amp;$BA$8&amp;"- Dec "&amp;$BA$8</f>
        <v>#VALUE!</v>
      </c>
      <c r="D121" s="138"/>
      <c r="E121" s="138"/>
      <c r="F121" s="138"/>
      <c r="G121" s="138"/>
      <c r="H121" s="138"/>
      <c r="I121" s="139"/>
      <c r="J121" s="159"/>
      <c r="K121" s="159"/>
      <c r="L121" s="159"/>
      <c r="M121" s="159"/>
      <c r="N121" s="159"/>
      <c r="O121" s="159"/>
      <c r="P121" s="159"/>
      <c r="Q121" s="159"/>
      <c r="R121" s="159"/>
      <c r="S121" s="159"/>
      <c r="T121" s="159"/>
      <c r="U121" s="159"/>
      <c r="V121" s="159"/>
      <c r="W121" s="159"/>
      <c r="X121" s="159"/>
      <c r="Y121" s="159"/>
      <c r="Z121" s="159"/>
      <c r="AA121" s="159"/>
    </row>
    <row r="122" spans="2:27" ht="15">
      <c r="B122" s="66"/>
      <c r="C122" s="137" t="str">
        <f>"Jan "&amp;$BA$9&amp;"- Mar "&amp;$BA$9</f>
        <v>Jan Provide Survey Year- Mar Provide Survey Year</v>
      </c>
      <c r="D122" s="138"/>
      <c r="E122" s="138"/>
      <c r="F122" s="138"/>
      <c r="G122" s="138"/>
      <c r="H122" s="138"/>
      <c r="I122" s="139"/>
      <c r="J122" s="159"/>
      <c r="K122" s="159"/>
      <c r="L122" s="159"/>
      <c r="M122" s="159"/>
      <c r="N122" s="159"/>
      <c r="O122" s="159"/>
      <c r="P122" s="159"/>
      <c r="Q122" s="159"/>
      <c r="R122" s="159"/>
      <c r="S122" s="159"/>
      <c r="T122" s="159"/>
      <c r="U122" s="159"/>
      <c r="V122" s="159"/>
      <c r="W122" s="159"/>
      <c r="X122" s="159"/>
      <c r="Y122" s="159"/>
      <c r="Z122" s="159"/>
      <c r="AA122" s="159"/>
    </row>
    <row r="123" spans="2:27" ht="15" hidden="1">
      <c r="B123" s="66"/>
      <c r="C123" s="134"/>
      <c r="D123" s="135"/>
      <c r="E123" s="135"/>
      <c r="F123" s="135"/>
      <c r="G123" s="135"/>
      <c r="H123" s="135"/>
      <c r="I123" s="136"/>
      <c r="J123" s="164">
        <f>SUM(J119:O122)</f>
        <v>0</v>
      </c>
      <c r="K123" s="164"/>
      <c r="L123" s="164"/>
      <c r="M123" s="164"/>
      <c r="N123" s="164"/>
      <c r="O123" s="164"/>
      <c r="P123" s="164">
        <f>SUM(P119:U122)</f>
        <v>0</v>
      </c>
      <c r="Q123" s="164"/>
      <c r="R123" s="164"/>
      <c r="S123" s="164"/>
      <c r="T123" s="164"/>
      <c r="U123" s="164"/>
      <c r="V123" s="164">
        <f>SUM(V119:AA122)</f>
        <v>0</v>
      </c>
      <c r="W123" s="164"/>
      <c r="X123" s="164"/>
      <c r="Y123" s="164"/>
      <c r="Z123" s="164"/>
      <c r="AA123" s="164"/>
    </row>
    <row r="124" spans="2:27" ht="15" hidden="1">
      <c r="B124" s="66"/>
      <c r="C124" s="134"/>
      <c r="D124" s="135"/>
      <c r="E124" s="135"/>
      <c r="F124" s="135"/>
      <c r="G124" s="135"/>
      <c r="H124" s="135"/>
      <c r="I124" s="136"/>
      <c r="J124" s="163"/>
      <c r="K124" s="163"/>
      <c r="L124" s="163"/>
      <c r="M124" s="163"/>
      <c r="N124" s="163"/>
      <c r="O124" s="163"/>
      <c r="P124" s="163"/>
      <c r="Q124" s="163"/>
      <c r="R124" s="163"/>
      <c r="S124" s="163"/>
      <c r="T124" s="163"/>
      <c r="U124" s="163"/>
      <c r="V124" s="163"/>
      <c r="W124" s="163"/>
      <c r="X124" s="163"/>
      <c r="Y124" s="163"/>
      <c r="Z124" s="163"/>
      <c r="AA124" s="163"/>
    </row>
    <row r="125" spans="2:27" ht="15" hidden="1">
      <c r="B125" s="66"/>
      <c r="C125" s="134"/>
      <c r="D125" s="135"/>
      <c r="E125" s="135"/>
      <c r="F125" s="135"/>
      <c r="G125" s="135"/>
      <c r="H125" s="135"/>
      <c r="I125" s="136"/>
      <c r="J125" s="163"/>
      <c r="K125" s="163"/>
      <c r="L125" s="163"/>
      <c r="M125" s="163"/>
      <c r="N125" s="163"/>
      <c r="O125" s="163"/>
      <c r="P125" s="163"/>
      <c r="Q125" s="163"/>
      <c r="R125" s="163"/>
      <c r="S125" s="163"/>
      <c r="T125" s="163"/>
      <c r="U125" s="163"/>
      <c r="V125" s="163"/>
      <c r="W125" s="163"/>
      <c r="X125" s="163"/>
      <c r="Y125" s="163"/>
      <c r="Z125" s="163"/>
      <c r="AA125" s="163"/>
    </row>
    <row r="126" spans="2:27" ht="15">
      <c r="B126" s="66"/>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row>
    <row r="127" spans="2:27" ht="15">
      <c r="B127" s="51" t="s">
        <v>268</v>
      </c>
      <c r="C127" s="44" t="s">
        <v>346</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row>
    <row r="128" spans="2:27" ht="15">
      <c r="B128" s="66"/>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row>
    <row r="129" spans="2:27" ht="15">
      <c r="B129" s="66"/>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67" t="s">
        <v>302</v>
      </c>
    </row>
    <row r="130" spans="2:27" ht="15">
      <c r="B130" s="66"/>
      <c r="C130" s="140" t="s">
        <v>254</v>
      </c>
      <c r="D130" s="141"/>
      <c r="E130" s="141"/>
      <c r="F130" s="141"/>
      <c r="G130" s="141"/>
      <c r="H130" s="141"/>
      <c r="I130" s="142"/>
      <c r="J130" s="140" t="s">
        <v>22</v>
      </c>
      <c r="K130" s="141"/>
      <c r="L130" s="141"/>
      <c r="M130" s="141"/>
      <c r="N130" s="141"/>
      <c r="O130" s="142"/>
      <c r="P130" s="68"/>
      <c r="Q130" s="69"/>
      <c r="R130" s="69"/>
      <c r="S130" s="69"/>
      <c r="T130" s="69"/>
      <c r="U130" s="58" t="s">
        <v>20</v>
      </c>
      <c r="V130" s="69"/>
      <c r="W130" s="69"/>
      <c r="X130" s="69"/>
      <c r="Y130" s="69"/>
      <c r="Z130" s="69"/>
      <c r="AA130" s="70"/>
    </row>
    <row r="131" spans="2:27" ht="15">
      <c r="B131" s="66"/>
      <c r="C131" s="143"/>
      <c r="D131" s="144"/>
      <c r="E131" s="144"/>
      <c r="F131" s="144"/>
      <c r="G131" s="144"/>
      <c r="H131" s="144"/>
      <c r="I131" s="145"/>
      <c r="J131" s="143"/>
      <c r="K131" s="144"/>
      <c r="L131" s="144"/>
      <c r="M131" s="144"/>
      <c r="N131" s="144"/>
      <c r="O131" s="145"/>
      <c r="P131" s="165" t="s">
        <v>23</v>
      </c>
      <c r="Q131" s="166"/>
      <c r="R131" s="166"/>
      <c r="S131" s="166"/>
      <c r="T131" s="166"/>
      <c r="U131" s="167"/>
      <c r="V131" s="165" t="s">
        <v>21</v>
      </c>
      <c r="W131" s="166"/>
      <c r="X131" s="166"/>
      <c r="Y131" s="166"/>
      <c r="Z131" s="166"/>
      <c r="AA131" s="167"/>
    </row>
    <row r="132" spans="2:27" ht="15">
      <c r="B132" s="66"/>
      <c r="C132" s="160" t="s">
        <v>248</v>
      </c>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2"/>
    </row>
    <row r="133" spans="2:27" ht="15">
      <c r="B133" s="66"/>
      <c r="C133" s="137" t="e">
        <f>"Apr "&amp;$BA$7&amp;"- Mar "&amp;$BA$8</f>
        <v>#VALUE!</v>
      </c>
      <c r="D133" s="138"/>
      <c r="E133" s="138"/>
      <c r="F133" s="138"/>
      <c r="G133" s="138"/>
      <c r="H133" s="138"/>
      <c r="I133" s="139"/>
      <c r="J133" s="159"/>
      <c r="K133" s="159"/>
      <c r="L133" s="159"/>
      <c r="M133" s="159"/>
      <c r="N133" s="159"/>
      <c r="O133" s="159"/>
      <c r="P133" s="159"/>
      <c r="Q133" s="159"/>
      <c r="R133" s="159"/>
      <c r="S133" s="159"/>
      <c r="T133" s="159"/>
      <c r="U133" s="159"/>
      <c r="V133" s="159"/>
      <c r="W133" s="159"/>
      <c r="X133" s="159"/>
      <c r="Y133" s="159"/>
      <c r="Z133" s="159"/>
      <c r="AA133" s="159"/>
    </row>
    <row r="134" spans="2:27" ht="15">
      <c r="B134" s="66"/>
      <c r="C134" s="137" t="e">
        <f>"Apr "&amp;$BA$8&amp;"- Mar "&amp;$BA$9</f>
        <v>#VALUE!</v>
      </c>
      <c r="D134" s="138"/>
      <c r="E134" s="138"/>
      <c r="F134" s="138"/>
      <c r="G134" s="138"/>
      <c r="H134" s="138"/>
      <c r="I134" s="139"/>
      <c r="J134" s="159"/>
      <c r="K134" s="159"/>
      <c r="L134" s="159"/>
      <c r="M134" s="159"/>
      <c r="N134" s="159"/>
      <c r="O134" s="159"/>
      <c r="P134" s="159"/>
      <c r="Q134" s="159"/>
      <c r="R134" s="159"/>
      <c r="S134" s="159"/>
      <c r="T134" s="159"/>
      <c r="U134" s="159"/>
      <c r="V134" s="159"/>
      <c r="W134" s="159"/>
      <c r="X134" s="159"/>
      <c r="Y134" s="159"/>
      <c r="Z134" s="159"/>
      <c r="AA134" s="159"/>
    </row>
    <row r="135" spans="2:27" ht="15">
      <c r="B135" s="66"/>
      <c r="C135" s="160" t="s">
        <v>249</v>
      </c>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2"/>
    </row>
    <row r="136" spans="2:27" ht="15">
      <c r="B136" s="66"/>
      <c r="C136" s="137" t="e">
        <f>"Apr "&amp;$BA$8&amp;"- Jun "&amp;$BA$8</f>
        <v>#VALUE!</v>
      </c>
      <c r="D136" s="138"/>
      <c r="E136" s="138"/>
      <c r="F136" s="138"/>
      <c r="G136" s="138"/>
      <c r="H136" s="138"/>
      <c r="I136" s="139"/>
      <c r="J136" s="159"/>
      <c r="K136" s="159"/>
      <c r="L136" s="159"/>
      <c r="M136" s="159"/>
      <c r="N136" s="159"/>
      <c r="O136" s="159"/>
      <c r="P136" s="159"/>
      <c r="Q136" s="159"/>
      <c r="R136" s="159"/>
      <c r="S136" s="159"/>
      <c r="T136" s="159"/>
      <c r="U136" s="159"/>
      <c r="V136" s="159"/>
      <c r="W136" s="159"/>
      <c r="X136" s="159"/>
      <c r="Y136" s="159"/>
      <c r="Z136" s="159"/>
      <c r="AA136" s="159"/>
    </row>
    <row r="137" spans="2:27" ht="15">
      <c r="B137" s="66"/>
      <c r="C137" s="137" t="e">
        <f>"Jul "&amp;$BA$8&amp;"- Sep "&amp;$BA$8</f>
        <v>#VALUE!</v>
      </c>
      <c r="D137" s="138"/>
      <c r="E137" s="138"/>
      <c r="F137" s="138"/>
      <c r="G137" s="138"/>
      <c r="H137" s="138"/>
      <c r="I137" s="139"/>
      <c r="J137" s="159"/>
      <c r="K137" s="159"/>
      <c r="L137" s="159"/>
      <c r="M137" s="159"/>
      <c r="N137" s="159"/>
      <c r="O137" s="159"/>
      <c r="P137" s="159"/>
      <c r="Q137" s="159"/>
      <c r="R137" s="159"/>
      <c r="S137" s="159"/>
      <c r="T137" s="159"/>
      <c r="U137" s="159"/>
      <c r="V137" s="159"/>
      <c r="W137" s="159"/>
      <c r="X137" s="159"/>
      <c r="Y137" s="159"/>
      <c r="Z137" s="159"/>
      <c r="AA137" s="159"/>
    </row>
    <row r="138" spans="2:27" ht="15">
      <c r="B138" s="66"/>
      <c r="C138" s="137" t="e">
        <f>"Oct "&amp;$BA$8&amp;"- Dec "&amp;$BA$8</f>
        <v>#VALUE!</v>
      </c>
      <c r="D138" s="138"/>
      <c r="E138" s="138"/>
      <c r="F138" s="138"/>
      <c r="G138" s="138"/>
      <c r="H138" s="138"/>
      <c r="I138" s="139"/>
      <c r="J138" s="159"/>
      <c r="K138" s="159"/>
      <c r="L138" s="159"/>
      <c r="M138" s="159"/>
      <c r="N138" s="159"/>
      <c r="O138" s="159"/>
      <c r="P138" s="159"/>
      <c r="Q138" s="159"/>
      <c r="R138" s="159"/>
      <c r="S138" s="159"/>
      <c r="T138" s="159"/>
      <c r="U138" s="159"/>
      <c r="V138" s="159"/>
      <c r="W138" s="159"/>
      <c r="X138" s="159"/>
      <c r="Y138" s="159"/>
      <c r="Z138" s="159"/>
      <c r="AA138" s="159"/>
    </row>
    <row r="139" spans="2:27" ht="15">
      <c r="B139" s="66"/>
      <c r="C139" s="137" t="str">
        <f>"Jan "&amp;$BA$9&amp;"- Mar "&amp;$BA$9</f>
        <v>Jan Provide Survey Year- Mar Provide Survey Year</v>
      </c>
      <c r="D139" s="138"/>
      <c r="E139" s="138"/>
      <c r="F139" s="138"/>
      <c r="G139" s="138"/>
      <c r="H139" s="138"/>
      <c r="I139" s="139"/>
      <c r="J139" s="159"/>
      <c r="K139" s="159"/>
      <c r="L139" s="159"/>
      <c r="M139" s="159"/>
      <c r="N139" s="159"/>
      <c r="O139" s="159"/>
      <c r="P139" s="159"/>
      <c r="Q139" s="159"/>
      <c r="R139" s="159"/>
      <c r="S139" s="159"/>
      <c r="T139" s="159"/>
      <c r="U139" s="159"/>
      <c r="V139" s="159"/>
      <c r="W139" s="159"/>
      <c r="X139" s="159"/>
      <c r="Y139" s="159"/>
      <c r="Z139" s="159"/>
      <c r="AA139" s="159"/>
    </row>
    <row r="140" spans="2:27" ht="15" hidden="1">
      <c r="B140" s="66"/>
      <c r="C140" s="134"/>
      <c r="D140" s="135"/>
      <c r="E140" s="135"/>
      <c r="F140" s="135"/>
      <c r="G140" s="135"/>
      <c r="H140" s="135"/>
      <c r="I140" s="136"/>
      <c r="J140" s="164">
        <f>SUM(J136:O139)</f>
        <v>0</v>
      </c>
      <c r="K140" s="164"/>
      <c r="L140" s="164"/>
      <c r="M140" s="164"/>
      <c r="N140" s="164"/>
      <c r="O140" s="164"/>
      <c r="P140" s="164">
        <f>SUM(P136:U139)</f>
        <v>0</v>
      </c>
      <c r="Q140" s="164"/>
      <c r="R140" s="164"/>
      <c r="S140" s="164"/>
      <c r="T140" s="164"/>
      <c r="U140" s="164"/>
      <c r="V140" s="164">
        <f>SUM(V136:AA139)</f>
        <v>0</v>
      </c>
      <c r="W140" s="164"/>
      <c r="X140" s="164"/>
      <c r="Y140" s="164"/>
      <c r="Z140" s="164"/>
      <c r="AA140" s="164"/>
    </row>
    <row r="141" spans="2:27" ht="15" hidden="1">
      <c r="B141" s="66"/>
      <c r="C141" s="134"/>
      <c r="D141" s="135"/>
      <c r="E141" s="135"/>
      <c r="F141" s="135"/>
      <c r="G141" s="135"/>
      <c r="H141" s="135"/>
      <c r="I141" s="136"/>
      <c r="J141" s="163"/>
      <c r="K141" s="163"/>
      <c r="L141" s="163"/>
      <c r="M141" s="163"/>
      <c r="N141" s="163"/>
      <c r="O141" s="163"/>
      <c r="P141" s="163"/>
      <c r="Q141" s="163"/>
      <c r="R141" s="163"/>
      <c r="S141" s="163"/>
      <c r="T141" s="163"/>
      <c r="U141" s="163"/>
      <c r="V141" s="163"/>
      <c r="W141" s="163"/>
      <c r="X141" s="163"/>
      <c r="Y141" s="163"/>
      <c r="Z141" s="163"/>
      <c r="AA141" s="163"/>
    </row>
    <row r="142" spans="2:27" ht="15" hidden="1">
      <c r="B142" s="66"/>
      <c r="C142" s="134"/>
      <c r="D142" s="135"/>
      <c r="E142" s="135"/>
      <c r="F142" s="135"/>
      <c r="G142" s="135"/>
      <c r="H142" s="135"/>
      <c r="I142" s="136"/>
      <c r="J142" s="178"/>
      <c r="K142" s="179"/>
      <c r="L142" s="179"/>
      <c r="M142" s="179"/>
      <c r="N142" s="179"/>
      <c r="O142" s="180"/>
      <c r="P142" s="178"/>
      <c r="Q142" s="179"/>
      <c r="R142" s="179"/>
      <c r="S142" s="179"/>
      <c r="T142" s="179"/>
      <c r="U142" s="180"/>
      <c r="V142" s="178"/>
      <c r="W142" s="179"/>
      <c r="X142" s="179"/>
      <c r="Y142" s="179"/>
      <c r="Z142" s="179"/>
      <c r="AA142" s="180"/>
    </row>
    <row r="143" spans="2:27" ht="56.25" customHeight="1">
      <c r="B143" s="66"/>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row>
    <row r="144" spans="2:27" ht="15.75">
      <c r="B144" s="33"/>
      <c r="C144" s="14"/>
      <c r="D144" s="14"/>
      <c r="E144" s="14"/>
      <c r="F144" s="14"/>
      <c r="G144" s="14"/>
      <c r="H144" s="14"/>
      <c r="I144" s="14"/>
      <c r="J144" s="14"/>
      <c r="K144" s="14"/>
      <c r="L144" s="14"/>
      <c r="M144" s="14"/>
      <c r="N144" s="15" t="s">
        <v>34</v>
      </c>
      <c r="O144" s="14"/>
      <c r="P144" s="14"/>
      <c r="Q144" s="14"/>
      <c r="R144" s="14"/>
      <c r="S144" s="14"/>
      <c r="T144" s="14"/>
      <c r="U144" s="14"/>
      <c r="V144" s="14"/>
      <c r="W144" s="14"/>
      <c r="X144" s="14"/>
      <c r="Y144" s="14"/>
      <c r="Z144" s="14"/>
      <c r="AA144" s="14"/>
    </row>
    <row r="145" spans="2:27" ht="15">
      <c r="B145" s="33"/>
      <c r="C145" s="14"/>
      <c r="D145" s="14"/>
      <c r="E145" s="14"/>
      <c r="F145" s="14"/>
      <c r="G145" s="14"/>
      <c r="H145" s="14"/>
      <c r="I145" s="14"/>
      <c r="J145" s="14"/>
      <c r="K145" s="14"/>
      <c r="L145" s="14"/>
      <c r="M145" s="14"/>
      <c r="N145" s="18" t="s">
        <v>29</v>
      </c>
      <c r="O145" s="14"/>
      <c r="P145" s="14"/>
      <c r="Q145" s="14"/>
      <c r="R145" s="14"/>
      <c r="S145" s="14"/>
      <c r="T145" s="14"/>
      <c r="U145" s="14"/>
      <c r="V145" s="14"/>
      <c r="W145" s="14"/>
      <c r="X145" s="14"/>
      <c r="Y145" s="14"/>
      <c r="Z145" s="14"/>
      <c r="AA145" s="14"/>
    </row>
    <row r="146" spans="2:27" ht="15">
      <c r="B146" s="66"/>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row>
    <row r="147" spans="2:27" ht="15">
      <c r="B147" s="51" t="s">
        <v>286</v>
      </c>
      <c r="C147" s="72" t="s">
        <v>344</v>
      </c>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row>
    <row r="148" spans="2:27" ht="15">
      <c r="B148" s="66"/>
      <c r="C148" s="73" t="s">
        <v>31</v>
      </c>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row>
    <row r="149" spans="2:27" ht="15">
      <c r="B149" s="66"/>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row>
    <row r="150" spans="2:27" ht="15">
      <c r="B150" s="51" t="s">
        <v>274</v>
      </c>
      <c r="C150" s="44" t="s">
        <v>292</v>
      </c>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row>
    <row r="151" spans="2:27" ht="15">
      <c r="B151" s="66"/>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67" t="s">
        <v>302</v>
      </c>
    </row>
    <row r="152" spans="2:27" ht="15">
      <c r="B152" s="66"/>
      <c r="C152" s="140" t="s">
        <v>254</v>
      </c>
      <c r="D152" s="141"/>
      <c r="E152" s="141"/>
      <c r="F152" s="141"/>
      <c r="G152" s="141"/>
      <c r="H152" s="141"/>
      <c r="I152" s="142"/>
      <c r="J152" s="140" t="s">
        <v>22</v>
      </c>
      <c r="K152" s="141"/>
      <c r="L152" s="141"/>
      <c r="M152" s="141"/>
      <c r="N152" s="141"/>
      <c r="O152" s="142"/>
      <c r="P152" s="68"/>
      <c r="Q152" s="69"/>
      <c r="R152" s="69"/>
      <c r="S152" s="69"/>
      <c r="T152" s="69"/>
      <c r="U152" s="58" t="s">
        <v>20</v>
      </c>
      <c r="V152" s="69"/>
      <c r="W152" s="69"/>
      <c r="X152" s="69"/>
      <c r="Y152" s="69"/>
      <c r="Z152" s="69"/>
      <c r="AA152" s="70"/>
    </row>
    <row r="153" spans="2:27" ht="15">
      <c r="B153" s="66"/>
      <c r="C153" s="143"/>
      <c r="D153" s="144"/>
      <c r="E153" s="144"/>
      <c r="F153" s="144"/>
      <c r="G153" s="144"/>
      <c r="H153" s="144"/>
      <c r="I153" s="145"/>
      <c r="J153" s="143"/>
      <c r="K153" s="144"/>
      <c r="L153" s="144"/>
      <c r="M153" s="144"/>
      <c r="N153" s="144"/>
      <c r="O153" s="145"/>
      <c r="P153" s="165" t="s">
        <v>23</v>
      </c>
      <c r="Q153" s="166"/>
      <c r="R153" s="166"/>
      <c r="S153" s="166"/>
      <c r="T153" s="166"/>
      <c r="U153" s="167"/>
      <c r="V153" s="165" t="s">
        <v>21</v>
      </c>
      <c r="W153" s="166"/>
      <c r="X153" s="166"/>
      <c r="Y153" s="166"/>
      <c r="Z153" s="166"/>
      <c r="AA153" s="167"/>
    </row>
    <row r="154" spans="2:27" ht="15">
      <c r="B154" s="66"/>
      <c r="C154" s="160" t="s">
        <v>248</v>
      </c>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2"/>
    </row>
    <row r="155" spans="2:27" ht="15">
      <c r="B155" s="66"/>
      <c r="C155" s="137" t="e">
        <f>"Apr "&amp;$BA$7&amp;"- Mar "&amp;$BA$8</f>
        <v>#VALUE!</v>
      </c>
      <c r="D155" s="138"/>
      <c r="E155" s="138"/>
      <c r="F155" s="138"/>
      <c r="G155" s="138"/>
      <c r="H155" s="138"/>
      <c r="I155" s="139"/>
      <c r="J155" s="159"/>
      <c r="K155" s="159"/>
      <c r="L155" s="159"/>
      <c r="M155" s="159"/>
      <c r="N155" s="159"/>
      <c r="O155" s="159"/>
      <c r="P155" s="159"/>
      <c r="Q155" s="159"/>
      <c r="R155" s="159"/>
      <c r="S155" s="159"/>
      <c r="T155" s="159"/>
      <c r="U155" s="159"/>
      <c r="V155" s="159"/>
      <c r="W155" s="159"/>
      <c r="X155" s="159"/>
      <c r="Y155" s="159"/>
      <c r="Z155" s="159"/>
      <c r="AA155" s="159"/>
    </row>
    <row r="156" spans="2:27" ht="15">
      <c r="B156" s="66"/>
      <c r="C156" s="137" t="e">
        <f>"Apr "&amp;$BA$8&amp;"- Mar "&amp;$BA$9</f>
        <v>#VALUE!</v>
      </c>
      <c r="D156" s="138"/>
      <c r="E156" s="138"/>
      <c r="F156" s="138"/>
      <c r="G156" s="138"/>
      <c r="H156" s="138"/>
      <c r="I156" s="139"/>
      <c r="J156" s="159"/>
      <c r="K156" s="159"/>
      <c r="L156" s="159"/>
      <c r="M156" s="159"/>
      <c r="N156" s="159"/>
      <c r="O156" s="159"/>
      <c r="P156" s="159"/>
      <c r="Q156" s="159"/>
      <c r="R156" s="159"/>
      <c r="S156" s="159"/>
      <c r="T156" s="159"/>
      <c r="U156" s="159"/>
      <c r="V156" s="159"/>
      <c r="W156" s="159"/>
      <c r="X156" s="159"/>
      <c r="Y156" s="159"/>
      <c r="Z156" s="159"/>
      <c r="AA156" s="159"/>
    </row>
    <row r="157" spans="2:27" ht="15">
      <c r="B157" s="66"/>
      <c r="C157" s="160" t="s">
        <v>249</v>
      </c>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2"/>
    </row>
    <row r="158" spans="2:27" ht="15">
      <c r="B158" s="66"/>
      <c r="C158" s="137" t="e">
        <f>"Apr "&amp;$BA$8&amp;"- Jun "&amp;$BA$8</f>
        <v>#VALUE!</v>
      </c>
      <c r="D158" s="138"/>
      <c r="E158" s="138"/>
      <c r="F158" s="138"/>
      <c r="G158" s="138"/>
      <c r="H158" s="138"/>
      <c r="I158" s="139"/>
      <c r="J158" s="159"/>
      <c r="K158" s="159"/>
      <c r="L158" s="159"/>
      <c r="M158" s="159"/>
      <c r="N158" s="159"/>
      <c r="O158" s="159"/>
      <c r="P158" s="159"/>
      <c r="Q158" s="159"/>
      <c r="R158" s="159"/>
      <c r="S158" s="159"/>
      <c r="T158" s="159"/>
      <c r="U158" s="159"/>
      <c r="V158" s="159"/>
      <c r="W158" s="159"/>
      <c r="X158" s="159"/>
      <c r="Y158" s="159"/>
      <c r="Z158" s="159"/>
      <c r="AA158" s="159"/>
    </row>
    <row r="159" spans="2:27" ht="15">
      <c r="B159" s="66"/>
      <c r="C159" s="137" t="e">
        <f>"Jul "&amp;$BA$8&amp;"- Sep "&amp;$BA$8</f>
        <v>#VALUE!</v>
      </c>
      <c r="D159" s="138"/>
      <c r="E159" s="138"/>
      <c r="F159" s="138"/>
      <c r="G159" s="138"/>
      <c r="H159" s="138"/>
      <c r="I159" s="139"/>
      <c r="J159" s="159"/>
      <c r="K159" s="159"/>
      <c r="L159" s="159"/>
      <c r="M159" s="159"/>
      <c r="N159" s="159"/>
      <c r="O159" s="159"/>
      <c r="P159" s="159"/>
      <c r="Q159" s="159"/>
      <c r="R159" s="159"/>
      <c r="S159" s="159"/>
      <c r="T159" s="159"/>
      <c r="U159" s="159"/>
      <c r="V159" s="159"/>
      <c r="W159" s="159"/>
      <c r="X159" s="159"/>
      <c r="Y159" s="159"/>
      <c r="Z159" s="159"/>
      <c r="AA159" s="159"/>
    </row>
    <row r="160" spans="2:27" ht="15">
      <c r="B160" s="66"/>
      <c r="C160" s="137" t="e">
        <f>"Oct "&amp;$BA$8&amp;"- Dec "&amp;$BA$8</f>
        <v>#VALUE!</v>
      </c>
      <c r="D160" s="138"/>
      <c r="E160" s="138"/>
      <c r="F160" s="138"/>
      <c r="G160" s="138"/>
      <c r="H160" s="138"/>
      <c r="I160" s="139"/>
      <c r="J160" s="159"/>
      <c r="K160" s="159"/>
      <c r="L160" s="159"/>
      <c r="M160" s="159"/>
      <c r="N160" s="159"/>
      <c r="O160" s="159"/>
      <c r="P160" s="159"/>
      <c r="Q160" s="159"/>
      <c r="R160" s="159"/>
      <c r="S160" s="159"/>
      <c r="T160" s="159"/>
      <c r="U160" s="159"/>
      <c r="V160" s="159"/>
      <c r="W160" s="159"/>
      <c r="X160" s="159"/>
      <c r="Y160" s="159"/>
      <c r="Z160" s="159"/>
      <c r="AA160" s="159"/>
    </row>
    <row r="161" spans="2:27" ht="15">
      <c r="B161" s="66"/>
      <c r="C161" s="137" t="str">
        <f>"Jan "&amp;$BA$9&amp;"- Mar "&amp;$BA$9</f>
        <v>Jan Provide Survey Year- Mar Provide Survey Year</v>
      </c>
      <c r="D161" s="138"/>
      <c r="E161" s="138"/>
      <c r="F161" s="138"/>
      <c r="G161" s="138"/>
      <c r="H161" s="138"/>
      <c r="I161" s="139"/>
      <c r="J161" s="159"/>
      <c r="K161" s="159"/>
      <c r="L161" s="159"/>
      <c r="M161" s="159"/>
      <c r="N161" s="159"/>
      <c r="O161" s="159"/>
      <c r="P161" s="159"/>
      <c r="Q161" s="159"/>
      <c r="R161" s="159"/>
      <c r="S161" s="159"/>
      <c r="T161" s="159"/>
      <c r="U161" s="159"/>
      <c r="V161" s="159"/>
      <c r="W161" s="159"/>
      <c r="X161" s="159"/>
      <c r="Y161" s="159"/>
      <c r="Z161" s="159"/>
      <c r="AA161" s="159"/>
    </row>
    <row r="162" spans="2:27" ht="15" hidden="1">
      <c r="B162" s="66"/>
      <c r="C162" s="134"/>
      <c r="D162" s="135"/>
      <c r="E162" s="135"/>
      <c r="F162" s="135"/>
      <c r="G162" s="135"/>
      <c r="H162" s="135"/>
      <c r="I162" s="136"/>
      <c r="J162" s="164">
        <f>SUM(J158:O161)</f>
        <v>0</v>
      </c>
      <c r="K162" s="164"/>
      <c r="L162" s="164"/>
      <c r="M162" s="164"/>
      <c r="N162" s="164"/>
      <c r="O162" s="164"/>
      <c r="P162" s="164">
        <f>SUM(P158:U161)</f>
        <v>0</v>
      </c>
      <c r="Q162" s="164"/>
      <c r="R162" s="164"/>
      <c r="S162" s="164"/>
      <c r="T162" s="164"/>
      <c r="U162" s="164"/>
      <c r="V162" s="164">
        <f>SUM(V158:AA161)</f>
        <v>0</v>
      </c>
      <c r="W162" s="164"/>
      <c r="X162" s="164"/>
      <c r="Y162" s="164"/>
      <c r="Z162" s="164"/>
      <c r="AA162" s="164"/>
    </row>
    <row r="163" spans="2:27" ht="15" hidden="1">
      <c r="B163" s="66"/>
      <c r="C163" s="134"/>
      <c r="D163" s="135"/>
      <c r="E163" s="135"/>
      <c r="F163" s="135"/>
      <c r="G163" s="135"/>
      <c r="H163" s="135"/>
      <c r="I163" s="136"/>
      <c r="J163" s="163"/>
      <c r="K163" s="163"/>
      <c r="L163" s="163"/>
      <c r="M163" s="163"/>
      <c r="N163" s="163"/>
      <c r="O163" s="163"/>
      <c r="P163" s="163"/>
      <c r="Q163" s="163"/>
      <c r="R163" s="163"/>
      <c r="S163" s="163"/>
      <c r="T163" s="163"/>
      <c r="U163" s="163"/>
      <c r="V163" s="163"/>
      <c r="W163" s="163"/>
      <c r="X163" s="163"/>
      <c r="Y163" s="163"/>
      <c r="Z163" s="163"/>
      <c r="AA163" s="163"/>
    </row>
    <row r="164" spans="2:27" ht="15" hidden="1">
      <c r="B164" s="66"/>
      <c r="C164" s="134"/>
      <c r="D164" s="135"/>
      <c r="E164" s="135"/>
      <c r="F164" s="135"/>
      <c r="G164" s="135"/>
      <c r="H164" s="135"/>
      <c r="I164" s="136"/>
      <c r="J164" s="163"/>
      <c r="K164" s="163"/>
      <c r="L164" s="163"/>
      <c r="M164" s="163"/>
      <c r="N164" s="163"/>
      <c r="O164" s="163"/>
      <c r="P164" s="163"/>
      <c r="Q164" s="163"/>
      <c r="R164" s="163"/>
      <c r="S164" s="163"/>
      <c r="T164" s="163"/>
      <c r="U164" s="163"/>
      <c r="V164" s="163"/>
      <c r="W164" s="163"/>
      <c r="X164" s="163"/>
      <c r="Y164" s="163"/>
      <c r="Z164" s="163"/>
      <c r="AA164" s="163"/>
    </row>
    <row r="165" spans="2:27" ht="15">
      <c r="B165" s="66"/>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row>
    <row r="166" spans="2:27" ht="15">
      <c r="B166" s="51" t="s">
        <v>275</v>
      </c>
      <c r="C166" s="44" t="s">
        <v>293</v>
      </c>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row>
    <row r="167" spans="2:27" ht="15">
      <c r="B167" s="66"/>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67" t="s">
        <v>302</v>
      </c>
    </row>
    <row r="168" spans="2:27" ht="15">
      <c r="B168" s="66"/>
      <c r="C168" s="140" t="s">
        <v>254</v>
      </c>
      <c r="D168" s="141"/>
      <c r="E168" s="141"/>
      <c r="F168" s="141"/>
      <c r="G168" s="141"/>
      <c r="H168" s="141"/>
      <c r="I168" s="142"/>
      <c r="J168" s="140" t="s">
        <v>22</v>
      </c>
      <c r="K168" s="141"/>
      <c r="L168" s="141"/>
      <c r="M168" s="141"/>
      <c r="N168" s="141"/>
      <c r="O168" s="142"/>
      <c r="P168" s="68"/>
      <c r="Q168" s="69"/>
      <c r="R168" s="69"/>
      <c r="S168" s="69"/>
      <c r="T168" s="69"/>
      <c r="U168" s="58" t="s">
        <v>20</v>
      </c>
      <c r="V168" s="69"/>
      <c r="W168" s="69"/>
      <c r="X168" s="69"/>
      <c r="Y168" s="69"/>
      <c r="Z168" s="69"/>
      <c r="AA168" s="70"/>
    </row>
    <row r="169" spans="2:27" ht="15">
      <c r="B169" s="66"/>
      <c r="C169" s="143"/>
      <c r="D169" s="144"/>
      <c r="E169" s="144"/>
      <c r="F169" s="144"/>
      <c r="G169" s="144"/>
      <c r="H169" s="144"/>
      <c r="I169" s="145"/>
      <c r="J169" s="143"/>
      <c r="K169" s="144"/>
      <c r="L169" s="144"/>
      <c r="M169" s="144"/>
      <c r="N169" s="144"/>
      <c r="O169" s="145"/>
      <c r="P169" s="165" t="s">
        <v>23</v>
      </c>
      <c r="Q169" s="166"/>
      <c r="R169" s="166"/>
      <c r="S169" s="166"/>
      <c r="T169" s="166"/>
      <c r="U169" s="167"/>
      <c r="V169" s="165" t="s">
        <v>21</v>
      </c>
      <c r="W169" s="166"/>
      <c r="X169" s="166"/>
      <c r="Y169" s="166"/>
      <c r="Z169" s="166"/>
      <c r="AA169" s="167"/>
    </row>
    <row r="170" spans="2:27" ht="15">
      <c r="B170" s="66"/>
      <c r="C170" s="160" t="s">
        <v>248</v>
      </c>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2"/>
    </row>
    <row r="171" spans="2:27" ht="15">
      <c r="B171" s="66"/>
      <c r="C171" s="137" t="e">
        <f>"Apr "&amp;$BA$7&amp;"- Mar "&amp;$BA$8</f>
        <v>#VALUE!</v>
      </c>
      <c r="D171" s="138"/>
      <c r="E171" s="138"/>
      <c r="F171" s="138"/>
      <c r="G171" s="138"/>
      <c r="H171" s="138"/>
      <c r="I171" s="139"/>
      <c r="J171" s="159"/>
      <c r="K171" s="159"/>
      <c r="L171" s="159"/>
      <c r="M171" s="159"/>
      <c r="N171" s="159"/>
      <c r="O171" s="159"/>
      <c r="P171" s="159"/>
      <c r="Q171" s="159"/>
      <c r="R171" s="159"/>
      <c r="S171" s="159"/>
      <c r="T171" s="159"/>
      <c r="U171" s="159"/>
      <c r="V171" s="159"/>
      <c r="W171" s="159"/>
      <c r="X171" s="159"/>
      <c r="Y171" s="159"/>
      <c r="Z171" s="159"/>
      <c r="AA171" s="159"/>
    </row>
    <row r="172" spans="2:27" ht="15">
      <c r="B172" s="66"/>
      <c r="C172" s="137" t="e">
        <f>"Apr "&amp;$BA$8&amp;"- Mar "&amp;$BA$9</f>
        <v>#VALUE!</v>
      </c>
      <c r="D172" s="138"/>
      <c r="E172" s="138"/>
      <c r="F172" s="138"/>
      <c r="G172" s="138"/>
      <c r="H172" s="138"/>
      <c r="I172" s="139"/>
      <c r="J172" s="159"/>
      <c r="K172" s="159"/>
      <c r="L172" s="159"/>
      <c r="M172" s="159"/>
      <c r="N172" s="159"/>
      <c r="O172" s="159"/>
      <c r="P172" s="159"/>
      <c r="Q172" s="159"/>
      <c r="R172" s="159"/>
      <c r="S172" s="159"/>
      <c r="T172" s="159"/>
      <c r="U172" s="159"/>
      <c r="V172" s="159"/>
      <c r="W172" s="159"/>
      <c r="X172" s="159"/>
      <c r="Y172" s="159"/>
      <c r="Z172" s="159"/>
      <c r="AA172" s="159"/>
    </row>
    <row r="173" spans="2:27" ht="15">
      <c r="B173" s="66"/>
      <c r="C173" s="160" t="s">
        <v>249</v>
      </c>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2"/>
    </row>
    <row r="174" spans="2:27" ht="15">
      <c r="B174" s="66"/>
      <c r="C174" s="137" t="e">
        <f>"Apr "&amp;$BA$8&amp;"- Jun "&amp;$BA$8</f>
        <v>#VALUE!</v>
      </c>
      <c r="D174" s="138"/>
      <c r="E174" s="138"/>
      <c r="F174" s="138"/>
      <c r="G174" s="138"/>
      <c r="H174" s="138"/>
      <c r="I174" s="139"/>
      <c r="J174" s="159"/>
      <c r="K174" s="159"/>
      <c r="L174" s="159"/>
      <c r="M174" s="159"/>
      <c r="N174" s="159"/>
      <c r="O174" s="159"/>
      <c r="P174" s="159"/>
      <c r="Q174" s="159"/>
      <c r="R174" s="159"/>
      <c r="S174" s="159"/>
      <c r="T174" s="159"/>
      <c r="U174" s="159"/>
      <c r="V174" s="159"/>
      <c r="W174" s="159"/>
      <c r="X174" s="159"/>
      <c r="Y174" s="159"/>
      <c r="Z174" s="159"/>
      <c r="AA174" s="159"/>
    </row>
    <row r="175" spans="2:27" ht="15">
      <c r="B175" s="66"/>
      <c r="C175" s="137" t="e">
        <f>"Jul "&amp;$BA$8&amp;"- Sep "&amp;$BA$8</f>
        <v>#VALUE!</v>
      </c>
      <c r="D175" s="138"/>
      <c r="E175" s="138"/>
      <c r="F175" s="138"/>
      <c r="G175" s="138"/>
      <c r="H175" s="138"/>
      <c r="I175" s="139"/>
      <c r="J175" s="159"/>
      <c r="K175" s="159"/>
      <c r="L175" s="159"/>
      <c r="M175" s="159"/>
      <c r="N175" s="159"/>
      <c r="O175" s="159"/>
      <c r="P175" s="159"/>
      <c r="Q175" s="159"/>
      <c r="R175" s="159"/>
      <c r="S175" s="159"/>
      <c r="T175" s="159"/>
      <c r="U175" s="159"/>
      <c r="V175" s="159"/>
      <c r="W175" s="159"/>
      <c r="X175" s="159"/>
      <c r="Y175" s="159"/>
      <c r="Z175" s="159"/>
      <c r="AA175" s="159"/>
    </row>
    <row r="176" spans="2:27" ht="15">
      <c r="B176" s="66"/>
      <c r="C176" s="137" t="e">
        <f>"Oct "&amp;$BA$8&amp;"- Dec "&amp;$BA$8</f>
        <v>#VALUE!</v>
      </c>
      <c r="D176" s="138"/>
      <c r="E176" s="138"/>
      <c r="F176" s="138"/>
      <c r="G176" s="138"/>
      <c r="H176" s="138"/>
      <c r="I176" s="139"/>
      <c r="J176" s="159"/>
      <c r="K176" s="159"/>
      <c r="L176" s="159"/>
      <c r="M176" s="159"/>
      <c r="N176" s="159"/>
      <c r="O176" s="159"/>
      <c r="P176" s="159"/>
      <c r="Q176" s="159"/>
      <c r="R176" s="159"/>
      <c r="S176" s="159"/>
      <c r="T176" s="159"/>
      <c r="U176" s="159"/>
      <c r="V176" s="159"/>
      <c r="W176" s="159"/>
      <c r="X176" s="159"/>
      <c r="Y176" s="159"/>
      <c r="Z176" s="159"/>
      <c r="AA176" s="159"/>
    </row>
    <row r="177" spans="2:27" ht="15">
      <c r="B177" s="66"/>
      <c r="C177" s="137" t="str">
        <f>"Jan "&amp;$BA$9&amp;"- Mar "&amp;$BA$9</f>
        <v>Jan Provide Survey Year- Mar Provide Survey Year</v>
      </c>
      <c r="D177" s="138"/>
      <c r="E177" s="138"/>
      <c r="F177" s="138"/>
      <c r="G177" s="138"/>
      <c r="H177" s="138"/>
      <c r="I177" s="139"/>
      <c r="J177" s="159"/>
      <c r="K177" s="159"/>
      <c r="L177" s="159"/>
      <c r="M177" s="159"/>
      <c r="N177" s="159"/>
      <c r="O177" s="159"/>
      <c r="P177" s="159"/>
      <c r="Q177" s="159"/>
      <c r="R177" s="159"/>
      <c r="S177" s="159"/>
      <c r="T177" s="159"/>
      <c r="U177" s="159"/>
      <c r="V177" s="159"/>
      <c r="W177" s="159"/>
      <c r="X177" s="159"/>
      <c r="Y177" s="159"/>
      <c r="Z177" s="159"/>
      <c r="AA177" s="159"/>
    </row>
    <row r="178" spans="2:27" ht="15" hidden="1">
      <c r="B178" s="66"/>
      <c r="C178" s="134"/>
      <c r="D178" s="135"/>
      <c r="E178" s="135"/>
      <c r="F178" s="135"/>
      <c r="G178" s="135"/>
      <c r="H178" s="135"/>
      <c r="I178" s="136"/>
      <c r="J178" s="164">
        <f>SUM(J174:O177)</f>
        <v>0</v>
      </c>
      <c r="K178" s="164"/>
      <c r="L178" s="164"/>
      <c r="M178" s="164"/>
      <c r="N178" s="164"/>
      <c r="O178" s="164"/>
      <c r="P178" s="164">
        <f>SUM(P174:U177)</f>
        <v>0</v>
      </c>
      <c r="Q178" s="164"/>
      <c r="R178" s="164"/>
      <c r="S178" s="164"/>
      <c r="T178" s="164"/>
      <c r="U178" s="164"/>
      <c r="V178" s="164">
        <f>SUM(V174:AA177)</f>
        <v>0</v>
      </c>
      <c r="W178" s="164"/>
      <c r="X178" s="164"/>
      <c r="Y178" s="164"/>
      <c r="Z178" s="164"/>
      <c r="AA178" s="164"/>
    </row>
    <row r="179" spans="2:27" ht="15" hidden="1">
      <c r="B179" s="66"/>
      <c r="C179" s="134"/>
      <c r="D179" s="135"/>
      <c r="E179" s="135"/>
      <c r="F179" s="135"/>
      <c r="G179" s="135"/>
      <c r="H179" s="135"/>
      <c r="I179" s="136"/>
      <c r="J179" s="163"/>
      <c r="K179" s="163"/>
      <c r="L179" s="163"/>
      <c r="M179" s="163"/>
      <c r="N179" s="163"/>
      <c r="O179" s="163"/>
      <c r="P179" s="163"/>
      <c r="Q179" s="163"/>
      <c r="R179" s="163"/>
      <c r="S179" s="163"/>
      <c r="T179" s="163"/>
      <c r="U179" s="163"/>
      <c r="V179" s="163"/>
      <c r="W179" s="163"/>
      <c r="X179" s="163"/>
      <c r="Y179" s="163"/>
      <c r="Z179" s="163"/>
      <c r="AA179" s="163"/>
    </row>
    <row r="180" spans="2:27" ht="15" hidden="1">
      <c r="B180" s="66"/>
      <c r="C180" s="134"/>
      <c r="D180" s="135"/>
      <c r="E180" s="135"/>
      <c r="F180" s="135"/>
      <c r="G180" s="135"/>
      <c r="H180" s="135"/>
      <c r="I180" s="136"/>
      <c r="J180" s="163"/>
      <c r="K180" s="163"/>
      <c r="L180" s="163"/>
      <c r="M180" s="163"/>
      <c r="N180" s="163"/>
      <c r="O180" s="163"/>
      <c r="P180" s="163"/>
      <c r="Q180" s="163"/>
      <c r="R180" s="163"/>
      <c r="S180" s="163"/>
      <c r="T180" s="163"/>
      <c r="U180" s="163"/>
      <c r="V180" s="163"/>
      <c r="W180" s="163"/>
      <c r="X180" s="163"/>
      <c r="Y180" s="163"/>
      <c r="Z180" s="163"/>
      <c r="AA180" s="163"/>
    </row>
    <row r="181" spans="2:27" ht="15">
      <c r="B181" s="66"/>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row>
    <row r="182" spans="2:27" ht="15">
      <c r="B182" s="51" t="s">
        <v>276</v>
      </c>
      <c r="C182" s="44" t="s">
        <v>294</v>
      </c>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2:27" ht="15">
      <c r="B183" s="7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67" t="s">
        <v>302</v>
      </c>
    </row>
    <row r="184" spans="2:27" ht="15">
      <c r="B184" s="74"/>
      <c r="C184" s="140" t="s">
        <v>254</v>
      </c>
      <c r="D184" s="141"/>
      <c r="E184" s="141"/>
      <c r="F184" s="141"/>
      <c r="G184" s="141"/>
      <c r="H184" s="141"/>
      <c r="I184" s="142"/>
      <c r="J184" s="140" t="s">
        <v>22</v>
      </c>
      <c r="K184" s="141"/>
      <c r="L184" s="141"/>
      <c r="M184" s="141"/>
      <c r="N184" s="141"/>
      <c r="O184" s="142"/>
      <c r="P184" s="68"/>
      <c r="Q184" s="69"/>
      <c r="R184" s="69"/>
      <c r="S184" s="69"/>
      <c r="T184" s="69"/>
      <c r="U184" s="58" t="s">
        <v>20</v>
      </c>
      <c r="V184" s="69"/>
      <c r="W184" s="69"/>
      <c r="X184" s="69"/>
      <c r="Y184" s="69"/>
      <c r="Z184" s="69"/>
      <c r="AA184" s="70"/>
    </row>
    <row r="185" spans="2:27" ht="15">
      <c r="B185" s="74"/>
      <c r="C185" s="143"/>
      <c r="D185" s="144"/>
      <c r="E185" s="144"/>
      <c r="F185" s="144"/>
      <c r="G185" s="144"/>
      <c r="H185" s="144"/>
      <c r="I185" s="145"/>
      <c r="J185" s="143"/>
      <c r="K185" s="144"/>
      <c r="L185" s="144"/>
      <c r="M185" s="144"/>
      <c r="N185" s="144"/>
      <c r="O185" s="145"/>
      <c r="P185" s="165" t="s">
        <v>23</v>
      </c>
      <c r="Q185" s="166"/>
      <c r="R185" s="166"/>
      <c r="S185" s="166"/>
      <c r="T185" s="166"/>
      <c r="U185" s="167"/>
      <c r="V185" s="165" t="s">
        <v>21</v>
      </c>
      <c r="W185" s="166"/>
      <c r="X185" s="166"/>
      <c r="Y185" s="166"/>
      <c r="Z185" s="166"/>
      <c r="AA185" s="167"/>
    </row>
    <row r="186" spans="2:27" ht="15">
      <c r="B186" s="74"/>
      <c r="C186" s="160" t="s">
        <v>248</v>
      </c>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2"/>
    </row>
    <row r="187" spans="2:27" ht="15">
      <c r="B187" s="74"/>
      <c r="C187" s="137" t="e">
        <f>"Apr "&amp;$BA$7&amp;"- Mar "&amp;$BA$8</f>
        <v>#VALUE!</v>
      </c>
      <c r="D187" s="138"/>
      <c r="E187" s="138"/>
      <c r="F187" s="138"/>
      <c r="G187" s="138"/>
      <c r="H187" s="138"/>
      <c r="I187" s="139"/>
      <c r="J187" s="159"/>
      <c r="K187" s="159"/>
      <c r="L187" s="159"/>
      <c r="M187" s="159"/>
      <c r="N187" s="159"/>
      <c r="O187" s="159"/>
      <c r="P187" s="159"/>
      <c r="Q187" s="159"/>
      <c r="R187" s="159"/>
      <c r="S187" s="159"/>
      <c r="T187" s="159"/>
      <c r="U187" s="159"/>
      <c r="V187" s="159"/>
      <c r="W187" s="159"/>
      <c r="X187" s="159"/>
      <c r="Y187" s="159"/>
      <c r="Z187" s="159"/>
      <c r="AA187" s="159"/>
    </row>
    <row r="188" spans="2:27" ht="15">
      <c r="B188" s="74"/>
      <c r="C188" s="137" t="e">
        <f>"Apr "&amp;$BA$8&amp;"- Mar "&amp;$BA$9</f>
        <v>#VALUE!</v>
      </c>
      <c r="D188" s="138"/>
      <c r="E188" s="138"/>
      <c r="F188" s="138"/>
      <c r="G188" s="138"/>
      <c r="H188" s="138"/>
      <c r="I188" s="139"/>
      <c r="J188" s="159"/>
      <c r="K188" s="159"/>
      <c r="L188" s="159"/>
      <c r="M188" s="159"/>
      <c r="N188" s="159"/>
      <c r="O188" s="159"/>
      <c r="P188" s="159"/>
      <c r="Q188" s="159"/>
      <c r="R188" s="159"/>
      <c r="S188" s="159"/>
      <c r="T188" s="159"/>
      <c r="U188" s="159"/>
      <c r="V188" s="159"/>
      <c r="W188" s="159"/>
      <c r="X188" s="159"/>
      <c r="Y188" s="159"/>
      <c r="Z188" s="159"/>
      <c r="AA188" s="159"/>
    </row>
    <row r="189" spans="2:27" ht="15">
      <c r="B189" s="74"/>
      <c r="C189" s="160" t="s">
        <v>249</v>
      </c>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2"/>
    </row>
    <row r="190" spans="2:27" ht="15">
      <c r="B190" s="74"/>
      <c r="C190" s="137" t="e">
        <f>"Apr "&amp;$BA$8&amp;"- Jun "&amp;$BA$8</f>
        <v>#VALUE!</v>
      </c>
      <c r="D190" s="138"/>
      <c r="E190" s="138"/>
      <c r="F190" s="138"/>
      <c r="G190" s="138"/>
      <c r="H190" s="138"/>
      <c r="I190" s="139"/>
      <c r="J190" s="159"/>
      <c r="K190" s="159"/>
      <c r="L190" s="159"/>
      <c r="M190" s="159"/>
      <c r="N190" s="159"/>
      <c r="O190" s="159"/>
      <c r="P190" s="159"/>
      <c r="Q190" s="159"/>
      <c r="R190" s="159"/>
      <c r="S190" s="159"/>
      <c r="T190" s="159"/>
      <c r="U190" s="159"/>
      <c r="V190" s="159"/>
      <c r="W190" s="159"/>
      <c r="X190" s="159"/>
      <c r="Y190" s="159"/>
      <c r="Z190" s="159"/>
      <c r="AA190" s="159"/>
    </row>
    <row r="191" spans="2:27" ht="15">
      <c r="B191" s="74"/>
      <c r="C191" s="137" t="e">
        <f>"Jul "&amp;$BA$8&amp;"- Sep "&amp;$BA$8</f>
        <v>#VALUE!</v>
      </c>
      <c r="D191" s="138"/>
      <c r="E191" s="138"/>
      <c r="F191" s="138"/>
      <c r="G191" s="138"/>
      <c r="H191" s="138"/>
      <c r="I191" s="139"/>
      <c r="J191" s="159"/>
      <c r="K191" s="159"/>
      <c r="L191" s="159"/>
      <c r="M191" s="159"/>
      <c r="N191" s="159"/>
      <c r="O191" s="159"/>
      <c r="P191" s="159"/>
      <c r="Q191" s="159"/>
      <c r="R191" s="159"/>
      <c r="S191" s="159"/>
      <c r="T191" s="159"/>
      <c r="U191" s="159"/>
      <c r="V191" s="159"/>
      <c r="W191" s="159"/>
      <c r="X191" s="159"/>
      <c r="Y191" s="159"/>
      <c r="Z191" s="159"/>
      <c r="AA191" s="159"/>
    </row>
    <row r="192" spans="2:27" ht="15">
      <c r="B192" s="74"/>
      <c r="C192" s="137" t="e">
        <f>"Oct "&amp;$BA$8&amp;"- Dec "&amp;$BA$8</f>
        <v>#VALUE!</v>
      </c>
      <c r="D192" s="138"/>
      <c r="E192" s="138"/>
      <c r="F192" s="138"/>
      <c r="G192" s="138"/>
      <c r="H192" s="138"/>
      <c r="I192" s="139"/>
      <c r="J192" s="159"/>
      <c r="K192" s="159"/>
      <c r="L192" s="159"/>
      <c r="M192" s="159"/>
      <c r="N192" s="159"/>
      <c r="O192" s="159"/>
      <c r="P192" s="159"/>
      <c r="Q192" s="159"/>
      <c r="R192" s="159"/>
      <c r="S192" s="159"/>
      <c r="T192" s="159"/>
      <c r="U192" s="159"/>
      <c r="V192" s="159"/>
      <c r="W192" s="159"/>
      <c r="X192" s="159"/>
      <c r="Y192" s="159"/>
      <c r="Z192" s="159"/>
      <c r="AA192" s="159"/>
    </row>
    <row r="193" spans="2:27" ht="15">
      <c r="B193" s="74"/>
      <c r="C193" s="137" t="str">
        <f>"Jan "&amp;$BA$9&amp;"- Mar "&amp;$BA$9</f>
        <v>Jan Provide Survey Year- Mar Provide Survey Year</v>
      </c>
      <c r="D193" s="138"/>
      <c r="E193" s="138"/>
      <c r="F193" s="138"/>
      <c r="G193" s="138"/>
      <c r="H193" s="138"/>
      <c r="I193" s="139"/>
      <c r="J193" s="159"/>
      <c r="K193" s="159"/>
      <c r="L193" s="159"/>
      <c r="M193" s="159"/>
      <c r="N193" s="159"/>
      <c r="O193" s="159"/>
      <c r="P193" s="159"/>
      <c r="Q193" s="159"/>
      <c r="R193" s="159"/>
      <c r="S193" s="159"/>
      <c r="T193" s="159"/>
      <c r="U193" s="159"/>
      <c r="V193" s="159"/>
      <c r="W193" s="159"/>
      <c r="X193" s="159"/>
      <c r="Y193" s="159"/>
      <c r="Z193" s="159"/>
      <c r="AA193" s="159"/>
    </row>
    <row r="194" spans="2:27" ht="15" hidden="1">
      <c r="B194" s="41"/>
      <c r="C194" s="134"/>
      <c r="D194" s="135"/>
      <c r="E194" s="135"/>
      <c r="F194" s="135"/>
      <c r="G194" s="135"/>
      <c r="H194" s="135"/>
      <c r="I194" s="136"/>
      <c r="J194" s="164">
        <f>SUM(J190:O193)</f>
        <v>0</v>
      </c>
      <c r="K194" s="164"/>
      <c r="L194" s="164"/>
      <c r="M194" s="164"/>
      <c r="N194" s="164"/>
      <c r="O194" s="164"/>
      <c r="P194" s="164">
        <f>SUM(P190:U193)</f>
        <v>0</v>
      </c>
      <c r="Q194" s="164"/>
      <c r="R194" s="164"/>
      <c r="S194" s="164"/>
      <c r="T194" s="164"/>
      <c r="U194" s="164"/>
      <c r="V194" s="164">
        <f>SUM(V190:AA193)</f>
        <v>0</v>
      </c>
      <c r="W194" s="164"/>
      <c r="X194" s="164"/>
      <c r="Y194" s="164"/>
      <c r="Z194" s="164"/>
      <c r="AA194" s="164"/>
    </row>
    <row r="195" spans="2:27" ht="15" hidden="1">
      <c r="B195" s="41"/>
      <c r="C195" s="134"/>
      <c r="D195" s="135"/>
      <c r="E195" s="135"/>
      <c r="F195" s="135"/>
      <c r="G195" s="135"/>
      <c r="H195" s="135"/>
      <c r="I195" s="136"/>
      <c r="J195" s="163"/>
      <c r="K195" s="163"/>
      <c r="L195" s="163"/>
      <c r="M195" s="163"/>
      <c r="N195" s="163"/>
      <c r="O195" s="163"/>
      <c r="P195" s="163"/>
      <c r="Q195" s="163"/>
      <c r="R195" s="163"/>
      <c r="S195" s="163"/>
      <c r="T195" s="163"/>
      <c r="U195" s="163"/>
      <c r="V195" s="163"/>
      <c r="W195" s="163"/>
      <c r="X195" s="163"/>
      <c r="Y195" s="163"/>
      <c r="Z195" s="163"/>
      <c r="AA195" s="163"/>
    </row>
    <row r="196" spans="2:27" ht="15" hidden="1">
      <c r="B196" s="41"/>
      <c r="C196" s="134"/>
      <c r="D196" s="135"/>
      <c r="E196" s="135"/>
      <c r="F196" s="135"/>
      <c r="G196" s="135"/>
      <c r="H196" s="135"/>
      <c r="I196" s="136"/>
      <c r="J196" s="163"/>
      <c r="K196" s="163"/>
      <c r="L196" s="163"/>
      <c r="M196" s="163"/>
      <c r="N196" s="163"/>
      <c r="O196" s="163"/>
      <c r="P196" s="163"/>
      <c r="Q196" s="163"/>
      <c r="R196" s="163"/>
      <c r="S196" s="163"/>
      <c r="T196" s="163"/>
      <c r="U196" s="163"/>
      <c r="V196" s="163"/>
      <c r="W196" s="163"/>
      <c r="X196" s="163"/>
      <c r="Y196" s="163"/>
      <c r="Z196" s="163"/>
      <c r="AA196" s="163"/>
    </row>
    <row r="197" spans="2:27" ht="15">
      <c r="B197" s="7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row>
    <row r="198" spans="2:27" ht="15">
      <c r="B198" s="51" t="s">
        <v>277</v>
      </c>
      <c r="C198" s="44" t="s">
        <v>300</v>
      </c>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row>
    <row r="199" spans="2:27" ht="15">
      <c r="B199" s="7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67" t="s">
        <v>302</v>
      </c>
    </row>
    <row r="200" spans="2:27" ht="15">
      <c r="B200" s="74"/>
      <c r="C200" s="140" t="s">
        <v>254</v>
      </c>
      <c r="D200" s="141"/>
      <c r="E200" s="141"/>
      <c r="F200" s="141"/>
      <c r="G200" s="141"/>
      <c r="H200" s="141"/>
      <c r="I200" s="142"/>
      <c r="J200" s="140" t="s">
        <v>22</v>
      </c>
      <c r="K200" s="141"/>
      <c r="L200" s="141"/>
      <c r="M200" s="141"/>
      <c r="N200" s="141"/>
      <c r="O200" s="142"/>
      <c r="P200" s="68"/>
      <c r="Q200" s="69"/>
      <c r="R200" s="69"/>
      <c r="S200" s="69"/>
      <c r="T200" s="69"/>
      <c r="U200" s="58" t="s">
        <v>20</v>
      </c>
      <c r="V200" s="69"/>
      <c r="W200" s="69"/>
      <c r="X200" s="69"/>
      <c r="Y200" s="69"/>
      <c r="Z200" s="69"/>
      <c r="AA200" s="70"/>
    </row>
    <row r="201" spans="2:27" ht="15">
      <c r="B201" s="74"/>
      <c r="C201" s="143"/>
      <c r="D201" s="144"/>
      <c r="E201" s="144"/>
      <c r="F201" s="144"/>
      <c r="G201" s="144"/>
      <c r="H201" s="144"/>
      <c r="I201" s="145"/>
      <c r="J201" s="143"/>
      <c r="K201" s="144"/>
      <c r="L201" s="144"/>
      <c r="M201" s="144"/>
      <c r="N201" s="144"/>
      <c r="O201" s="145"/>
      <c r="P201" s="165" t="s">
        <v>23</v>
      </c>
      <c r="Q201" s="166"/>
      <c r="R201" s="166"/>
      <c r="S201" s="166"/>
      <c r="T201" s="166"/>
      <c r="U201" s="167"/>
      <c r="V201" s="165" t="s">
        <v>21</v>
      </c>
      <c r="W201" s="166"/>
      <c r="X201" s="166"/>
      <c r="Y201" s="166"/>
      <c r="Z201" s="166"/>
      <c r="AA201" s="167"/>
    </row>
    <row r="202" spans="2:27" ht="15">
      <c r="B202" s="74"/>
      <c r="C202" s="160" t="s">
        <v>248</v>
      </c>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2"/>
    </row>
    <row r="203" spans="2:27" ht="15">
      <c r="B203" s="74"/>
      <c r="C203" s="137" t="e">
        <f>"Apr "&amp;$BA$7&amp;"- Mar "&amp;$BA$8</f>
        <v>#VALUE!</v>
      </c>
      <c r="D203" s="138"/>
      <c r="E203" s="138"/>
      <c r="F203" s="138"/>
      <c r="G203" s="138"/>
      <c r="H203" s="138"/>
      <c r="I203" s="139"/>
      <c r="J203" s="159"/>
      <c r="K203" s="159"/>
      <c r="L203" s="159"/>
      <c r="M203" s="159"/>
      <c r="N203" s="159"/>
      <c r="O203" s="159"/>
      <c r="P203" s="159"/>
      <c r="Q203" s="159"/>
      <c r="R203" s="159"/>
      <c r="S203" s="159"/>
      <c r="T203" s="159"/>
      <c r="U203" s="159"/>
      <c r="V203" s="159"/>
      <c r="W203" s="159"/>
      <c r="X203" s="159"/>
      <c r="Y203" s="159"/>
      <c r="Z203" s="159"/>
      <c r="AA203" s="159"/>
    </row>
    <row r="204" spans="2:27" ht="15">
      <c r="B204" s="74"/>
      <c r="C204" s="137" t="e">
        <f>"Apr "&amp;$BA$8&amp;"- Mar "&amp;$BA$9</f>
        <v>#VALUE!</v>
      </c>
      <c r="D204" s="138"/>
      <c r="E204" s="138"/>
      <c r="F204" s="138"/>
      <c r="G204" s="138"/>
      <c r="H204" s="138"/>
      <c r="I204" s="139"/>
      <c r="J204" s="159"/>
      <c r="K204" s="159"/>
      <c r="L204" s="159"/>
      <c r="M204" s="159"/>
      <c r="N204" s="159"/>
      <c r="O204" s="159"/>
      <c r="P204" s="159"/>
      <c r="Q204" s="159"/>
      <c r="R204" s="159"/>
      <c r="S204" s="159"/>
      <c r="T204" s="159"/>
      <c r="U204" s="159"/>
      <c r="V204" s="159"/>
      <c r="W204" s="159"/>
      <c r="X204" s="159"/>
      <c r="Y204" s="159"/>
      <c r="Z204" s="159"/>
      <c r="AA204" s="159"/>
    </row>
    <row r="205" spans="2:27" ht="15">
      <c r="B205" s="74"/>
      <c r="C205" s="160" t="s">
        <v>249</v>
      </c>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2"/>
    </row>
    <row r="206" spans="2:27" ht="15">
      <c r="B206" s="74"/>
      <c r="C206" s="137" t="e">
        <f>"Apr "&amp;$BA$8&amp;"- Jun "&amp;$BA$8</f>
        <v>#VALUE!</v>
      </c>
      <c r="D206" s="138"/>
      <c r="E206" s="138"/>
      <c r="F206" s="138"/>
      <c r="G206" s="138"/>
      <c r="H206" s="138"/>
      <c r="I206" s="139"/>
      <c r="J206" s="159"/>
      <c r="K206" s="159"/>
      <c r="L206" s="159"/>
      <c r="M206" s="159"/>
      <c r="N206" s="159"/>
      <c r="O206" s="159"/>
      <c r="P206" s="159"/>
      <c r="Q206" s="159"/>
      <c r="R206" s="159"/>
      <c r="S206" s="159"/>
      <c r="T206" s="159"/>
      <c r="U206" s="159"/>
      <c r="V206" s="159"/>
      <c r="W206" s="159"/>
      <c r="X206" s="159"/>
      <c r="Y206" s="159"/>
      <c r="Z206" s="159"/>
      <c r="AA206" s="159"/>
    </row>
    <row r="207" spans="2:27" ht="15">
      <c r="B207" s="74"/>
      <c r="C207" s="137" t="e">
        <f>"Jul "&amp;$BA$8&amp;"- Sep "&amp;$BA$8</f>
        <v>#VALUE!</v>
      </c>
      <c r="D207" s="138"/>
      <c r="E207" s="138"/>
      <c r="F207" s="138"/>
      <c r="G207" s="138"/>
      <c r="H207" s="138"/>
      <c r="I207" s="139"/>
      <c r="J207" s="159"/>
      <c r="K207" s="159"/>
      <c r="L207" s="159"/>
      <c r="M207" s="159"/>
      <c r="N207" s="159"/>
      <c r="O207" s="159"/>
      <c r="P207" s="159"/>
      <c r="Q207" s="159"/>
      <c r="R207" s="159"/>
      <c r="S207" s="159"/>
      <c r="T207" s="159"/>
      <c r="U207" s="159"/>
      <c r="V207" s="159"/>
      <c r="W207" s="159"/>
      <c r="X207" s="159"/>
      <c r="Y207" s="159"/>
      <c r="Z207" s="159"/>
      <c r="AA207" s="159"/>
    </row>
    <row r="208" spans="2:27" ht="15">
      <c r="B208" s="74"/>
      <c r="C208" s="137" t="e">
        <f>"Oct "&amp;$BA$8&amp;"- Dec "&amp;$BA$8</f>
        <v>#VALUE!</v>
      </c>
      <c r="D208" s="138"/>
      <c r="E208" s="138"/>
      <c r="F208" s="138"/>
      <c r="G208" s="138"/>
      <c r="H208" s="138"/>
      <c r="I208" s="139"/>
      <c r="J208" s="159"/>
      <c r="K208" s="159"/>
      <c r="L208" s="159"/>
      <c r="M208" s="159"/>
      <c r="N208" s="159"/>
      <c r="O208" s="159"/>
      <c r="P208" s="159"/>
      <c r="Q208" s="159"/>
      <c r="R208" s="159"/>
      <c r="S208" s="159"/>
      <c r="T208" s="159"/>
      <c r="U208" s="159"/>
      <c r="V208" s="159"/>
      <c r="W208" s="159"/>
      <c r="X208" s="159"/>
      <c r="Y208" s="159"/>
      <c r="Z208" s="159"/>
      <c r="AA208" s="159"/>
    </row>
    <row r="209" spans="2:27" ht="15">
      <c r="B209" s="74"/>
      <c r="C209" s="137" t="str">
        <f>"Jan "&amp;$BA$9&amp;"- Mar "&amp;$BA$9</f>
        <v>Jan Provide Survey Year- Mar Provide Survey Year</v>
      </c>
      <c r="D209" s="138"/>
      <c r="E209" s="138"/>
      <c r="F209" s="138"/>
      <c r="G209" s="138"/>
      <c r="H209" s="138"/>
      <c r="I209" s="139"/>
      <c r="J209" s="159"/>
      <c r="K209" s="159"/>
      <c r="L209" s="159"/>
      <c r="M209" s="159"/>
      <c r="N209" s="159"/>
      <c r="O209" s="159"/>
      <c r="P209" s="159"/>
      <c r="Q209" s="159"/>
      <c r="R209" s="159"/>
      <c r="S209" s="159"/>
      <c r="T209" s="159"/>
      <c r="U209" s="159"/>
      <c r="V209" s="159"/>
      <c r="W209" s="159"/>
      <c r="X209" s="159"/>
      <c r="Y209" s="159"/>
      <c r="Z209" s="159"/>
      <c r="AA209" s="159"/>
    </row>
    <row r="210" spans="2:27" ht="15" hidden="1">
      <c r="B210" s="41"/>
      <c r="C210" s="134"/>
      <c r="D210" s="135"/>
      <c r="E210" s="135"/>
      <c r="F210" s="135"/>
      <c r="G210" s="135"/>
      <c r="H210" s="135"/>
      <c r="I210" s="136"/>
      <c r="J210" s="164">
        <f>SUM(J206:O209)</f>
        <v>0</v>
      </c>
      <c r="K210" s="164"/>
      <c r="L210" s="164"/>
      <c r="M210" s="164"/>
      <c r="N210" s="164"/>
      <c r="O210" s="164"/>
      <c r="P210" s="164">
        <f>SUM(P206:U209)</f>
        <v>0</v>
      </c>
      <c r="Q210" s="164"/>
      <c r="R210" s="164"/>
      <c r="S210" s="164"/>
      <c r="T210" s="164"/>
      <c r="U210" s="164"/>
      <c r="V210" s="164">
        <f>SUM(V206:AA209)</f>
        <v>0</v>
      </c>
      <c r="W210" s="164"/>
      <c r="X210" s="164"/>
      <c r="Y210" s="164"/>
      <c r="Z210" s="164"/>
      <c r="AA210" s="164"/>
    </row>
    <row r="211" spans="2:27" ht="15" hidden="1">
      <c r="B211" s="41"/>
      <c r="C211" s="134"/>
      <c r="D211" s="135"/>
      <c r="E211" s="135"/>
      <c r="F211" s="135"/>
      <c r="G211" s="135"/>
      <c r="H211" s="135"/>
      <c r="I211" s="136"/>
      <c r="J211" s="163"/>
      <c r="K211" s="163"/>
      <c r="L211" s="163"/>
      <c r="M211" s="163"/>
      <c r="N211" s="163"/>
      <c r="O211" s="163"/>
      <c r="P211" s="163"/>
      <c r="Q211" s="163"/>
      <c r="R211" s="163"/>
      <c r="S211" s="163"/>
      <c r="T211" s="163"/>
      <c r="U211" s="163"/>
      <c r="V211" s="163"/>
      <c r="W211" s="163"/>
      <c r="X211" s="163"/>
      <c r="Y211" s="163"/>
      <c r="Z211" s="163"/>
      <c r="AA211" s="163"/>
    </row>
    <row r="212" spans="2:27" ht="15" hidden="1">
      <c r="B212" s="41"/>
      <c r="C212" s="134"/>
      <c r="D212" s="135"/>
      <c r="E212" s="135"/>
      <c r="F212" s="135"/>
      <c r="G212" s="135"/>
      <c r="H212" s="135"/>
      <c r="I212" s="136"/>
      <c r="J212" s="163"/>
      <c r="K212" s="163"/>
      <c r="L212" s="163"/>
      <c r="M212" s="163"/>
      <c r="N212" s="163"/>
      <c r="O212" s="163"/>
      <c r="P212" s="163"/>
      <c r="Q212" s="163"/>
      <c r="R212" s="163"/>
      <c r="S212" s="163"/>
      <c r="T212" s="163"/>
      <c r="U212" s="163"/>
      <c r="V212" s="163"/>
      <c r="W212" s="163"/>
      <c r="X212" s="163"/>
      <c r="Y212" s="163"/>
      <c r="Z212" s="163"/>
      <c r="AA212" s="163"/>
    </row>
    <row r="213" spans="2:27" ht="15">
      <c r="B213" s="7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row>
    <row r="214" spans="2:27" ht="15">
      <c r="B214" s="51" t="s">
        <v>278</v>
      </c>
      <c r="C214" s="44" t="s">
        <v>299</v>
      </c>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row>
    <row r="215" spans="2:27" ht="15">
      <c r="B215" s="7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67" t="s">
        <v>302</v>
      </c>
    </row>
    <row r="216" spans="2:27" ht="15">
      <c r="B216" s="74"/>
      <c r="C216" s="140" t="s">
        <v>254</v>
      </c>
      <c r="D216" s="141"/>
      <c r="E216" s="141"/>
      <c r="F216" s="141"/>
      <c r="G216" s="141"/>
      <c r="H216" s="141"/>
      <c r="I216" s="142"/>
      <c r="J216" s="140" t="s">
        <v>22</v>
      </c>
      <c r="K216" s="141"/>
      <c r="L216" s="141"/>
      <c r="M216" s="141"/>
      <c r="N216" s="141"/>
      <c r="O216" s="142"/>
      <c r="P216" s="68"/>
      <c r="Q216" s="69"/>
      <c r="R216" s="69"/>
      <c r="S216" s="69"/>
      <c r="T216" s="69"/>
      <c r="U216" s="58" t="s">
        <v>20</v>
      </c>
      <c r="V216" s="69"/>
      <c r="W216" s="69"/>
      <c r="X216" s="69"/>
      <c r="Y216" s="69"/>
      <c r="Z216" s="69"/>
      <c r="AA216" s="70"/>
    </row>
    <row r="217" spans="2:27" ht="15">
      <c r="B217" s="74"/>
      <c r="C217" s="143"/>
      <c r="D217" s="144"/>
      <c r="E217" s="144"/>
      <c r="F217" s="144"/>
      <c r="G217" s="144"/>
      <c r="H217" s="144"/>
      <c r="I217" s="145"/>
      <c r="J217" s="143"/>
      <c r="K217" s="144"/>
      <c r="L217" s="144"/>
      <c r="M217" s="144"/>
      <c r="N217" s="144"/>
      <c r="O217" s="145"/>
      <c r="P217" s="165" t="s">
        <v>23</v>
      </c>
      <c r="Q217" s="166"/>
      <c r="R217" s="166"/>
      <c r="S217" s="166"/>
      <c r="T217" s="166"/>
      <c r="U217" s="167"/>
      <c r="V217" s="165" t="s">
        <v>21</v>
      </c>
      <c r="W217" s="166"/>
      <c r="X217" s="166"/>
      <c r="Y217" s="166"/>
      <c r="Z217" s="166"/>
      <c r="AA217" s="167"/>
    </row>
    <row r="218" spans="2:27" ht="15">
      <c r="B218" s="74"/>
      <c r="C218" s="160" t="s">
        <v>248</v>
      </c>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2"/>
    </row>
    <row r="219" spans="2:27" ht="15">
      <c r="B219" s="74"/>
      <c r="C219" s="137" t="e">
        <f>"Apr "&amp;$BA$7&amp;"- Mar "&amp;$BA$8</f>
        <v>#VALUE!</v>
      </c>
      <c r="D219" s="138"/>
      <c r="E219" s="138"/>
      <c r="F219" s="138"/>
      <c r="G219" s="138"/>
      <c r="H219" s="138"/>
      <c r="I219" s="139"/>
      <c r="J219" s="159"/>
      <c r="K219" s="159"/>
      <c r="L219" s="159"/>
      <c r="M219" s="159"/>
      <c r="N219" s="159"/>
      <c r="O219" s="159"/>
      <c r="P219" s="159"/>
      <c r="Q219" s="159"/>
      <c r="R219" s="159"/>
      <c r="S219" s="159"/>
      <c r="T219" s="159"/>
      <c r="U219" s="159"/>
      <c r="V219" s="159"/>
      <c r="W219" s="159"/>
      <c r="X219" s="159"/>
      <c r="Y219" s="159"/>
      <c r="Z219" s="159"/>
      <c r="AA219" s="159"/>
    </row>
    <row r="220" spans="2:27" ht="15">
      <c r="B220" s="74"/>
      <c r="C220" s="137" t="e">
        <f>"Apr "&amp;$BA$8&amp;"- Mar "&amp;$BA$9</f>
        <v>#VALUE!</v>
      </c>
      <c r="D220" s="138"/>
      <c r="E220" s="138"/>
      <c r="F220" s="138"/>
      <c r="G220" s="138"/>
      <c r="H220" s="138"/>
      <c r="I220" s="139"/>
      <c r="J220" s="159"/>
      <c r="K220" s="159"/>
      <c r="L220" s="159"/>
      <c r="M220" s="159"/>
      <c r="N220" s="159"/>
      <c r="O220" s="159"/>
      <c r="P220" s="159"/>
      <c r="Q220" s="159"/>
      <c r="R220" s="159"/>
      <c r="S220" s="159"/>
      <c r="T220" s="159"/>
      <c r="U220" s="159"/>
      <c r="V220" s="159"/>
      <c r="W220" s="159"/>
      <c r="X220" s="159"/>
      <c r="Y220" s="159"/>
      <c r="Z220" s="159"/>
      <c r="AA220" s="159"/>
    </row>
    <row r="221" spans="2:27" ht="15">
      <c r="B221" s="74"/>
      <c r="C221" s="160" t="s">
        <v>249</v>
      </c>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2"/>
    </row>
    <row r="222" spans="2:27" ht="15">
      <c r="B222" s="74"/>
      <c r="C222" s="137" t="e">
        <f>"Apr "&amp;$BA$8&amp;"- Jun "&amp;$BA$8</f>
        <v>#VALUE!</v>
      </c>
      <c r="D222" s="138"/>
      <c r="E222" s="138"/>
      <c r="F222" s="138"/>
      <c r="G222" s="138"/>
      <c r="H222" s="138"/>
      <c r="I222" s="139"/>
      <c r="J222" s="159"/>
      <c r="K222" s="159"/>
      <c r="L222" s="159"/>
      <c r="M222" s="159"/>
      <c r="N222" s="159"/>
      <c r="O222" s="159"/>
      <c r="P222" s="159"/>
      <c r="Q222" s="159"/>
      <c r="R222" s="159"/>
      <c r="S222" s="159"/>
      <c r="T222" s="159"/>
      <c r="U222" s="159"/>
      <c r="V222" s="159"/>
      <c r="W222" s="159"/>
      <c r="X222" s="159"/>
      <c r="Y222" s="159"/>
      <c r="Z222" s="159"/>
      <c r="AA222" s="159"/>
    </row>
    <row r="223" spans="2:27" ht="15">
      <c r="B223" s="74"/>
      <c r="C223" s="137" t="e">
        <f>"Jul "&amp;$BA$8&amp;"- Sep "&amp;$BA$8</f>
        <v>#VALUE!</v>
      </c>
      <c r="D223" s="138"/>
      <c r="E223" s="138"/>
      <c r="F223" s="138"/>
      <c r="G223" s="138"/>
      <c r="H223" s="138"/>
      <c r="I223" s="139"/>
      <c r="J223" s="159"/>
      <c r="K223" s="159"/>
      <c r="L223" s="159"/>
      <c r="M223" s="159"/>
      <c r="N223" s="159"/>
      <c r="O223" s="159"/>
      <c r="P223" s="159"/>
      <c r="Q223" s="159"/>
      <c r="R223" s="159"/>
      <c r="S223" s="159"/>
      <c r="T223" s="159"/>
      <c r="U223" s="159"/>
      <c r="V223" s="159"/>
      <c r="W223" s="159"/>
      <c r="X223" s="159"/>
      <c r="Y223" s="159"/>
      <c r="Z223" s="159"/>
      <c r="AA223" s="159"/>
    </row>
    <row r="224" spans="2:27" ht="15">
      <c r="B224" s="74"/>
      <c r="C224" s="137" t="e">
        <f>"Oct "&amp;$BA$8&amp;"- Dec "&amp;$BA$8</f>
        <v>#VALUE!</v>
      </c>
      <c r="D224" s="138"/>
      <c r="E224" s="138"/>
      <c r="F224" s="138"/>
      <c r="G224" s="138"/>
      <c r="H224" s="138"/>
      <c r="I224" s="139"/>
      <c r="J224" s="159"/>
      <c r="K224" s="159"/>
      <c r="L224" s="159"/>
      <c r="M224" s="159"/>
      <c r="N224" s="159"/>
      <c r="O224" s="159"/>
      <c r="P224" s="159"/>
      <c r="Q224" s="159"/>
      <c r="R224" s="159"/>
      <c r="S224" s="159"/>
      <c r="T224" s="159"/>
      <c r="U224" s="159"/>
      <c r="V224" s="159"/>
      <c r="W224" s="159"/>
      <c r="X224" s="159"/>
      <c r="Y224" s="159"/>
      <c r="Z224" s="159"/>
      <c r="AA224" s="159"/>
    </row>
    <row r="225" spans="2:27" ht="15">
      <c r="B225" s="74"/>
      <c r="C225" s="137" t="str">
        <f>"Jan "&amp;$BA$9&amp;"- Mar "&amp;$BA$9</f>
        <v>Jan Provide Survey Year- Mar Provide Survey Year</v>
      </c>
      <c r="D225" s="138"/>
      <c r="E225" s="138"/>
      <c r="F225" s="138"/>
      <c r="G225" s="138"/>
      <c r="H225" s="138"/>
      <c r="I225" s="139"/>
      <c r="J225" s="159"/>
      <c r="K225" s="159"/>
      <c r="L225" s="159"/>
      <c r="M225" s="159"/>
      <c r="N225" s="159"/>
      <c r="O225" s="159"/>
      <c r="P225" s="159"/>
      <c r="Q225" s="159"/>
      <c r="R225" s="159"/>
      <c r="S225" s="159"/>
      <c r="T225" s="159"/>
      <c r="U225" s="159"/>
      <c r="V225" s="159"/>
      <c r="W225" s="159"/>
      <c r="X225" s="159"/>
      <c r="Y225" s="159"/>
      <c r="Z225" s="159"/>
      <c r="AA225" s="159"/>
    </row>
    <row r="226" spans="2:27" ht="15" hidden="1">
      <c r="B226" s="41"/>
      <c r="C226" s="134"/>
      <c r="D226" s="135"/>
      <c r="E226" s="135"/>
      <c r="F226" s="135"/>
      <c r="G226" s="135"/>
      <c r="H226" s="135"/>
      <c r="I226" s="136"/>
      <c r="J226" s="164">
        <f>SUM(J222:O225)</f>
        <v>0</v>
      </c>
      <c r="K226" s="164"/>
      <c r="L226" s="164"/>
      <c r="M226" s="164"/>
      <c r="N226" s="164"/>
      <c r="O226" s="164"/>
      <c r="P226" s="164">
        <f>SUM(P222:U225)</f>
        <v>0</v>
      </c>
      <c r="Q226" s="164"/>
      <c r="R226" s="164"/>
      <c r="S226" s="164"/>
      <c r="T226" s="164"/>
      <c r="U226" s="164"/>
      <c r="V226" s="164">
        <f>SUM(V222:AA225)</f>
        <v>0</v>
      </c>
      <c r="W226" s="164"/>
      <c r="X226" s="164"/>
      <c r="Y226" s="164"/>
      <c r="Z226" s="164"/>
      <c r="AA226" s="164"/>
    </row>
    <row r="227" spans="2:27" ht="15" hidden="1">
      <c r="B227" s="41"/>
      <c r="C227" s="134"/>
      <c r="D227" s="135"/>
      <c r="E227" s="135"/>
      <c r="F227" s="135"/>
      <c r="G227" s="135"/>
      <c r="H227" s="135"/>
      <c r="I227" s="136"/>
      <c r="J227" s="163"/>
      <c r="K227" s="163"/>
      <c r="L227" s="163"/>
      <c r="M227" s="163"/>
      <c r="N227" s="163"/>
      <c r="O227" s="163"/>
      <c r="P227" s="163"/>
      <c r="Q227" s="163"/>
      <c r="R227" s="163"/>
      <c r="S227" s="163"/>
      <c r="T227" s="163"/>
      <c r="U227" s="163"/>
      <c r="V227" s="163"/>
      <c r="W227" s="163"/>
      <c r="X227" s="163"/>
      <c r="Y227" s="163"/>
      <c r="Z227" s="163"/>
      <c r="AA227" s="163"/>
    </row>
    <row r="228" spans="2:27" ht="15" hidden="1">
      <c r="B228" s="41"/>
      <c r="C228" s="134"/>
      <c r="D228" s="135"/>
      <c r="E228" s="135"/>
      <c r="F228" s="135"/>
      <c r="G228" s="135"/>
      <c r="H228" s="135"/>
      <c r="I228" s="136"/>
      <c r="J228" s="163"/>
      <c r="K228" s="163"/>
      <c r="L228" s="163"/>
      <c r="M228" s="163"/>
      <c r="N228" s="163"/>
      <c r="O228" s="163"/>
      <c r="P228" s="163"/>
      <c r="Q228" s="163"/>
      <c r="R228" s="163"/>
      <c r="S228" s="163"/>
      <c r="T228" s="163"/>
      <c r="U228" s="163"/>
      <c r="V228" s="163"/>
      <c r="W228" s="163"/>
      <c r="X228" s="163"/>
      <c r="Y228" s="163"/>
      <c r="Z228" s="163"/>
      <c r="AA228" s="163"/>
    </row>
    <row r="229" spans="2:27" ht="15">
      <c r="B229" s="7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row>
    <row r="230" spans="2:27" ht="15">
      <c r="B230" s="51" t="s">
        <v>279</v>
      </c>
      <c r="C230" s="44" t="s">
        <v>32</v>
      </c>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row>
    <row r="231" spans="2:27" ht="15">
      <c r="B231" s="7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67" t="s">
        <v>302</v>
      </c>
    </row>
    <row r="232" spans="2:27" ht="15">
      <c r="B232" s="74"/>
      <c r="C232" s="140" t="s">
        <v>254</v>
      </c>
      <c r="D232" s="141"/>
      <c r="E232" s="141"/>
      <c r="F232" s="141"/>
      <c r="G232" s="141"/>
      <c r="H232" s="141"/>
      <c r="I232" s="142"/>
      <c r="J232" s="140" t="s">
        <v>22</v>
      </c>
      <c r="K232" s="141"/>
      <c r="L232" s="141"/>
      <c r="M232" s="141"/>
      <c r="N232" s="141"/>
      <c r="O232" s="142"/>
      <c r="P232" s="68"/>
      <c r="Q232" s="69"/>
      <c r="R232" s="69"/>
      <c r="S232" s="69"/>
      <c r="T232" s="69"/>
      <c r="U232" s="58" t="s">
        <v>20</v>
      </c>
      <c r="V232" s="69"/>
      <c r="W232" s="69"/>
      <c r="X232" s="69"/>
      <c r="Y232" s="69"/>
      <c r="Z232" s="69"/>
      <c r="AA232" s="70"/>
    </row>
    <row r="233" spans="2:27" ht="15">
      <c r="B233" s="74"/>
      <c r="C233" s="143"/>
      <c r="D233" s="144"/>
      <c r="E233" s="144"/>
      <c r="F233" s="144"/>
      <c r="G233" s="144"/>
      <c r="H233" s="144"/>
      <c r="I233" s="145"/>
      <c r="J233" s="143"/>
      <c r="K233" s="144"/>
      <c r="L233" s="144"/>
      <c r="M233" s="144"/>
      <c r="N233" s="144"/>
      <c r="O233" s="145"/>
      <c r="P233" s="165" t="s">
        <v>23</v>
      </c>
      <c r="Q233" s="166"/>
      <c r="R233" s="166"/>
      <c r="S233" s="166"/>
      <c r="T233" s="166"/>
      <c r="U233" s="167"/>
      <c r="V233" s="165" t="s">
        <v>21</v>
      </c>
      <c r="W233" s="166"/>
      <c r="X233" s="166"/>
      <c r="Y233" s="166"/>
      <c r="Z233" s="166"/>
      <c r="AA233" s="167"/>
    </row>
    <row r="234" spans="2:27" ht="15">
      <c r="B234" s="74"/>
      <c r="C234" s="160" t="s">
        <v>248</v>
      </c>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2"/>
    </row>
    <row r="235" spans="2:27" ht="15">
      <c r="B235" s="74"/>
      <c r="C235" s="137" t="e">
        <f>"Apr "&amp;$BA$7&amp;"- Mar "&amp;$BA$8</f>
        <v>#VALUE!</v>
      </c>
      <c r="D235" s="138"/>
      <c r="E235" s="138"/>
      <c r="F235" s="138"/>
      <c r="G235" s="138"/>
      <c r="H235" s="138"/>
      <c r="I235" s="139"/>
      <c r="J235" s="159"/>
      <c r="K235" s="159"/>
      <c r="L235" s="159"/>
      <c r="M235" s="159"/>
      <c r="N235" s="159"/>
      <c r="O235" s="159"/>
      <c r="P235" s="159"/>
      <c r="Q235" s="159"/>
      <c r="R235" s="159"/>
      <c r="S235" s="159"/>
      <c r="T235" s="159"/>
      <c r="U235" s="159"/>
      <c r="V235" s="159"/>
      <c r="W235" s="159"/>
      <c r="X235" s="159"/>
      <c r="Y235" s="159"/>
      <c r="Z235" s="159"/>
      <c r="AA235" s="159"/>
    </row>
    <row r="236" spans="2:27" ht="15">
      <c r="B236" s="74"/>
      <c r="C236" s="137" t="e">
        <f>"Apr "&amp;$BA$8&amp;"- Mar "&amp;$BA$9</f>
        <v>#VALUE!</v>
      </c>
      <c r="D236" s="138"/>
      <c r="E236" s="138"/>
      <c r="F236" s="138"/>
      <c r="G236" s="138"/>
      <c r="H236" s="138"/>
      <c r="I236" s="139"/>
      <c r="J236" s="159"/>
      <c r="K236" s="159"/>
      <c r="L236" s="159"/>
      <c r="M236" s="159"/>
      <c r="N236" s="159"/>
      <c r="O236" s="159"/>
      <c r="P236" s="159"/>
      <c r="Q236" s="159"/>
      <c r="R236" s="159"/>
      <c r="S236" s="159"/>
      <c r="T236" s="159"/>
      <c r="U236" s="159"/>
      <c r="V236" s="159"/>
      <c r="W236" s="159"/>
      <c r="X236" s="159"/>
      <c r="Y236" s="159"/>
      <c r="Z236" s="159"/>
      <c r="AA236" s="159"/>
    </row>
    <row r="237" spans="2:27" ht="15">
      <c r="B237" s="74"/>
      <c r="C237" s="160" t="s">
        <v>249</v>
      </c>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2"/>
    </row>
    <row r="238" spans="2:27" ht="15">
      <c r="B238" s="74"/>
      <c r="C238" s="137" t="e">
        <f>"Apr "&amp;$BA$8&amp;"- Jun "&amp;$BA$8</f>
        <v>#VALUE!</v>
      </c>
      <c r="D238" s="138"/>
      <c r="E238" s="138"/>
      <c r="F238" s="138"/>
      <c r="G238" s="138"/>
      <c r="H238" s="138"/>
      <c r="I238" s="139"/>
      <c r="J238" s="159"/>
      <c r="K238" s="159"/>
      <c r="L238" s="159"/>
      <c r="M238" s="159"/>
      <c r="N238" s="159"/>
      <c r="O238" s="159"/>
      <c r="P238" s="159"/>
      <c r="Q238" s="159"/>
      <c r="R238" s="159"/>
      <c r="S238" s="159"/>
      <c r="T238" s="159"/>
      <c r="U238" s="159"/>
      <c r="V238" s="159"/>
      <c r="W238" s="159"/>
      <c r="X238" s="159"/>
      <c r="Y238" s="159"/>
      <c r="Z238" s="159"/>
      <c r="AA238" s="159"/>
    </row>
    <row r="239" spans="2:27" ht="15">
      <c r="B239" s="74"/>
      <c r="C239" s="137" t="e">
        <f>"Jul "&amp;$BA$8&amp;"- Sep "&amp;$BA$8</f>
        <v>#VALUE!</v>
      </c>
      <c r="D239" s="138"/>
      <c r="E239" s="138"/>
      <c r="F239" s="138"/>
      <c r="G239" s="138"/>
      <c r="H239" s="138"/>
      <c r="I239" s="139"/>
      <c r="J239" s="159"/>
      <c r="K239" s="159"/>
      <c r="L239" s="159"/>
      <c r="M239" s="159"/>
      <c r="N239" s="159"/>
      <c r="O239" s="159"/>
      <c r="P239" s="159"/>
      <c r="Q239" s="159"/>
      <c r="R239" s="159"/>
      <c r="S239" s="159"/>
      <c r="T239" s="159"/>
      <c r="U239" s="159"/>
      <c r="V239" s="159"/>
      <c r="W239" s="159"/>
      <c r="X239" s="159"/>
      <c r="Y239" s="159"/>
      <c r="Z239" s="159"/>
      <c r="AA239" s="159"/>
    </row>
    <row r="240" spans="2:27" ht="15">
      <c r="B240" s="74"/>
      <c r="C240" s="137" t="e">
        <f>"Oct "&amp;$BA$8&amp;"- Dec "&amp;$BA$8</f>
        <v>#VALUE!</v>
      </c>
      <c r="D240" s="138"/>
      <c r="E240" s="138"/>
      <c r="F240" s="138"/>
      <c r="G240" s="138"/>
      <c r="H240" s="138"/>
      <c r="I240" s="139"/>
      <c r="J240" s="159"/>
      <c r="K240" s="159"/>
      <c r="L240" s="159"/>
      <c r="M240" s="159"/>
      <c r="N240" s="159"/>
      <c r="O240" s="159"/>
      <c r="P240" s="159"/>
      <c r="Q240" s="159"/>
      <c r="R240" s="159"/>
      <c r="S240" s="159"/>
      <c r="T240" s="159"/>
      <c r="U240" s="159"/>
      <c r="V240" s="159"/>
      <c r="W240" s="159"/>
      <c r="X240" s="159"/>
      <c r="Y240" s="159"/>
      <c r="Z240" s="159"/>
      <c r="AA240" s="159"/>
    </row>
    <row r="241" spans="2:27" ht="15">
      <c r="B241" s="74"/>
      <c r="C241" s="137" t="str">
        <f>"Jan "&amp;$BA$9&amp;"- Mar "&amp;$BA$9</f>
        <v>Jan Provide Survey Year- Mar Provide Survey Year</v>
      </c>
      <c r="D241" s="138"/>
      <c r="E241" s="138"/>
      <c r="F241" s="138"/>
      <c r="G241" s="138"/>
      <c r="H241" s="138"/>
      <c r="I241" s="139"/>
      <c r="J241" s="159"/>
      <c r="K241" s="159"/>
      <c r="L241" s="159"/>
      <c r="M241" s="159"/>
      <c r="N241" s="159"/>
      <c r="O241" s="159"/>
      <c r="P241" s="159"/>
      <c r="Q241" s="159"/>
      <c r="R241" s="159"/>
      <c r="S241" s="159"/>
      <c r="T241" s="159"/>
      <c r="U241" s="159"/>
      <c r="V241" s="159"/>
      <c r="W241" s="159"/>
      <c r="X241" s="159"/>
      <c r="Y241" s="159"/>
      <c r="Z241" s="159"/>
      <c r="AA241" s="159"/>
    </row>
    <row r="242" spans="2:27" ht="15" hidden="1">
      <c r="B242" s="74"/>
      <c r="C242" s="134"/>
      <c r="D242" s="135"/>
      <c r="E242" s="135"/>
      <c r="F242" s="135"/>
      <c r="G242" s="135"/>
      <c r="H242" s="135"/>
      <c r="I242" s="136"/>
      <c r="J242" s="164">
        <f>SUM(J238:O241)</f>
        <v>0</v>
      </c>
      <c r="K242" s="164"/>
      <c r="L242" s="164"/>
      <c r="M242" s="164"/>
      <c r="N242" s="164"/>
      <c r="O242" s="164"/>
      <c r="P242" s="164">
        <f>SUM(P238:U241)</f>
        <v>0</v>
      </c>
      <c r="Q242" s="164"/>
      <c r="R242" s="164"/>
      <c r="S242" s="164"/>
      <c r="T242" s="164"/>
      <c r="U242" s="164"/>
      <c r="V242" s="164">
        <f>SUM(V238:AA241)</f>
        <v>0</v>
      </c>
      <c r="W242" s="164"/>
      <c r="X242" s="164"/>
      <c r="Y242" s="164"/>
      <c r="Z242" s="164"/>
      <c r="AA242" s="164"/>
    </row>
    <row r="243" spans="2:27" ht="15" hidden="1">
      <c r="B243" s="74"/>
      <c r="C243" s="134"/>
      <c r="D243" s="135"/>
      <c r="E243" s="135"/>
      <c r="F243" s="135"/>
      <c r="G243" s="135"/>
      <c r="H243" s="135"/>
      <c r="I243" s="136"/>
      <c r="J243" s="163"/>
      <c r="K243" s="163"/>
      <c r="L243" s="163"/>
      <c r="M243" s="163"/>
      <c r="N243" s="163"/>
      <c r="O243" s="163"/>
      <c r="P243" s="163"/>
      <c r="Q243" s="163"/>
      <c r="R243" s="163"/>
      <c r="S243" s="163"/>
      <c r="T243" s="163"/>
      <c r="U243" s="163"/>
      <c r="V243" s="163"/>
      <c r="W243" s="163"/>
      <c r="X243" s="163"/>
      <c r="Y243" s="163"/>
      <c r="Z243" s="163"/>
      <c r="AA243" s="163"/>
    </row>
    <row r="244" spans="2:27" ht="15" hidden="1">
      <c r="B244" s="74"/>
      <c r="C244" s="134"/>
      <c r="D244" s="135"/>
      <c r="E244" s="135"/>
      <c r="F244" s="135"/>
      <c r="G244" s="135"/>
      <c r="H244" s="135"/>
      <c r="I244" s="136"/>
      <c r="J244" s="163"/>
      <c r="K244" s="163"/>
      <c r="L244" s="163"/>
      <c r="M244" s="163"/>
      <c r="N244" s="163"/>
      <c r="O244" s="163"/>
      <c r="P244" s="163"/>
      <c r="Q244" s="163"/>
      <c r="R244" s="163"/>
      <c r="S244" s="163"/>
      <c r="T244" s="163"/>
      <c r="U244" s="163"/>
      <c r="V244" s="163"/>
      <c r="W244" s="163"/>
      <c r="X244" s="163"/>
      <c r="Y244" s="163"/>
      <c r="Z244" s="163"/>
      <c r="AA244" s="163"/>
    </row>
    <row r="245" spans="2:27" ht="15">
      <c r="B245" s="7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row>
    <row r="246" spans="2:27" ht="15">
      <c r="B246" s="51" t="s">
        <v>280</v>
      </c>
      <c r="C246" s="44" t="s">
        <v>298</v>
      </c>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row>
    <row r="247" spans="2:27" ht="15">
      <c r="B247" s="7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67" t="s">
        <v>302</v>
      </c>
    </row>
    <row r="248" spans="2:27" ht="15">
      <c r="B248" s="74"/>
      <c r="C248" s="140" t="s">
        <v>254</v>
      </c>
      <c r="D248" s="141"/>
      <c r="E248" s="141"/>
      <c r="F248" s="141"/>
      <c r="G248" s="141"/>
      <c r="H248" s="141"/>
      <c r="I248" s="142"/>
      <c r="J248" s="140" t="s">
        <v>22</v>
      </c>
      <c r="K248" s="141"/>
      <c r="L248" s="141"/>
      <c r="M248" s="141"/>
      <c r="N248" s="141"/>
      <c r="O248" s="142"/>
      <c r="P248" s="68"/>
      <c r="Q248" s="69"/>
      <c r="R248" s="69"/>
      <c r="S248" s="69"/>
      <c r="T248" s="69"/>
      <c r="U248" s="58" t="s">
        <v>20</v>
      </c>
      <c r="V248" s="69"/>
      <c r="W248" s="69"/>
      <c r="X248" s="69"/>
      <c r="Y248" s="69"/>
      <c r="Z248" s="69"/>
      <c r="AA248" s="70"/>
    </row>
    <row r="249" spans="2:27" ht="15">
      <c r="B249" s="74"/>
      <c r="C249" s="143"/>
      <c r="D249" s="144"/>
      <c r="E249" s="144"/>
      <c r="F249" s="144"/>
      <c r="G249" s="144"/>
      <c r="H249" s="144"/>
      <c r="I249" s="145"/>
      <c r="J249" s="143"/>
      <c r="K249" s="144"/>
      <c r="L249" s="144"/>
      <c r="M249" s="144"/>
      <c r="N249" s="144"/>
      <c r="O249" s="145"/>
      <c r="P249" s="165" t="s">
        <v>23</v>
      </c>
      <c r="Q249" s="166"/>
      <c r="R249" s="166"/>
      <c r="S249" s="166"/>
      <c r="T249" s="166"/>
      <c r="U249" s="167"/>
      <c r="V249" s="165" t="s">
        <v>21</v>
      </c>
      <c r="W249" s="166"/>
      <c r="X249" s="166"/>
      <c r="Y249" s="166"/>
      <c r="Z249" s="166"/>
      <c r="AA249" s="167"/>
    </row>
    <row r="250" spans="2:27" ht="15">
      <c r="B250" s="74"/>
      <c r="C250" s="160" t="s">
        <v>248</v>
      </c>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2"/>
    </row>
    <row r="251" spans="2:27" ht="15">
      <c r="B251" s="74"/>
      <c r="C251" s="137" t="e">
        <f>"Apr "&amp;$BA$7&amp;"- Mar "&amp;$BA$8</f>
        <v>#VALUE!</v>
      </c>
      <c r="D251" s="138"/>
      <c r="E251" s="138"/>
      <c r="F251" s="138"/>
      <c r="G251" s="138"/>
      <c r="H251" s="138"/>
      <c r="I251" s="139"/>
      <c r="J251" s="159"/>
      <c r="K251" s="159"/>
      <c r="L251" s="159"/>
      <c r="M251" s="159"/>
      <c r="N251" s="159"/>
      <c r="O251" s="159"/>
      <c r="P251" s="159"/>
      <c r="Q251" s="159"/>
      <c r="R251" s="159"/>
      <c r="S251" s="159"/>
      <c r="T251" s="159"/>
      <c r="U251" s="159"/>
      <c r="V251" s="159"/>
      <c r="W251" s="159"/>
      <c r="X251" s="159"/>
      <c r="Y251" s="159"/>
      <c r="Z251" s="159"/>
      <c r="AA251" s="159"/>
    </row>
    <row r="252" spans="2:27" ht="15">
      <c r="B252" s="74"/>
      <c r="C252" s="137" t="e">
        <f>"Apr "&amp;$BA$8&amp;"- Mar "&amp;$BA$9</f>
        <v>#VALUE!</v>
      </c>
      <c r="D252" s="138"/>
      <c r="E252" s="138"/>
      <c r="F252" s="138"/>
      <c r="G252" s="138"/>
      <c r="H252" s="138"/>
      <c r="I252" s="139"/>
      <c r="J252" s="159"/>
      <c r="K252" s="159"/>
      <c r="L252" s="159"/>
      <c r="M252" s="159"/>
      <c r="N252" s="159"/>
      <c r="O252" s="159"/>
      <c r="P252" s="159"/>
      <c r="Q252" s="159"/>
      <c r="R252" s="159"/>
      <c r="S252" s="159"/>
      <c r="T252" s="159"/>
      <c r="U252" s="159"/>
      <c r="V252" s="159"/>
      <c r="W252" s="159"/>
      <c r="X252" s="159"/>
      <c r="Y252" s="159"/>
      <c r="Z252" s="159"/>
      <c r="AA252" s="159"/>
    </row>
    <row r="253" spans="2:27" ht="15">
      <c r="B253" s="74"/>
      <c r="C253" s="160" t="s">
        <v>249</v>
      </c>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2"/>
    </row>
    <row r="254" spans="2:27" ht="15">
      <c r="B254" s="74"/>
      <c r="C254" s="137" t="e">
        <f>"Apr "&amp;$BA$8&amp;"- Jun "&amp;$BA$8</f>
        <v>#VALUE!</v>
      </c>
      <c r="D254" s="138"/>
      <c r="E254" s="138"/>
      <c r="F254" s="138"/>
      <c r="G254" s="138"/>
      <c r="H254" s="138"/>
      <c r="I254" s="139"/>
      <c r="J254" s="159"/>
      <c r="K254" s="159"/>
      <c r="L254" s="159"/>
      <c r="M254" s="159"/>
      <c r="N254" s="159"/>
      <c r="O254" s="159"/>
      <c r="P254" s="159"/>
      <c r="Q254" s="159"/>
      <c r="R254" s="159"/>
      <c r="S254" s="159"/>
      <c r="T254" s="159"/>
      <c r="U254" s="159"/>
      <c r="V254" s="159"/>
      <c r="W254" s="159"/>
      <c r="X254" s="159"/>
      <c r="Y254" s="159"/>
      <c r="Z254" s="159"/>
      <c r="AA254" s="159"/>
    </row>
    <row r="255" spans="2:27" ht="15">
      <c r="B255" s="74"/>
      <c r="C255" s="137" t="e">
        <f>"Jul "&amp;$BA$8&amp;"- Sep "&amp;$BA$8</f>
        <v>#VALUE!</v>
      </c>
      <c r="D255" s="138"/>
      <c r="E255" s="138"/>
      <c r="F255" s="138"/>
      <c r="G255" s="138"/>
      <c r="H255" s="138"/>
      <c r="I255" s="139"/>
      <c r="J255" s="159"/>
      <c r="K255" s="159"/>
      <c r="L255" s="159"/>
      <c r="M255" s="159"/>
      <c r="N255" s="159"/>
      <c r="O255" s="159"/>
      <c r="P255" s="159"/>
      <c r="Q255" s="159"/>
      <c r="R255" s="159"/>
      <c r="S255" s="159"/>
      <c r="T255" s="159"/>
      <c r="U255" s="159"/>
      <c r="V255" s="159"/>
      <c r="W255" s="159"/>
      <c r="X255" s="159"/>
      <c r="Y255" s="159"/>
      <c r="Z255" s="159"/>
      <c r="AA255" s="159"/>
    </row>
    <row r="256" spans="2:27" ht="15">
      <c r="B256" s="74"/>
      <c r="C256" s="137" t="e">
        <f>"Oct "&amp;$BA$8&amp;"- Dec "&amp;$BA$8</f>
        <v>#VALUE!</v>
      </c>
      <c r="D256" s="138"/>
      <c r="E256" s="138"/>
      <c r="F256" s="138"/>
      <c r="G256" s="138"/>
      <c r="H256" s="138"/>
      <c r="I256" s="139"/>
      <c r="J256" s="159"/>
      <c r="K256" s="159"/>
      <c r="L256" s="159"/>
      <c r="M256" s="159"/>
      <c r="N256" s="159"/>
      <c r="O256" s="159"/>
      <c r="P256" s="159"/>
      <c r="Q256" s="159"/>
      <c r="R256" s="159"/>
      <c r="S256" s="159"/>
      <c r="T256" s="159"/>
      <c r="U256" s="159"/>
      <c r="V256" s="159"/>
      <c r="W256" s="159"/>
      <c r="X256" s="159"/>
      <c r="Y256" s="159"/>
      <c r="Z256" s="159"/>
      <c r="AA256" s="159"/>
    </row>
    <row r="257" spans="2:27" ht="15">
      <c r="B257" s="74"/>
      <c r="C257" s="137" t="str">
        <f>"Jan "&amp;$BA$9&amp;"- Mar "&amp;$BA$9</f>
        <v>Jan Provide Survey Year- Mar Provide Survey Year</v>
      </c>
      <c r="D257" s="138"/>
      <c r="E257" s="138"/>
      <c r="F257" s="138"/>
      <c r="G257" s="138"/>
      <c r="H257" s="138"/>
      <c r="I257" s="139"/>
      <c r="J257" s="159"/>
      <c r="K257" s="159"/>
      <c r="L257" s="159"/>
      <c r="M257" s="159"/>
      <c r="N257" s="159"/>
      <c r="O257" s="159"/>
      <c r="P257" s="159"/>
      <c r="Q257" s="159"/>
      <c r="R257" s="159"/>
      <c r="S257" s="159"/>
      <c r="T257" s="159"/>
      <c r="U257" s="159"/>
      <c r="V257" s="159"/>
      <c r="W257" s="159"/>
      <c r="X257" s="159"/>
      <c r="Y257" s="159"/>
      <c r="Z257" s="159"/>
      <c r="AA257" s="159"/>
    </row>
    <row r="258" spans="2:27" ht="15" hidden="1">
      <c r="B258" s="74"/>
      <c r="C258" s="134"/>
      <c r="D258" s="135"/>
      <c r="E258" s="135"/>
      <c r="F258" s="135"/>
      <c r="G258" s="135"/>
      <c r="H258" s="135"/>
      <c r="I258" s="136"/>
      <c r="J258" s="164">
        <f>SUM(J254:O257)</f>
        <v>0</v>
      </c>
      <c r="K258" s="164"/>
      <c r="L258" s="164"/>
      <c r="M258" s="164"/>
      <c r="N258" s="164"/>
      <c r="O258" s="164"/>
      <c r="P258" s="164">
        <f>SUM(P254:U257)</f>
        <v>0</v>
      </c>
      <c r="Q258" s="164"/>
      <c r="R258" s="164"/>
      <c r="S258" s="164"/>
      <c r="T258" s="164"/>
      <c r="U258" s="164"/>
      <c r="V258" s="164">
        <f>SUM(V254:AA257)</f>
        <v>0</v>
      </c>
      <c r="W258" s="164"/>
      <c r="X258" s="164"/>
      <c r="Y258" s="164"/>
      <c r="Z258" s="164"/>
      <c r="AA258" s="164"/>
    </row>
    <row r="259" spans="2:27" ht="15" hidden="1">
      <c r="B259" s="74"/>
      <c r="C259" s="134"/>
      <c r="D259" s="135"/>
      <c r="E259" s="135"/>
      <c r="F259" s="135"/>
      <c r="G259" s="135"/>
      <c r="H259" s="135"/>
      <c r="I259" s="136"/>
      <c r="J259" s="163"/>
      <c r="K259" s="163"/>
      <c r="L259" s="163"/>
      <c r="M259" s="163"/>
      <c r="N259" s="163"/>
      <c r="O259" s="163"/>
      <c r="P259" s="163"/>
      <c r="Q259" s="163"/>
      <c r="R259" s="163"/>
      <c r="S259" s="163"/>
      <c r="T259" s="163"/>
      <c r="U259" s="163"/>
      <c r="V259" s="163"/>
      <c r="W259" s="163"/>
      <c r="X259" s="163"/>
      <c r="Y259" s="163"/>
      <c r="Z259" s="163"/>
      <c r="AA259" s="163"/>
    </row>
    <row r="260" spans="2:27" ht="15" hidden="1">
      <c r="B260" s="74"/>
      <c r="C260" s="134"/>
      <c r="D260" s="135"/>
      <c r="E260" s="135"/>
      <c r="F260" s="135"/>
      <c r="G260" s="135"/>
      <c r="H260" s="135"/>
      <c r="I260" s="136"/>
      <c r="J260" s="163"/>
      <c r="K260" s="163"/>
      <c r="L260" s="163"/>
      <c r="M260" s="163"/>
      <c r="N260" s="163"/>
      <c r="O260" s="163"/>
      <c r="P260" s="163"/>
      <c r="Q260" s="163"/>
      <c r="R260" s="163"/>
      <c r="S260" s="163"/>
      <c r="T260" s="163"/>
      <c r="U260" s="163"/>
      <c r="V260" s="163"/>
      <c r="W260" s="163"/>
      <c r="X260" s="163"/>
      <c r="Y260" s="163"/>
      <c r="Z260" s="163"/>
      <c r="AA260" s="163"/>
    </row>
    <row r="261" spans="2:27" ht="15">
      <c r="B261" s="7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row>
    <row r="262" spans="2:27" ht="15">
      <c r="B262" s="51" t="s">
        <v>281</v>
      </c>
      <c r="C262" s="44" t="s">
        <v>297</v>
      </c>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row>
    <row r="263" spans="2:27" ht="15">
      <c r="B263" s="7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67" t="s">
        <v>302</v>
      </c>
    </row>
    <row r="264" spans="2:27" ht="15">
      <c r="B264" s="74"/>
      <c r="C264" s="140" t="s">
        <v>254</v>
      </c>
      <c r="D264" s="141"/>
      <c r="E264" s="141"/>
      <c r="F264" s="141"/>
      <c r="G264" s="141"/>
      <c r="H264" s="141"/>
      <c r="I264" s="142"/>
      <c r="J264" s="140" t="s">
        <v>22</v>
      </c>
      <c r="K264" s="141"/>
      <c r="L264" s="141"/>
      <c r="M264" s="141"/>
      <c r="N264" s="141"/>
      <c r="O264" s="142"/>
      <c r="P264" s="68"/>
      <c r="Q264" s="69"/>
      <c r="R264" s="69"/>
      <c r="S264" s="69"/>
      <c r="T264" s="69"/>
      <c r="U264" s="58" t="s">
        <v>20</v>
      </c>
      <c r="V264" s="69"/>
      <c r="W264" s="69"/>
      <c r="X264" s="69"/>
      <c r="Y264" s="69"/>
      <c r="Z264" s="69"/>
      <c r="AA264" s="70"/>
    </row>
    <row r="265" spans="2:27" ht="15">
      <c r="B265" s="74"/>
      <c r="C265" s="143"/>
      <c r="D265" s="144"/>
      <c r="E265" s="144"/>
      <c r="F265" s="144"/>
      <c r="G265" s="144"/>
      <c r="H265" s="144"/>
      <c r="I265" s="145"/>
      <c r="J265" s="143"/>
      <c r="K265" s="144"/>
      <c r="L265" s="144"/>
      <c r="M265" s="144"/>
      <c r="N265" s="144"/>
      <c r="O265" s="145"/>
      <c r="P265" s="165" t="s">
        <v>23</v>
      </c>
      <c r="Q265" s="166"/>
      <c r="R265" s="166"/>
      <c r="S265" s="166"/>
      <c r="T265" s="166"/>
      <c r="U265" s="167"/>
      <c r="V265" s="165" t="s">
        <v>21</v>
      </c>
      <c r="W265" s="166"/>
      <c r="X265" s="166"/>
      <c r="Y265" s="166"/>
      <c r="Z265" s="166"/>
      <c r="AA265" s="167"/>
    </row>
    <row r="266" spans="2:27" ht="15">
      <c r="B266" s="74"/>
      <c r="C266" s="160" t="s">
        <v>248</v>
      </c>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2"/>
    </row>
    <row r="267" spans="2:27" ht="15">
      <c r="B267" s="74"/>
      <c r="C267" s="137" t="e">
        <f>"Apr "&amp;$BA$7&amp;"- Mar "&amp;$BA$8</f>
        <v>#VALUE!</v>
      </c>
      <c r="D267" s="138"/>
      <c r="E267" s="138"/>
      <c r="F267" s="138"/>
      <c r="G267" s="138"/>
      <c r="H267" s="138"/>
      <c r="I267" s="139"/>
      <c r="J267" s="159"/>
      <c r="K267" s="159"/>
      <c r="L267" s="159"/>
      <c r="M267" s="159"/>
      <c r="N267" s="159"/>
      <c r="O267" s="159"/>
      <c r="P267" s="159"/>
      <c r="Q267" s="159"/>
      <c r="R267" s="159"/>
      <c r="S267" s="159"/>
      <c r="T267" s="159"/>
      <c r="U267" s="159"/>
      <c r="V267" s="159"/>
      <c r="W267" s="159"/>
      <c r="X267" s="159"/>
      <c r="Y267" s="159"/>
      <c r="Z267" s="159"/>
      <c r="AA267" s="159"/>
    </row>
    <row r="268" spans="2:27" ht="15">
      <c r="B268" s="74"/>
      <c r="C268" s="137" t="e">
        <f>"Apr "&amp;$BA$8&amp;"- Mar "&amp;$BA$9</f>
        <v>#VALUE!</v>
      </c>
      <c r="D268" s="138"/>
      <c r="E268" s="138"/>
      <c r="F268" s="138"/>
      <c r="G268" s="138"/>
      <c r="H268" s="138"/>
      <c r="I268" s="139"/>
      <c r="J268" s="159"/>
      <c r="K268" s="159"/>
      <c r="L268" s="159"/>
      <c r="M268" s="159"/>
      <c r="N268" s="159"/>
      <c r="O268" s="159"/>
      <c r="P268" s="159"/>
      <c r="Q268" s="159"/>
      <c r="R268" s="159"/>
      <c r="S268" s="159"/>
      <c r="T268" s="159"/>
      <c r="U268" s="159"/>
      <c r="V268" s="159"/>
      <c r="W268" s="159"/>
      <c r="X268" s="159"/>
      <c r="Y268" s="159"/>
      <c r="Z268" s="159"/>
      <c r="AA268" s="159"/>
    </row>
    <row r="269" spans="2:27" ht="15">
      <c r="B269" s="74"/>
      <c r="C269" s="160" t="s">
        <v>249</v>
      </c>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2"/>
    </row>
    <row r="270" spans="2:27" ht="15">
      <c r="B270" s="74"/>
      <c r="C270" s="137" t="e">
        <f>"Apr "&amp;$BA$8&amp;"- Jun "&amp;$BA$8</f>
        <v>#VALUE!</v>
      </c>
      <c r="D270" s="138"/>
      <c r="E270" s="138"/>
      <c r="F270" s="138"/>
      <c r="G270" s="138"/>
      <c r="H270" s="138"/>
      <c r="I270" s="139"/>
      <c r="J270" s="159"/>
      <c r="K270" s="159"/>
      <c r="L270" s="159"/>
      <c r="M270" s="159"/>
      <c r="N270" s="159"/>
      <c r="O270" s="159"/>
      <c r="P270" s="159"/>
      <c r="Q270" s="159"/>
      <c r="R270" s="159"/>
      <c r="S270" s="159"/>
      <c r="T270" s="159"/>
      <c r="U270" s="159"/>
      <c r="V270" s="159"/>
      <c r="W270" s="159"/>
      <c r="X270" s="159"/>
      <c r="Y270" s="159"/>
      <c r="Z270" s="159"/>
      <c r="AA270" s="159"/>
    </row>
    <row r="271" spans="2:27" ht="15">
      <c r="B271" s="74"/>
      <c r="C271" s="137" t="e">
        <f>"Jul "&amp;$BA$8&amp;"- Sep "&amp;$BA$8</f>
        <v>#VALUE!</v>
      </c>
      <c r="D271" s="138"/>
      <c r="E271" s="138"/>
      <c r="F271" s="138"/>
      <c r="G271" s="138"/>
      <c r="H271" s="138"/>
      <c r="I271" s="139"/>
      <c r="J271" s="159"/>
      <c r="K271" s="159"/>
      <c r="L271" s="159"/>
      <c r="M271" s="159"/>
      <c r="N271" s="159"/>
      <c r="O271" s="159"/>
      <c r="P271" s="159"/>
      <c r="Q271" s="159"/>
      <c r="R271" s="159"/>
      <c r="S271" s="159"/>
      <c r="T271" s="159"/>
      <c r="U271" s="159"/>
      <c r="V271" s="159"/>
      <c r="W271" s="159"/>
      <c r="X271" s="159"/>
      <c r="Y271" s="159"/>
      <c r="Z271" s="159"/>
      <c r="AA271" s="159"/>
    </row>
    <row r="272" spans="2:27" ht="15">
      <c r="B272" s="74"/>
      <c r="C272" s="137" t="e">
        <f>"Oct "&amp;$BA$8&amp;"- Dec "&amp;$BA$8</f>
        <v>#VALUE!</v>
      </c>
      <c r="D272" s="138"/>
      <c r="E272" s="138"/>
      <c r="F272" s="138"/>
      <c r="G272" s="138"/>
      <c r="H272" s="138"/>
      <c r="I272" s="139"/>
      <c r="J272" s="159"/>
      <c r="K272" s="159"/>
      <c r="L272" s="159"/>
      <c r="M272" s="159"/>
      <c r="N272" s="159"/>
      <c r="O272" s="159"/>
      <c r="P272" s="159"/>
      <c r="Q272" s="159"/>
      <c r="R272" s="159"/>
      <c r="S272" s="159"/>
      <c r="T272" s="159"/>
      <c r="U272" s="159"/>
      <c r="V272" s="159"/>
      <c r="W272" s="159"/>
      <c r="X272" s="159"/>
      <c r="Y272" s="159"/>
      <c r="Z272" s="159"/>
      <c r="AA272" s="159"/>
    </row>
    <row r="273" spans="2:27" ht="15">
      <c r="B273" s="74"/>
      <c r="C273" s="137" t="str">
        <f>"Jan "&amp;$BA$9&amp;"- Mar "&amp;$BA$9</f>
        <v>Jan Provide Survey Year- Mar Provide Survey Year</v>
      </c>
      <c r="D273" s="138"/>
      <c r="E273" s="138"/>
      <c r="F273" s="138"/>
      <c r="G273" s="138"/>
      <c r="H273" s="138"/>
      <c r="I273" s="139"/>
      <c r="J273" s="159"/>
      <c r="K273" s="159"/>
      <c r="L273" s="159"/>
      <c r="M273" s="159"/>
      <c r="N273" s="159"/>
      <c r="O273" s="159"/>
      <c r="P273" s="159"/>
      <c r="Q273" s="159"/>
      <c r="R273" s="159"/>
      <c r="S273" s="159"/>
      <c r="T273" s="159"/>
      <c r="U273" s="159"/>
      <c r="V273" s="159"/>
      <c r="W273" s="159"/>
      <c r="X273" s="159"/>
      <c r="Y273" s="159"/>
      <c r="Z273" s="159"/>
      <c r="AA273" s="159"/>
    </row>
    <row r="274" spans="2:27" ht="15" hidden="1">
      <c r="B274" s="74"/>
      <c r="C274" s="134"/>
      <c r="D274" s="135"/>
      <c r="E274" s="135"/>
      <c r="F274" s="135"/>
      <c r="G274" s="135"/>
      <c r="H274" s="135"/>
      <c r="I274" s="136"/>
      <c r="J274" s="164">
        <f>SUM(J270:O273)</f>
        <v>0</v>
      </c>
      <c r="K274" s="164"/>
      <c r="L274" s="164"/>
      <c r="M274" s="164"/>
      <c r="N274" s="164"/>
      <c r="O274" s="164"/>
      <c r="P274" s="164">
        <f>SUM(P270:U273)</f>
        <v>0</v>
      </c>
      <c r="Q274" s="164"/>
      <c r="R274" s="164"/>
      <c r="S274" s="164"/>
      <c r="T274" s="164"/>
      <c r="U274" s="164"/>
      <c r="V274" s="164">
        <f>SUM(V270:AA273)</f>
        <v>0</v>
      </c>
      <c r="W274" s="164"/>
      <c r="X274" s="164"/>
      <c r="Y274" s="164"/>
      <c r="Z274" s="164"/>
      <c r="AA274" s="164"/>
    </row>
    <row r="275" spans="2:27" ht="15" hidden="1">
      <c r="B275" s="74"/>
      <c r="C275" s="134"/>
      <c r="D275" s="135"/>
      <c r="E275" s="135"/>
      <c r="F275" s="135"/>
      <c r="G275" s="135"/>
      <c r="H275" s="135"/>
      <c r="I275" s="136"/>
      <c r="J275" s="163"/>
      <c r="K275" s="163"/>
      <c r="L275" s="163"/>
      <c r="M275" s="163"/>
      <c r="N275" s="163"/>
      <c r="O275" s="163"/>
      <c r="P275" s="163"/>
      <c r="Q275" s="163"/>
      <c r="R275" s="163"/>
      <c r="S275" s="163"/>
      <c r="T275" s="163"/>
      <c r="U275" s="163"/>
      <c r="V275" s="163"/>
      <c r="W275" s="163"/>
      <c r="X275" s="163"/>
      <c r="Y275" s="163"/>
      <c r="Z275" s="163"/>
      <c r="AA275" s="163"/>
    </row>
    <row r="276" spans="2:27" ht="15" hidden="1">
      <c r="B276" s="74"/>
      <c r="C276" s="134"/>
      <c r="D276" s="135"/>
      <c r="E276" s="135"/>
      <c r="F276" s="135"/>
      <c r="G276" s="135"/>
      <c r="H276" s="135"/>
      <c r="I276" s="136"/>
      <c r="J276" s="163"/>
      <c r="K276" s="163"/>
      <c r="L276" s="163"/>
      <c r="M276" s="163"/>
      <c r="N276" s="163"/>
      <c r="O276" s="163"/>
      <c r="P276" s="163"/>
      <c r="Q276" s="163"/>
      <c r="R276" s="163"/>
      <c r="S276" s="163"/>
      <c r="T276" s="163"/>
      <c r="U276" s="163"/>
      <c r="V276" s="163"/>
      <c r="W276" s="163"/>
      <c r="X276" s="163"/>
      <c r="Y276" s="163"/>
      <c r="Z276" s="163"/>
      <c r="AA276" s="163"/>
    </row>
    <row r="277" spans="2:27" ht="15">
      <c r="B277" s="7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row>
    <row r="278" spans="2:27" ht="15">
      <c r="B278" s="51" t="s">
        <v>282</v>
      </c>
      <c r="C278" s="44" t="s">
        <v>296</v>
      </c>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row>
    <row r="279" spans="2:27" ht="15">
      <c r="B279" s="7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67" t="s">
        <v>302</v>
      </c>
    </row>
    <row r="280" spans="2:27" ht="15">
      <c r="B280" s="74"/>
      <c r="C280" s="140" t="s">
        <v>254</v>
      </c>
      <c r="D280" s="141"/>
      <c r="E280" s="141"/>
      <c r="F280" s="141"/>
      <c r="G280" s="141"/>
      <c r="H280" s="141"/>
      <c r="I280" s="142"/>
      <c r="J280" s="140" t="s">
        <v>22</v>
      </c>
      <c r="K280" s="141"/>
      <c r="L280" s="141"/>
      <c r="M280" s="141"/>
      <c r="N280" s="141"/>
      <c r="O280" s="142"/>
      <c r="P280" s="68"/>
      <c r="Q280" s="69"/>
      <c r="R280" s="69"/>
      <c r="S280" s="69"/>
      <c r="T280" s="69"/>
      <c r="U280" s="58" t="s">
        <v>20</v>
      </c>
      <c r="V280" s="69"/>
      <c r="W280" s="69"/>
      <c r="X280" s="69"/>
      <c r="Y280" s="69"/>
      <c r="Z280" s="69"/>
      <c r="AA280" s="70"/>
    </row>
    <row r="281" spans="2:27" ht="15">
      <c r="B281" s="74"/>
      <c r="C281" s="143"/>
      <c r="D281" s="144"/>
      <c r="E281" s="144"/>
      <c r="F281" s="144"/>
      <c r="G281" s="144"/>
      <c r="H281" s="144"/>
      <c r="I281" s="145"/>
      <c r="J281" s="143"/>
      <c r="K281" s="144"/>
      <c r="L281" s="144"/>
      <c r="M281" s="144"/>
      <c r="N281" s="144"/>
      <c r="O281" s="145"/>
      <c r="P281" s="165" t="s">
        <v>23</v>
      </c>
      <c r="Q281" s="166"/>
      <c r="R281" s="166"/>
      <c r="S281" s="166"/>
      <c r="T281" s="166"/>
      <c r="U281" s="167"/>
      <c r="V281" s="165" t="s">
        <v>21</v>
      </c>
      <c r="W281" s="166"/>
      <c r="X281" s="166"/>
      <c r="Y281" s="166"/>
      <c r="Z281" s="166"/>
      <c r="AA281" s="167"/>
    </row>
    <row r="282" spans="2:27" ht="15">
      <c r="B282" s="74"/>
      <c r="C282" s="160" t="s">
        <v>248</v>
      </c>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2"/>
    </row>
    <row r="283" spans="2:27" ht="15">
      <c r="B283" s="74"/>
      <c r="C283" s="137" t="e">
        <f>"Apr "&amp;$BA$7&amp;"- Mar "&amp;$BA$8</f>
        <v>#VALUE!</v>
      </c>
      <c r="D283" s="138"/>
      <c r="E283" s="138"/>
      <c r="F283" s="138"/>
      <c r="G283" s="138"/>
      <c r="H283" s="138"/>
      <c r="I283" s="139"/>
      <c r="J283" s="159"/>
      <c r="K283" s="159"/>
      <c r="L283" s="159"/>
      <c r="M283" s="159"/>
      <c r="N283" s="159"/>
      <c r="O283" s="159"/>
      <c r="P283" s="159"/>
      <c r="Q283" s="159"/>
      <c r="R283" s="159"/>
      <c r="S283" s="159"/>
      <c r="T283" s="159"/>
      <c r="U283" s="159"/>
      <c r="V283" s="159"/>
      <c r="W283" s="159"/>
      <c r="X283" s="159"/>
      <c r="Y283" s="159"/>
      <c r="Z283" s="159"/>
      <c r="AA283" s="159"/>
    </row>
    <row r="284" spans="2:27" ht="15">
      <c r="B284" s="74"/>
      <c r="C284" s="137" t="e">
        <f>"Apr "&amp;$BA$8&amp;"- Mar "&amp;$BA$9</f>
        <v>#VALUE!</v>
      </c>
      <c r="D284" s="138"/>
      <c r="E284" s="138"/>
      <c r="F284" s="138"/>
      <c r="G284" s="138"/>
      <c r="H284" s="138"/>
      <c r="I284" s="139"/>
      <c r="J284" s="159"/>
      <c r="K284" s="159"/>
      <c r="L284" s="159"/>
      <c r="M284" s="159"/>
      <c r="N284" s="159"/>
      <c r="O284" s="159"/>
      <c r="P284" s="159"/>
      <c r="Q284" s="159"/>
      <c r="R284" s="159"/>
      <c r="S284" s="159"/>
      <c r="T284" s="159"/>
      <c r="U284" s="159"/>
      <c r="V284" s="159"/>
      <c r="W284" s="159"/>
      <c r="X284" s="159"/>
      <c r="Y284" s="159"/>
      <c r="Z284" s="159"/>
      <c r="AA284" s="159"/>
    </row>
    <row r="285" spans="2:27" ht="15">
      <c r="B285" s="74"/>
      <c r="C285" s="160" t="s">
        <v>249</v>
      </c>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2"/>
    </row>
    <row r="286" spans="2:27" ht="15">
      <c r="B286" s="74"/>
      <c r="C286" s="137" t="e">
        <f>"Apr "&amp;$BA$8&amp;"- Jun "&amp;$BA$8</f>
        <v>#VALUE!</v>
      </c>
      <c r="D286" s="138"/>
      <c r="E286" s="138"/>
      <c r="F286" s="138"/>
      <c r="G286" s="138"/>
      <c r="H286" s="138"/>
      <c r="I286" s="139"/>
      <c r="J286" s="159"/>
      <c r="K286" s="159"/>
      <c r="L286" s="159"/>
      <c r="M286" s="159"/>
      <c r="N286" s="159"/>
      <c r="O286" s="159"/>
      <c r="P286" s="159"/>
      <c r="Q286" s="159"/>
      <c r="R286" s="159"/>
      <c r="S286" s="159"/>
      <c r="T286" s="159"/>
      <c r="U286" s="159"/>
      <c r="V286" s="159"/>
      <c r="W286" s="159"/>
      <c r="X286" s="159"/>
      <c r="Y286" s="159"/>
      <c r="Z286" s="159"/>
      <c r="AA286" s="159"/>
    </row>
    <row r="287" spans="2:27" ht="15">
      <c r="B287" s="74"/>
      <c r="C287" s="137" t="e">
        <f>"Jul "&amp;$BA$8&amp;"- Sep "&amp;$BA$8</f>
        <v>#VALUE!</v>
      </c>
      <c r="D287" s="138"/>
      <c r="E287" s="138"/>
      <c r="F287" s="138"/>
      <c r="G287" s="138"/>
      <c r="H287" s="138"/>
      <c r="I287" s="139"/>
      <c r="J287" s="159"/>
      <c r="K287" s="159"/>
      <c r="L287" s="159"/>
      <c r="M287" s="159"/>
      <c r="N287" s="159"/>
      <c r="O287" s="159"/>
      <c r="P287" s="159"/>
      <c r="Q287" s="159"/>
      <c r="R287" s="159"/>
      <c r="S287" s="159"/>
      <c r="T287" s="159"/>
      <c r="U287" s="159"/>
      <c r="V287" s="159"/>
      <c r="W287" s="159"/>
      <c r="X287" s="159"/>
      <c r="Y287" s="159"/>
      <c r="Z287" s="159"/>
      <c r="AA287" s="159"/>
    </row>
    <row r="288" spans="2:27" ht="15">
      <c r="B288" s="74"/>
      <c r="C288" s="137" t="e">
        <f>"Oct "&amp;$BA$8&amp;"- Dec "&amp;$BA$8</f>
        <v>#VALUE!</v>
      </c>
      <c r="D288" s="138"/>
      <c r="E288" s="138"/>
      <c r="F288" s="138"/>
      <c r="G288" s="138"/>
      <c r="H288" s="138"/>
      <c r="I288" s="139"/>
      <c r="J288" s="159"/>
      <c r="K288" s="159"/>
      <c r="L288" s="159"/>
      <c r="M288" s="159"/>
      <c r="N288" s="159"/>
      <c r="O288" s="159"/>
      <c r="P288" s="159"/>
      <c r="Q288" s="159"/>
      <c r="R288" s="159"/>
      <c r="S288" s="159"/>
      <c r="T288" s="159"/>
      <c r="U288" s="159"/>
      <c r="V288" s="159"/>
      <c r="W288" s="159"/>
      <c r="X288" s="159"/>
      <c r="Y288" s="159"/>
      <c r="Z288" s="159"/>
      <c r="AA288" s="159"/>
    </row>
    <row r="289" spans="2:27" ht="15">
      <c r="B289" s="74"/>
      <c r="C289" s="137" t="str">
        <f>"Jan "&amp;$BA$9&amp;"- Mar "&amp;$BA$9</f>
        <v>Jan Provide Survey Year- Mar Provide Survey Year</v>
      </c>
      <c r="D289" s="138"/>
      <c r="E289" s="138"/>
      <c r="F289" s="138"/>
      <c r="G289" s="138"/>
      <c r="H289" s="138"/>
      <c r="I289" s="139"/>
      <c r="J289" s="159"/>
      <c r="K289" s="159"/>
      <c r="L289" s="159"/>
      <c r="M289" s="159"/>
      <c r="N289" s="159"/>
      <c r="O289" s="159"/>
      <c r="P289" s="159"/>
      <c r="Q289" s="159"/>
      <c r="R289" s="159"/>
      <c r="S289" s="159"/>
      <c r="T289" s="159"/>
      <c r="U289" s="159"/>
      <c r="V289" s="159"/>
      <c r="W289" s="159"/>
      <c r="X289" s="159"/>
      <c r="Y289" s="159"/>
      <c r="Z289" s="159"/>
      <c r="AA289" s="159"/>
    </row>
    <row r="290" spans="2:27" ht="15" hidden="1">
      <c r="B290" s="41"/>
      <c r="C290" s="134"/>
      <c r="D290" s="135"/>
      <c r="E290" s="135"/>
      <c r="F290" s="135"/>
      <c r="G290" s="135"/>
      <c r="H290" s="135"/>
      <c r="I290" s="136"/>
      <c r="J290" s="164">
        <f>SUM(J286:O289)</f>
        <v>0</v>
      </c>
      <c r="K290" s="164"/>
      <c r="L290" s="164"/>
      <c r="M290" s="164"/>
      <c r="N290" s="164"/>
      <c r="O290" s="164"/>
      <c r="P290" s="164">
        <f>SUM(P286:U289)</f>
        <v>0</v>
      </c>
      <c r="Q290" s="164"/>
      <c r="R290" s="164"/>
      <c r="S290" s="164"/>
      <c r="T290" s="164"/>
      <c r="U290" s="164"/>
      <c r="V290" s="164">
        <f>SUM(V286:AA289)</f>
        <v>0</v>
      </c>
      <c r="W290" s="164"/>
      <c r="X290" s="164"/>
      <c r="Y290" s="164"/>
      <c r="Z290" s="164"/>
      <c r="AA290" s="164"/>
    </row>
    <row r="291" spans="2:27" ht="15" hidden="1">
      <c r="B291" s="41"/>
      <c r="C291" s="134"/>
      <c r="D291" s="135"/>
      <c r="E291" s="135"/>
      <c r="F291" s="135"/>
      <c r="G291" s="135"/>
      <c r="H291" s="135"/>
      <c r="I291" s="136"/>
      <c r="J291" s="163"/>
      <c r="K291" s="163"/>
      <c r="L291" s="163"/>
      <c r="M291" s="163"/>
      <c r="N291" s="163"/>
      <c r="O291" s="163"/>
      <c r="P291" s="163"/>
      <c r="Q291" s="163"/>
      <c r="R291" s="163"/>
      <c r="S291" s="163"/>
      <c r="T291" s="163"/>
      <c r="U291" s="163"/>
      <c r="V291" s="163"/>
      <c r="W291" s="163"/>
      <c r="X291" s="163"/>
      <c r="Y291" s="163"/>
      <c r="Z291" s="163"/>
      <c r="AA291" s="163"/>
    </row>
    <row r="292" spans="2:27" ht="15" hidden="1">
      <c r="B292" s="41"/>
      <c r="C292" s="134"/>
      <c r="D292" s="135"/>
      <c r="E292" s="135"/>
      <c r="F292" s="135"/>
      <c r="G292" s="135"/>
      <c r="H292" s="135"/>
      <c r="I292" s="136"/>
      <c r="J292" s="163"/>
      <c r="K292" s="163"/>
      <c r="L292" s="163"/>
      <c r="M292" s="163"/>
      <c r="N292" s="163"/>
      <c r="O292" s="163"/>
      <c r="P292" s="163"/>
      <c r="Q292" s="163"/>
      <c r="R292" s="163"/>
      <c r="S292" s="163"/>
      <c r="T292" s="163"/>
      <c r="U292" s="163"/>
      <c r="V292" s="163"/>
      <c r="W292" s="163"/>
      <c r="X292" s="163"/>
      <c r="Y292" s="163"/>
      <c r="Z292" s="163"/>
      <c r="AA292" s="163"/>
    </row>
    <row r="293" spans="2:27" ht="15">
      <c r="B293" s="7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row>
    <row r="294" spans="2:27" ht="15">
      <c r="B294" s="51" t="s">
        <v>283</v>
      </c>
      <c r="C294" s="44" t="s">
        <v>295</v>
      </c>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row>
    <row r="295" spans="2:27" ht="15">
      <c r="B295" s="7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67" t="s">
        <v>302</v>
      </c>
    </row>
    <row r="296" spans="2:27" ht="15">
      <c r="B296" s="74"/>
      <c r="C296" s="140" t="s">
        <v>254</v>
      </c>
      <c r="D296" s="141"/>
      <c r="E296" s="141"/>
      <c r="F296" s="141"/>
      <c r="G296" s="141"/>
      <c r="H296" s="141"/>
      <c r="I296" s="142"/>
      <c r="J296" s="140" t="s">
        <v>22</v>
      </c>
      <c r="K296" s="141"/>
      <c r="L296" s="141"/>
      <c r="M296" s="141"/>
      <c r="N296" s="141"/>
      <c r="O296" s="142"/>
      <c r="P296" s="68"/>
      <c r="Q296" s="69"/>
      <c r="R296" s="69"/>
      <c r="S296" s="69"/>
      <c r="T296" s="69"/>
      <c r="U296" s="58" t="s">
        <v>20</v>
      </c>
      <c r="V296" s="69"/>
      <c r="W296" s="69"/>
      <c r="X296" s="69"/>
      <c r="Y296" s="69"/>
      <c r="Z296" s="69"/>
      <c r="AA296" s="70"/>
    </row>
    <row r="297" spans="2:27" ht="15">
      <c r="B297" s="74"/>
      <c r="C297" s="143"/>
      <c r="D297" s="144"/>
      <c r="E297" s="144"/>
      <c r="F297" s="144"/>
      <c r="G297" s="144"/>
      <c r="H297" s="144"/>
      <c r="I297" s="145"/>
      <c r="J297" s="143"/>
      <c r="K297" s="144"/>
      <c r="L297" s="144"/>
      <c r="M297" s="144"/>
      <c r="N297" s="144"/>
      <c r="O297" s="145"/>
      <c r="P297" s="165" t="s">
        <v>23</v>
      </c>
      <c r="Q297" s="166"/>
      <c r="R297" s="166"/>
      <c r="S297" s="166"/>
      <c r="T297" s="166"/>
      <c r="U297" s="167"/>
      <c r="V297" s="165" t="s">
        <v>21</v>
      </c>
      <c r="W297" s="166"/>
      <c r="X297" s="166"/>
      <c r="Y297" s="166"/>
      <c r="Z297" s="166"/>
      <c r="AA297" s="167"/>
    </row>
    <row r="298" spans="2:27" ht="15">
      <c r="B298" s="74"/>
      <c r="C298" s="160" t="s">
        <v>248</v>
      </c>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2"/>
    </row>
    <row r="299" spans="2:27" ht="15">
      <c r="B299" s="74"/>
      <c r="C299" s="137" t="e">
        <f>"Apr "&amp;$BA$7&amp;"- Mar "&amp;$BA$8</f>
        <v>#VALUE!</v>
      </c>
      <c r="D299" s="138"/>
      <c r="E299" s="138"/>
      <c r="F299" s="138"/>
      <c r="G299" s="138"/>
      <c r="H299" s="138"/>
      <c r="I299" s="139"/>
      <c r="J299" s="159"/>
      <c r="K299" s="159"/>
      <c r="L299" s="159"/>
      <c r="M299" s="159"/>
      <c r="N299" s="159"/>
      <c r="O299" s="159"/>
      <c r="P299" s="159"/>
      <c r="Q299" s="159"/>
      <c r="R299" s="159"/>
      <c r="S299" s="159"/>
      <c r="T299" s="159"/>
      <c r="U299" s="159"/>
      <c r="V299" s="159"/>
      <c r="W299" s="159"/>
      <c r="X299" s="159"/>
      <c r="Y299" s="159"/>
      <c r="Z299" s="159"/>
      <c r="AA299" s="159"/>
    </row>
    <row r="300" spans="2:27" ht="15">
      <c r="B300" s="74"/>
      <c r="C300" s="137" t="e">
        <f>"Apr "&amp;$BA$8&amp;"- Mar "&amp;$BA$9</f>
        <v>#VALUE!</v>
      </c>
      <c r="D300" s="138"/>
      <c r="E300" s="138"/>
      <c r="F300" s="138"/>
      <c r="G300" s="138"/>
      <c r="H300" s="138"/>
      <c r="I300" s="139"/>
      <c r="J300" s="159"/>
      <c r="K300" s="159"/>
      <c r="L300" s="159"/>
      <c r="M300" s="159"/>
      <c r="N300" s="159"/>
      <c r="O300" s="159"/>
      <c r="P300" s="159"/>
      <c r="Q300" s="159"/>
      <c r="R300" s="159"/>
      <c r="S300" s="159"/>
      <c r="T300" s="159"/>
      <c r="U300" s="159"/>
      <c r="V300" s="159"/>
      <c r="W300" s="159"/>
      <c r="X300" s="159"/>
      <c r="Y300" s="159"/>
      <c r="Z300" s="159"/>
      <c r="AA300" s="159"/>
    </row>
    <row r="301" spans="2:27" ht="15">
      <c r="B301" s="74"/>
      <c r="C301" s="160" t="s">
        <v>249</v>
      </c>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2"/>
    </row>
    <row r="302" spans="2:27" ht="15">
      <c r="B302" s="74"/>
      <c r="C302" s="137" t="e">
        <f>"Apr "&amp;$BA$8&amp;"- Jun "&amp;$BA$8</f>
        <v>#VALUE!</v>
      </c>
      <c r="D302" s="138"/>
      <c r="E302" s="138"/>
      <c r="F302" s="138"/>
      <c r="G302" s="138"/>
      <c r="H302" s="138"/>
      <c r="I302" s="139"/>
      <c r="J302" s="159"/>
      <c r="K302" s="159"/>
      <c r="L302" s="159"/>
      <c r="M302" s="159"/>
      <c r="N302" s="159"/>
      <c r="O302" s="159"/>
      <c r="P302" s="159"/>
      <c r="Q302" s="159"/>
      <c r="R302" s="159"/>
      <c r="S302" s="159"/>
      <c r="T302" s="159"/>
      <c r="U302" s="159"/>
      <c r="V302" s="159"/>
      <c r="W302" s="159"/>
      <c r="X302" s="159"/>
      <c r="Y302" s="159"/>
      <c r="Z302" s="159"/>
      <c r="AA302" s="159"/>
    </row>
    <row r="303" spans="2:27" ht="15">
      <c r="B303" s="74"/>
      <c r="C303" s="137" t="e">
        <f>"Jul "&amp;$BA$8&amp;"- Sep "&amp;$BA$8</f>
        <v>#VALUE!</v>
      </c>
      <c r="D303" s="138"/>
      <c r="E303" s="138"/>
      <c r="F303" s="138"/>
      <c r="G303" s="138"/>
      <c r="H303" s="138"/>
      <c r="I303" s="139"/>
      <c r="J303" s="159"/>
      <c r="K303" s="159"/>
      <c r="L303" s="159"/>
      <c r="M303" s="159"/>
      <c r="N303" s="159"/>
      <c r="O303" s="159"/>
      <c r="P303" s="159"/>
      <c r="Q303" s="159"/>
      <c r="R303" s="159"/>
      <c r="S303" s="159"/>
      <c r="T303" s="159"/>
      <c r="U303" s="159"/>
      <c r="V303" s="159"/>
      <c r="W303" s="159"/>
      <c r="X303" s="159"/>
      <c r="Y303" s="159"/>
      <c r="Z303" s="159"/>
      <c r="AA303" s="159"/>
    </row>
    <row r="304" spans="2:27" ht="15">
      <c r="B304" s="74"/>
      <c r="C304" s="137" t="e">
        <f>"Oct "&amp;$BA$8&amp;"- Dec "&amp;$BA$8</f>
        <v>#VALUE!</v>
      </c>
      <c r="D304" s="138"/>
      <c r="E304" s="138"/>
      <c r="F304" s="138"/>
      <c r="G304" s="138"/>
      <c r="H304" s="138"/>
      <c r="I304" s="139"/>
      <c r="J304" s="159"/>
      <c r="K304" s="159"/>
      <c r="L304" s="159"/>
      <c r="M304" s="159"/>
      <c r="N304" s="159"/>
      <c r="O304" s="159"/>
      <c r="P304" s="159"/>
      <c r="Q304" s="159"/>
      <c r="R304" s="159"/>
      <c r="S304" s="159"/>
      <c r="T304" s="159"/>
      <c r="U304" s="159"/>
      <c r="V304" s="159"/>
      <c r="W304" s="159"/>
      <c r="X304" s="159"/>
      <c r="Y304" s="159"/>
      <c r="Z304" s="159"/>
      <c r="AA304" s="159"/>
    </row>
    <row r="305" spans="2:27" ht="15">
      <c r="B305" s="74"/>
      <c r="C305" s="137" t="str">
        <f>"Jan "&amp;$BA$9&amp;"- Mar "&amp;$BA$9</f>
        <v>Jan Provide Survey Year- Mar Provide Survey Year</v>
      </c>
      <c r="D305" s="138"/>
      <c r="E305" s="138"/>
      <c r="F305" s="138"/>
      <c r="G305" s="138"/>
      <c r="H305" s="138"/>
      <c r="I305" s="139"/>
      <c r="J305" s="159"/>
      <c r="K305" s="159"/>
      <c r="L305" s="159"/>
      <c r="M305" s="159"/>
      <c r="N305" s="159"/>
      <c r="O305" s="159"/>
      <c r="P305" s="159"/>
      <c r="Q305" s="159"/>
      <c r="R305" s="159"/>
      <c r="S305" s="159"/>
      <c r="T305" s="159"/>
      <c r="U305" s="159"/>
      <c r="V305" s="159"/>
      <c r="W305" s="159"/>
      <c r="X305" s="159"/>
      <c r="Y305" s="159"/>
      <c r="Z305" s="159"/>
      <c r="AA305" s="159"/>
    </row>
    <row r="306" spans="2:27" ht="15" hidden="1">
      <c r="B306" s="74"/>
      <c r="C306" s="134"/>
      <c r="D306" s="135"/>
      <c r="E306" s="135"/>
      <c r="F306" s="135"/>
      <c r="G306" s="135"/>
      <c r="H306" s="135"/>
      <c r="I306" s="136"/>
      <c r="J306" s="164">
        <f>SUM(J302:O305)</f>
        <v>0</v>
      </c>
      <c r="K306" s="164"/>
      <c r="L306" s="164"/>
      <c r="M306" s="164"/>
      <c r="N306" s="164"/>
      <c r="O306" s="164"/>
      <c r="P306" s="164">
        <f>SUM(P302:U305)</f>
        <v>0</v>
      </c>
      <c r="Q306" s="164"/>
      <c r="R306" s="164"/>
      <c r="S306" s="164"/>
      <c r="T306" s="164"/>
      <c r="U306" s="164"/>
      <c r="V306" s="164">
        <f>SUM(V302:AA305)</f>
        <v>0</v>
      </c>
      <c r="W306" s="164"/>
      <c r="X306" s="164"/>
      <c r="Y306" s="164"/>
      <c r="Z306" s="164"/>
      <c r="AA306" s="164"/>
    </row>
    <row r="307" spans="2:27" ht="15" hidden="1">
      <c r="B307" s="74"/>
      <c r="C307" s="134"/>
      <c r="D307" s="135"/>
      <c r="E307" s="135"/>
      <c r="F307" s="135"/>
      <c r="G307" s="135"/>
      <c r="H307" s="135"/>
      <c r="I307" s="136"/>
      <c r="J307" s="163"/>
      <c r="K307" s="163"/>
      <c r="L307" s="163"/>
      <c r="M307" s="163"/>
      <c r="N307" s="163"/>
      <c r="O307" s="163"/>
      <c r="P307" s="163"/>
      <c r="Q307" s="163"/>
      <c r="R307" s="163"/>
      <c r="S307" s="163"/>
      <c r="T307" s="163"/>
      <c r="U307" s="163"/>
      <c r="V307" s="163"/>
      <c r="W307" s="163"/>
      <c r="X307" s="163"/>
      <c r="Y307" s="163"/>
      <c r="Z307" s="163"/>
      <c r="AA307" s="163"/>
    </row>
    <row r="308" spans="2:27" ht="15" hidden="1">
      <c r="B308" s="74"/>
      <c r="C308" s="134"/>
      <c r="D308" s="135"/>
      <c r="E308" s="135"/>
      <c r="F308" s="135"/>
      <c r="G308" s="135"/>
      <c r="H308" s="135"/>
      <c r="I308" s="136"/>
      <c r="J308" s="163"/>
      <c r="K308" s="163"/>
      <c r="L308" s="163"/>
      <c r="M308" s="163"/>
      <c r="N308" s="163"/>
      <c r="O308" s="163"/>
      <c r="P308" s="163"/>
      <c r="Q308" s="163"/>
      <c r="R308" s="163"/>
      <c r="S308" s="163"/>
      <c r="T308" s="163"/>
      <c r="U308" s="163"/>
      <c r="V308" s="163"/>
      <c r="W308" s="163"/>
      <c r="X308" s="163"/>
      <c r="Y308" s="163"/>
      <c r="Z308" s="163"/>
      <c r="AA308" s="163"/>
    </row>
    <row r="309" spans="2:27" ht="15">
      <c r="B309" s="7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row>
    <row r="310" spans="2:27" ht="15">
      <c r="B310" s="51" t="s">
        <v>284</v>
      </c>
      <c r="C310" s="44" t="s">
        <v>33</v>
      </c>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row>
    <row r="311" spans="2:27" ht="15">
      <c r="B311" s="66"/>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67" t="s">
        <v>302</v>
      </c>
    </row>
    <row r="312" spans="2:27" ht="15">
      <c r="B312" s="66"/>
      <c r="C312" s="140" t="s">
        <v>254</v>
      </c>
      <c r="D312" s="141"/>
      <c r="E312" s="141"/>
      <c r="F312" s="141"/>
      <c r="G312" s="141"/>
      <c r="H312" s="141"/>
      <c r="I312" s="142"/>
      <c r="J312" s="140" t="s">
        <v>22</v>
      </c>
      <c r="K312" s="141"/>
      <c r="L312" s="141"/>
      <c r="M312" s="141"/>
      <c r="N312" s="141"/>
      <c r="O312" s="142"/>
      <c r="P312" s="68"/>
      <c r="Q312" s="69"/>
      <c r="R312" s="69"/>
      <c r="S312" s="69"/>
      <c r="T312" s="69"/>
      <c r="U312" s="58" t="s">
        <v>20</v>
      </c>
      <c r="V312" s="69"/>
      <c r="W312" s="69"/>
      <c r="X312" s="69"/>
      <c r="Y312" s="69"/>
      <c r="Z312" s="69"/>
      <c r="AA312" s="70"/>
    </row>
    <row r="313" spans="2:27" ht="15">
      <c r="B313" s="66"/>
      <c r="C313" s="143"/>
      <c r="D313" s="144"/>
      <c r="E313" s="144"/>
      <c r="F313" s="144"/>
      <c r="G313" s="144"/>
      <c r="H313" s="144"/>
      <c r="I313" s="145"/>
      <c r="J313" s="143"/>
      <c r="K313" s="144"/>
      <c r="L313" s="144"/>
      <c r="M313" s="144"/>
      <c r="N313" s="144"/>
      <c r="O313" s="145"/>
      <c r="P313" s="165" t="s">
        <v>23</v>
      </c>
      <c r="Q313" s="166"/>
      <c r="R313" s="166"/>
      <c r="S313" s="166"/>
      <c r="T313" s="166"/>
      <c r="U313" s="167"/>
      <c r="V313" s="165" t="s">
        <v>21</v>
      </c>
      <c r="W313" s="166"/>
      <c r="X313" s="166"/>
      <c r="Y313" s="166"/>
      <c r="Z313" s="166"/>
      <c r="AA313" s="167"/>
    </row>
    <row r="314" spans="2:27" ht="15">
      <c r="B314" s="66"/>
      <c r="C314" s="160" t="s">
        <v>248</v>
      </c>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2"/>
    </row>
    <row r="315" spans="2:27" ht="15">
      <c r="B315" s="66"/>
      <c r="C315" s="137" t="e">
        <f>"Apr "&amp;$BA$7&amp;"- Mar "&amp;$BA$8</f>
        <v>#VALUE!</v>
      </c>
      <c r="D315" s="138"/>
      <c r="E315" s="138"/>
      <c r="F315" s="138"/>
      <c r="G315" s="138"/>
      <c r="H315" s="138"/>
      <c r="I315" s="139"/>
      <c r="J315" s="159"/>
      <c r="K315" s="159"/>
      <c r="L315" s="159"/>
      <c r="M315" s="159"/>
      <c r="N315" s="159"/>
      <c r="O315" s="159"/>
      <c r="P315" s="159"/>
      <c r="Q315" s="159"/>
      <c r="R315" s="159"/>
      <c r="S315" s="159"/>
      <c r="T315" s="159"/>
      <c r="U315" s="159"/>
      <c r="V315" s="159"/>
      <c r="W315" s="159"/>
      <c r="X315" s="159"/>
      <c r="Y315" s="159"/>
      <c r="Z315" s="159"/>
      <c r="AA315" s="159"/>
    </row>
    <row r="316" spans="2:27" ht="15">
      <c r="B316" s="66"/>
      <c r="C316" s="137" t="e">
        <f>"Apr "&amp;$BA$8&amp;"- Mar "&amp;$BA$9</f>
        <v>#VALUE!</v>
      </c>
      <c r="D316" s="138"/>
      <c r="E316" s="138"/>
      <c r="F316" s="138"/>
      <c r="G316" s="138"/>
      <c r="H316" s="138"/>
      <c r="I316" s="139"/>
      <c r="J316" s="159"/>
      <c r="K316" s="159"/>
      <c r="L316" s="159"/>
      <c r="M316" s="159"/>
      <c r="N316" s="159"/>
      <c r="O316" s="159"/>
      <c r="P316" s="159"/>
      <c r="Q316" s="159"/>
      <c r="R316" s="159"/>
      <c r="S316" s="159"/>
      <c r="T316" s="159"/>
      <c r="U316" s="159"/>
      <c r="V316" s="159"/>
      <c r="W316" s="159"/>
      <c r="X316" s="159"/>
      <c r="Y316" s="159"/>
      <c r="Z316" s="159"/>
      <c r="AA316" s="159"/>
    </row>
    <row r="317" spans="2:27" ht="15">
      <c r="B317" s="66"/>
      <c r="C317" s="160" t="s">
        <v>249</v>
      </c>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2"/>
    </row>
    <row r="318" spans="2:27" ht="15">
      <c r="B318" s="66"/>
      <c r="C318" s="137" t="e">
        <f>"Apr "&amp;$BA$8&amp;"- Jun "&amp;$BA$8</f>
        <v>#VALUE!</v>
      </c>
      <c r="D318" s="138"/>
      <c r="E318" s="138"/>
      <c r="F318" s="138"/>
      <c r="G318" s="138"/>
      <c r="H318" s="138"/>
      <c r="I318" s="139"/>
      <c r="J318" s="159"/>
      <c r="K318" s="159"/>
      <c r="L318" s="159"/>
      <c r="M318" s="159"/>
      <c r="N318" s="159"/>
      <c r="O318" s="159"/>
      <c r="P318" s="159"/>
      <c r="Q318" s="159"/>
      <c r="R318" s="159"/>
      <c r="S318" s="159"/>
      <c r="T318" s="159"/>
      <c r="U318" s="159"/>
      <c r="V318" s="159"/>
      <c r="W318" s="159"/>
      <c r="X318" s="159"/>
      <c r="Y318" s="159"/>
      <c r="Z318" s="159"/>
      <c r="AA318" s="159"/>
    </row>
    <row r="319" spans="2:27" ht="15">
      <c r="B319" s="66"/>
      <c r="C319" s="137" t="e">
        <f>"Jul "&amp;$BA$8&amp;"- Sep "&amp;$BA$8</f>
        <v>#VALUE!</v>
      </c>
      <c r="D319" s="138"/>
      <c r="E319" s="138"/>
      <c r="F319" s="138"/>
      <c r="G319" s="138"/>
      <c r="H319" s="138"/>
      <c r="I319" s="139"/>
      <c r="J319" s="159"/>
      <c r="K319" s="159"/>
      <c r="L319" s="159"/>
      <c r="M319" s="159"/>
      <c r="N319" s="159"/>
      <c r="O319" s="159"/>
      <c r="P319" s="159"/>
      <c r="Q319" s="159"/>
      <c r="R319" s="159"/>
      <c r="S319" s="159"/>
      <c r="T319" s="159"/>
      <c r="U319" s="159"/>
      <c r="V319" s="159"/>
      <c r="W319" s="159"/>
      <c r="X319" s="159"/>
      <c r="Y319" s="159"/>
      <c r="Z319" s="159"/>
      <c r="AA319" s="159"/>
    </row>
    <row r="320" spans="2:27" ht="15">
      <c r="B320" s="66"/>
      <c r="C320" s="137" t="e">
        <f>"Oct "&amp;$BA$8&amp;"- Dec "&amp;$BA$8</f>
        <v>#VALUE!</v>
      </c>
      <c r="D320" s="138"/>
      <c r="E320" s="138"/>
      <c r="F320" s="138"/>
      <c r="G320" s="138"/>
      <c r="H320" s="138"/>
      <c r="I320" s="139"/>
      <c r="J320" s="159"/>
      <c r="K320" s="159"/>
      <c r="L320" s="159"/>
      <c r="M320" s="159"/>
      <c r="N320" s="159"/>
      <c r="O320" s="159"/>
      <c r="P320" s="159"/>
      <c r="Q320" s="159"/>
      <c r="R320" s="159"/>
      <c r="S320" s="159"/>
      <c r="T320" s="159"/>
      <c r="U320" s="159"/>
      <c r="V320" s="159"/>
      <c r="W320" s="159"/>
      <c r="X320" s="159"/>
      <c r="Y320" s="159"/>
      <c r="Z320" s="159"/>
      <c r="AA320" s="159"/>
    </row>
    <row r="321" spans="2:27" ht="15">
      <c r="B321" s="66"/>
      <c r="C321" s="137" t="str">
        <f>"Jan "&amp;$BA$9&amp;"- Mar "&amp;$BA$9</f>
        <v>Jan Provide Survey Year- Mar Provide Survey Year</v>
      </c>
      <c r="D321" s="138"/>
      <c r="E321" s="138"/>
      <c r="F321" s="138"/>
      <c r="G321" s="138"/>
      <c r="H321" s="138"/>
      <c r="I321" s="139"/>
      <c r="J321" s="159"/>
      <c r="K321" s="159"/>
      <c r="L321" s="159"/>
      <c r="M321" s="159"/>
      <c r="N321" s="159"/>
      <c r="O321" s="159"/>
      <c r="P321" s="159"/>
      <c r="Q321" s="159"/>
      <c r="R321" s="159"/>
      <c r="S321" s="159"/>
      <c r="T321" s="159"/>
      <c r="U321" s="159"/>
      <c r="V321" s="159"/>
      <c r="W321" s="159"/>
      <c r="X321" s="159"/>
      <c r="Y321" s="159"/>
      <c r="Z321" s="159"/>
      <c r="AA321" s="159"/>
    </row>
    <row r="322" spans="2:27" ht="15" hidden="1">
      <c r="B322" s="17"/>
      <c r="C322" s="134"/>
      <c r="D322" s="135"/>
      <c r="E322" s="135"/>
      <c r="F322" s="135"/>
      <c r="G322" s="135"/>
      <c r="H322" s="135"/>
      <c r="I322" s="136"/>
      <c r="J322" s="164">
        <f>SUM(J318:O321)</f>
        <v>0</v>
      </c>
      <c r="K322" s="164"/>
      <c r="L322" s="164"/>
      <c r="M322" s="164"/>
      <c r="N322" s="164"/>
      <c r="O322" s="164"/>
      <c r="P322" s="164">
        <f>SUM(P318:U321)</f>
        <v>0</v>
      </c>
      <c r="Q322" s="164"/>
      <c r="R322" s="164"/>
      <c r="S322" s="164"/>
      <c r="T322" s="164"/>
      <c r="U322" s="164"/>
      <c r="V322" s="164">
        <f>SUM(V318:AA321)</f>
        <v>0</v>
      </c>
      <c r="W322" s="164"/>
      <c r="X322" s="164"/>
      <c r="Y322" s="164"/>
      <c r="Z322" s="164"/>
      <c r="AA322" s="164"/>
    </row>
    <row r="323" spans="2:27" ht="15" hidden="1">
      <c r="B323" s="17"/>
      <c r="C323" s="134"/>
      <c r="D323" s="135"/>
      <c r="E323" s="135"/>
      <c r="F323" s="135"/>
      <c r="G323" s="135"/>
      <c r="H323" s="135"/>
      <c r="I323" s="136"/>
      <c r="J323" s="163"/>
      <c r="K323" s="163"/>
      <c r="L323" s="163"/>
      <c r="M323" s="163"/>
      <c r="N323" s="163"/>
      <c r="O323" s="163"/>
      <c r="P323" s="163"/>
      <c r="Q323" s="163"/>
      <c r="R323" s="163"/>
      <c r="S323" s="163"/>
      <c r="T323" s="163"/>
      <c r="U323" s="163"/>
      <c r="V323" s="163"/>
      <c r="W323" s="163"/>
      <c r="X323" s="163"/>
      <c r="Y323" s="163"/>
      <c r="Z323" s="163"/>
      <c r="AA323" s="163"/>
    </row>
    <row r="324" spans="2:27" ht="15" hidden="1">
      <c r="B324" s="17"/>
      <c r="C324" s="134"/>
      <c r="D324" s="135"/>
      <c r="E324" s="135"/>
      <c r="F324" s="135"/>
      <c r="G324" s="135"/>
      <c r="H324" s="135"/>
      <c r="I324" s="136"/>
      <c r="J324" s="163"/>
      <c r="K324" s="163"/>
      <c r="L324" s="163"/>
      <c r="M324" s="163"/>
      <c r="N324" s="163"/>
      <c r="O324" s="163"/>
      <c r="P324" s="163"/>
      <c r="Q324" s="163"/>
      <c r="R324" s="163"/>
      <c r="S324" s="163"/>
      <c r="T324" s="163"/>
      <c r="U324" s="163"/>
      <c r="V324" s="163"/>
      <c r="W324" s="163"/>
      <c r="X324" s="163"/>
      <c r="Y324" s="163"/>
      <c r="Z324" s="163"/>
      <c r="AA324" s="163"/>
    </row>
    <row r="325" spans="2:27" ht="15">
      <c r="B325" s="5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row>
    <row r="326" spans="2:27" ht="15">
      <c r="B326" s="5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row>
    <row r="327" spans="2:27" ht="15">
      <c r="B327" s="5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row>
    <row r="328" spans="2:27" ht="15">
      <c r="B328" s="5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row>
    <row r="329" spans="2:27" ht="15">
      <c r="B329" s="5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row>
    <row r="330" spans="2:27" ht="15.75" customHeight="1">
      <c r="B330" s="187" t="s">
        <v>285</v>
      </c>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row>
    <row r="331" spans="2:27" ht="15">
      <c r="B331" s="177" t="s">
        <v>35</v>
      </c>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row>
    <row r="332" spans="2:27" ht="15">
      <c r="B332" s="19"/>
      <c r="C332" s="20"/>
      <c r="D332" s="20"/>
      <c r="E332" s="20"/>
      <c r="F332" s="20"/>
      <c r="G332" s="20"/>
      <c r="H332" s="20"/>
      <c r="I332" s="20"/>
      <c r="J332" s="20"/>
      <c r="K332" s="20"/>
      <c r="L332" s="20"/>
      <c r="M332" s="20"/>
      <c r="N332" s="21" t="s">
        <v>36</v>
      </c>
      <c r="O332" s="20"/>
      <c r="P332" s="20"/>
      <c r="Q332" s="20"/>
      <c r="R332" s="20"/>
      <c r="S332" s="20"/>
      <c r="T332" s="20"/>
      <c r="U332" s="20"/>
      <c r="V332" s="20"/>
      <c r="W332" s="20"/>
      <c r="X332" s="20"/>
      <c r="Y332" s="20"/>
      <c r="Z332" s="20"/>
      <c r="AA332" s="20"/>
    </row>
    <row r="333" spans="2:27" ht="15.75" thickBot="1">
      <c r="B333" s="5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row>
    <row r="334" spans="2:27" ht="15">
      <c r="B334" s="54"/>
      <c r="C334" s="168" t="s">
        <v>301</v>
      </c>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70"/>
      <c r="AA334" s="44"/>
    </row>
    <row r="335" spans="2:27" ht="15">
      <c r="B335" s="54"/>
      <c r="C335" s="171"/>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3"/>
      <c r="AA335" s="44"/>
    </row>
    <row r="336" spans="2:27" ht="15">
      <c r="B336" s="54"/>
      <c r="C336" s="171"/>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3"/>
      <c r="AA336" s="44"/>
    </row>
    <row r="337" spans="2:27" ht="15">
      <c r="B337" s="54"/>
      <c r="C337" s="171"/>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3"/>
      <c r="AA337" s="44"/>
    </row>
    <row r="338" spans="2:27" ht="15">
      <c r="B338" s="54"/>
      <c r="C338" s="171"/>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3"/>
      <c r="AA338" s="44"/>
    </row>
    <row r="339" spans="2:27" ht="15">
      <c r="B339" s="54"/>
      <c r="C339" s="171"/>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3"/>
      <c r="AA339" s="44"/>
    </row>
    <row r="340" spans="2:27" ht="15.75" thickBot="1">
      <c r="B340" s="54"/>
      <c r="C340" s="174"/>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6"/>
      <c r="AA340" s="44"/>
    </row>
    <row r="341" spans="2:27" ht="15">
      <c r="B341" s="5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row>
    <row r="342" spans="2:27" ht="15">
      <c r="B342" s="5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row>
    <row r="343" spans="2:27" ht="15">
      <c r="B343" s="5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row>
    <row r="344" spans="2:27" ht="15">
      <c r="B344" s="5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row>
    <row r="345" spans="2:27" ht="15">
      <c r="B345" s="5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row>
    <row r="346" spans="2:27" ht="21" hidden="1">
      <c r="B346" s="205" t="s">
        <v>38</v>
      </c>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row>
    <row r="347" spans="2:27" ht="21" hidden="1">
      <c r="B347" s="205" t="s">
        <v>400</v>
      </c>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row>
    <row r="348" spans="2:27" ht="15">
      <c r="B348" s="5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row>
    <row r="349" spans="2:27" ht="15">
      <c r="B349" s="5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row>
    <row r="350" ht="15"/>
    <row r="351" ht="15"/>
    <row r="352" ht="15"/>
  </sheetData>
  <sheetProtection password="F8C1" sheet="1" objects="1" scenarios="1" selectLockedCells="1"/>
  <mergeCells count="732">
    <mergeCell ref="B38:AA38"/>
    <mergeCell ref="B39:AA39"/>
    <mergeCell ref="B346:AA346"/>
    <mergeCell ref="B347:AA347"/>
    <mergeCell ref="C161:I161"/>
    <mergeCell ref="J161:O161"/>
    <mergeCell ref="P161:U161"/>
    <mergeCell ref="V161:AA161"/>
    <mergeCell ref="C162:I162"/>
    <mergeCell ref="J162:O162"/>
    <mergeCell ref="P162:U162"/>
    <mergeCell ref="V162:AA162"/>
    <mergeCell ref="C159:I159"/>
    <mergeCell ref="J159:O159"/>
    <mergeCell ref="P159:U159"/>
    <mergeCell ref="V159:AA159"/>
    <mergeCell ref="C160:I160"/>
    <mergeCell ref="J160:O160"/>
    <mergeCell ref="P160:U160"/>
    <mergeCell ref="V160:AA160"/>
    <mergeCell ref="C157:AA157"/>
    <mergeCell ref="C158:I158"/>
    <mergeCell ref="J158:O158"/>
    <mergeCell ref="P158:U158"/>
    <mergeCell ref="V158:AA158"/>
    <mergeCell ref="C80:I80"/>
    <mergeCell ref="J80:O80"/>
    <mergeCell ref="P80:U80"/>
    <mergeCell ref="C81:I81"/>
    <mergeCell ref="J81:O81"/>
    <mergeCell ref="C140:I140"/>
    <mergeCell ref="J140:O140"/>
    <mergeCell ref="P140:U140"/>
    <mergeCell ref="V140:AA140"/>
    <mergeCell ref="C96:I96"/>
    <mergeCell ref="J96:O96"/>
    <mergeCell ref="C105:H105"/>
    <mergeCell ref="I105:M105"/>
    <mergeCell ref="I106:M106"/>
    <mergeCell ref="S106:AA106"/>
    <mergeCell ref="J45:O46"/>
    <mergeCell ref="P46:U46"/>
    <mergeCell ref="C95:I95"/>
    <mergeCell ref="J95:O95"/>
    <mergeCell ref="P95:U95"/>
    <mergeCell ref="V95:AA95"/>
    <mergeCell ref="P81:U81"/>
    <mergeCell ref="V81:AA81"/>
    <mergeCell ref="C82:I82"/>
    <mergeCell ref="C48:I48"/>
    <mergeCell ref="M24:AA24"/>
    <mergeCell ref="P26:AA26"/>
    <mergeCell ref="P96:U96"/>
    <mergeCell ref="V96:AA96"/>
    <mergeCell ref="S28:AA28"/>
    <mergeCell ref="C61:AA61"/>
    <mergeCell ref="N36:R36"/>
    <mergeCell ref="S36:U36"/>
    <mergeCell ref="V36:X36"/>
    <mergeCell ref="Y36:AA36"/>
    <mergeCell ref="S30:AA30"/>
    <mergeCell ref="C47:I47"/>
    <mergeCell ref="B330:AA330"/>
    <mergeCell ref="V46:AA46"/>
    <mergeCell ref="M13:AA13"/>
    <mergeCell ref="N34:R35"/>
    <mergeCell ref="P31:AA31"/>
    <mergeCell ref="M17:AA17"/>
    <mergeCell ref="M21:AA21"/>
    <mergeCell ref="M23:AA23"/>
    <mergeCell ref="C45:I46"/>
    <mergeCell ref="C49:I49"/>
    <mergeCell ref="C50:I50"/>
    <mergeCell ref="C51:I51"/>
    <mergeCell ref="V47:AA47"/>
    <mergeCell ref="P47:U47"/>
    <mergeCell ref="J47:O47"/>
    <mergeCell ref="J48:O48"/>
    <mergeCell ref="P48:U48"/>
    <mergeCell ref="V48:AA48"/>
    <mergeCell ref="J49:O49"/>
    <mergeCell ref="P49:U49"/>
    <mergeCell ref="V49:AA49"/>
    <mergeCell ref="J50:O50"/>
    <mergeCell ref="P50:U50"/>
    <mergeCell ref="V50:AA50"/>
    <mergeCell ref="J51:O51"/>
    <mergeCell ref="P51:U51"/>
    <mergeCell ref="V51:AA51"/>
    <mergeCell ref="J59:O60"/>
    <mergeCell ref="P60:U60"/>
    <mergeCell ref="V60:AA60"/>
    <mergeCell ref="P54:U54"/>
    <mergeCell ref="V54:AA54"/>
    <mergeCell ref="V52:AA52"/>
    <mergeCell ref="J54:O54"/>
    <mergeCell ref="V82:AA82"/>
    <mergeCell ref="C156:I156"/>
    <mergeCell ref="J156:O156"/>
    <mergeCell ref="P156:U156"/>
    <mergeCell ref="V156:AA156"/>
    <mergeCell ref="V141:AA141"/>
    <mergeCell ref="C141:I141"/>
    <mergeCell ref="J141:O141"/>
    <mergeCell ref="P141:U141"/>
    <mergeCell ref="J152:O153"/>
    <mergeCell ref="V80:AA80"/>
    <mergeCell ref="J77:O77"/>
    <mergeCell ref="J74:O75"/>
    <mergeCell ref="P75:U75"/>
    <mergeCell ref="V75:AA75"/>
    <mergeCell ref="J88:O89"/>
    <mergeCell ref="P89:U89"/>
    <mergeCell ref="V89:AA89"/>
    <mergeCell ref="P77:U77"/>
    <mergeCell ref="J82:O82"/>
    <mergeCell ref="V90:AA90"/>
    <mergeCell ref="V83:AA83"/>
    <mergeCell ref="C83:I83"/>
    <mergeCell ref="P93:U93"/>
    <mergeCell ref="C68:I68"/>
    <mergeCell ref="J68:O68"/>
    <mergeCell ref="P68:U68"/>
    <mergeCell ref="V78:AA78"/>
    <mergeCell ref="C77:I77"/>
    <mergeCell ref="J83:O83"/>
    <mergeCell ref="C94:I94"/>
    <mergeCell ref="C91:I91"/>
    <mergeCell ref="J91:O91"/>
    <mergeCell ref="P91:U91"/>
    <mergeCell ref="V91:AA91"/>
    <mergeCell ref="J92:O92"/>
    <mergeCell ref="P92:U92"/>
    <mergeCell ref="V92:AA92"/>
    <mergeCell ref="C92:I92"/>
    <mergeCell ref="V94:AA94"/>
    <mergeCell ref="C62:I62"/>
    <mergeCell ref="J62:O62"/>
    <mergeCell ref="P62:U62"/>
    <mergeCell ref="V62:AA62"/>
    <mergeCell ref="C63:I63"/>
    <mergeCell ref="C53:I53"/>
    <mergeCell ref="J53:O53"/>
    <mergeCell ref="P53:U53"/>
    <mergeCell ref="V53:AA53"/>
    <mergeCell ref="C54:I54"/>
    <mergeCell ref="V68:AA68"/>
    <mergeCell ref="C69:I69"/>
    <mergeCell ref="J69:O69"/>
    <mergeCell ref="P69:U69"/>
    <mergeCell ref="V69:AA69"/>
    <mergeCell ref="J93:O93"/>
    <mergeCell ref="C90:I90"/>
    <mergeCell ref="J90:O90"/>
    <mergeCell ref="P90:U90"/>
    <mergeCell ref="V79:AA79"/>
    <mergeCell ref="C93:I93"/>
    <mergeCell ref="N108:R108"/>
    <mergeCell ref="N105:R105"/>
    <mergeCell ref="S105:AA105"/>
    <mergeCell ref="C107:H107"/>
    <mergeCell ref="C108:H108"/>
    <mergeCell ref="V93:AA93"/>
    <mergeCell ref="J94:O94"/>
    <mergeCell ref="P94:U94"/>
    <mergeCell ref="N106:R106"/>
    <mergeCell ref="J63:O63"/>
    <mergeCell ref="P63:U63"/>
    <mergeCell ref="J79:O79"/>
    <mergeCell ref="P79:U79"/>
    <mergeCell ref="P83:U83"/>
    <mergeCell ref="P82:U82"/>
    <mergeCell ref="J117:O117"/>
    <mergeCell ref="P117:U117"/>
    <mergeCell ref="C116:I116"/>
    <mergeCell ref="I107:M107"/>
    <mergeCell ref="I108:M108"/>
    <mergeCell ref="S107:AA107"/>
    <mergeCell ref="S108:AA108"/>
    <mergeCell ref="N107:R107"/>
    <mergeCell ref="C106:H106"/>
    <mergeCell ref="C115:AA115"/>
    <mergeCell ref="V117:AA117"/>
    <mergeCell ref="J113:O114"/>
    <mergeCell ref="P114:U114"/>
    <mergeCell ref="V114:AA114"/>
    <mergeCell ref="J116:O116"/>
    <mergeCell ref="P116:U116"/>
    <mergeCell ref="V116:AA116"/>
    <mergeCell ref="C117:I117"/>
    <mergeCell ref="C123:I123"/>
    <mergeCell ref="J123:O123"/>
    <mergeCell ref="C124:I124"/>
    <mergeCell ref="J124:O124"/>
    <mergeCell ref="P124:U124"/>
    <mergeCell ref="V124:AA124"/>
    <mergeCell ref="P123:U123"/>
    <mergeCell ref="V123:AA123"/>
    <mergeCell ref="J130:O131"/>
    <mergeCell ref="P131:U131"/>
    <mergeCell ref="V131:AA131"/>
    <mergeCell ref="C133:I133"/>
    <mergeCell ref="J133:O133"/>
    <mergeCell ref="P133:U133"/>
    <mergeCell ref="V133:AA133"/>
    <mergeCell ref="C130:I131"/>
    <mergeCell ref="C134:I134"/>
    <mergeCell ref="J134:O134"/>
    <mergeCell ref="P134:U134"/>
    <mergeCell ref="V134:AA134"/>
    <mergeCell ref="C135:AA135"/>
    <mergeCell ref="C132:AA132"/>
    <mergeCell ref="C136:I136"/>
    <mergeCell ref="J136:O136"/>
    <mergeCell ref="P136:U136"/>
    <mergeCell ref="V136:AA136"/>
    <mergeCell ref="C137:I137"/>
    <mergeCell ref="J137:O137"/>
    <mergeCell ref="P137:U137"/>
    <mergeCell ref="V137:AA137"/>
    <mergeCell ref="P138:U138"/>
    <mergeCell ref="V138:AA138"/>
    <mergeCell ref="C139:I139"/>
    <mergeCell ref="J139:O139"/>
    <mergeCell ref="P139:U139"/>
    <mergeCell ref="V139:AA139"/>
    <mergeCell ref="C125:I125"/>
    <mergeCell ref="J125:O125"/>
    <mergeCell ref="P125:U125"/>
    <mergeCell ref="V125:AA125"/>
    <mergeCell ref="C142:I142"/>
    <mergeCell ref="J142:O142"/>
    <mergeCell ref="P142:U142"/>
    <mergeCell ref="V142:AA142"/>
    <mergeCell ref="C138:I138"/>
    <mergeCell ref="J138:O138"/>
    <mergeCell ref="V153:AA153"/>
    <mergeCell ref="C154:AA154"/>
    <mergeCell ref="C155:I155"/>
    <mergeCell ref="J155:O155"/>
    <mergeCell ref="P155:U155"/>
    <mergeCell ref="V155:AA155"/>
    <mergeCell ref="C152:I153"/>
    <mergeCell ref="P153:U153"/>
    <mergeCell ref="C163:I163"/>
    <mergeCell ref="J163:O163"/>
    <mergeCell ref="P163:U163"/>
    <mergeCell ref="V163:AA163"/>
    <mergeCell ref="C164:I164"/>
    <mergeCell ref="J164:O164"/>
    <mergeCell ref="P164:U164"/>
    <mergeCell ref="V164:AA164"/>
    <mergeCell ref="J168:O169"/>
    <mergeCell ref="P169:U169"/>
    <mergeCell ref="V169:AA169"/>
    <mergeCell ref="C168:I169"/>
    <mergeCell ref="P179:U179"/>
    <mergeCell ref="V179:AA179"/>
    <mergeCell ref="C171:I171"/>
    <mergeCell ref="J171:O171"/>
    <mergeCell ref="P171:U171"/>
    <mergeCell ref="V171:AA171"/>
    <mergeCell ref="P180:U180"/>
    <mergeCell ref="V180:AA180"/>
    <mergeCell ref="C195:I195"/>
    <mergeCell ref="J195:O195"/>
    <mergeCell ref="P195:U195"/>
    <mergeCell ref="V195:AA195"/>
    <mergeCell ref="J184:O185"/>
    <mergeCell ref="P185:U185"/>
    <mergeCell ref="P190:U190"/>
    <mergeCell ref="V190:AA190"/>
    <mergeCell ref="C187:I187"/>
    <mergeCell ref="J187:O187"/>
    <mergeCell ref="P187:U187"/>
    <mergeCell ref="V187:AA187"/>
    <mergeCell ref="C190:I190"/>
    <mergeCell ref="J190:O190"/>
    <mergeCell ref="P212:U212"/>
    <mergeCell ref="V212:AA212"/>
    <mergeCell ref="C204:I204"/>
    <mergeCell ref="J204:O204"/>
    <mergeCell ref="P204:U204"/>
    <mergeCell ref="C196:I196"/>
    <mergeCell ref="J196:O196"/>
    <mergeCell ref="P196:U196"/>
    <mergeCell ref="V196:AA196"/>
    <mergeCell ref="C203:I203"/>
    <mergeCell ref="C227:I227"/>
    <mergeCell ref="J227:O227"/>
    <mergeCell ref="P227:U227"/>
    <mergeCell ref="V227:AA227"/>
    <mergeCell ref="J216:O217"/>
    <mergeCell ref="P217:U217"/>
    <mergeCell ref="V217:AA217"/>
    <mergeCell ref="C220:I220"/>
    <mergeCell ref="J220:O220"/>
    <mergeCell ref="P220:U220"/>
    <mergeCell ref="V244:AA244"/>
    <mergeCell ref="J228:O228"/>
    <mergeCell ref="P228:U228"/>
    <mergeCell ref="V228:AA228"/>
    <mergeCell ref="J232:O233"/>
    <mergeCell ref="P233:U233"/>
    <mergeCell ref="V233:AA233"/>
    <mergeCell ref="V236:AA236"/>
    <mergeCell ref="P236:U236"/>
    <mergeCell ref="J242:O242"/>
    <mergeCell ref="J251:O251"/>
    <mergeCell ref="P251:U251"/>
    <mergeCell ref="V251:AA251"/>
    <mergeCell ref="C243:I243"/>
    <mergeCell ref="J243:O243"/>
    <mergeCell ref="P243:U243"/>
    <mergeCell ref="V243:AA243"/>
    <mergeCell ref="C244:I244"/>
    <mergeCell ref="J244:O244"/>
    <mergeCell ref="P244:U244"/>
    <mergeCell ref="J270:O270"/>
    <mergeCell ref="V265:AA265"/>
    <mergeCell ref="C267:I267"/>
    <mergeCell ref="J248:O249"/>
    <mergeCell ref="P249:U249"/>
    <mergeCell ref="V249:AA249"/>
    <mergeCell ref="J252:O252"/>
    <mergeCell ref="P252:U252"/>
    <mergeCell ref="V252:AA252"/>
    <mergeCell ref="C251:I251"/>
    <mergeCell ref="V291:AA291"/>
    <mergeCell ref="V271:AA271"/>
    <mergeCell ref="C272:I272"/>
    <mergeCell ref="V260:AA260"/>
    <mergeCell ref="C271:I271"/>
    <mergeCell ref="P275:U275"/>
    <mergeCell ref="P268:U268"/>
    <mergeCell ref="V268:AA268"/>
    <mergeCell ref="P270:U270"/>
    <mergeCell ref="C270:I270"/>
    <mergeCell ref="P292:U292"/>
    <mergeCell ref="V292:AA292"/>
    <mergeCell ref="J296:O297"/>
    <mergeCell ref="C276:I276"/>
    <mergeCell ref="J276:O276"/>
    <mergeCell ref="V267:AA267"/>
    <mergeCell ref="V270:AA270"/>
    <mergeCell ref="C291:I291"/>
    <mergeCell ref="J291:O291"/>
    <mergeCell ref="P291:U291"/>
    <mergeCell ref="P300:U300"/>
    <mergeCell ref="V300:AA300"/>
    <mergeCell ref="C301:AA301"/>
    <mergeCell ref="J272:O272"/>
    <mergeCell ref="P272:U272"/>
    <mergeCell ref="V272:AA272"/>
    <mergeCell ref="C300:I300"/>
    <mergeCell ref="J300:O300"/>
    <mergeCell ref="C292:I292"/>
    <mergeCell ref="J292:O292"/>
    <mergeCell ref="V323:AA323"/>
    <mergeCell ref="J312:O313"/>
    <mergeCell ref="P313:U313"/>
    <mergeCell ref="P297:U297"/>
    <mergeCell ref="V297:AA297"/>
    <mergeCell ref="C298:AA298"/>
    <mergeCell ref="C307:I307"/>
    <mergeCell ref="J307:O307"/>
    <mergeCell ref="P307:U307"/>
    <mergeCell ref="V307:AA307"/>
    <mergeCell ref="P323:U323"/>
    <mergeCell ref="C308:I308"/>
    <mergeCell ref="J308:O308"/>
    <mergeCell ref="P308:U308"/>
    <mergeCell ref="C315:I315"/>
    <mergeCell ref="C318:I318"/>
    <mergeCell ref="J318:O318"/>
    <mergeCell ref="J319:O319"/>
    <mergeCell ref="C319:I319"/>
    <mergeCell ref="J305:O305"/>
    <mergeCell ref="C334:Z340"/>
    <mergeCell ref="C324:I324"/>
    <mergeCell ref="J324:O324"/>
    <mergeCell ref="P324:U324"/>
    <mergeCell ref="V324:AA324"/>
    <mergeCell ref="B331:AA331"/>
    <mergeCell ref="C323:I323"/>
    <mergeCell ref="P305:U305"/>
    <mergeCell ref="J323:O323"/>
    <mergeCell ref="C118:AA118"/>
    <mergeCell ref="C120:I120"/>
    <mergeCell ref="J120:O120"/>
    <mergeCell ref="P120:U120"/>
    <mergeCell ref="V120:AA120"/>
    <mergeCell ref="C119:I119"/>
    <mergeCell ref="J119:O119"/>
    <mergeCell ref="P119:U119"/>
    <mergeCell ref="V119:AA119"/>
    <mergeCell ref="C121:I121"/>
    <mergeCell ref="J121:O121"/>
    <mergeCell ref="P121:U121"/>
    <mergeCell ref="V121:AA121"/>
    <mergeCell ref="C122:I122"/>
    <mergeCell ref="J122:O122"/>
    <mergeCell ref="P122:U122"/>
    <mergeCell ref="V122:AA122"/>
    <mergeCell ref="C76:I76"/>
    <mergeCell ref="J76:O76"/>
    <mergeCell ref="P76:U76"/>
    <mergeCell ref="V76:AA76"/>
    <mergeCell ref="C78:I78"/>
    <mergeCell ref="J78:O78"/>
    <mergeCell ref="P78:U78"/>
    <mergeCell ref="V77:AA77"/>
    <mergeCell ref="C79:I79"/>
    <mergeCell ref="V63:AA63"/>
    <mergeCell ref="C64:I64"/>
    <mergeCell ref="J64:O64"/>
    <mergeCell ref="P64:U64"/>
    <mergeCell ref="V64:AA64"/>
    <mergeCell ref="C65:I65"/>
    <mergeCell ref="J65:O65"/>
    <mergeCell ref="P65:U65"/>
    <mergeCell ref="V65:AA65"/>
    <mergeCell ref="C66:I66"/>
    <mergeCell ref="J66:O66"/>
    <mergeCell ref="P66:U66"/>
    <mergeCell ref="V66:AA66"/>
    <mergeCell ref="C67:I67"/>
    <mergeCell ref="J67:O67"/>
    <mergeCell ref="P67:U67"/>
    <mergeCell ref="V67:AA67"/>
    <mergeCell ref="C172:I172"/>
    <mergeCell ref="J172:O172"/>
    <mergeCell ref="P172:U172"/>
    <mergeCell ref="V172:AA172"/>
    <mergeCell ref="C173:AA173"/>
    <mergeCell ref="C174:I174"/>
    <mergeCell ref="J174:O174"/>
    <mergeCell ref="P174:U174"/>
    <mergeCell ref="V174:AA174"/>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C178:I178"/>
    <mergeCell ref="J178:O178"/>
    <mergeCell ref="P178:U178"/>
    <mergeCell ref="V178:AA178"/>
    <mergeCell ref="C179:I179"/>
    <mergeCell ref="J179:O179"/>
    <mergeCell ref="V188:AA188"/>
    <mergeCell ref="C189:AA189"/>
    <mergeCell ref="V185:AA185"/>
    <mergeCell ref="C188:I188"/>
    <mergeCell ref="J188:O188"/>
    <mergeCell ref="P188:U188"/>
    <mergeCell ref="C180:I180"/>
    <mergeCell ref="J180:O180"/>
    <mergeCell ref="C191:I191"/>
    <mergeCell ref="J191:O191"/>
    <mergeCell ref="P191:U191"/>
    <mergeCell ref="V191:AA191"/>
    <mergeCell ref="C192:I192"/>
    <mergeCell ref="J192:O192"/>
    <mergeCell ref="P192:U192"/>
    <mergeCell ref="V192:AA192"/>
    <mergeCell ref="C193:I193"/>
    <mergeCell ref="J193:O193"/>
    <mergeCell ref="P193:U193"/>
    <mergeCell ref="V193:AA193"/>
    <mergeCell ref="C194:I194"/>
    <mergeCell ref="J194:O194"/>
    <mergeCell ref="P194:U194"/>
    <mergeCell ref="V194:AA194"/>
    <mergeCell ref="J203:O203"/>
    <mergeCell ref="P203:U203"/>
    <mergeCell ref="V203:AA203"/>
    <mergeCell ref="J200:O201"/>
    <mergeCell ref="P201:U201"/>
    <mergeCell ref="V201:AA201"/>
    <mergeCell ref="V204:AA204"/>
    <mergeCell ref="C205:AA205"/>
    <mergeCell ref="C206:I206"/>
    <mergeCell ref="J206:O206"/>
    <mergeCell ref="P206:U206"/>
    <mergeCell ref="V206:AA206"/>
    <mergeCell ref="C207:I207"/>
    <mergeCell ref="J207:O207"/>
    <mergeCell ref="P207:U207"/>
    <mergeCell ref="V207:AA207"/>
    <mergeCell ref="C208:I208"/>
    <mergeCell ref="J208:O208"/>
    <mergeCell ref="P208:U208"/>
    <mergeCell ref="V208:AA208"/>
    <mergeCell ref="C209:I209"/>
    <mergeCell ref="J209:O209"/>
    <mergeCell ref="P209:U209"/>
    <mergeCell ref="V209:AA209"/>
    <mergeCell ref="C210:I210"/>
    <mergeCell ref="J210:O210"/>
    <mergeCell ref="P210:U210"/>
    <mergeCell ref="V210:AA210"/>
    <mergeCell ref="C219:I219"/>
    <mergeCell ref="J219:O219"/>
    <mergeCell ref="P219:U219"/>
    <mergeCell ref="V219:AA219"/>
    <mergeCell ref="C211:I211"/>
    <mergeCell ref="J211:O211"/>
    <mergeCell ref="P211:U211"/>
    <mergeCell ref="V211:AA211"/>
    <mergeCell ref="C212:I212"/>
    <mergeCell ref="J212:O212"/>
    <mergeCell ref="V220:AA220"/>
    <mergeCell ref="C221:AA221"/>
    <mergeCell ref="C222:I222"/>
    <mergeCell ref="J222:O222"/>
    <mergeCell ref="P222:U222"/>
    <mergeCell ref="V222:AA222"/>
    <mergeCell ref="C223:I223"/>
    <mergeCell ref="J223:O223"/>
    <mergeCell ref="P223:U223"/>
    <mergeCell ref="V223:AA223"/>
    <mergeCell ref="C224:I224"/>
    <mergeCell ref="J224:O224"/>
    <mergeCell ref="P224:U224"/>
    <mergeCell ref="V224:AA224"/>
    <mergeCell ref="C225:I225"/>
    <mergeCell ref="J225:O225"/>
    <mergeCell ref="P225:U225"/>
    <mergeCell ref="V225:AA225"/>
    <mergeCell ref="C226:I226"/>
    <mergeCell ref="J226:O226"/>
    <mergeCell ref="P226:U226"/>
    <mergeCell ref="V226:AA226"/>
    <mergeCell ref="C228:I228"/>
    <mergeCell ref="J239:O239"/>
    <mergeCell ref="P239:U239"/>
    <mergeCell ref="V239:AA239"/>
    <mergeCell ref="C235:I235"/>
    <mergeCell ref="J235:O235"/>
    <mergeCell ref="P235:U235"/>
    <mergeCell ref="V235:AA235"/>
    <mergeCell ref="C236:I236"/>
    <mergeCell ref="J236:O236"/>
    <mergeCell ref="C241:I241"/>
    <mergeCell ref="J241:O241"/>
    <mergeCell ref="P241:U241"/>
    <mergeCell ref="V241:AA241"/>
    <mergeCell ref="C237:AA237"/>
    <mergeCell ref="C238:I238"/>
    <mergeCell ref="J238:O238"/>
    <mergeCell ref="P238:U238"/>
    <mergeCell ref="V238:AA238"/>
    <mergeCell ref="C239:I239"/>
    <mergeCell ref="C253:AA253"/>
    <mergeCell ref="C254:I254"/>
    <mergeCell ref="J254:O254"/>
    <mergeCell ref="P254:U254"/>
    <mergeCell ref="V254:AA254"/>
    <mergeCell ref="C252:I252"/>
    <mergeCell ref="C255:I255"/>
    <mergeCell ref="J255:O255"/>
    <mergeCell ref="P255:U255"/>
    <mergeCell ref="V255:AA255"/>
    <mergeCell ref="C256:I256"/>
    <mergeCell ref="J256:O256"/>
    <mergeCell ref="P256:U256"/>
    <mergeCell ref="V256:AA256"/>
    <mergeCell ref="V257:AA257"/>
    <mergeCell ref="C258:I258"/>
    <mergeCell ref="J258:O258"/>
    <mergeCell ref="P258:U258"/>
    <mergeCell ref="V258:AA258"/>
    <mergeCell ref="C259:I259"/>
    <mergeCell ref="J259:O259"/>
    <mergeCell ref="P259:U259"/>
    <mergeCell ref="V259:AA259"/>
    <mergeCell ref="C257:I257"/>
    <mergeCell ref="J257:O257"/>
    <mergeCell ref="P257:U257"/>
    <mergeCell ref="J267:O267"/>
    <mergeCell ref="P267:U267"/>
    <mergeCell ref="J264:O265"/>
    <mergeCell ref="P265:U265"/>
    <mergeCell ref="J260:O260"/>
    <mergeCell ref="P260:U260"/>
    <mergeCell ref="J271:O271"/>
    <mergeCell ref="P271:U271"/>
    <mergeCell ref="J284:O284"/>
    <mergeCell ref="P284:U284"/>
    <mergeCell ref="P281:U281"/>
    <mergeCell ref="C260:I260"/>
    <mergeCell ref="C280:I281"/>
    <mergeCell ref="C268:I268"/>
    <mergeCell ref="J268:O268"/>
    <mergeCell ref="C269:AA269"/>
    <mergeCell ref="C273:I273"/>
    <mergeCell ref="J273:O273"/>
    <mergeCell ref="P273:U273"/>
    <mergeCell ref="V273:AA273"/>
    <mergeCell ref="V274:AA274"/>
    <mergeCell ref="J275:O275"/>
    <mergeCell ref="C275:I275"/>
    <mergeCell ref="J274:O274"/>
    <mergeCell ref="P274:U274"/>
    <mergeCell ref="C274:I274"/>
    <mergeCell ref="V275:AA275"/>
    <mergeCell ref="J283:O283"/>
    <mergeCell ref="P283:U283"/>
    <mergeCell ref="C282:AA282"/>
    <mergeCell ref="P276:U276"/>
    <mergeCell ref="V276:AA276"/>
    <mergeCell ref="J280:O281"/>
    <mergeCell ref="V283:AA283"/>
    <mergeCell ref="C283:I283"/>
    <mergeCell ref="V281:AA281"/>
    <mergeCell ref="V288:AA288"/>
    <mergeCell ref="V284:AA284"/>
    <mergeCell ref="C285:AA285"/>
    <mergeCell ref="C286:I286"/>
    <mergeCell ref="J286:O286"/>
    <mergeCell ref="C284:I284"/>
    <mergeCell ref="V286:AA286"/>
    <mergeCell ref="P287:U287"/>
    <mergeCell ref="V287:AA287"/>
    <mergeCell ref="P286:U286"/>
    <mergeCell ref="P242:U242"/>
    <mergeCell ref="V242:AA242"/>
    <mergeCell ref="V289:AA289"/>
    <mergeCell ref="C290:I290"/>
    <mergeCell ref="J290:O290"/>
    <mergeCell ref="P290:U290"/>
    <mergeCell ref="V290:AA290"/>
    <mergeCell ref="C287:I287"/>
    <mergeCell ref="C266:AA266"/>
    <mergeCell ref="C264:I265"/>
    <mergeCell ref="C170:AA170"/>
    <mergeCell ref="C186:AA186"/>
    <mergeCell ref="C202:AA202"/>
    <mergeCell ref="C218:AA218"/>
    <mergeCell ref="C234:AA234"/>
    <mergeCell ref="C250:AA250"/>
    <mergeCell ref="C240:I240"/>
    <mergeCell ref="J240:O240"/>
    <mergeCell ref="P240:U240"/>
    <mergeCell ref="V240:AA240"/>
    <mergeCell ref="C299:I299"/>
    <mergeCell ref="J299:O299"/>
    <mergeCell ref="P299:U299"/>
    <mergeCell ref="J287:O287"/>
    <mergeCell ref="V299:AA299"/>
    <mergeCell ref="J289:O289"/>
    <mergeCell ref="P289:U289"/>
    <mergeCell ref="C288:I288"/>
    <mergeCell ref="J288:O288"/>
    <mergeCell ref="P288:U288"/>
    <mergeCell ref="V305:AA305"/>
    <mergeCell ref="C302:I302"/>
    <mergeCell ref="J302:O302"/>
    <mergeCell ref="P302:U302"/>
    <mergeCell ref="P303:U303"/>
    <mergeCell ref="V303:AA303"/>
    <mergeCell ref="J303:O303"/>
    <mergeCell ref="P304:U304"/>
    <mergeCell ref="V304:AA304"/>
    <mergeCell ref="C305:I305"/>
    <mergeCell ref="V319:AA319"/>
    <mergeCell ref="J306:O306"/>
    <mergeCell ref="P306:U306"/>
    <mergeCell ref="V306:AA306"/>
    <mergeCell ref="P315:U315"/>
    <mergeCell ref="V315:AA315"/>
    <mergeCell ref="V313:AA313"/>
    <mergeCell ref="V308:AA308"/>
    <mergeCell ref="P319:U319"/>
    <mergeCell ref="V321:AA321"/>
    <mergeCell ref="C322:I322"/>
    <mergeCell ref="J322:O322"/>
    <mergeCell ref="P322:U322"/>
    <mergeCell ref="V322:AA322"/>
    <mergeCell ref="P320:U320"/>
    <mergeCell ref="V320:AA320"/>
    <mergeCell ref="C321:I321"/>
    <mergeCell ref="C320:I320"/>
    <mergeCell ref="J320:O320"/>
    <mergeCell ref="C52:I52"/>
    <mergeCell ref="J52:O52"/>
    <mergeCell ref="P52:U52"/>
    <mergeCell ref="C304:I304"/>
    <mergeCell ref="J304:O304"/>
    <mergeCell ref="J321:O321"/>
    <mergeCell ref="P321:U321"/>
    <mergeCell ref="C316:I316"/>
    <mergeCell ref="J316:O316"/>
    <mergeCell ref="P316:U316"/>
    <mergeCell ref="C248:I249"/>
    <mergeCell ref="J315:O315"/>
    <mergeCell ref="V302:AA302"/>
    <mergeCell ref="C303:I303"/>
    <mergeCell ref="P318:U318"/>
    <mergeCell ref="V316:AA316"/>
    <mergeCell ref="C317:AA317"/>
    <mergeCell ref="C314:AA314"/>
    <mergeCell ref="C306:I306"/>
    <mergeCell ref="V318:AA318"/>
    <mergeCell ref="M19:AA19"/>
    <mergeCell ref="C59:I60"/>
    <mergeCell ref="C74:I75"/>
    <mergeCell ref="C88:I89"/>
    <mergeCell ref="C113:I114"/>
    <mergeCell ref="C312:I313"/>
    <mergeCell ref="C184:I185"/>
    <mergeCell ref="C200:I201"/>
    <mergeCell ref="C216:I217"/>
    <mergeCell ref="C232:I233"/>
    <mergeCell ref="N22:W22"/>
    <mergeCell ref="C242:I242"/>
    <mergeCell ref="C289:I289"/>
    <mergeCell ref="C296:I297"/>
    <mergeCell ref="Y22:AA22"/>
    <mergeCell ref="B6:AA6"/>
    <mergeCell ref="B7:AA7"/>
    <mergeCell ref="B9:AA9"/>
    <mergeCell ref="M18:AA18"/>
    <mergeCell ref="M20:AA20"/>
  </mergeCells>
  <conditionalFormatting sqref="P26:AA26 S30:AA30 S28">
    <cfRule type="cellIs" priority="5" dxfId="8" operator="equal" stopIfTrue="1">
      <formula>"Select Branch Type"</formula>
    </cfRule>
  </conditionalFormatting>
  <conditionalFormatting sqref="S28:AA28">
    <cfRule type="cellIs" priority="3" dxfId="8" operator="equal" stopIfTrue="1">
      <formula>"Select Country"</formula>
    </cfRule>
  </conditionalFormatting>
  <conditionalFormatting sqref="S30:AA30">
    <cfRule type="cellIs" priority="2" dxfId="8" operator="equal" stopIfTrue="1">
      <formula>"Select Currency"</formula>
    </cfRule>
  </conditionalFormatting>
  <conditionalFormatting sqref="M17">
    <cfRule type="cellIs" priority="1" dxfId="9" operator="equal" stopIfTrue="1">
      <formula>"Select Bank Name"</formula>
    </cfRule>
  </conditionalFormatting>
  <dataValidations count="16">
    <dataValidation type="decimal" operator="notEqual" allowBlank="1" showInputMessage="1" showErrorMessage="1" error="Invalid values.&#10;&#10;Only Numbers allowed." sqref="J211:AA212 J52:AA54 J243:AA244 J179:AA180 J163:AA164 J227:AA228 J307:AA308 J124:AA125 J141:AA142 J81:AA83 J275:AA276 J195:AA196 J323:AA324 J67:AA69 J291:AA292 J259:AA260 J95:AA96">
      <formula1>0.123456789123456</formula1>
    </dataValidation>
    <dataValidation type="list" allowBlank="1" showErrorMessage="1" prompt="To update subsidiary/joint venture/branch ; please write to itbsquery@rbi.org.in. " error="Please select the value from drop-down list." sqref="P26:AA26">
      <formula1>Branch_Type_i</formula1>
    </dataValidation>
    <dataValidation type="list" showInputMessage="1" showErrorMessage="1" error="Please select the Currency code from drop-down list." sqref="S30:AA30">
      <formula1>Currency_Name_i</formula1>
    </dataValidation>
    <dataValidation type="decimal" operator="notEqual" allowBlank="1" showErrorMessage="1" prompt="Only Numeric value" error="Invalid values.&#10;&#10;Only Numeric values allowed." sqref="J318:AA321 J254:AA257 J251:AA252 J238:AA241 J235:AA236 J222:AA225 J219:AA220 J206:AA209 J203:AA204 J190:AA193 J187:AA188 J174:AA177 J171:AA172 J158:AA161 J155:AA156 J302:AA305 J299:AA300 J286:AA289 J283:AA284 J270:AA273 J267:AA268 J315:AA316">
      <formula1>0.123456789123456</formula1>
    </dataValidation>
    <dataValidation type="decimal" operator="notEqual" allowBlank="1" showInputMessage="1" showErrorMessage="1" prompt="Only Numeric value" error="Invalid value.&#10;&#10;Only Numeric values allowed." sqref="I106:AA106">
      <formula1>0.123456789123456</formula1>
    </dataValidation>
    <dataValidation type="whole" showInputMessage="1" showErrorMessage="1" error="Percentage Share cannot be negative or greater than 100." sqref="P31:AA31">
      <formula1>0</formula1>
      <formula2>100</formula2>
    </dataValidation>
    <dataValidation type="decimal" operator="greaterThanOrEqual" showErrorMessage="1" prompt="Only Numeric value" error="Only Numeric values allowed." sqref="J119:AA122 J133:AA134 J136:AA139">
      <formula1>0</formula1>
    </dataValidation>
    <dataValidation type="decimal" operator="greaterThanOrEqual" allowBlank="1" showInputMessage="1" showErrorMessage="1" error="Only Numeric values allowed." sqref="I107:R108">
      <formula1>0</formula1>
    </dataValidation>
    <dataValidation type="list" showErrorMessage="1" prompt="To update the country name, please write us to itbsquery@rbi.org.in." error="Please select the Country name from drop-down list." sqref="S28:AA28">
      <formula1>Country_Name_i</formula1>
    </dataValidation>
    <dataValidation type="whole" operator="greaterThanOrEqual" showInputMessage="1" showErrorMessage="1" error="Only Numeric values allowed." sqref="N36:AA36">
      <formula1>0</formula1>
    </dataValidation>
    <dataValidation type="decimal" operator="greaterThanOrEqual" showInputMessage="1" showErrorMessage="1" error="Please provide positive numeric value." sqref="J90:AA94 J47:AA51 J76:AA80 J62:AA66">
      <formula1>0</formula1>
    </dataValidation>
    <dataValidation error="Please provide 3 digit (Head Office) Bank code in India." sqref="M18:AA18"/>
    <dataValidation type="decimal" operator="greaterThanOrEqual" showInputMessage="1" showErrorMessage="1" error="Only numeric value allowed." sqref="J116:AA117">
      <formula1>0</formula1>
    </dataValidation>
    <dataValidation type="whole" showInputMessage="1" showErrorMessage="1" error="Please enter 6 digit valid PIN code." sqref="Y22:AA22">
      <formula1>100000</formula1>
      <formula2>999999</formula2>
    </dataValidation>
    <dataValidation type="decimal" operator="notEqual" allowBlank="1" showInputMessage="1" showErrorMessage="1" error="Only Numeric values allowed." sqref="S107:AA108">
      <formula1>0.123456789123456</formula1>
    </dataValidation>
    <dataValidation type="list" showInputMessage="1" showErrorMessage="1" sqref="M17">
      <formula1>Bank_Name_i</formula1>
    </dataValidation>
  </dataValidations>
  <printOptions/>
  <pageMargins left="0.23" right="0.1" top="0.39" bottom="0.45" header="0.16" footer="0.14"/>
  <pageSetup horizontalDpi="300" verticalDpi="300" orientation="portrait" r:id="rId4"/>
  <ignoredErrors>
    <ignoredError sqref="B32"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codeName="Sheet5"/>
  <dimension ref="B2:BA349"/>
  <sheetViews>
    <sheetView showGridLines="0" showRowColHeaders="0" zoomScalePageLayoutView="0" workbookViewId="0" topLeftCell="A1">
      <selection activeCell="M17" sqref="M17:AA17"/>
    </sheetView>
  </sheetViews>
  <sheetFormatPr defaultColWidth="0" defaultRowHeight="15" zeroHeight="1"/>
  <cols>
    <col min="1" max="1" width="3.7109375" style="11" customWidth="1"/>
    <col min="2" max="2" width="9.28125" style="11" customWidth="1"/>
    <col min="3" max="27" width="3.7109375" style="11" customWidth="1"/>
    <col min="28" max="28" width="28.57421875" style="11" customWidth="1"/>
    <col min="29" max="52" width="3.7109375" style="11" hidden="1" customWidth="1"/>
    <col min="53" max="255" width="9.140625" style="11" hidden="1" customWidth="1"/>
    <col min="256" max="16384" width="0" style="11" hidden="1" customWidth="1"/>
  </cols>
  <sheetData>
    <row r="1" s="1" customFormat="1" ht="15"/>
    <row r="2" spans="2:27" ht="15">
      <c r="B2" s="23"/>
      <c r="C2" s="23"/>
      <c r="D2" s="23"/>
      <c r="E2" s="23"/>
      <c r="F2" s="23"/>
      <c r="G2" s="23"/>
      <c r="H2" s="23"/>
      <c r="I2" s="23"/>
      <c r="J2" s="23"/>
      <c r="K2" s="23"/>
      <c r="L2" s="23"/>
      <c r="M2" s="23"/>
      <c r="N2" s="23"/>
      <c r="O2" s="23"/>
      <c r="P2" s="23"/>
      <c r="Q2" s="23"/>
      <c r="R2" s="23"/>
      <c r="S2" s="23"/>
      <c r="T2" s="23"/>
      <c r="U2" s="23"/>
      <c r="V2" s="23"/>
      <c r="W2" s="23"/>
      <c r="X2" s="23"/>
      <c r="Y2" s="23"/>
      <c r="Z2" s="23"/>
      <c r="AA2" s="23"/>
    </row>
    <row r="3" spans="2:27" ht="15">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ht="15">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ht="15">
      <c r="B5" s="23"/>
      <c r="C5" s="23"/>
      <c r="D5" s="23"/>
      <c r="E5" s="23"/>
      <c r="F5" s="23"/>
      <c r="G5" s="23"/>
      <c r="H5" s="23"/>
      <c r="I5" s="23"/>
      <c r="J5" s="23"/>
      <c r="K5" s="23"/>
      <c r="L5" s="23"/>
      <c r="M5" s="23"/>
      <c r="N5" s="23"/>
      <c r="O5" s="23"/>
      <c r="P5" s="23"/>
      <c r="Q5" s="23"/>
      <c r="R5" s="23"/>
      <c r="S5" s="23"/>
      <c r="T5" s="23"/>
      <c r="U5" s="23"/>
      <c r="V5" s="23"/>
      <c r="W5" s="23"/>
      <c r="X5" s="23"/>
      <c r="Y5" s="23"/>
      <c r="Z5" s="23"/>
      <c r="AA5" s="23"/>
    </row>
    <row r="6" spans="2:53" ht="22.5">
      <c r="B6" s="208" t="s">
        <v>0</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BA6" s="11" t="str">
        <f>Welcome!M13</f>
        <v>Provide Survey Year</v>
      </c>
    </row>
    <row r="7" spans="2:53" ht="15">
      <c r="B7" s="207" t="s">
        <v>9</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BA7" s="11" t="e">
        <f>BA8-1</f>
        <v>#VALUE!</v>
      </c>
    </row>
    <row r="8" spans="2:53" ht="15.75">
      <c r="B8" s="23"/>
      <c r="C8" s="23"/>
      <c r="D8" s="23"/>
      <c r="E8" s="23"/>
      <c r="F8" s="23" t="s">
        <v>8</v>
      </c>
      <c r="G8" s="23"/>
      <c r="H8" s="23"/>
      <c r="I8" s="23"/>
      <c r="J8" s="23"/>
      <c r="K8" s="23"/>
      <c r="L8" s="23"/>
      <c r="M8" s="23"/>
      <c r="N8" s="23"/>
      <c r="O8" s="23"/>
      <c r="P8" s="23"/>
      <c r="Q8" s="23"/>
      <c r="R8" s="23"/>
      <c r="S8" s="23"/>
      <c r="T8" s="24">
        <f>Welcome!T8</f>
      </c>
      <c r="U8" s="23"/>
      <c r="V8" s="23"/>
      <c r="W8" s="23"/>
      <c r="X8" s="23"/>
      <c r="Y8" s="23"/>
      <c r="Z8" s="23"/>
      <c r="AA8" s="23"/>
      <c r="BA8" s="11" t="e">
        <f>BA9-1</f>
        <v>#VALUE!</v>
      </c>
    </row>
    <row r="9" spans="2:53" ht="15">
      <c r="B9" s="206" t="s">
        <v>340</v>
      </c>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BA9" s="16" t="str">
        <f>BA6</f>
        <v>Provide Survey Year</v>
      </c>
    </row>
    <row r="10" spans="2:53" ht="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BA10" s="11" t="e">
        <f>BA9+1</f>
        <v>#VALUE!</v>
      </c>
    </row>
    <row r="11" spans="2:27" ht="15">
      <c r="B11" s="12"/>
      <c r="C11" s="12"/>
      <c r="D11" s="12"/>
      <c r="E11" s="12"/>
      <c r="F11" s="12"/>
      <c r="G11" s="12"/>
      <c r="H11" s="12"/>
      <c r="I11" s="12"/>
      <c r="J11" s="12"/>
      <c r="K11" s="12"/>
      <c r="L11" s="12"/>
      <c r="M11" s="12"/>
      <c r="N11" s="13" t="s">
        <v>1</v>
      </c>
      <c r="O11" s="12"/>
      <c r="P11" s="12"/>
      <c r="Q11" s="12"/>
      <c r="R11" s="12"/>
      <c r="S11" s="12"/>
      <c r="T11" s="12"/>
      <c r="U11" s="12"/>
      <c r="V11" s="12"/>
      <c r="W11" s="12"/>
      <c r="X11" s="12"/>
      <c r="Y11" s="12"/>
      <c r="Z11" s="12"/>
      <c r="AA11" s="12"/>
    </row>
    <row r="12" spans="2:27" ht="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2:27" ht="15">
      <c r="B13" s="25" t="s">
        <v>2</v>
      </c>
      <c r="C13" s="23"/>
      <c r="D13" s="23"/>
      <c r="E13" s="23"/>
      <c r="F13" s="23"/>
      <c r="G13" s="23"/>
      <c r="H13" s="23"/>
      <c r="I13" s="23"/>
      <c r="J13" s="23"/>
      <c r="K13" s="23"/>
      <c r="L13" s="23"/>
      <c r="M13" s="236" t="str">
        <f>Welcome!M17</f>
        <v>Select Bank Type</v>
      </c>
      <c r="N13" s="237"/>
      <c r="O13" s="237"/>
      <c r="P13" s="237"/>
      <c r="Q13" s="237"/>
      <c r="R13" s="237"/>
      <c r="S13" s="237"/>
      <c r="T13" s="237"/>
      <c r="U13" s="237"/>
      <c r="V13" s="237"/>
      <c r="W13" s="237"/>
      <c r="X13" s="237"/>
      <c r="Y13" s="237"/>
      <c r="Z13" s="237"/>
      <c r="AA13" s="238"/>
    </row>
    <row r="14" spans="2:27" ht="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pans="2:27" ht="15.75">
      <c r="B15" s="14"/>
      <c r="C15" s="14"/>
      <c r="D15" s="14"/>
      <c r="E15" s="14"/>
      <c r="F15" s="14"/>
      <c r="G15" s="14"/>
      <c r="H15" s="14"/>
      <c r="I15" s="14"/>
      <c r="J15" s="14"/>
      <c r="K15" s="14"/>
      <c r="L15" s="14"/>
      <c r="M15" s="14"/>
      <c r="N15" s="15" t="s">
        <v>10</v>
      </c>
      <c r="O15" s="14"/>
      <c r="P15" s="14"/>
      <c r="Q15" s="14"/>
      <c r="R15" s="14"/>
      <c r="S15" s="14"/>
      <c r="T15" s="14"/>
      <c r="U15" s="14"/>
      <c r="V15" s="14"/>
      <c r="W15" s="14"/>
      <c r="X15" s="14"/>
      <c r="Y15" s="14"/>
      <c r="Z15" s="14"/>
      <c r="AA15" s="14"/>
    </row>
    <row r="16" spans="2:27" ht="30.75" customHeight="1">
      <c r="B16" s="42" t="s">
        <v>291</v>
      </c>
      <c r="C16" s="30" t="s">
        <v>341</v>
      </c>
      <c r="D16" s="26"/>
      <c r="E16" s="26"/>
      <c r="F16" s="26"/>
      <c r="G16" s="26"/>
      <c r="H16" s="26"/>
      <c r="I16" s="26"/>
      <c r="J16" s="26"/>
      <c r="K16" s="26"/>
      <c r="L16" s="26"/>
      <c r="M16" s="26"/>
      <c r="N16" s="26"/>
      <c r="O16" s="26"/>
      <c r="P16" s="26"/>
      <c r="Q16" s="26"/>
      <c r="R16" s="26"/>
      <c r="S16" s="26"/>
      <c r="T16" s="26"/>
      <c r="U16" s="26"/>
      <c r="V16" s="26"/>
      <c r="W16" s="26"/>
      <c r="X16" s="26"/>
      <c r="Y16" s="26"/>
      <c r="Z16" s="26"/>
      <c r="AA16" s="26"/>
    </row>
    <row r="17" spans="2:27" ht="15">
      <c r="B17" s="37" t="s">
        <v>11</v>
      </c>
      <c r="C17" s="26" t="s">
        <v>39</v>
      </c>
      <c r="D17" s="26"/>
      <c r="E17" s="26"/>
      <c r="F17" s="26"/>
      <c r="G17" s="26"/>
      <c r="H17" s="26"/>
      <c r="I17" s="26"/>
      <c r="J17" s="26"/>
      <c r="K17" s="26"/>
      <c r="L17" s="26"/>
      <c r="M17" s="243" t="s">
        <v>562</v>
      </c>
      <c r="N17" s="244"/>
      <c r="O17" s="244"/>
      <c r="P17" s="244"/>
      <c r="Q17" s="244"/>
      <c r="R17" s="244"/>
      <c r="S17" s="244"/>
      <c r="T17" s="244"/>
      <c r="U17" s="244"/>
      <c r="V17" s="244"/>
      <c r="W17" s="244"/>
      <c r="X17" s="244"/>
      <c r="Y17" s="244"/>
      <c r="Z17" s="244"/>
      <c r="AA17" s="245"/>
    </row>
    <row r="18" spans="2:27" ht="15">
      <c r="B18" s="37" t="s">
        <v>12</v>
      </c>
      <c r="C18" s="26" t="s">
        <v>393</v>
      </c>
      <c r="D18" s="26"/>
      <c r="E18" s="26"/>
      <c r="F18" s="26"/>
      <c r="G18" s="26"/>
      <c r="H18" s="26"/>
      <c r="I18" s="26"/>
      <c r="J18" s="26"/>
      <c r="K18" s="26"/>
      <c r="L18" s="26"/>
      <c r="M18" s="152" t="str">
        <f>VLOOKUP(M17,fbl!C1:D253,2,0)</f>
        <v>Bank Code</v>
      </c>
      <c r="N18" s="153"/>
      <c r="O18" s="153"/>
      <c r="P18" s="153"/>
      <c r="Q18" s="153"/>
      <c r="R18" s="153"/>
      <c r="S18" s="153"/>
      <c r="T18" s="153"/>
      <c r="U18" s="153"/>
      <c r="V18" s="153"/>
      <c r="W18" s="153"/>
      <c r="X18" s="153"/>
      <c r="Y18" s="153"/>
      <c r="Z18" s="153"/>
      <c r="AA18" s="154"/>
    </row>
    <row r="19" spans="2:27" ht="15">
      <c r="B19" s="40" t="s">
        <v>13</v>
      </c>
      <c r="C19" s="26" t="s">
        <v>262</v>
      </c>
      <c r="D19" s="26"/>
      <c r="E19" s="26"/>
      <c r="F19" s="26"/>
      <c r="G19" s="26"/>
      <c r="H19" s="26"/>
      <c r="I19" s="26"/>
      <c r="J19" s="26"/>
      <c r="K19" s="26"/>
      <c r="L19" s="26"/>
      <c r="M19" s="196"/>
      <c r="N19" s="196"/>
      <c r="O19" s="196"/>
      <c r="P19" s="196"/>
      <c r="Q19" s="196"/>
      <c r="R19" s="196"/>
      <c r="S19" s="196"/>
      <c r="T19" s="196"/>
      <c r="U19" s="196"/>
      <c r="V19" s="196"/>
      <c r="W19" s="196"/>
      <c r="X19" s="196"/>
      <c r="Y19" s="196"/>
      <c r="Z19" s="196"/>
      <c r="AA19" s="196"/>
    </row>
    <row r="20" spans="2:27" ht="15">
      <c r="B20" s="40" t="s">
        <v>14</v>
      </c>
      <c r="C20" s="26" t="s">
        <v>347</v>
      </c>
      <c r="D20" s="26"/>
      <c r="E20" s="26"/>
      <c r="F20" s="26"/>
      <c r="G20" s="26"/>
      <c r="H20" s="26"/>
      <c r="I20" s="26"/>
      <c r="J20" s="26"/>
      <c r="K20" s="26"/>
      <c r="L20" s="26"/>
      <c r="M20" s="196"/>
      <c r="N20" s="196"/>
      <c r="O20" s="196"/>
      <c r="P20" s="196"/>
      <c r="Q20" s="196"/>
      <c r="R20" s="196"/>
      <c r="S20" s="196"/>
      <c r="T20" s="196"/>
      <c r="U20" s="196"/>
      <c r="V20" s="196"/>
      <c r="W20" s="196"/>
      <c r="X20" s="196"/>
      <c r="Y20" s="196"/>
      <c r="Z20" s="196"/>
      <c r="AA20" s="196"/>
    </row>
    <row r="21" spans="2:27" ht="15">
      <c r="B21" s="37"/>
      <c r="C21" s="26"/>
      <c r="D21" s="26"/>
      <c r="E21" s="26"/>
      <c r="F21" s="26"/>
      <c r="G21" s="26"/>
      <c r="H21" s="26"/>
      <c r="I21" s="26"/>
      <c r="J21" s="26"/>
      <c r="K21" s="26"/>
      <c r="L21" s="26"/>
      <c r="M21" s="196"/>
      <c r="N21" s="196"/>
      <c r="O21" s="196"/>
      <c r="P21" s="196"/>
      <c r="Q21" s="196"/>
      <c r="R21" s="196"/>
      <c r="S21" s="196"/>
      <c r="T21" s="196"/>
      <c r="U21" s="196"/>
      <c r="V21" s="196"/>
      <c r="W21" s="196"/>
      <c r="X21" s="196"/>
      <c r="Y21" s="196"/>
      <c r="Z21" s="196"/>
      <c r="AA21" s="196"/>
    </row>
    <row r="22" spans="2:27" ht="15">
      <c r="B22" s="37"/>
      <c r="C22" s="26"/>
      <c r="D22" s="26"/>
      <c r="E22" s="26"/>
      <c r="F22" s="26"/>
      <c r="G22" s="26"/>
      <c r="H22" s="26"/>
      <c r="I22" s="26"/>
      <c r="J22" s="26"/>
      <c r="K22" s="26"/>
      <c r="L22" s="26"/>
      <c r="M22" s="95" t="s">
        <v>391</v>
      </c>
      <c r="N22" s="218"/>
      <c r="O22" s="219"/>
      <c r="P22" s="219"/>
      <c r="Q22" s="219"/>
      <c r="R22" s="219"/>
      <c r="S22" s="219"/>
      <c r="T22" s="219"/>
      <c r="U22" s="219"/>
      <c r="V22" s="219"/>
      <c r="W22" s="220"/>
      <c r="X22" s="26" t="s">
        <v>392</v>
      </c>
      <c r="Y22" s="146"/>
      <c r="Z22" s="147"/>
      <c r="AA22" s="148"/>
    </row>
    <row r="23" spans="2:27" ht="15">
      <c r="B23" s="40" t="s">
        <v>15</v>
      </c>
      <c r="C23" s="26" t="s">
        <v>264</v>
      </c>
      <c r="D23" s="26"/>
      <c r="E23" s="26"/>
      <c r="F23" s="26"/>
      <c r="G23" s="26"/>
      <c r="H23" s="26"/>
      <c r="I23" s="26"/>
      <c r="J23" s="26"/>
      <c r="K23" s="26"/>
      <c r="L23" s="26"/>
      <c r="M23" s="196"/>
      <c r="N23" s="196"/>
      <c r="O23" s="196"/>
      <c r="P23" s="196"/>
      <c r="Q23" s="196"/>
      <c r="R23" s="196"/>
      <c r="S23" s="196"/>
      <c r="T23" s="196"/>
      <c r="U23" s="196"/>
      <c r="V23" s="196"/>
      <c r="W23" s="196"/>
      <c r="X23" s="196"/>
      <c r="Y23" s="196"/>
      <c r="Z23" s="196"/>
      <c r="AA23" s="196"/>
    </row>
    <row r="24" spans="2:27" ht="15">
      <c r="B24" s="40" t="s">
        <v>16</v>
      </c>
      <c r="C24" s="26" t="s">
        <v>263</v>
      </c>
      <c r="D24" s="26"/>
      <c r="E24" s="26"/>
      <c r="F24" s="26"/>
      <c r="G24" s="26"/>
      <c r="H24" s="26"/>
      <c r="I24" s="26"/>
      <c r="J24" s="26"/>
      <c r="K24" s="26"/>
      <c r="L24" s="26"/>
      <c r="M24" s="196"/>
      <c r="N24" s="196"/>
      <c r="O24" s="196"/>
      <c r="P24" s="196"/>
      <c r="Q24" s="196"/>
      <c r="R24" s="196"/>
      <c r="S24" s="196"/>
      <c r="T24" s="196"/>
      <c r="U24" s="196"/>
      <c r="V24" s="196"/>
      <c r="W24" s="196"/>
      <c r="X24" s="196"/>
      <c r="Y24" s="196"/>
      <c r="Z24" s="196"/>
      <c r="AA24" s="196"/>
    </row>
    <row r="25" spans="2:27" ht="15.75" customHeight="1">
      <c r="B25" s="38"/>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2:27" ht="15">
      <c r="B26" s="37" t="s">
        <v>17</v>
      </c>
      <c r="C26" s="26" t="s">
        <v>395</v>
      </c>
      <c r="D26" s="26"/>
      <c r="E26" s="26"/>
      <c r="F26" s="26"/>
      <c r="G26" s="26"/>
      <c r="H26" s="26"/>
      <c r="I26" s="26"/>
      <c r="J26" s="26"/>
      <c r="K26" s="26"/>
      <c r="L26" s="26"/>
      <c r="M26" s="26"/>
      <c r="N26" s="26"/>
      <c r="O26" s="26"/>
      <c r="P26" s="239"/>
      <c r="Q26" s="240"/>
      <c r="R26" s="240"/>
      <c r="S26" s="240"/>
      <c r="T26" s="240"/>
      <c r="U26" s="240"/>
      <c r="V26" s="240"/>
      <c r="W26" s="240"/>
      <c r="X26" s="240"/>
      <c r="Y26" s="240"/>
      <c r="Z26" s="240"/>
      <c r="AA26" s="241"/>
    </row>
    <row r="27" spans="2:27" ht="15">
      <c r="B27" s="37"/>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2:27" ht="15">
      <c r="B28" s="40" t="s">
        <v>245</v>
      </c>
      <c r="C28" s="26" t="s">
        <v>394</v>
      </c>
      <c r="D28" s="26"/>
      <c r="E28" s="26"/>
      <c r="F28" s="26"/>
      <c r="G28" s="26"/>
      <c r="H28" s="26"/>
      <c r="I28" s="26"/>
      <c r="J28" s="26"/>
      <c r="K28" s="26"/>
      <c r="L28" s="26"/>
      <c r="M28" s="26"/>
      <c r="N28" s="26"/>
      <c r="O28" s="26"/>
      <c r="P28" s="26"/>
      <c r="Q28" s="26"/>
      <c r="R28" s="26"/>
      <c r="S28" s="152" t="str">
        <f>VLOOKUP(M17,fbl!C1:F253,4,0)</f>
        <v>Country Name</v>
      </c>
      <c r="T28" s="153"/>
      <c r="U28" s="153"/>
      <c r="V28" s="153"/>
      <c r="W28" s="153"/>
      <c r="X28" s="153"/>
      <c r="Y28" s="153"/>
      <c r="Z28" s="153"/>
      <c r="AA28" s="154"/>
    </row>
    <row r="29" spans="2:27" ht="15.75" customHeight="1" hidden="1">
      <c r="B29" s="38"/>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spans="2:27" ht="15.75" customHeight="1" hidden="1">
      <c r="B30" s="38"/>
      <c r="C30" s="26"/>
      <c r="D30" s="26"/>
      <c r="E30" s="26"/>
      <c r="F30" s="26"/>
      <c r="G30" s="26"/>
      <c r="H30" s="26"/>
      <c r="I30" s="26"/>
      <c r="J30" s="26"/>
      <c r="K30" s="26"/>
      <c r="L30" s="26"/>
      <c r="M30" s="26"/>
      <c r="N30" s="26"/>
      <c r="O30" s="26"/>
      <c r="P30" s="26"/>
      <c r="Q30" s="26"/>
      <c r="R30" s="26"/>
      <c r="S30" s="26"/>
      <c r="T30" s="26"/>
      <c r="U30" s="26"/>
      <c r="V30" s="26"/>
      <c r="W30" s="26"/>
      <c r="X30" s="26"/>
      <c r="Y30" s="26"/>
      <c r="Z30" s="26"/>
      <c r="AA30" s="26"/>
    </row>
    <row r="31" spans="2:27" ht="15" hidden="1">
      <c r="B31" s="37"/>
      <c r="C31" s="26" t="str">
        <f>"8.1.Percentage Share in "&amp;P26</f>
        <v>8.1.Percentage Share in </v>
      </c>
      <c r="D31" s="26"/>
      <c r="E31" s="26"/>
      <c r="F31" s="26"/>
      <c r="G31" s="26"/>
      <c r="H31" s="26"/>
      <c r="I31" s="26"/>
      <c r="J31" s="26"/>
      <c r="K31" s="26"/>
      <c r="L31" s="26"/>
      <c r="M31" s="26"/>
      <c r="N31" s="26"/>
      <c r="O31" s="26"/>
      <c r="P31" s="218"/>
      <c r="Q31" s="219"/>
      <c r="R31" s="219"/>
      <c r="S31" s="219"/>
      <c r="T31" s="219"/>
      <c r="U31" s="219"/>
      <c r="V31" s="219"/>
      <c r="W31" s="219"/>
      <c r="X31" s="219"/>
      <c r="Y31" s="219"/>
      <c r="Z31" s="219"/>
      <c r="AA31" s="220"/>
    </row>
    <row r="32" spans="2:27" ht="15">
      <c r="B32" s="37"/>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2:27" ht="15.75" thickBot="1">
      <c r="B33" s="40" t="s">
        <v>253</v>
      </c>
      <c r="C33" s="26" t="s">
        <v>342</v>
      </c>
      <c r="D33" s="26"/>
      <c r="E33" s="26"/>
      <c r="F33" s="26"/>
      <c r="G33" s="26"/>
      <c r="H33" s="26"/>
      <c r="I33" s="26"/>
      <c r="J33" s="26"/>
      <c r="K33" s="26"/>
      <c r="L33" s="26"/>
      <c r="M33" s="26"/>
      <c r="N33" s="26"/>
      <c r="O33" s="26"/>
      <c r="P33" s="26"/>
      <c r="Q33" s="26"/>
      <c r="R33" s="26"/>
      <c r="S33" s="26"/>
      <c r="T33" s="26"/>
      <c r="U33" s="26"/>
      <c r="V33" s="26"/>
      <c r="W33" s="26"/>
      <c r="X33" s="26"/>
      <c r="Y33" s="26"/>
      <c r="Z33" s="26"/>
      <c r="AA33" s="26"/>
    </row>
    <row r="34" spans="2:27" ht="15">
      <c r="B34" s="39"/>
      <c r="C34" s="23"/>
      <c r="D34" s="23"/>
      <c r="E34" s="23"/>
      <c r="F34" s="23"/>
      <c r="G34" s="23"/>
      <c r="H34" s="23"/>
      <c r="I34" s="23"/>
      <c r="J34" s="23"/>
      <c r="K34" s="23"/>
      <c r="L34" s="23"/>
      <c r="M34" s="27"/>
      <c r="N34" s="246" t="s">
        <v>18</v>
      </c>
      <c r="O34" s="247"/>
      <c r="P34" s="247"/>
      <c r="Q34" s="247"/>
      <c r="R34" s="247"/>
      <c r="S34" s="248"/>
      <c r="T34" s="250" t="s">
        <v>19</v>
      </c>
      <c r="U34" s="251"/>
      <c r="V34" s="251"/>
      <c r="W34" s="251"/>
      <c r="X34" s="251"/>
      <c r="Y34" s="251"/>
      <c r="Z34" s="251"/>
      <c r="AA34" s="252"/>
    </row>
    <row r="35" spans="2:27" ht="15">
      <c r="B35" s="39"/>
      <c r="C35" s="23"/>
      <c r="D35" s="23"/>
      <c r="E35" s="23"/>
      <c r="F35" s="23"/>
      <c r="G35" s="23"/>
      <c r="H35" s="23"/>
      <c r="I35" s="23"/>
      <c r="J35" s="23"/>
      <c r="K35" s="23"/>
      <c r="L35" s="23"/>
      <c r="M35" s="27"/>
      <c r="N35" s="249"/>
      <c r="O35" s="216"/>
      <c r="P35" s="216"/>
      <c r="Q35" s="216"/>
      <c r="R35" s="216"/>
      <c r="S35" s="217"/>
      <c r="T35" s="256" t="s">
        <v>4</v>
      </c>
      <c r="U35" s="257"/>
      <c r="V35" s="257"/>
      <c r="W35" s="259"/>
      <c r="X35" s="256" t="s">
        <v>6</v>
      </c>
      <c r="Y35" s="257"/>
      <c r="Z35" s="257"/>
      <c r="AA35" s="258"/>
    </row>
    <row r="36" spans="2:27" ht="15.75" thickBot="1">
      <c r="B36" s="39"/>
      <c r="C36" s="23"/>
      <c r="D36" s="23"/>
      <c r="E36" s="23"/>
      <c r="F36" s="23"/>
      <c r="G36" s="23"/>
      <c r="H36" s="23"/>
      <c r="I36" s="23"/>
      <c r="J36" s="23"/>
      <c r="K36" s="23"/>
      <c r="L36" s="23"/>
      <c r="M36" s="27"/>
      <c r="N36" s="231"/>
      <c r="O36" s="232"/>
      <c r="P36" s="232"/>
      <c r="Q36" s="232"/>
      <c r="R36" s="232"/>
      <c r="S36" s="233"/>
      <c r="T36" s="253"/>
      <c r="U36" s="232"/>
      <c r="V36" s="232"/>
      <c r="W36" s="233"/>
      <c r="X36" s="253"/>
      <c r="Y36" s="232"/>
      <c r="Z36" s="232"/>
      <c r="AA36" s="254"/>
    </row>
    <row r="37" spans="2:27" ht="15.75" hidden="1" thickBot="1">
      <c r="B37" s="34"/>
      <c r="C37" s="23"/>
      <c r="D37" s="23"/>
      <c r="E37" s="23"/>
      <c r="F37" s="23"/>
      <c r="G37" s="23"/>
      <c r="H37" s="23"/>
      <c r="I37" s="23"/>
      <c r="J37" s="23"/>
      <c r="K37" s="23"/>
      <c r="L37" s="23"/>
      <c r="M37" s="23"/>
      <c r="N37" s="234"/>
      <c r="O37" s="235"/>
      <c r="P37" s="235"/>
      <c r="Q37" s="235"/>
      <c r="R37" s="235"/>
      <c r="S37" s="235"/>
      <c r="T37" s="235"/>
      <c r="U37" s="235"/>
      <c r="V37" s="235"/>
      <c r="W37" s="235"/>
      <c r="X37" s="235"/>
      <c r="Y37" s="235"/>
      <c r="Z37" s="235"/>
      <c r="AA37" s="242"/>
    </row>
    <row r="38" spans="2:27" ht="60.75" customHeight="1">
      <c r="B38" s="34"/>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75">
      <c r="B39" s="203" t="s">
        <v>265</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row>
    <row r="40" spans="2:27" ht="15">
      <c r="B40" s="204" t="s">
        <v>343</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row>
    <row r="41" spans="2:27" ht="59.25" customHeight="1">
      <c r="B41" s="42" t="s">
        <v>287</v>
      </c>
      <c r="C41" s="23" t="s">
        <v>303</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2:27" ht="15">
      <c r="B42" s="42" t="s">
        <v>272</v>
      </c>
      <c r="C42" s="23" t="s">
        <v>250</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2:27" ht="15">
      <c r="B43" s="34"/>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2:27" ht="15">
      <c r="B44" s="34"/>
      <c r="C44" s="23"/>
      <c r="D44" s="23"/>
      <c r="E44" s="23"/>
      <c r="F44" s="23"/>
      <c r="G44" s="23"/>
      <c r="H44" s="23"/>
      <c r="I44" s="23"/>
      <c r="J44" s="23"/>
      <c r="K44" s="23"/>
      <c r="L44" s="23"/>
      <c r="M44" s="23"/>
      <c r="N44" s="23"/>
      <c r="O44" s="23"/>
      <c r="P44" s="23"/>
      <c r="Q44" s="23"/>
      <c r="R44" s="23"/>
      <c r="S44" s="23"/>
      <c r="T44" s="23"/>
      <c r="U44" s="23"/>
      <c r="V44" s="23"/>
      <c r="W44" s="23"/>
      <c r="X44" s="23"/>
      <c r="Y44" s="23"/>
      <c r="Z44" s="23"/>
      <c r="AA44" s="35" t="s">
        <v>261</v>
      </c>
    </row>
    <row r="45" spans="2:27" ht="15">
      <c r="B45" s="34"/>
      <c r="C45" s="229" t="s">
        <v>255</v>
      </c>
      <c r="D45" s="213"/>
      <c r="E45" s="213"/>
      <c r="F45" s="213"/>
      <c r="G45" s="213"/>
      <c r="H45" s="213"/>
      <c r="I45" s="214"/>
      <c r="J45" s="212" t="s">
        <v>259</v>
      </c>
      <c r="K45" s="213"/>
      <c r="L45" s="213"/>
      <c r="M45" s="213"/>
      <c r="N45" s="213"/>
      <c r="O45" s="213"/>
      <c r="P45" s="213"/>
      <c r="Q45" s="213"/>
      <c r="R45" s="214"/>
      <c r="S45" s="212" t="s">
        <v>258</v>
      </c>
      <c r="T45" s="213"/>
      <c r="U45" s="213"/>
      <c r="V45" s="213"/>
      <c r="W45" s="213"/>
      <c r="X45" s="213"/>
      <c r="Y45" s="213"/>
      <c r="Z45" s="213"/>
      <c r="AA45" s="214"/>
    </row>
    <row r="46" spans="2:27" ht="15">
      <c r="B46" s="34"/>
      <c r="C46" s="215"/>
      <c r="D46" s="216"/>
      <c r="E46" s="216"/>
      <c r="F46" s="216"/>
      <c r="G46" s="216"/>
      <c r="H46" s="216"/>
      <c r="I46" s="217"/>
      <c r="J46" s="215"/>
      <c r="K46" s="216"/>
      <c r="L46" s="216"/>
      <c r="M46" s="216"/>
      <c r="N46" s="216"/>
      <c r="O46" s="216"/>
      <c r="P46" s="216"/>
      <c r="Q46" s="216"/>
      <c r="R46" s="217"/>
      <c r="S46" s="215"/>
      <c r="T46" s="216"/>
      <c r="U46" s="216"/>
      <c r="V46" s="216"/>
      <c r="W46" s="216"/>
      <c r="X46" s="216"/>
      <c r="Y46" s="216"/>
      <c r="Z46" s="216"/>
      <c r="AA46" s="217"/>
    </row>
    <row r="47" spans="2:27" ht="15">
      <c r="B47" s="34"/>
      <c r="C47" s="225" t="e">
        <f>"Mar "&amp;$BA$8</f>
        <v>#VALUE!</v>
      </c>
      <c r="D47" s="226"/>
      <c r="E47" s="226"/>
      <c r="F47" s="226"/>
      <c r="G47" s="226"/>
      <c r="H47" s="226"/>
      <c r="I47" s="227"/>
      <c r="J47" s="209"/>
      <c r="K47" s="210"/>
      <c r="L47" s="210"/>
      <c r="M47" s="210"/>
      <c r="N47" s="210"/>
      <c r="O47" s="210"/>
      <c r="P47" s="210"/>
      <c r="Q47" s="210"/>
      <c r="R47" s="211"/>
      <c r="S47" s="209"/>
      <c r="T47" s="210"/>
      <c r="U47" s="210"/>
      <c r="V47" s="210"/>
      <c r="W47" s="210"/>
      <c r="X47" s="210"/>
      <c r="Y47" s="210"/>
      <c r="Z47" s="210"/>
      <c r="AA47" s="211"/>
    </row>
    <row r="48" spans="2:27" ht="15">
      <c r="B48" s="34"/>
      <c r="C48" s="225" t="e">
        <f>"Jun "&amp;$BA$8</f>
        <v>#VALUE!</v>
      </c>
      <c r="D48" s="226"/>
      <c r="E48" s="226"/>
      <c r="F48" s="226"/>
      <c r="G48" s="226"/>
      <c r="H48" s="226"/>
      <c r="I48" s="227"/>
      <c r="J48" s="209"/>
      <c r="K48" s="210"/>
      <c r="L48" s="210"/>
      <c r="M48" s="210"/>
      <c r="N48" s="210"/>
      <c r="O48" s="210"/>
      <c r="P48" s="210"/>
      <c r="Q48" s="210"/>
      <c r="R48" s="211"/>
      <c r="S48" s="209"/>
      <c r="T48" s="210"/>
      <c r="U48" s="210"/>
      <c r="V48" s="210"/>
      <c r="W48" s="210"/>
      <c r="X48" s="210"/>
      <c r="Y48" s="210"/>
      <c r="Z48" s="210"/>
      <c r="AA48" s="211"/>
    </row>
    <row r="49" spans="2:27" ht="15">
      <c r="B49" s="34"/>
      <c r="C49" s="225" t="e">
        <f>"Sep "&amp;$BA$8</f>
        <v>#VALUE!</v>
      </c>
      <c r="D49" s="226"/>
      <c r="E49" s="226"/>
      <c r="F49" s="226"/>
      <c r="G49" s="226"/>
      <c r="H49" s="226"/>
      <c r="I49" s="227"/>
      <c r="J49" s="209"/>
      <c r="K49" s="210"/>
      <c r="L49" s="210"/>
      <c r="M49" s="210"/>
      <c r="N49" s="210"/>
      <c r="O49" s="210"/>
      <c r="P49" s="210"/>
      <c r="Q49" s="210"/>
      <c r="R49" s="211"/>
      <c r="S49" s="209"/>
      <c r="T49" s="210"/>
      <c r="U49" s="210"/>
      <c r="V49" s="210"/>
      <c r="W49" s="210"/>
      <c r="X49" s="210"/>
      <c r="Y49" s="210"/>
      <c r="Z49" s="210"/>
      <c r="AA49" s="211"/>
    </row>
    <row r="50" spans="2:27" ht="15">
      <c r="B50" s="34"/>
      <c r="C50" s="225" t="e">
        <f>"Dec "&amp;$BA$8</f>
        <v>#VALUE!</v>
      </c>
      <c r="D50" s="226"/>
      <c r="E50" s="226"/>
      <c r="F50" s="226"/>
      <c r="G50" s="226"/>
      <c r="H50" s="226"/>
      <c r="I50" s="227"/>
      <c r="J50" s="209"/>
      <c r="K50" s="210"/>
      <c r="L50" s="210"/>
      <c r="M50" s="210"/>
      <c r="N50" s="210"/>
      <c r="O50" s="210"/>
      <c r="P50" s="210"/>
      <c r="Q50" s="210"/>
      <c r="R50" s="211"/>
      <c r="S50" s="209"/>
      <c r="T50" s="210"/>
      <c r="U50" s="210"/>
      <c r="V50" s="210"/>
      <c r="W50" s="210"/>
      <c r="X50" s="210"/>
      <c r="Y50" s="210"/>
      <c r="Z50" s="210"/>
      <c r="AA50" s="211"/>
    </row>
    <row r="51" spans="2:27" ht="15">
      <c r="B51" s="34"/>
      <c r="C51" s="225" t="str">
        <f>"Mar "&amp;$BA$9</f>
        <v>Mar Provide Survey Year</v>
      </c>
      <c r="D51" s="226"/>
      <c r="E51" s="226"/>
      <c r="F51" s="226"/>
      <c r="G51" s="226"/>
      <c r="H51" s="226"/>
      <c r="I51" s="227"/>
      <c r="J51" s="209"/>
      <c r="K51" s="210"/>
      <c r="L51" s="210"/>
      <c r="M51" s="210"/>
      <c r="N51" s="210"/>
      <c r="O51" s="210"/>
      <c r="P51" s="210"/>
      <c r="Q51" s="210"/>
      <c r="R51" s="211"/>
      <c r="S51" s="209"/>
      <c r="T51" s="210"/>
      <c r="U51" s="210"/>
      <c r="V51" s="210"/>
      <c r="W51" s="210"/>
      <c r="X51" s="210"/>
      <c r="Y51" s="210"/>
      <c r="Z51" s="210"/>
      <c r="AA51" s="211"/>
    </row>
    <row r="52" spans="2:27" ht="15" hidden="1">
      <c r="B52" s="34"/>
      <c r="C52" s="225"/>
      <c r="D52" s="226"/>
      <c r="E52" s="226"/>
      <c r="F52" s="226"/>
      <c r="G52" s="226"/>
      <c r="H52" s="226"/>
      <c r="I52" s="227"/>
      <c r="J52" s="163"/>
      <c r="K52" s="163"/>
      <c r="L52" s="163"/>
      <c r="M52" s="163"/>
      <c r="N52" s="163"/>
      <c r="O52" s="163"/>
      <c r="P52" s="163"/>
      <c r="Q52" s="163"/>
      <c r="R52" s="163"/>
      <c r="S52" s="163"/>
      <c r="T52" s="163"/>
      <c r="U52" s="163"/>
      <c r="V52" s="163"/>
      <c r="W52" s="163"/>
      <c r="X52" s="163"/>
      <c r="Y52" s="163"/>
      <c r="Z52" s="163"/>
      <c r="AA52" s="163"/>
    </row>
    <row r="53" spans="2:27" ht="15" hidden="1">
      <c r="B53" s="34"/>
      <c r="C53" s="230"/>
      <c r="D53" s="230"/>
      <c r="E53" s="230"/>
      <c r="F53" s="230"/>
      <c r="G53" s="230"/>
      <c r="H53" s="230"/>
      <c r="I53" s="230"/>
      <c r="J53" s="163"/>
      <c r="K53" s="163"/>
      <c r="L53" s="163"/>
      <c r="M53" s="163"/>
      <c r="N53" s="163"/>
      <c r="O53" s="163"/>
      <c r="P53" s="163"/>
      <c r="Q53" s="163"/>
      <c r="R53" s="163"/>
      <c r="S53" s="163"/>
      <c r="T53" s="163"/>
      <c r="U53" s="163"/>
      <c r="V53" s="163"/>
      <c r="W53" s="163"/>
      <c r="X53" s="163"/>
      <c r="Y53" s="163"/>
      <c r="Z53" s="163"/>
      <c r="AA53" s="163"/>
    </row>
    <row r="54" spans="2:27" ht="15" hidden="1">
      <c r="B54" s="34"/>
      <c r="C54" s="230"/>
      <c r="D54" s="230"/>
      <c r="E54" s="230"/>
      <c r="F54" s="230"/>
      <c r="G54" s="230"/>
      <c r="H54" s="230"/>
      <c r="I54" s="230"/>
      <c r="J54" s="163"/>
      <c r="K54" s="163"/>
      <c r="L54" s="163"/>
      <c r="M54" s="163"/>
      <c r="N54" s="163"/>
      <c r="O54" s="163"/>
      <c r="P54" s="163"/>
      <c r="Q54" s="163"/>
      <c r="R54" s="163"/>
      <c r="S54" s="163"/>
      <c r="T54" s="163"/>
      <c r="U54" s="163"/>
      <c r="V54" s="163"/>
      <c r="W54" s="163"/>
      <c r="X54" s="163"/>
      <c r="Y54" s="163"/>
      <c r="Z54" s="163"/>
      <c r="AA54" s="163"/>
    </row>
    <row r="55" spans="2:27" ht="15">
      <c r="B55" s="34"/>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2:27" ht="15">
      <c r="B56" s="42" t="s">
        <v>271</v>
      </c>
      <c r="C56" s="23" t="s">
        <v>251</v>
      </c>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2:27" ht="15">
      <c r="B57" s="34"/>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2:27" ht="15">
      <c r="B58" s="34"/>
      <c r="C58" s="23"/>
      <c r="D58" s="23"/>
      <c r="E58" s="23"/>
      <c r="F58" s="23"/>
      <c r="G58" s="23"/>
      <c r="H58" s="23"/>
      <c r="I58" s="23"/>
      <c r="J58" s="23"/>
      <c r="K58" s="23"/>
      <c r="L58" s="23"/>
      <c r="M58" s="23"/>
      <c r="N58" s="23"/>
      <c r="O58" s="23"/>
      <c r="P58" s="23"/>
      <c r="Q58" s="23"/>
      <c r="R58" s="23"/>
      <c r="S58" s="23"/>
      <c r="T58" s="23"/>
      <c r="U58" s="23"/>
      <c r="V58" s="23"/>
      <c r="W58" s="23"/>
      <c r="X58" s="23"/>
      <c r="Y58" s="23"/>
      <c r="Z58" s="23"/>
      <c r="AA58" s="35" t="s">
        <v>261</v>
      </c>
    </row>
    <row r="59" spans="2:27" ht="15">
      <c r="B59" s="34"/>
      <c r="C59" s="229" t="s">
        <v>255</v>
      </c>
      <c r="D59" s="213"/>
      <c r="E59" s="213"/>
      <c r="F59" s="213"/>
      <c r="G59" s="213"/>
      <c r="H59" s="213"/>
      <c r="I59" s="214"/>
      <c r="J59" s="212" t="s">
        <v>259</v>
      </c>
      <c r="K59" s="213"/>
      <c r="L59" s="213"/>
      <c r="M59" s="213"/>
      <c r="N59" s="213"/>
      <c r="O59" s="213"/>
      <c r="P59" s="213"/>
      <c r="Q59" s="213"/>
      <c r="R59" s="214"/>
      <c r="S59" s="212" t="s">
        <v>258</v>
      </c>
      <c r="T59" s="213"/>
      <c r="U59" s="213"/>
      <c r="V59" s="213"/>
      <c r="W59" s="213"/>
      <c r="X59" s="213"/>
      <c r="Y59" s="213"/>
      <c r="Z59" s="213"/>
      <c r="AA59" s="214"/>
    </row>
    <row r="60" spans="2:27" ht="15">
      <c r="B60" s="34"/>
      <c r="C60" s="215"/>
      <c r="D60" s="216"/>
      <c r="E60" s="216"/>
      <c r="F60" s="216"/>
      <c r="G60" s="216"/>
      <c r="H60" s="216"/>
      <c r="I60" s="217"/>
      <c r="J60" s="215"/>
      <c r="K60" s="216"/>
      <c r="L60" s="216"/>
      <c r="M60" s="216"/>
      <c r="N60" s="216"/>
      <c r="O60" s="216"/>
      <c r="P60" s="216"/>
      <c r="Q60" s="216"/>
      <c r="R60" s="217"/>
      <c r="S60" s="215"/>
      <c r="T60" s="216"/>
      <c r="U60" s="216"/>
      <c r="V60" s="216"/>
      <c r="W60" s="216"/>
      <c r="X60" s="216"/>
      <c r="Y60" s="216"/>
      <c r="Z60" s="216"/>
      <c r="AA60" s="217"/>
    </row>
    <row r="61" spans="2:27" ht="15" customHeight="1" hidden="1">
      <c r="B61" s="34"/>
      <c r="C61" s="28"/>
      <c r="D61" s="29"/>
      <c r="E61" s="29"/>
      <c r="F61" s="29"/>
      <c r="G61" s="29"/>
      <c r="H61" s="29"/>
      <c r="I61" s="29"/>
      <c r="J61" s="178"/>
      <c r="K61" s="179"/>
      <c r="L61" s="179"/>
      <c r="M61" s="179"/>
      <c r="N61" s="179"/>
      <c r="O61" s="179"/>
      <c r="P61" s="179"/>
      <c r="Q61" s="179"/>
      <c r="R61" s="180"/>
      <c r="S61" s="178"/>
      <c r="T61" s="179"/>
      <c r="U61" s="179"/>
      <c r="V61" s="179"/>
      <c r="W61" s="179"/>
      <c r="X61" s="179"/>
      <c r="Y61" s="179"/>
      <c r="Z61" s="179"/>
      <c r="AA61" s="180"/>
    </row>
    <row r="62" spans="2:27" ht="15">
      <c r="B62" s="34"/>
      <c r="C62" s="225" t="e">
        <f>"Mar "&amp;$BA$8</f>
        <v>#VALUE!</v>
      </c>
      <c r="D62" s="226"/>
      <c r="E62" s="226"/>
      <c r="F62" s="226"/>
      <c r="G62" s="226"/>
      <c r="H62" s="226"/>
      <c r="I62" s="227"/>
      <c r="J62" s="209"/>
      <c r="K62" s="210"/>
      <c r="L62" s="210"/>
      <c r="M62" s="210"/>
      <c r="N62" s="210"/>
      <c r="O62" s="210"/>
      <c r="P62" s="210"/>
      <c r="Q62" s="210"/>
      <c r="R62" s="211"/>
      <c r="S62" s="209"/>
      <c r="T62" s="210"/>
      <c r="U62" s="210"/>
      <c r="V62" s="210"/>
      <c r="W62" s="210"/>
      <c r="X62" s="210"/>
      <c r="Y62" s="210"/>
      <c r="Z62" s="210"/>
      <c r="AA62" s="211"/>
    </row>
    <row r="63" spans="2:27" ht="15">
      <c r="B63" s="34"/>
      <c r="C63" s="225" t="e">
        <f>"Jun "&amp;$BA$8</f>
        <v>#VALUE!</v>
      </c>
      <c r="D63" s="226"/>
      <c r="E63" s="226"/>
      <c r="F63" s="226"/>
      <c r="G63" s="226"/>
      <c r="H63" s="226"/>
      <c r="I63" s="227"/>
      <c r="J63" s="209"/>
      <c r="K63" s="210"/>
      <c r="L63" s="210"/>
      <c r="M63" s="210"/>
      <c r="N63" s="210"/>
      <c r="O63" s="210"/>
      <c r="P63" s="210"/>
      <c r="Q63" s="210"/>
      <c r="R63" s="211"/>
      <c r="S63" s="209"/>
      <c r="T63" s="210"/>
      <c r="U63" s="210"/>
      <c r="V63" s="210"/>
      <c r="W63" s="210"/>
      <c r="X63" s="210"/>
      <c r="Y63" s="210"/>
      <c r="Z63" s="210"/>
      <c r="AA63" s="211"/>
    </row>
    <row r="64" spans="2:27" ht="15">
      <c r="B64" s="34"/>
      <c r="C64" s="225" t="e">
        <f>"Sep "&amp;$BA$8</f>
        <v>#VALUE!</v>
      </c>
      <c r="D64" s="226"/>
      <c r="E64" s="226"/>
      <c r="F64" s="226"/>
      <c r="G64" s="226"/>
      <c r="H64" s="226"/>
      <c r="I64" s="227"/>
      <c r="J64" s="209"/>
      <c r="K64" s="210"/>
      <c r="L64" s="210"/>
      <c r="M64" s="210"/>
      <c r="N64" s="210"/>
      <c r="O64" s="210"/>
      <c r="P64" s="210"/>
      <c r="Q64" s="210"/>
      <c r="R64" s="211"/>
      <c r="S64" s="209"/>
      <c r="T64" s="210"/>
      <c r="U64" s="210"/>
      <c r="V64" s="210"/>
      <c r="W64" s="210"/>
      <c r="X64" s="210"/>
      <c r="Y64" s="210"/>
      <c r="Z64" s="210"/>
      <c r="AA64" s="211"/>
    </row>
    <row r="65" spans="2:27" ht="15">
      <c r="B65" s="34"/>
      <c r="C65" s="225" t="e">
        <f>"Dec "&amp;$BA$8</f>
        <v>#VALUE!</v>
      </c>
      <c r="D65" s="226"/>
      <c r="E65" s="226"/>
      <c r="F65" s="226"/>
      <c r="G65" s="226"/>
      <c r="H65" s="226"/>
      <c r="I65" s="227"/>
      <c r="J65" s="209"/>
      <c r="K65" s="210"/>
      <c r="L65" s="210"/>
      <c r="M65" s="210"/>
      <c r="N65" s="210"/>
      <c r="O65" s="210"/>
      <c r="P65" s="210"/>
      <c r="Q65" s="210"/>
      <c r="R65" s="211"/>
      <c r="S65" s="209"/>
      <c r="T65" s="210"/>
      <c r="U65" s="210"/>
      <c r="V65" s="210"/>
      <c r="W65" s="210"/>
      <c r="X65" s="210"/>
      <c r="Y65" s="210"/>
      <c r="Z65" s="210"/>
      <c r="AA65" s="211"/>
    </row>
    <row r="66" spans="2:27" ht="15">
      <c r="B66" s="34"/>
      <c r="C66" s="225" t="str">
        <f>"Mar "&amp;$BA$9</f>
        <v>Mar Provide Survey Year</v>
      </c>
      <c r="D66" s="226"/>
      <c r="E66" s="226"/>
      <c r="F66" s="226"/>
      <c r="G66" s="226"/>
      <c r="H66" s="226"/>
      <c r="I66" s="227"/>
      <c r="J66" s="209"/>
      <c r="K66" s="210"/>
      <c r="L66" s="210"/>
      <c r="M66" s="210"/>
      <c r="N66" s="210"/>
      <c r="O66" s="210"/>
      <c r="P66" s="210"/>
      <c r="Q66" s="210"/>
      <c r="R66" s="211"/>
      <c r="S66" s="209"/>
      <c r="T66" s="210"/>
      <c r="U66" s="210"/>
      <c r="V66" s="210"/>
      <c r="W66" s="210"/>
      <c r="X66" s="210"/>
      <c r="Y66" s="210"/>
      <c r="Z66" s="210"/>
      <c r="AA66" s="211"/>
    </row>
    <row r="67" spans="2:27" ht="15" hidden="1">
      <c r="B67" s="34"/>
      <c r="C67" s="225"/>
      <c r="D67" s="226"/>
      <c r="E67" s="226"/>
      <c r="F67" s="226"/>
      <c r="G67" s="226"/>
      <c r="H67" s="226"/>
      <c r="I67" s="227"/>
      <c r="J67" s="163"/>
      <c r="K67" s="163"/>
      <c r="L67" s="163"/>
      <c r="M67" s="163"/>
      <c r="N67" s="163"/>
      <c r="O67" s="163"/>
      <c r="P67" s="163"/>
      <c r="Q67" s="163"/>
      <c r="R67" s="163"/>
      <c r="S67" s="163"/>
      <c r="T67" s="163"/>
      <c r="U67" s="163"/>
      <c r="V67" s="163"/>
      <c r="W67" s="163"/>
      <c r="X67" s="163"/>
      <c r="Y67" s="163"/>
      <c r="Z67" s="163"/>
      <c r="AA67" s="163"/>
    </row>
    <row r="68" spans="2:27" ht="15" hidden="1">
      <c r="B68" s="34"/>
      <c r="C68" s="225"/>
      <c r="D68" s="226"/>
      <c r="E68" s="226"/>
      <c r="F68" s="226"/>
      <c r="G68" s="226"/>
      <c r="H68" s="226"/>
      <c r="I68" s="227"/>
      <c r="J68" s="163"/>
      <c r="K68" s="163"/>
      <c r="L68" s="163"/>
      <c r="M68" s="163"/>
      <c r="N68" s="163"/>
      <c r="O68" s="163"/>
      <c r="P68" s="163"/>
      <c r="Q68" s="163"/>
      <c r="R68" s="163"/>
      <c r="S68" s="163"/>
      <c r="T68" s="163"/>
      <c r="U68" s="163"/>
      <c r="V68" s="163"/>
      <c r="W68" s="163"/>
      <c r="X68" s="163"/>
      <c r="Y68" s="163"/>
      <c r="Z68" s="163"/>
      <c r="AA68" s="163"/>
    </row>
    <row r="69" spans="2:27" ht="15" hidden="1">
      <c r="B69" s="34"/>
      <c r="C69" s="225"/>
      <c r="D69" s="226"/>
      <c r="E69" s="226"/>
      <c r="F69" s="226"/>
      <c r="G69" s="226"/>
      <c r="H69" s="226"/>
      <c r="I69" s="227"/>
      <c r="J69" s="163"/>
      <c r="K69" s="163"/>
      <c r="L69" s="163"/>
      <c r="M69" s="163"/>
      <c r="N69" s="163"/>
      <c r="O69" s="163"/>
      <c r="P69" s="163"/>
      <c r="Q69" s="163"/>
      <c r="R69" s="163"/>
      <c r="S69" s="163"/>
      <c r="T69" s="163"/>
      <c r="U69" s="163"/>
      <c r="V69" s="163"/>
      <c r="W69" s="163"/>
      <c r="X69" s="163"/>
      <c r="Y69" s="163"/>
      <c r="Z69" s="163"/>
      <c r="AA69" s="163"/>
    </row>
    <row r="70" spans="2:27" ht="15">
      <c r="B70" s="34"/>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2:27" ht="15">
      <c r="B71" s="42" t="s">
        <v>270</v>
      </c>
      <c r="C71" s="23" t="s">
        <v>338</v>
      </c>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2:27" ht="15">
      <c r="B72" s="34"/>
      <c r="C72" s="23"/>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2:27" ht="15">
      <c r="B73" s="34"/>
      <c r="C73" s="23"/>
      <c r="D73" s="23"/>
      <c r="E73" s="23"/>
      <c r="F73" s="23"/>
      <c r="G73" s="23"/>
      <c r="H73" s="23"/>
      <c r="I73" s="23"/>
      <c r="J73" s="23"/>
      <c r="K73" s="23"/>
      <c r="L73" s="23"/>
      <c r="M73" s="23"/>
      <c r="N73" s="23"/>
      <c r="O73" s="23"/>
      <c r="P73" s="23"/>
      <c r="Q73" s="23"/>
      <c r="R73" s="23"/>
      <c r="S73" s="23"/>
      <c r="T73" s="23"/>
      <c r="U73" s="23"/>
      <c r="V73" s="23"/>
      <c r="W73" s="23"/>
      <c r="X73" s="23"/>
      <c r="Y73" s="23"/>
      <c r="Z73" s="23"/>
      <c r="AA73" s="35" t="s">
        <v>261</v>
      </c>
    </row>
    <row r="74" spans="2:27" ht="15">
      <c r="B74" s="34"/>
      <c r="C74" s="229" t="s">
        <v>255</v>
      </c>
      <c r="D74" s="213"/>
      <c r="E74" s="213"/>
      <c r="F74" s="213"/>
      <c r="G74" s="213"/>
      <c r="H74" s="213"/>
      <c r="I74" s="214"/>
      <c r="J74" s="212" t="s">
        <v>259</v>
      </c>
      <c r="K74" s="213"/>
      <c r="L74" s="213"/>
      <c r="M74" s="213"/>
      <c r="N74" s="213"/>
      <c r="O74" s="213"/>
      <c r="P74" s="213"/>
      <c r="Q74" s="213"/>
      <c r="R74" s="214"/>
      <c r="S74" s="212" t="s">
        <v>258</v>
      </c>
      <c r="T74" s="213"/>
      <c r="U74" s="213"/>
      <c r="V74" s="213"/>
      <c r="W74" s="213"/>
      <c r="X74" s="213"/>
      <c r="Y74" s="213"/>
      <c r="Z74" s="213"/>
      <c r="AA74" s="214"/>
    </row>
    <row r="75" spans="2:27" ht="15">
      <c r="B75" s="34"/>
      <c r="C75" s="215"/>
      <c r="D75" s="216"/>
      <c r="E75" s="216"/>
      <c r="F75" s="216"/>
      <c r="G75" s="216"/>
      <c r="H75" s="216"/>
      <c r="I75" s="217"/>
      <c r="J75" s="215"/>
      <c r="K75" s="216"/>
      <c r="L75" s="216"/>
      <c r="M75" s="216"/>
      <c r="N75" s="216"/>
      <c r="O75" s="216"/>
      <c r="P75" s="216"/>
      <c r="Q75" s="216"/>
      <c r="R75" s="217"/>
      <c r="S75" s="215"/>
      <c r="T75" s="216"/>
      <c r="U75" s="216"/>
      <c r="V75" s="216"/>
      <c r="W75" s="216"/>
      <c r="X75" s="216"/>
      <c r="Y75" s="216"/>
      <c r="Z75" s="216"/>
      <c r="AA75" s="217"/>
    </row>
    <row r="76" spans="2:27" ht="15">
      <c r="B76" s="34"/>
      <c r="C76" s="225" t="e">
        <f>"Mar "&amp;$BA$8</f>
        <v>#VALUE!</v>
      </c>
      <c r="D76" s="226"/>
      <c r="E76" s="226"/>
      <c r="F76" s="226"/>
      <c r="G76" s="226"/>
      <c r="H76" s="226"/>
      <c r="I76" s="227"/>
      <c r="J76" s="209"/>
      <c r="K76" s="210"/>
      <c r="L76" s="210"/>
      <c r="M76" s="210"/>
      <c r="N76" s="210"/>
      <c r="O76" s="210"/>
      <c r="P76" s="210"/>
      <c r="Q76" s="210"/>
      <c r="R76" s="211"/>
      <c r="S76" s="209"/>
      <c r="T76" s="210"/>
      <c r="U76" s="210"/>
      <c r="V76" s="210"/>
      <c r="W76" s="210"/>
      <c r="X76" s="210"/>
      <c r="Y76" s="210"/>
      <c r="Z76" s="210"/>
      <c r="AA76" s="211"/>
    </row>
    <row r="77" spans="2:27" ht="15">
      <c r="B77" s="34"/>
      <c r="C77" s="225" t="e">
        <f>"Jun "&amp;$BA$8</f>
        <v>#VALUE!</v>
      </c>
      <c r="D77" s="226"/>
      <c r="E77" s="226"/>
      <c r="F77" s="226"/>
      <c r="G77" s="226"/>
      <c r="H77" s="226"/>
      <c r="I77" s="227"/>
      <c r="J77" s="209"/>
      <c r="K77" s="210"/>
      <c r="L77" s="210"/>
      <c r="M77" s="210"/>
      <c r="N77" s="210"/>
      <c r="O77" s="210"/>
      <c r="P77" s="210"/>
      <c r="Q77" s="210"/>
      <c r="R77" s="211"/>
      <c r="S77" s="209"/>
      <c r="T77" s="210"/>
      <c r="U77" s="210"/>
      <c r="V77" s="210"/>
      <c r="W77" s="210"/>
      <c r="X77" s="210"/>
      <c r="Y77" s="210"/>
      <c r="Z77" s="210"/>
      <c r="AA77" s="211"/>
    </row>
    <row r="78" spans="2:27" ht="15">
      <c r="B78" s="34"/>
      <c r="C78" s="225" t="e">
        <f>"Sep "&amp;$BA$8</f>
        <v>#VALUE!</v>
      </c>
      <c r="D78" s="226"/>
      <c r="E78" s="226"/>
      <c r="F78" s="226"/>
      <c r="G78" s="226"/>
      <c r="H78" s="226"/>
      <c r="I78" s="227"/>
      <c r="J78" s="209"/>
      <c r="K78" s="210"/>
      <c r="L78" s="210"/>
      <c r="M78" s="210"/>
      <c r="N78" s="210"/>
      <c r="O78" s="210"/>
      <c r="P78" s="210"/>
      <c r="Q78" s="210"/>
      <c r="R78" s="211"/>
      <c r="S78" s="209"/>
      <c r="T78" s="210"/>
      <c r="U78" s="210"/>
      <c r="V78" s="210"/>
      <c r="W78" s="210"/>
      <c r="X78" s="210"/>
      <c r="Y78" s="210"/>
      <c r="Z78" s="210"/>
      <c r="AA78" s="211"/>
    </row>
    <row r="79" spans="2:27" ht="15">
      <c r="B79" s="34"/>
      <c r="C79" s="225" t="e">
        <f>"Dec "&amp;$BA$8</f>
        <v>#VALUE!</v>
      </c>
      <c r="D79" s="226"/>
      <c r="E79" s="226"/>
      <c r="F79" s="226"/>
      <c r="G79" s="226"/>
      <c r="H79" s="226"/>
      <c r="I79" s="227"/>
      <c r="J79" s="209"/>
      <c r="K79" s="210"/>
      <c r="L79" s="210"/>
      <c r="M79" s="210"/>
      <c r="N79" s="210"/>
      <c r="O79" s="210"/>
      <c r="P79" s="210"/>
      <c r="Q79" s="210"/>
      <c r="R79" s="211"/>
      <c r="S79" s="209"/>
      <c r="T79" s="210"/>
      <c r="U79" s="210"/>
      <c r="V79" s="210"/>
      <c r="W79" s="210"/>
      <c r="X79" s="210"/>
      <c r="Y79" s="210"/>
      <c r="Z79" s="210"/>
      <c r="AA79" s="211"/>
    </row>
    <row r="80" spans="2:27" ht="15">
      <c r="B80" s="34"/>
      <c r="C80" s="225" t="str">
        <f>"Mar "&amp;$BA$9</f>
        <v>Mar Provide Survey Year</v>
      </c>
      <c r="D80" s="226"/>
      <c r="E80" s="226"/>
      <c r="F80" s="226"/>
      <c r="G80" s="226"/>
      <c r="H80" s="226"/>
      <c r="I80" s="227"/>
      <c r="J80" s="209"/>
      <c r="K80" s="210"/>
      <c r="L80" s="210"/>
      <c r="M80" s="210"/>
      <c r="N80" s="210"/>
      <c r="O80" s="210"/>
      <c r="P80" s="210"/>
      <c r="Q80" s="210"/>
      <c r="R80" s="211"/>
      <c r="S80" s="209"/>
      <c r="T80" s="210"/>
      <c r="U80" s="210"/>
      <c r="V80" s="210"/>
      <c r="W80" s="210"/>
      <c r="X80" s="210"/>
      <c r="Y80" s="210"/>
      <c r="Z80" s="210"/>
      <c r="AA80" s="211"/>
    </row>
    <row r="81" spans="2:27" ht="15" hidden="1">
      <c r="B81" s="34"/>
      <c r="C81" s="225"/>
      <c r="D81" s="226"/>
      <c r="E81" s="226"/>
      <c r="F81" s="226"/>
      <c r="G81" s="226"/>
      <c r="H81" s="226"/>
      <c r="I81" s="227"/>
      <c r="J81" s="163"/>
      <c r="K81" s="163"/>
      <c r="L81" s="163"/>
      <c r="M81" s="163"/>
      <c r="N81" s="163"/>
      <c r="O81" s="163"/>
      <c r="P81" s="163"/>
      <c r="Q81" s="163"/>
      <c r="R81" s="163"/>
      <c r="S81" s="163"/>
      <c r="T81" s="163"/>
      <c r="U81" s="163"/>
      <c r="V81" s="163"/>
      <c r="W81" s="163"/>
      <c r="X81" s="163"/>
      <c r="Y81" s="163"/>
      <c r="Z81" s="163"/>
      <c r="AA81" s="163"/>
    </row>
    <row r="82" spans="2:27" ht="15" hidden="1">
      <c r="B82" s="34"/>
      <c r="C82" s="225"/>
      <c r="D82" s="226"/>
      <c r="E82" s="226"/>
      <c r="F82" s="226"/>
      <c r="G82" s="226"/>
      <c r="H82" s="226"/>
      <c r="I82" s="227"/>
      <c r="J82" s="163"/>
      <c r="K82" s="163"/>
      <c r="L82" s="163"/>
      <c r="M82" s="163"/>
      <c r="N82" s="163"/>
      <c r="O82" s="163"/>
      <c r="P82" s="163"/>
      <c r="Q82" s="163"/>
      <c r="R82" s="163"/>
      <c r="S82" s="163"/>
      <c r="T82" s="163"/>
      <c r="U82" s="163"/>
      <c r="V82" s="163"/>
      <c r="W82" s="163"/>
      <c r="X82" s="163"/>
      <c r="Y82" s="163"/>
      <c r="Z82" s="163"/>
      <c r="AA82" s="163"/>
    </row>
    <row r="83" spans="2:27" ht="15" hidden="1">
      <c r="B83" s="34"/>
      <c r="C83" s="230"/>
      <c r="D83" s="230"/>
      <c r="E83" s="230"/>
      <c r="F83" s="230"/>
      <c r="G83" s="230"/>
      <c r="H83" s="230"/>
      <c r="I83" s="230"/>
      <c r="J83" s="163"/>
      <c r="K83" s="163"/>
      <c r="L83" s="163"/>
      <c r="M83" s="163"/>
      <c r="N83" s="163"/>
      <c r="O83" s="163"/>
      <c r="P83" s="163"/>
      <c r="Q83" s="163"/>
      <c r="R83" s="163"/>
      <c r="S83" s="163"/>
      <c r="T83" s="163"/>
      <c r="U83" s="163"/>
      <c r="V83" s="163"/>
      <c r="W83" s="163"/>
      <c r="X83" s="163"/>
      <c r="Y83" s="163"/>
      <c r="Z83" s="163"/>
      <c r="AA83" s="163"/>
    </row>
    <row r="84" spans="2:27" ht="15">
      <c r="B84" s="34"/>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5">
      <c r="B85" s="42" t="s">
        <v>269</v>
      </c>
      <c r="C85" s="23" t="s">
        <v>339</v>
      </c>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5">
      <c r="B86" s="34"/>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5">
      <c r="B87" s="34"/>
      <c r="C87" s="23"/>
      <c r="D87" s="23"/>
      <c r="E87" s="23"/>
      <c r="F87" s="23"/>
      <c r="G87" s="23"/>
      <c r="H87" s="23"/>
      <c r="I87" s="23"/>
      <c r="J87" s="23"/>
      <c r="K87" s="23"/>
      <c r="L87" s="23"/>
      <c r="M87" s="23"/>
      <c r="N87" s="23"/>
      <c r="O87" s="23"/>
      <c r="P87" s="23"/>
      <c r="Q87" s="23"/>
      <c r="R87" s="23"/>
      <c r="S87" s="23"/>
      <c r="T87" s="23"/>
      <c r="U87" s="23"/>
      <c r="V87" s="23"/>
      <c r="W87" s="23"/>
      <c r="X87" s="23"/>
      <c r="Y87" s="23"/>
      <c r="Z87" s="23"/>
      <c r="AA87" s="35" t="s">
        <v>261</v>
      </c>
    </row>
    <row r="88" spans="2:27" ht="15">
      <c r="B88" s="34"/>
      <c r="C88" s="229" t="s">
        <v>255</v>
      </c>
      <c r="D88" s="213"/>
      <c r="E88" s="213"/>
      <c r="F88" s="213"/>
      <c r="G88" s="213"/>
      <c r="H88" s="213"/>
      <c r="I88" s="214"/>
      <c r="J88" s="212" t="s">
        <v>259</v>
      </c>
      <c r="K88" s="213"/>
      <c r="L88" s="213"/>
      <c r="M88" s="213"/>
      <c r="N88" s="213"/>
      <c r="O88" s="213"/>
      <c r="P88" s="213"/>
      <c r="Q88" s="213"/>
      <c r="R88" s="214"/>
      <c r="S88" s="212" t="s">
        <v>258</v>
      </c>
      <c r="T88" s="213"/>
      <c r="U88" s="213"/>
      <c r="V88" s="213"/>
      <c r="W88" s="213"/>
      <c r="X88" s="213"/>
      <c r="Y88" s="213"/>
      <c r="Z88" s="213"/>
      <c r="AA88" s="214"/>
    </row>
    <row r="89" spans="2:27" ht="15">
      <c r="B89" s="34"/>
      <c r="C89" s="215"/>
      <c r="D89" s="216"/>
      <c r="E89" s="216"/>
      <c r="F89" s="216"/>
      <c r="G89" s="216"/>
      <c r="H89" s="216"/>
      <c r="I89" s="217"/>
      <c r="J89" s="215"/>
      <c r="K89" s="216"/>
      <c r="L89" s="216"/>
      <c r="M89" s="216"/>
      <c r="N89" s="216"/>
      <c r="O89" s="216"/>
      <c r="P89" s="216"/>
      <c r="Q89" s="216"/>
      <c r="R89" s="217"/>
      <c r="S89" s="215"/>
      <c r="T89" s="216"/>
      <c r="U89" s="216"/>
      <c r="V89" s="216"/>
      <c r="W89" s="216"/>
      <c r="X89" s="216"/>
      <c r="Y89" s="216"/>
      <c r="Z89" s="216"/>
      <c r="AA89" s="217"/>
    </row>
    <row r="90" spans="2:27" ht="15">
      <c r="B90" s="34"/>
      <c r="C90" s="225" t="e">
        <f>"Mar "&amp;$BA$8</f>
        <v>#VALUE!</v>
      </c>
      <c r="D90" s="226"/>
      <c r="E90" s="226"/>
      <c r="F90" s="226"/>
      <c r="G90" s="226"/>
      <c r="H90" s="226"/>
      <c r="I90" s="227"/>
      <c r="J90" s="209"/>
      <c r="K90" s="210"/>
      <c r="L90" s="210"/>
      <c r="M90" s="210"/>
      <c r="N90" s="210"/>
      <c r="O90" s="210"/>
      <c r="P90" s="210"/>
      <c r="Q90" s="210"/>
      <c r="R90" s="211"/>
      <c r="S90" s="209"/>
      <c r="T90" s="210"/>
      <c r="U90" s="210"/>
      <c r="V90" s="210"/>
      <c r="W90" s="210"/>
      <c r="X90" s="210"/>
      <c r="Y90" s="210"/>
      <c r="Z90" s="210"/>
      <c r="AA90" s="211"/>
    </row>
    <row r="91" spans="2:27" ht="15">
      <c r="B91" s="34"/>
      <c r="C91" s="225" t="e">
        <f>"Jun "&amp;$BA$8</f>
        <v>#VALUE!</v>
      </c>
      <c r="D91" s="226"/>
      <c r="E91" s="226"/>
      <c r="F91" s="226"/>
      <c r="G91" s="226"/>
      <c r="H91" s="226"/>
      <c r="I91" s="227"/>
      <c r="J91" s="209"/>
      <c r="K91" s="210"/>
      <c r="L91" s="210"/>
      <c r="M91" s="210"/>
      <c r="N91" s="210"/>
      <c r="O91" s="210"/>
      <c r="P91" s="210"/>
      <c r="Q91" s="210"/>
      <c r="R91" s="211"/>
      <c r="S91" s="209"/>
      <c r="T91" s="210"/>
      <c r="U91" s="210"/>
      <c r="V91" s="210"/>
      <c r="W91" s="210"/>
      <c r="X91" s="210"/>
      <c r="Y91" s="210"/>
      <c r="Z91" s="210"/>
      <c r="AA91" s="211"/>
    </row>
    <row r="92" spans="2:27" ht="15">
      <c r="B92" s="34"/>
      <c r="C92" s="225" t="e">
        <f>"Sep "&amp;$BA$8</f>
        <v>#VALUE!</v>
      </c>
      <c r="D92" s="226"/>
      <c r="E92" s="226"/>
      <c r="F92" s="226"/>
      <c r="G92" s="226"/>
      <c r="H92" s="226"/>
      <c r="I92" s="227"/>
      <c r="J92" s="209"/>
      <c r="K92" s="210"/>
      <c r="L92" s="210"/>
      <c r="M92" s="210"/>
      <c r="N92" s="210"/>
      <c r="O92" s="210"/>
      <c r="P92" s="210"/>
      <c r="Q92" s="210"/>
      <c r="R92" s="211"/>
      <c r="S92" s="209"/>
      <c r="T92" s="210"/>
      <c r="U92" s="210"/>
      <c r="V92" s="210"/>
      <c r="W92" s="210"/>
      <c r="X92" s="210"/>
      <c r="Y92" s="210"/>
      <c r="Z92" s="210"/>
      <c r="AA92" s="211"/>
    </row>
    <row r="93" spans="2:27" ht="15">
      <c r="B93" s="34"/>
      <c r="C93" s="225" t="e">
        <f>"Dec "&amp;$BA$8</f>
        <v>#VALUE!</v>
      </c>
      <c r="D93" s="226"/>
      <c r="E93" s="226"/>
      <c r="F93" s="226"/>
      <c r="G93" s="226"/>
      <c r="H93" s="226"/>
      <c r="I93" s="227"/>
      <c r="J93" s="209"/>
      <c r="K93" s="210"/>
      <c r="L93" s="210"/>
      <c r="M93" s="210"/>
      <c r="N93" s="210"/>
      <c r="O93" s="210"/>
      <c r="P93" s="210"/>
      <c r="Q93" s="210"/>
      <c r="R93" s="211"/>
      <c r="S93" s="209"/>
      <c r="T93" s="210"/>
      <c r="U93" s="210"/>
      <c r="V93" s="210"/>
      <c r="W93" s="210"/>
      <c r="X93" s="210"/>
      <c r="Y93" s="210"/>
      <c r="Z93" s="210"/>
      <c r="AA93" s="211"/>
    </row>
    <row r="94" spans="2:27" ht="15">
      <c r="B94" s="34"/>
      <c r="C94" s="225" t="str">
        <f>"Mar "&amp;$BA$9</f>
        <v>Mar Provide Survey Year</v>
      </c>
      <c r="D94" s="226"/>
      <c r="E94" s="226"/>
      <c r="F94" s="226"/>
      <c r="G94" s="226"/>
      <c r="H94" s="226"/>
      <c r="I94" s="227"/>
      <c r="J94" s="209"/>
      <c r="K94" s="210"/>
      <c r="L94" s="210"/>
      <c r="M94" s="210"/>
      <c r="N94" s="210"/>
      <c r="O94" s="210"/>
      <c r="P94" s="210"/>
      <c r="Q94" s="210"/>
      <c r="R94" s="211"/>
      <c r="S94" s="209"/>
      <c r="T94" s="210"/>
      <c r="U94" s="210"/>
      <c r="V94" s="210"/>
      <c r="W94" s="210"/>
      <c r="X94" s="210"/>
      <c r="Y94" s="210"/>
      <c r="Z94" s="210"/>
      <c r="AA94" s="211"/>
    </row>
    <row r="95" spans="2:27" ht="15" hidden="1">
      <c r="B95" s="34"/>
      <c r="C95" s="225"/>
      <c r="D95" s="226"/>
      <c r="E95" s="226"/>
      <c r="F95" s="226"/>
      <c r="G95" s="226"/>
      <c r="H95" s="226"/>
      <c r="I95" s="227"/>
      <c r="J95" s="163"/>
      <c r="K95" s="163"/>
      <c r="L95" s="163"/>
      <c r="M95" s="163"/>
      <c r="N95" s="163"/>
      <c r="O95" s="163"/>
      <c r="P95" s="163"/>
      <c r="Q95" s="163"/>
      <c r="R95" s="163"/>
      <c r="S95" s="163"/>
      <c r="T95" s="163"/>
      <c r="U95" s="163"/>
      <c r="V95" s="163"/>
      <c r="W95" s="163"/>
      <c r="X95" s="163"/>
      <c r="Y95" s="163"/>
      <c r="Z95" s="163"/>
      <c r="AA95" s="163"/>
    </row>
    <row r="96" spans="2:27" ht="15" hidden="1">
      <c r="B96" s="34"/>
      <c r="C96" s="225"/>
      <c r="D96" s="226"/>
      <c r="E96" s="226"/>
      <c r="F96" s="226"/>
      <c r="G96" s="226"/>
      <c r="H96" s="226"/>
      <c r="I96" s="227"/>
      <c r="J96" s="163"/>
      <c r="K96" s="163"/>
      <c r="L96" s="163"/>
      <c r="M96" s="163"/>
      <c r="N96" s="163"/>
      <c r="O96" s="163"/>
      <c r="P96" s="163"/>
      <c r="Q96" s="163"/>
      <c r="R96" s="163"/>
      <c r="S96" s="163"/>
      <c r="T96" s="163"/>
      <c r="U96" s="163"/>
      <c r="V96" s="163"/>
      <c r="W96" s="163"/>
      <c r="X96" s="163"/>
      <c r="Y96" s="163"/>
      <c r="Z96" s="163"/>
      <c r="AA96" s="163"/>
    </row>
    <row r="97" spans="2:27" ht="15" hidden="1">
      <c r="B97" s="34"/>
      <c r="C97" s="225"/>
      <c r="D97" s="226"/>
      <c r="E97" s="226"/>
      <c r="F97" s="226"/>
      <c r="G97" s="226"/>
      <c r="H97" s="226"/>
      <c r="I97" s="227"/>
      <c r="J97" s="163"/>
      <c r="K97" s="163"/>
      <c r="L97" s="163"/>
      <c r="M97" s="163"/>
      <c r="N97" s="163"/>
      <c r="O97" s="163"/>
      <c r="P97" s="163"/>
      <c r="Q97" s="163"/>
      <c r="R97" s="163"/>
      <c r="S97" s="163"/>
      <c r="T97" s="163"/>
      <c r="U97" s="163"/>
      <c r="V97" s="163"/>
      <c r="W97" s="163"/>
      <c r="X97" s="163"/>
      <c r="Y97" s="163"/>
      <c r="Z97" s="163"/>
      <c r="AA97" s="163"/>
    </row>
    <row r="98" spans="2:27" ht="15">
      <c r="B98" s="34"/>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5.75">
      <c r="B99" s="33"/>
      <c r="C99" s="14"/>
      <c r="D99" s="14"/>
      <c r="E99" s="14"/>
      <c r="F99" s="14"/>
      <c r="G99" s="14"/>
      <c r="H99" s="14"/>
      <c r="I99" s="14"/>
      <c r="J99" s="14"/>
      <c r="K99" s="14"/>
      <c r="L99" s="14"/>
      <c r="M99" s="14"/>
      <c r="N99" s="15" t="s">
        <v>30</v>
      </c>
      <c r="O99" s="14"/>
      <c r="P99" s="14"/>
      <c r="Q99" s="14"/>
      <c r="R99" s="14"/>
      <c r="S99" s="14"/>
      <c r="T99" s="14"/>
      <c r="U99" s="14"/>
      <c r="V99" s="14"/>
      <c r="W99" s="14"/>
      <c r="X99" s="14"/>
      <c r="Y99" s="14"/>
      <c r="Z99" s="14"/>
      <c r="AA99" s="14"/>
    </row>
    <row r="100" spans="2:27" ht="15">
      <c r="B100" s="33"/>
      <c r="C100" s="14"/>
      <c r="D100" s="14"/>
      <c r="E100" s="14"/>
      <c r="F100" s="14"/>
      <c r="G100" s="14"/>
      <c r="H100" s="14"/>
      <c r="I100" s="14"/>
      <c r="J100" s="14"/>
      <c r="K100" s="14"/>
      <c r="L100" s="14"/>
      <c r="M100" s="14"/>
      <c r="N100" s="18" t="s">
        <v>24</v>
      </c>
      <c r="O100" s="14"/>
      <c r="P100" s="14"/>
      <c r="Q100" s="14"/>
      <c r="R100" s="14"/>
      <c r="S100" s="14"/>
      <c r="T100" s="14"/>
      <c r="U100" s="14"/>
      <c r="V100" s="14"/>
      <c r="W100" s="14"/>
      <c r="X100" s="14"/>
      <c r="Y100" s="14"/>
      <c r="Z100" s="14"/>
      <c r="AA100" s="14"/>
    </row>
    <row r="101" spans="2:27" ht="60.75" customHeight="1">
      <c r="B101" s="42" t="s">
        <v>288</v>
      </c>
      <c r="C101" s="23" t="s">
        <v>304</v>
      </c>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2:27" ht="15">
      <c r="B102" s="42" t="s">
        <v>267</v>
      </c>
      <c r="C102" s="23" t="s">
        <v>252</v>
      </c>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2:27" ht="15">
      <c r="B103" s="34"/>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2:27" ht="15">
      <c r="B104" s="34"/>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35" t="s">
        <v>261</v>
      </c>
    </row>
    <row r="105" spans="2:27" ht="15">
      <c r="B105" s="34"/>
      <c r="C105" s="221" t="s">
        <v>25</v>
      </c>
      <c r="D105" s="221"/>
      <c r="E105" s="221"/>
      <c r="F105" s="221"/>
      <c r="G105" s="221"/>
      <c r="H105" s="221"/>
      <c r="I105" s="221" t="s">
        <v>26</v>
      </c>
      <c r="J105" s="221"/>
      <c r="K105" s="221"/>
      <c r="L105" s="221"/>
      <c r="M105" s="221"/>
      <c r="N105" s="221" t="s">
        <v>27</v>
      </c>
      <c r="O105" s="221"/>
      <c r="P105" s="221"/>
      <c r="Q105" s="221"/>
      <c r="R105" s="221"/>
      <c r="S105" s="221" t="s">
        <v>28</v>
      </c>
      <c r="T105" s="221"/>
      <c r="U105" s="221"/>
      <c r="V105" s="221"/>
      <c r="W105" s="221"/>
      <c r="X105" s="221"/>
      <c r="Y105" s="221"/>
      <c r="Z105" s="221"/>
      <c r="AA105" s="221"/>
    </row>
    <row r="106" spans="2:27" ht="15" hidden="1">
      <c r="B106" s="34"/>
      <c r="C106" s="225">
        <f>T8</f>
      </c>
      <c r="D106" s="226"/>
      <c r="E106" s="226"/>
      <c r="F106" s="226"/>
      <c r="G106" s="226"/>
      <c r="H106" s="226"/>
      <c r="I106" s="163"/>
      <c r="J106" s="163"/>
      <c r="K106" s="163"/>
      <c r="L106" s="163"/>
      <c r="M106" s="163"/>
      <c r="N106" s="163"/>
      <c r="O106" s="163"/>
      <c r="P106" s="163"/>
      <c r="Q106" s="163"/>
      <c r="R106" s="163"/>
      <c r="S106" s="163"/>
      <c r="T106" s="163"/>
      <c r="U106" s="163"/>
      <c r="V106" s="163"/>
      <c r="W106" s="163"/>
      <c r="X106" s="163"/>
      <c r="Y106" s="163"/>
      <c r="Z106" s="163"/>
      <c r="AA106" s="163"/>
    </row>
    <row r="107" spans="2:27" ht="15">
      <c r="B107" s="34"/>
      <c r="C107" s="225" t="e">
        <f>$BA$7&amp;"- "&amp;$BA$8</f>
        <v>#VALUE!</v>
      </c>
      <c r="D107" s="226"/>
      <c r="E107" s="226"/>
      <c r="F107" s="226"/>
      <c r="G107" s="226"/>
      <c r="H107" s="226"/>
      <c r="I107" s="159"/>
      <c r="J107" s="159"/>
      <c r="K107" s="159"/>
      <c r="L107" s="159"/>
      <c r="M107" s="159"/>
      <c r="N107" s="159"/>
      <c r="O107" s="159"/>
      <c r="P107" s="159"/>
      <c r="Q107" s="159"/>
      <c r="R107" s="159"/>
      <c r="S107" s="159"/>
      <c r="T107" s="159"/>
      <c r="U107" s="159"/>
      <c r="V107" s="159"/>
      <c r="W107" s="159"/>
      <c r="X107" s="159"/>
      <c r="Y107" s="159"/>
      <c r="Z107" s="159"/>
      <c r="AA107" s="159"/>
    </row>
    <row r="108" spans="2:27" ht="15">
      <c r="B108" s="34"/>
      <c r="C108" s="225" t="e">
        <f>$BA$8&amp;"- "&amp;$BA$9</f>
        <v>#VALUE!</v>
      </c>
      <c r="D108" s="226"/>
      <c r="E108" s="226"/>
      <c r="F108" s="226"/>
      <c r="G108" s="226"/>
      <c r="H108" s="226"/>
      <c r="I108" s="159"/>
      <c r="J108" s="159"/>
      <c r="K108" s="159"/>
      <c r="L108" s="159"/>
      <c r="M108" s="159"/>
      <c r="N108" s="159"/>
      <c r="O108" s="159"/>
      <c r="P108" s="159"/>
      <c r="Q108" s="159"/>
      <c r="R108" s="159"/>
      <c r="S108" s="159"/>
      <c r="T108" s="159"/>
      <c r="U108" s="159"/>
      <c r="V108" s="159"/>
      <c r="W108" s="159"/>
      <c r="X108" s="159"/>
      <c r="Y108" s="159"/>
      <c r="Z108" s="159"/>
      <c r="AA108" s="159"/>
    </row>
    <row r="109" spans="2:27" ht="15">
      <c r="B109" s="34"/>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5">
      <c r="B110" s="42" t="s">
        <v>266</v>
      </c>
      <c r="C110" s="23" t="s">
        <v>345</v>
      </c>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5">
      <c r="B111" s="34"/>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5">
      <c r="B112" s="34"/>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35" t="s">
        <v>261</v>
      </c>
    </row>
    <row r="113" spans="2:27" ht="15">
      <c r="B113" s="34"/>
      <c r="C113" s="212" t="s">
        <v>254</v>
      </c>
      <c r="D113" s="213"/>
      <c r="E113" s="213"/>
      <c r="F113" s="213"/>
      <c r="G113" s="213"/>
      <c r="H113" s="213"/>
      <c r="I113" s="214"/>
      <c r="J113" s="212" t="s">
        <v>22</v>
      </c>
      <c r="K113" s="213"/>
      <c r="L113" s="213"/>
      <c r="M113" s="213"/>
      <c r="N113" s="213"/>
      <c r="O113" s="214"/>
      <c r="P113" s="212"/>
      <c r="Q113" s="213"/>
      <c r="R113" s="213"/>
      <c r="S113" s="213"/>
      <c r="T113" s="213"/>
      <c r="U113" s="213"/>
      <c r="V113" s="212" t="s">
        <v>260</v>
      </c>
      <c r="W113" s="213"/>
      <c r="X113" s="213"/>
      <c r="Y113" s="213"/>
      <c r="Z113" s="213"/>
      <c r="AA113" s="214"/>
    </row>
    <row r="114" spans="2:27" ht="15">
      <c r="B114" s="34"/>
      <c r="C114" s="215"/>
      <c r="D114" s="216"/>
      <c r="E114" s="216"/>
      <c r="F114" s="216"/>
      <c r="G114" s="216"/>
      <c r="H114" s="216"/>
      <c r="I114" s="217"/>
      <c r="J114" s="215"/>
      <c r="K114" s="216"/>
      <c r="L114" s="216"/>
      <c r="M114" s="216"/>
      <c r="N114" s="216"/>
      <c r="O114" s="217"/>
      <c r="P114" s="215"/>
      <c r="Q114" s="216"/>
      <c r="R114" s="216"/>
      <c r="S114" s="216"/>
      <c r="T114" s="216"/>
      <c r="U114" s="216"/>
      <c r="V114" s="215"/>
      <c r="W114" s="216"/>
      <c r="X114" s="216"/>
      <c r="Y114" s="216"/>
      <c r="Z114" s="216"/>
      <c r="AA114" s="217"/>
    </row>
    <row r="115" spans="2:27" ht="15">
      <c r="B115" s="34"/>
      <c r="C115" s="222" t="s">
        <v>248</v>
      </c>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4"/>
    </row>
    <row r="116" spans="2:27" ht="15">
      <c r="B116" s="34"/>
      <c r="C116" s="225" t="e">
        <f>"Apr "&amp;$BA$7&amp;"- Mar "&amp;$BA$8</f>
        <v>#VALUE!</v>
      </c>
      <c r="D116" s="226"/>
      <c r="E116" s="226"/>
      <c r="F116" s="226"/>
      <c r="G116" s="226"/>
      <c r="H116" s="226"/>
      <c r="I116" s="227"/>
      <c r="J116" s="159"/>
      <c r="K116" s="159"/>
      <c r="L116" s="159"/>
      <c r="M116" s="159"/>
      <c r="N116" s="159"/>
      <c r="O116" s="159"/>
      <c r="P116" s="228"/>
      <c r="Q116" s="228"/>
      <c r="R116" s="228"/>
      <c r="S116" s="228"/>
      <c r="T116" s="228"/>
      <c r="U116" s="228"/>
      <c r="V116" s="159"/>
      <c r="W116" s="159"/>
      <c r="X116" s="159"/>
      <c r="Y116" s="159"/>
      <c r="Z116" s="159"/>
      <c r="AA116" s="159"/>
    </row>
    <row r="117" spans="2:27" ht="15">
      <c r="B117" s="34"/>
      <c r="C117" s="225" t="e">
        <f>"Apr "&amp;$BA$8&amp;"- Mar "&amp;$BA$9</f>
        <v>#VALUE!</v>
      </c>
      <c r="D117" s="226"/>
      <c r="E117" s="226"/>
      <c r="F117" s="226"/>
      <c r="G117" s="226"/>
      <c r="H117" s="226"/>
      <c r="I117" s="227"/>
      <c r="J117" s="159"/>
      <c r="K117" s="159"/>
      <c r="L117" s="159"/>
      <c r="M117" s="159"/>
      <c r="N117" s="159"/>
      <c r="O117" s="159"/>
      <c r="P117" s="228"/>
      <c r="Q117" s="228"/>
      <c r="R117" s="228"/>
      <c r="S117" s="228"/>
      <c r="T117" s="228"/>
      <c r="U117" s="228"/>
      <c r="V117" s="159"/>
      <c r="W117" s="159"/>
      <c r="X117" s="159"/>
      <c r="Y117" s="159"/>
      <c r="Z117" s="159"/>
      <c r="AA117" s="159"/>
    </row>
    <row r="118" spans="2:27" ht="15">
      <c r="B118" s="34"/>
      <c r="C118" s="222" t="s">
        <v>249</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4"/>
    </row>
    <row r="119" spans="2:27" ht="15">
      <c r="B119" s="34"/>
      <c r="C119" s="225" t="e">
        <f>"Apr "&amp;$BA$8&amp;"- Jun "&amp;$BA$8</f>
        <v>#VALUE!</v>
      </c>
      <c r="D119" s="226"/>
      <c r="E119" s="226"/>
      <c r="F119" s="226"/>
      <c r="G119" s="226"/>
      <c r="H119" s="226"/>
      <c r="I119" s="227"/>
      <c r="J119" s="159"/>
      <c r="K119" s="159"/>
      <c r="L119" s="159"/>
      <c r="M119" s="159"/>
      <c r="N119" s="159"/>
      <c r="O119" s="159"/>
      <c r="P119" s="228"/>
      <c r="Q119" s="228"/>
      <c r="R119" s="228"/>
      <c r="S119" s="228"/>
      <c r="T119" s="228"/>
      <c r="U119" s="228"/>
      <c r="V119" s="159"/>
      <c r="W119" s="159"/>
      <c r="X119" s="159"/>
      <c r="Y119" s="159"/>
      <c r="Z119" s="159"/>
      <c r="AA119" s="159"/>
    </row>
    <row r="120" spans="2:27" ht="15">
      <c r="B120" s="34"/>
      <c r="C120" s="225" t="e">
        <f>"Jul "&amp;$BA$8&amp;"- Sep "&amp;$BA$8</f>
        <v>#VALUE!</v>
      </c>
      <c r="D120" s="226"/>
      <c r="E120" s="226"/>
      <c r="F120" s="226"/>
      <c r="G120" s="226"/>
      <c r="H120" s="226"/>
      <c r="I120" s="227"/>
      <c r="J120" s="159"/>
      <c r="K120" s="159"/>
      <c r="L120" s="159"/>
      <c r="M120" s="159"/>
      <c r="N120" s="159"/>
      <c r="O120" s="159"/>
      <c r="P120" s="228"/>
      <c r="Q120" s="228"/>
      <c r="R120" s="228"/>
      <c r="S120" s="228"/>
      <c r="T120" s="228"/>
      <c r="U120" s="228"/>
      <c r="V120" s="159"/>
      <c r="W120" s="159"/>
      <c r="X120" s="159"/>
      <c r="Y120" s="159"/>
      <c r="Z120" s="159"/>
      <c r="AA120" s="159"/>
    </row>
    <row r="121" spans="2:27" ht="15">
      <c r="B121" s="34"/>
      <c r="C121" s="225" t="e">
        <f>"Oct "&amp;$BA$8&amp;"- Dec "&amp;$BA$8</f>
        <v>#VALUE!</v>
      </c>
      <c r="D121" s="226"/>
      <c r="E121" s="226"/>
      <c r="F121" s="226"/>
      <c r="G121" s="226"/>
      <c r="H121" s="226"/>
      <c r="I121" s="227"/>
      <c r="J121" s="159"/>
      <c r="K121" s="159"/>
      <c r="L121" s="159"/>
      <c r="M121" s="159"/>
      <c r="N121" s="159"/>
      <c r="O121" s="159"/>
      <c r="P121" s="228"/>
      <c r="Q121" s="228"/>
      <c r="R121" s="228"/>
      <c r="S121" s="228"/>
      <c r="T121" s="228"/>
      <c r="U121" s="228"/>
      <c r="V121" s="159"/>
      <c r="W121" s="159"/>
      <c r="X121" s="159"/>
      <c r="Y121" s="159"/>
      <c r="Z121" s="159"/>
      <c r="AA121" s="159"/>
    </row>
    <row r="122" spans="2:27" ht="15">
      <c r="B122" s="34"/>
      <c r="C122" s="225" t="str">
        <f>"Jan "&amp;$BA$9&amp;"- Mar "&amp;$BA$9</f>
        <v>Jan Provide Survey Year- Mar Provide Survey Year</v>
      </c>
      <c r="D122" s="226"/>
      <c r="E122" s="226"/>
      <c r="F122" s="226"/>
      <c r="G122" s="226"/>
      <c r="H122" s="226"/>
      <c r="I122" s="227"/>
      <c r="J122" s="159"/>
      <c r="K122" s="159"/>
      <c r="L122" s="159"/>
      <c r="M122" s="159"/>
      <c r="N122" s="159"/>
      <c r="O122" s="159"/>
      <c r="P122" s="228"/>
      <c r="Q122" s="228"/>
      <c r="R122" s="228"/>
      <c r="S122" s="228"/>
      <c r="T122" s="228"/>
      <c r="U122" s="228"/>
      <c r="V122" s="159"/>
      <c r="W122" s="159"/>
      <c r="X122" s="159"/>
      <c r="Y122" s="159"/>
      <c r="Z122" s="159"/>
      <c r="AA122" s="159"/>
    </row>
    <row r="123" spans="2:27" ht="15" hidden="1">
      <c r="B123" s="34"/>
      <c r="C123" s="225"/>
      <c r="D123" s="226"/>
      <c r="E123" s="226"/>
      <c r="F123" s="226"/>
      <c r="G123" s="226"/>
      <c r="H123" s="226"/>
      <c r="I123" s="227"/>
      <c r="J123" s="164">
        <f>SUM(J119:O122)</f>
        <v>0</v>
      </c>
      <c r="K123" s="164"/>
      <c r="L123" s="164"/>
      <c r="M123" s="164"/>
      <c r="N123" s="164"/>
      <c r="O123" s="164"/>
      <c r="P123" s="164">
        <f>SUM(P119:U122)</f>
        <v>0</v>
      </c>
      <c r="Q123" s="164"/>
      <c r="R123" s="164"/>
      <c r="S123" s="164"/>
      <c r="T123" s="164"/>
      <c r="U123" s="164"/>
      <c r="V123" s="164">
        <f>SUM(V119:AA122)</f>
        <v>0</v>
      </c>
      <c r="W123" s="164"/>
      <c r="X123" s="164"/>
      <c r="Y123" s="164"/>
      <c r="Z123" s="164"/>
      <c r="AA123" s="164"/>
    </row>
    <row r="124" spans="2:27" ht="15" hidden="1">
      <c r="B124" s="34"/>
      <c r="C124" s="225"/>
      <c r="D124" s="226"/>
      <c r="E124" s="226"/>
      <c r="F124" s="226"/>
      <c r="G124" s="226"/>
      <c r="H124" s="226"/>
      <c r="I124" s="227"/>
      <c r="J124" s="163"/>
      <c r="K124" s="163"/>
      <c r="L124" s="163"/>
      <c r="M124" s="163"/>
      <c r="N124" s="163"/>
      <c r="O124" s="163"/>
      <c r="P124" s="163"/>
      <c r="Q124" s="163"/>
      <c r="R124" s="163"/>
      <c r="S124" s="163"/>
      <c r="T124" s="163"/>
      <c r="U124" s="163"/>
      <c r="V124" s="163"/>
      <c r="W124" s="163"/>
      <c r="X124" s="163"/>
      <c r="Y124" s="163"/>
      <c r="Z124" s="163"/>
      <c r="AA124" s="163"/>
    </row>
    <row r="125" spans="2:27" ht="15" hidden="1">
      <c r="B125" s="34"/>
      <c r="C125" s="225"/>
      <c r="D125" s="226"/>
      <c r="E125" s="226"/>
      <c r="F125" s="226"/>
      <c r="G125" s="226"/>
      <c r="H125" s="226"/>
      <c r="I125" s="227"/>
      <c r="J125" s="163"/>
      <c r="K125" s="163"/>
      <c r="L125" s="163"/>
      <c r="M125" s="163"/>
      <c r="N125" s="163"/>
      <c r="O125" s="163"/>
      <c r="P125" s="163"/>
      <c r="Q125" s="163"/>
      <c r="R125" s="163"/>
      <c r="S125" s="163"/>
      <c r="T125" s="163"/>
      <c r="U125" s="163"/>
      <c r="V125" s="163"/>
      <c r="W125" s="163"/>
      <c r="X125" s="163"/>
      <c r="Y125" s="163"/>
      <c r="Z125" s="163"/>
      <c r="AA125" s="163"/>
    </row>
    <row r="126" spans="2:27" ht="15">
      <c r="B126" s="34"/>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5">
      <c r="B127" s="42" t="s">
        <v>268</v>
      </c>
      <c r="C127" s="23" t="s">
        <v>346</v>
      </c>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5">
      <c r="B128" s="34"/>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5">
      <c r="B129" s="34"/>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35" t="s">
        <v>261</v>
      </c>
    </row>
    <row r="130" spans="2:27" ht="15">
      <c r="B130" s="34"/>
      <c r="C130" s="212" t="s">
        <v>254</v>
      </c>
      <c r="D130" s="213"/>
      <c r="E130" s="213"/>
      <c r="F130" s="213"/>
      <c r="G130" s="213"/>
      <c r="H130" s="213"/>
      <c r="I130" s="214"/>
      <c r="J130" s="212" t="s">
        <v>22</v>
      </c>
      <c r="K130" s="213"/>
      <c r="L130" s="213"/>
      <c r="M130" s="213"/>
      <c r="N130" s="213"/>
      <c r="O130" s="214"/>
      <c r="P130" s="212"/>
      <c r="Q130" s="213"/>
      <c r="R130" s="213"/>
      <c r="S130" s="213"/>
      <c r="T130" s="213"/>
      <c r="U130" s="213"/>
      <c r="V130" s="212" t="s">
        <v>260</v>
      </c>
      <c r="W130" s="213"/>
      <c r="X130" s="213"/>
      <c r="Y130" s="213"/>
      <c r="Z130" s="213"/>
      <c r="AA130" s="214"/>
    </row>
    <row r="131" spans="2:27" ht="15">
      <c r="B131" s="34"/>
      <c r="C131" s="215"/>
      <c r="D131" s="216"/>
      <c r="E131" s="216"/>
      <c r="F131" s="216"/>
      <c r="G131" s="216"/>
      <c r="H131" s="216"/>
      <c r="I131" s="217"/>
      <c r="J131" s="215"/>
      <c r="K131" s="216"/>
      <c r="L131" s="216"/>
      <c r="M131" s="216"/>
      <c r="N131" s="216"/>
      <c r="O131" s="217"/>
      <c r="P131" s="215"/>
      <c r="Q131" s="216"/>
      <c r="R131" s="216"/>
      <c r="S131" s="216"/>
      <c r="T131" s="216"/>
      <c r="U131" s="216"/>
      <c r="V131" s="215"/>
      <c r="W131" s="216"/>
      <c r="X131" s="216"/>
      <c r="Y131" s="216"/>
      <c r="Z131" s="216"/>
      <c r="AA131" s="217"/>
    </row>
    <row r="132" spans="2:27" ht="15">
      <c r="B132" s="34"/>
      <c r="C132" s="222" t="s">
        <v>248</v>
      </c>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4"/>
    </row>
    <row r="133" spans="2:27" ht="15">
      <c r="B133" s="34"/>
      <c r="C133" s="225" t="e">
        <f>"Apr "&amp;$BA$7&amp;"- Mar "&amp;$BA$8</f>
        <v>#VALUE!</v>
      </c>
      <c r="D133" s="226"/>
      <c r="E133" s="226"/>
      <c r="F133" s="226"/>
      <c r="G133" s="226"/>
      <c r="H133" s="226"/>
      <c r="I133" s="227"/>
      <c r="J133" s="159"/>
      <c r="K133" s="159"/>
      <c r="L133" s="159"/>
      <c r="M133" s="159"/>
      <c r="N133" s="159"/>
      <c r="O133" s="159"/>
      <c r="P133" s="228"/>
      <c r="Q133" s="228"/>
      <c r="R133" s="228"/>
      <c r="S133" s="228"/>
      <c r="T133" s="228"/>
      <c r="U133" s="228"/>
      <c r="V133" s="159"/>
      <c r="W133" s="159"/>
      <c r="X133" s="159"/>
      <c r="Y133" s="159"/>
      <c r="Z133" s="159"/>
      <c r="AA133" s="159"/>
    </row>
    <row r="134" spans="2:27" ht="15">
      <c r="B134" s="34"/>
      <c r="C134" s="225" t="e">
        <f>"Apr "&amp;$BA$8&amp;"- Mar "&amp;$BA$9</f>
        <v>#VALUE!</v>
      </c>
      <c r="D134" s="226"/>
      <c r="E134" s="226"/>
      <c r="F134" s="226"/>
      <c r="G134" s="226"/>
      <c r="H134" s="226"/>
      <c r="I134" s="227"/>
      <c r="J134" s="159"/>
      <c r="K134" s="159"/>
      <c r="L134" s="159"/>
      <c r="M134" s="159"/>
      <c r="N134" s="159"/>
      <c r="O134" s="159"/>
      <c r="P134" s="228"/>
      <c r="Q134" s="228"/>
      <c r="R134" s="228"/>
      <c r="S134" s="228"/>
      <c r="T134" s="228"/>
      <c r="U134" s="228"/>
      <c r="V134" s="159"/>
      <c r="W134" s="159"/>
      <c r="X134" s="159"/>
      <c r="Y134" s="159"/>
      <c r="Z134" s="159"/>
      <c r="AA134" s="159"/>
    </row>
    <row r="135" spans="2:27" ht="15">
      <c r="B135" s="34"/>
      <c r="C135" s="222" t="s">
        <v>249</v>
      </c>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4"/>
    </row>
    <row r="136" spans="2:27" ht="15">
      <c r="B136" s="34"/>
      <c r="C136" s="225" t="e">
        <f>"Apr "&amp;$BA$8&amp;"- Jun "&amp;$BA$8</f>
        <v>#VALUE!</v>
      </c>
      <c r="D136" s="226"/>
      <c r="E136" s="226"/>
      <c r="F136" s="226"/>
      <c r="G136" s="226"/>
      <c r="H136" s="226"/>
      <c r="I136" s="227"/>
      <c r="J136" s="159"/>
      <c r="K136" s="159"/>
      <c r="L136" s="159"/>
      <c r="M136" s="159"/>
      <c r="N136" s="159"/>
      <c r="O136" s="159"/>
      <c r="P136" s="228"/>
      <c r="Q136" s="228"/>
      <c r="R136" s="228"/>
      <c r="S136" s="228"/>
      <c r="T136" s="228"/>
      <c r="U136" s="228"/>
      <c r="V136" s="159"/>
      <c r="W136" s="159"/>
      <c r="X136" s="159"/>
      <c r="Y136" s="159"/>
      <c r="Z136" s="159"/>
      <c r="AA136" s="159"/>
    </row>
    <row r="137" spans="2:27" ht="15">
      <c r="B137" s="34"/>
      <c r="C137" s="225" t="e">
        <f>"Jul "&amp;$BA$8&amp;"- Sep "&amp;$BA$8</f>
        <v>#VALUE!</v>
      </c>
      <c r="D137" s="226"/>
      <c r="E137" s="226"/>
      <c r="F137" s="226"/>
      <c r="G137" s="226"/>
      <c r="H137" s="226"/>
      <c r="I137" s="227"/>
      <c r="J137" s="159"/>
      <c r="K137" s="159"/>
      <c r="L137" s="159"/>
      <c r="M137" s="159"/>
      <c r="N137" s="159"/>
      <c r="O137" s="159"/>
      <c r="P137" s="228"/>
      <c r="Q137" s="228"/>
      <c r="R137" s="228"/>
      <c r="S137" s="228"/>
      <c r="T137" s="228"/>
      <c r="U137" s="228"/>
      <c r="V137" s="159"/>
      <c r="W137" s="159"/>
      <c r="X137" s="159"/>
      <c r="Y137" s="159"/>
      <c r="Z137" s="159"/>
      <c r="AA137" s="159"/>
    </row>
    <row r="138" spans="2:27" ht="15">
      <c r="B138" s="34"/>
      <c r="C138" s="225" t="e">
        <f>"Oct "&amp;$BA$8&amp;"- Dec "&amp;$BA$8</f>
        <v>#VALUE!</v>
      </c>
      <c r="D138" s="226"/>
      <c r="E138" s="226"/>
      <c r="F138" s="226"/>
      <c r="G138" s="226"/>
      <c r="H138" s="226"/>
      <c r="I138" s="227"/>
      <c r="J138" s="159"/>
      <c r="K138" s="159"/>
      <c r="L138" s="159"/>
      <c r="M138" s="159"/>
      <c r="N138" s="159"/>
      <c r="O138" s="159"/>
      <c r="P138" s="228"/>
      <c r="Q138" s="228"/>
      <c r="R138" s="228"/>
      <c r="S138" s="228"/>
      <c r="T138" s="228"/>
      <c r="U138" s="228"/>
      <c r="V138" s="159"/>
      <c r="W138" s="159"/>
      <c r="X138" s="159"/>
      <c r="Y138" s="159"/>
      <c r="Z138" s="159"/>
      <c r="AA138" s="159"/>
    </row>
    <row r="139" spans="2:27" ht="15">
      <c r="B139" s="34"/>
      <c r="C139" s="225" t="str">
        <f>"Jan "&amp;$BA$9&amp;"- Mar "&amp;$BA$9</f>
        <v>Jan Provide Survey Year- Mar Provide Survey Year</v>
      </c>
      <c r="D139" s="226"/>
      <c r="E139" s="226"/>
      <c r="F139" s="226"/>
      <c r="G139" s="226"/>
      <c r="H139" s="226"/>
      <c r="I139" s="227"/>
      <c r="J139" s="159"/>
      <c r="K139" s="159"/>
      <c r="L139" s="159"/>
      <c r="M139" s="159"/>
      <c r="N139" s="159"/>
      <c r="O139" s="159"/>
      <c r="P139" s="228"/>
      <c r="Q139" s="228"/>
      <c r="R139" s="228"/>
      <c r="S139" s="228"/>
      <c r="T139" s="228"/>
      <c r="U139" s="228"/>
      <c r="V139" s="159"/>
      <c r="W139" s="159"/>
      <c r="X139" s="159"/>
      <c r="Y139" s="159"/>
      <c r="Z139" s="159"/>
      <c r="AA139" s="159"/>
    </row>
    <row r="140" spans="2:27" ht="15" hidden="1">
      <c r="B140" s="34"/>
      <c r="C140" s="225"/>
      <c r="D140" s="226"/>
      <c r="E140" s="226"/>
      <c r="F140" s="226"/>
      <c r="G140" s="226"/>
      <c r="H140" s="226"/>
      <c r="I140" s="227"/>
      <c r="J140" s="164">
        <f>SUM(J136:O139)</f>
        <v>0</v>
      </c>
      <c r="K140" s="164"/>
      <c r="L140" s="164"/>
      <c r="M140" s="164"/>
      <c r="N140" s="164"/>
      <c r="O140" s="164"/>
      <c r="P140" s="164">
        <f>SUM(P136:U139)</f>
        <v>0</v>
      </c>
      <c r="Q140" s="164"/>
      <c r="R140" s="164"/>
      <c r="S140" s="164"/>
      <c r="T140" s="164"/>
      <c r="U140" s="164"/>
      <c r="V140" s="164">
        <f>SUM(V136:AA139)</f>
        <v>0</v>
      </c>
      <c r="W140" s="164"/>
      <c r="X140" s="164"/>
      <c r="Y140" s="164"/>
      <c r="Z140" s="164"/>
      <c r="AA140" s="164"/>
    </row>
    <row r="141" spans="2:27" ht="15" hidden="1">
      <c r="B141" s="34"/>
      <c r="C141" s="225"/>
      <c r="D141" s="226"/>
      <c r="E141" s="226"/>
      <c r="F141" s="226"/>
      <c r="G141" s="226"/>
      <c r="H141" s="226"/>
      <c r="I141" s="227"/>
      <c r="J141" s="163"/>
      <c r="K141" s="163"/>
      <c r="L141" s="163"/>
      <c r="M141" s="163"/>
      <c r="N141" s="163"/>
      <c r="O141" s="163"/>
      <c r="P141" s="163"/>
      <c r="Q141" s="163"/>
      <c r="R141" s="163"/>
      <c r="S141" s="163"/>
      <c r="T141" s="163"/>
      <c r="U141" s="163"/>
      <c r="V141" s="163"/>
      <c r="W141" s="163"/>
      <c r="X141" s="163"/>
      <c r="Y141" s="163"/>
      <c r="Z141" s="163"/>
      <c r="AA141" s="163"/>
    </row>
    <row r="142" spans="2:27" ht="15" hidden="1">
      <c r="B142" s="34"/>
      <c r="C142" s="225"/>
      <c r="D142" s="226"/>
      <c r="E142" s="226"/>
      <c r="F142" s="226"/>
      <c r="G142" s="226"/>
      <c r="H142" s="226"/>
      <c r="I142" s="227"/>
      <c r="J142" s="178"/>
      <c r="K142" s="179"/>
      <c r="L142" s="179"/>
      <c r="M142" s="179"/>
      <c r="N142" s="179"/>
      <c r="O142" s="180"/>
      <c r="P142" s="178"/>
      <c r="Q142" s="179"/>
      <c r="R142" s="179"/>
      <c r="S142" s="179"/>
      <c r="T142" s="179"/>
      <c r="U142" s="180"/>
      <c r="V142" s="178"/>
      <c r="W142" s="179"/>
      <c r="X142" s="179"/>
      <c r="Y142" s="179"/>
      <c r="Z142" s="179"/>
      <c r="AA142" s="180"/>
    </row>
    <row r="143" spans="2:27" ht="64.5" customHeight="1">
      <c r="B143" s="34"/>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5.75">
      <c r="B144" s="33"/>
      <c r="C144" s="14"/>
      <c r="D144" s="14"/>
      <c r="E144" s="14"/>
      <c r="F144" s="14"/>
      <c r="G144" s="14"/>
      <c r="H144" s="14"/>
      <c r="I144" s="14"/>
      <c r="J144" s="14"/>
      <c r="K144" s="14"/>
      <c r="L144" s="14"/>
      <c r="M144" s="14"/>
      <c r="N144" s="15" t="s">
        <v>34</v>
      </c>
      <c r="O144" s="14"/>
      <c r="P144" s="14"/>
      <c r="Q144" s="14"/>
      <c r="R144" s="14"/>
      <c r="S144" s="14"/>
      <c r="T144" s="14"/>
      <c r="U144" s="14"/>
      <c r="V144" s="14"/>
      <c r="W144" s="14"/>
      <c r="X144" s="14"/>
      <c r="Y144" s="14"/>
      <c r="Z144" s="14"/>
      <c r="AA144" s="14"/>
    </row>
    <row r="145" spans="2:27" ht="15">
      <c r="B145" s="33"/>
      <c r="C145" s="14"/>
      <c r="D145" s="14"/>
      <c r="E145" s="14"/>
      <c r="F145" s="14"/>
      <c r="G145" s="14"/>
      <c r="H145" s="14"/>
      <c r="I145" s="14"/>
      <c r="J145" s="14"/>
      <c r="K145" s="14"/>
      <c r="L145" s="14"/>
      <c r="M145" s="14"/>
      <c r="N145" s="18" t="s">
        <v>29</v>
      </c>
      <c r="O145" s="14"/>
      <c r="P145" s="14"/>
      <c r="Q145" s="14"/>
      <c r="R145" s="14"/>
      <c r="S145" s="14"/>
      <c r="T145" s="14"/>
      <c r="U145" s="14"/>
      <c r="V145" s="14"/>
      <c r="W145" s="14"/>
      <c r="X145" s="14"/>
      <c r="Y145" s="14"/>
      <c r="Z145" s="14"/>
      <c r="AA145" s="14"/>
    </row>
    <row r="146" spans="2:27" ht="15">
      <c r="B146" s="34"/>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5">
      <c r="B147" s="42" t="s">
        <v>273</v>
      </c>
      <c r="C147" s="36" t="s">
        <v>344</v>
      </c>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5">
      <c r="B148" s="34"/>
      <c r="C148" s="85" t="s">
        <v>31</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5">
      <c r="B149" s="34"/>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5">
      <c r="B150" s="42" t="s">
        <v>274</v>
      </c>
      <c r="C150" s="23" t="s">
        <v>292</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5">
      <c r="B151" s="4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35" t="s">
        <v>261</v>
      </c>
    </row>
    <row r="152" spans="2:27" ht="15">
      <c r="B152" s="43"/>
      <c r="C152" s="212" t="s">
        <v>254</v>
      </c>
      <c r="D152" s="213"/>
      <c r="E152" s="213"/>
      <c r="F152" s="213"/>
      <c r="G152" s="213"/>
      <c r="H152" s="213"/>
      <c r="I152" s="214"/>
      <c r="J152" s="212" t="s">
        <v>22</v>
      </c>
      <c r="K152" s="213"/>
      <c r="L152" s="213"/>
      <c r="M152" s="213"/>
      <c r="N152" s="213"/>
      <c r="O152" s="214"/>
      <c r="P152" s="212"/>
      <c r="Q152" s="213"/>
      <c r="R152" s="213"/>
      <c r="S152" s="213"/>
      <c r="T152" s="213"/>
      <c r="U152" s="213"/>
      <c r="V152" s="212" t="s">
        <v>260</v>
      </c>
      <c r="W152" s="213"/>
      <c r="X152" s="213"/>
      <c r="Y152" s="213"/>
      <c r="Z152" s="213"/>
      <c r="AA152" s="214"/>
    </row>
    <row r="153" spans="2:27" ht="15">
      <c r="B153" s="43"/>
      <c r="C153" s="215"/>
      <c r="D153" s="216"/>
      <c r="E153" s="216"/>
      <c r="F153" s="216"/>
      <c r="G153" s="216"/>
      <c r="H153" s="216"/>
      <c r="I153" s="217"/>
      <c r="J153" s="215"/>
      <c r="K153" s="216"/>
      <c r="L153" s="216"/>
      <c r="M153" s="216"/>
      <c r="N153" s="216"/>
      <c r="O153" s="217"/>
      <c r="P153" s="215"/>
      <c r="Q153" s="216"/>
      <c r="R153" s="216"/>
      <c r="S153" s="216"/>
      <c r="T153" s="216"/>
      <c r="U153" s="216"/>
      <c r="V153" s="215"/>
      <c r="W153" s="216"/>
      <c r="X153" s="216"/>
      <c r="Y153" s="216"/>
      <c r="Z153" s="216"/>
      <c r="AA153" s="217"/>
    </row>
    <row r="154" spans="2:27" ht="15">
      <c r="B154" s="43"/>
      <c r="C154" s="222" t="s">
        <v>248</v>
      </c>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4"/>
    </row>
    <row r="155" spans="2:27" ht="15">
      <c r="B155" s="43"/>
      <c r="C155" s="225" t="e">
        <f>"Apr "&amp;$BA$7&amp;"- Mar "&amp;$BA$8</f>
        <v>#VALUE!</v>
      </c>
      <c r="D155" s="226"/>
      <c r="E155" s="226"/>
      <c r="F155" s="226"/>
      <c r="G155" s="226"/>
      <c r="H155" s="226"/>
      <c r="I155" s="227"/>
      <c r="J155" s="159"/>
      <c r="K155" s="159"/>
      <c r="L155" s="159"/>
      <c r="M155" s="159"/>
      <c r="N155" s="159"/>
      <c r="O155" s="159"/>
      <c r="P155" s="228"/>
      <c r="Q155" s="228"/>
      <c r="R155" s="228"/>
      <c r="S155" s="228"/>
      <c r="T155" s="228"/>
      <c r="U155" s="228"/>
      <c r="V155" s="159"/>
      <c r="W155" s="159"/>
      <c r="X155" s="159"/>
      <c r="Y155" s="159"/>
      <c r="Z155" s="159"/>
      <c r="AA155" s="159"/>
    </row>
    <row r="156" spans="2:27" ht="15">
      <c r="B156" s="43"/>
      <c r="C156" s="225" t="e">
        <f>"Apr "&amp;$BA$8&amp;"- Mar "&amp;$BA$9</f>
        <v>#VALUE!</v>
      </c>
      <c r="D156" s="226"/>
      <c r="E156" s="226"/>
      <c r="F156" s="226"/>
      <c r="G156" s="226"/>
      <c r="H156" s="226"/>
      <c r="I156" s="227"/>
      <c r="J156" s="159"/>
      <c r="K156" s="159"/>
      <c r="L156" s="159"/>
      <c r="M156" s="159"/>
      <c r="N156" s="159"/>
      <c r="O156" s="159"/>
      <c r="P156" s="228"/>
      <c r="Q156" s="228"/>
      <c r="R156" s="228"/>
      <c r="S156" s="228"/>
      <c r="T156" s="228"/>
      <c r="U156" s="228"/>
      <c r="V156" s="159"/>
      <c r="W156" s="159"/>
      <c r="X156" s="159"/>
      <c r="Y156" s="159"/>
      <c r="Z156" s="159"/>
      <c r="AA156" s="159"/>
    </row>
    <row r="157" spans="2:27" ht="15">
      <c r="B157" s="43"/>
      <c r="C157" s="222" t="s">
        <v>249</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4"/>
    </row>
    <row r="158" spans="2:27" ht="15">
      <c r="B158" s="43"/>
      <c r="C158" s="225" t="e">
        <f>"Apr "&amp;$BA$8&amp;"- Jun "&amp;$BA$8</f>
        <v>#VALUE!</v>
      </c>
      <c r="D158" s="226"/>
      <c r="E158" s="226"/>
      <c r="F158" s="226"/>
      <c r="G158" s="226"/>
      <c r="H158" s="226"/>
      <c r="I158" s="227"/>
      <c r="J158" s="159"/>
      <c r="K158" s="159"/>
      <c r="L158" s="159"/>
      <c r="M158" s="159"/>
      <c r="N158" s="159"/>
      <c r="O158" s="159"/>
      <c r="P158" s="228"/>
      <c r="Q158" s="228"/>
      <c r="R158" s="228"/>
      <c r="S158" s="228"/>
      <c r="T158" s="228"/>
      <c r="U158" s="228"/>
      <c r="V158" s="159"/>
      <c r="W158" s="159"/>
      <c r="X158" s="159"/>
      <c r="Y158" s="159"/>
      <c r="Z158" s="159"/>
      <c r="AA158" s="159"/>
    </row>
    <row r="159" spans="2:27" ht="15">
      <c r="B159" s="43"/>
      <c r="C159" s="225" t="e">
        <f>"Jul "&amp;$BA$8&amp;"- Sep "&amp;$BA$8</f>
        <v>#VALUE!</v>
      </c>
      <c r="D159" s="226"/>
      <c r="E159" s="226"/>
      <c r="F159" s="226"/>
      <c r="G159" s="226"/>
      <c r="H159" s="226"/>
      <c r="I159" s="227"/>
      <c r="J159" s="159"/>
      <c r="K159" s="159"/>
      <c r="L159" s="159"/>
      <c r="M159" s="159"/>
      <c r="N159" s="159"/>
      <c r="O159" s="159"/>
      <c r="P159" s="228"/>
      <c r="Q159" s="228"/>
      <c r="R159" s="228"/>
      <c r="S159" s="228"/>
      <c r="T159" s="228"/>
      <c r="U159" s="228"/>
      <c r="V159" s="159"/>
      <c r="W159" s="159"/>
      <c r="X159" s="159"/>
      <c r="Y159" s="159"/>
      <c r="Z159" s="159"/>
      <c r="AA159" s="159"/>
    </row>
    <row r="160" spans="2:27" ht="15">
      <c r="B160" s="43"/>
      <c r="C160" s="225" t="e">
        <f>"Oct "&amp;$BA$8&amp;"- Dec "&amp;$BA$8</f>
        <v>#VALUE!</v>
      </c>
      <c r="D160" s="226"/>
      <c r="E160" s="226"/>
      <c r="F160" s="226"/>
      <c r="G160" s="226"/>
      <c r="H160" s="226"/>
      <c r="I160" s="227"/>
      <c r="J160" s="159"/>
      <c r="K160" s="159"/>
      <c r="L160" s="159"/>
      <c r="M160" s="159"/>
      <c r="N160" s="159"/>
      <c r="O160" s="159"/>
      <c r="P160" s="228"/>
      <c r="Q160" s="228"/>
      <c r="R160" s="228"/>
      <c r="S160" s="228"/>
      <c r="T160" s="228"/>
      <c r="U160" s="228"/>
      <c r="V160" s="159"/>
      <c r="W160" s="159"/>
      <c r="X160" s="159"/>
      <c r="Y160" s="159"/>
      <c r="Z160" s="159"/>
      <c r="AA160" s="159"/>
    </row>
    <row r="161" spans="2:27" ht="15">
      <c r="B161" s="43"/>
      <c r="C161" s="225" t="str">
        <f>"Jan "&amp;$BA$9&amp;"- Mar "&amp;$BA$9</f>
        <v>Jan Provide Survey Year- Mar Provide Survey Year</v>
      </c>
      <c r="D161" s="226"/>
      <c r="E161" s="226"/>
      <c r="F161" s="226"/>
      <c r="G161" s="226"/>
      <c r="H161" s="226"/>
      <c r="I161" s="227"/>
      <c r="J161" s="159"/>
      <c r="K161" s="159"/>
      <c r="L161" s="159"/>
      <c r="M161" s="159"/>
      <c r="N161" s="159"/>
      <c r="O161" s="159"/>
      <c r="P161" s="228"/>
      <c r="Q161" s="228"/>
      <c r="R161" s="228"/>
      <c r="S161" s="228"/>
      <c r="T161" s="228"/>
      <c r="U161" s="228"/>
      <c r="V161" s="159"/>
      <c r="W161" s="159"/>
      <c r="X161" s="159"/>
      <c r="Y161" s="159"/>
      <c r="Z161" s="159"/>
      <c r="AA161" s="159"/>
    </row>
    <row r="162" spans="2:27" ht="15" hidden="1">
      <c r="B162" s="43"/>
      <c r="C162" s="225"/>
      <c r="D162" s="226"/>
      <c r="E162" s="226"/>
      <c r="F162" s="226"/>
      <c r="G162" s="226"/>
      <c r="H162" s="226"/>
      <c r="I162" s="227"/>
      <c r="J162" s="164">
        <f>SUM(J158:O161)</f>
        <v>0</v>
      </c>
      <c r="K162" s="164"/>
      <c r="L162" s="164"/>
      <c r="M162" s="164"/>
      <c r="N162" s="164"/>
      <c r="O162" s="164"/>
      <c r="P162" s="164">
        <f>SUM(P158:U161)</f>
        <v>0</v>
      </c>
      <c r="Q162" s="164"/>
      <c r="R162" s="164"/>
      <c r="S162" s="164"/>
      <c r="T162" s="164"/>
      <c r="U162" s="164"/>
      <c r="V162" s="164">
        <f>SUM(V158:AA161)</f>
        <v>0</v>
      </c>
      <c r="W162" s="164"/>
      <c r="X162" s="164"/>
      <c r="Y162" s="164"/>
      <c r="Z162" s="164"/>
      <c r="AA162" s="164"/>
    </row>
    <row r="163" spans="2:27" ht="15" hidden="1">
      <c r="B163" s="43"/>
      <c r="C163" s="225"/>
      <c r="D163" s="226"/>
      <c r="E163" s="226"/>
      <c r="F163" s="226"/>
      <c r="G163" s="226"/>
      <c r="H163" s="226"/>
      <c r="I163" s="227"/>
      <c r="J163" s="163"/>
      <c r="K163" s="163"/>
      <c r="L163" s="163"/>
      <c r="M163" s="163"/>
      <c r="N163" s="163"/>
      <c r="O163" s="163"/>
      <c r="P163" s="163"/>
      <c r="Q163" s="163"/>
      <c r="R163" s="163"/>
      <c r="S163" s="163"/>
      <c r="T163" s="163"/>
      <c r="U163" s="163"/>
      <c r="V163" s="163"/>
      <c r="W163" s="163"/>
      <c r="X163" s="163"/>
      <c r="Y163" s="163"/>
      <c r="Z163" s="163"/>
      <c r="AA163" s="163"/>
    </row>
    <row r="164" spans="2:27" ht="15" hidden="1">
      <c r="B164" s="43"/>
      <c r="C164" s="225"/>
      <c r="D164" s="226"/>
      <c r="E164" s="226"/>
      <c r="F164" s="226"/>
      <c r="G164" s="226"/>
      <c r="H164" s="226"/>
      <c r="I164" s="227"/>
      <c r="J164" s="163"/>
      <c r="K164" s="163"/>
      <c r="L164" s="163"/>
      <c r="M164" s="163"/>
      <c r="N164" s="163"/>
      <c r="O164" s="163"/>
      <c r="P164" s="163"/>
      <c r="Q164" s="163"/>
      <c r="R164" s="163"/>
      <c r="S164" s="163"/>
      <c r="T164" s="163"/>
      <c r="U164" s="163"/>
      <c r="V164" s="163"/>
      <c r="W164" s="163"/>
      <c r="X164" s="163"/>
      <c r="Y164" s="163"/>
      <c r="Z164" s="163"/>
      <c r="AA164" s="163"/>
    </row>
    <row r="165" spans="2:27" ht="15">
      <c r="B165" s="4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5">
      <c r="B166" s="42" t="s">
        <v>275</v>
      </c>
      <c r="C166" s="23" t="s">
        <v>293</v>
      </c>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5">
      <c r="B167" s="4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35" t="s">
        <v>261</v>
      </c>
    </row>
    <row r="168" spans="2:27" ht="15">
      <c r="B168" s="43"/>
      <c r="C168" s="212" t="s">
        <v>254</v>
      </c>
      <c r="D168" s="213"/>
      <c r="E168" s="213"/>
      <c r="F168" s="213"/>
      <c r="G168" s="213"/>
      <c r="H168" s="213"/>
      <c r="I168" s="214"/>
      <c r="J168" s="212" t="s">
        <v>22</v>
      </c>
      <c r="K168" s="213"/>
      <c r="L168" s="213"/>
      <c r="M168" s="213"/>
      <c r="N168" s="213"/>
      <c r="O168" s="214"/>
      <c r="P168" s="212"/>
      <c r="Q168" s="213"/>
      <c r="R168" s="213"/>
      <c r="S168" s="213"/>
      <c r="T168" s="213"/>
      <c r="U168" s="213"/>
      <c r="V168" s="212" t="s">
        <v>260</v>
      </c>
      <c r="W168" s="213"/>
      <c r="X168" s="213"/>
      <c r="Y168" s="213"/>
      <c r="Z168" s="213"/>
      <c r="AA168" s="214"/>
    </row>
    <row r="169" spans="2:27" ht="15">
      <c r="B169" s="43"/>
      <c r="C169" s="215"/>
      <c r="D169" s="216"/>
      <c r="E169" s="216"/>
      <c r="F169" s="216"/>
      <c r="G169" s="216"/>
      <c r="H169" s="216"/>
      <c r="I169" s="217"/>
      <c r="J169" s="215"/>
      <c r="K169" s="216"/>
      <c r="L169" s="216"/>
      <c r="M169" s="216"/>
      <c r="N169" s="216"/>
      <c r="O169" s="217"/>
      <c r="P169" s="215"/>
      <c r="Q169" s="216"/>
      <c r="R169" s="216"/>
      <c r="S169" s="216"/>
      <c r="T169" s="216"/>
      <c r="U169" s="216"/>
      <c r="V169" s="215"/>
      <c r="W169" s="216"/>
      <c r="X169" s="216"/>
      <c r="Y169" s="216"/>
      <c r="Z169" s="216"/>
      <c r="AA169" s="217"/>
    </row>
    <row r="170" spans="2:27" ht="15">
      <c r="B170" s="43"/>
      <c r="C170" s="222" t="s">
        <v>248</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4"/>
    </row>
    <row r="171" spans="2:27" ht="15">
      <c r="B171" s="43"/>
      <c r="C171" s="225" t="e">
        <f>"Apr "&amp;$BA$7&amp;"- Mar "&amp;$BA$8</f>
        <v>#VALUE!</v>
      </c>
      <c r="D171" s="226"/>
      <c r="E171" s="226"/>
      <c r="F171" s="226"/>
      <c r="G171" s="226"/>
      <c r="H171" s="226"/>
      <c r="I171" s="227"/>
      <c r="J171" s="159"/>
      <c r="K171" s="159"/>
      <c r="L171" s="159"/>
      <c r="M171" s="159"/>
      <c r="N171" s="159"/>
      <c r="O171" s="159"/>
      <c r="P171" s="228"/>
      <c r="Q171" s="228"/>
      <c r="R171" s="228"/>
      <c r="S171" s="228"/>
      <c r="T171" s="228"/>
      <c r="U171" s="228"/>
      <c r="V171" s="159"/>
      <c r="W171" s="159"/>
      <c r="X171" s="159"/>
      <c r="Y171" s="159"/>
      <c r="Z171" s="159"/>
      <c r="AA171" s="159"/>
    </row>
    <row r="172" spans="2:27" ht="15">
      <c r="B172" s="43"/>
      <c r="C172" s="225" t="e">
        <f>"Apr "&amp;$BA$8&amp;"- Mar "&amp;$BA$9</f>
        <v>#VALUE!</v>
      </c>
      <c r="D172" s="226"/>
      <c r="E172" s="226"/>
      <c r="F172" s="226"/>
      <c r="G172" s="226"/>
      <c r="H172" s="226"/>
      <c r="I172" s="227"/>
      <c r="J172" s="159"/>
      <c r="K172" s="159"/>
      <c r="L172" s="159"/>
      <c r="M172" s="159"/>
      <c r="N172" s="159"/>
      <c r="O172" s="159"/>
      <c r="P172" s="228"/>
      <c r="Q172" s="228"/>
      <c r="R172" s="228"/>
      <c r="S172" s="228"/>
      <c r="T172" s="228"/>
      <c r="U172" s="228"/>
      <c r="V172" s="159"/>
      <c r="W172" s="159"/>
      <c r="X172" s="159"/>
      <c r="Y172" s="159"/>
      <c r="Z172" s="159"/>
      <c r="AA172" s="159"/>
    </row>
    <row r="173" spans="2:27" ht="15">
      <c r="B173" s="43"/>
      <c r="C173" s="222" t="s">
        <v>249</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4"/>
    </row>
    <row r="174" spans="2:27" ht="15">
      <c r="B174" s="43"/>
      <c r="C174" s="225" t="e">
        <f>"Apr "&amp;$BA$8&amp;"- Jun "&amp;$BA$8</f>
        <v>#VALUE!</v>
      </c>
      <c r="D174" s="226"/>
      <c r="E174" s="226"/>
      <c r="F174" s="226"/>
      <c r="G174" s="226"/>
      <c r="H174" s="226"/>
      <c r="I174" s="227"/>
      <c r="J174" s="159"/>
      <c r="K174" s="159"/>
      <c r="L174" s="159"/>
      <c r="M174" s="159"/>
      <c r="N174" s="159"/>
      <c r="O174" s="159"/>
      <c r="P174" s="228"/>
      <c r="Q174" s="228"/>
      <c r="R174" s="228"/>
      <c r="S174" s="228"/>
      <c r="T174" s="228"/>
      <c r="U174" s="228"/>
      <c r="V174" s="159"/>
      <c r="W174" s="159"/>
      <c r="X174" s="159"/>
      <c r="Y174" s="159"/>
      <c r="Z174" s="159"/>
      <c r="AA174" s="159"/>
    </row>
    <row r="175" spans="2:27" ht="15">
      <c r="B175" s="43"/>
      <c r="C175" s="225" t="e">
        <f>"Jul "&amp;$BA$8&amp;"- Sep "&amp;$BA$8</f>
        <v>#VALUE!</v>
      </c>
      <c r="D175" s="226"/>
      <c r="E175" s="226"/>
      <c r="F175" s="226"/>
      <c r="G175" s="226"/>
      <c r="H175" s="226"/>
      <c r="I175" s="227"/>
      <c r="J175" s="159"/>
      <c r="K175" s="159"/>
      <c r="L175" s="159"/>
      <c r="M175" s="159"/>
      <c r="N175" s="159"/>
      <c r="O175" s="159"/>
      <c r="P175" s="228"/>
      <c r="Q175" s="228"/>
      <c r="R175" s="228"/>
      <c r="S175" s="228"/>
      <c r="T175" s="228"/>
      <c r="U175" s="228"/>
      <c r="V175" s="159"/>
      <c r="W175" s="159"/>
      <c r="X175" s="159"/>
      <c r="Y175" s="159"/>
      <c r="Z175" s="159"/>
      <c r="AA175" s="159"/>
    </row>
    <row r="176" spans="2:27" ht="15">
      <c r="B176" s="43"/>
      <c r="C176" s="225" t="e">
        <f>"Oct "&amp;$BA$8&amp;"- Dec "&amp;$BA$8</f>
        <v>#VALUE!</v>
      </c>
      <c r="D176" s="226"/>
      <c r="E176" s="226"/>
      <c r="F176" s="226"/>
      <c r="G176" s="226"/>
      <c r="H176" s="226"/>
      <c r="I176" s="227"/>
      <c r="J176" s="159"/>
      <c r="K176" s="159"/>
      <c r="L176" s="159"/>
      <c r="M176" s="159"/>
      <c r="N176" s="159"/>
      <c r="O176" s="159"/>
      <c r="P176" s="228"/>
      <c r="Q176" s="228"/>
      <c r="R176" s="228"/>
      <c r="S176" s="228"/>
      <c r="T176" s="228"/>
      <c r="U176" s="228"/>
      <c r="V176" s="159"/>
      <c r="W176" s="159"/>
      <c r="X176" s="159"/>
      <c r="Y176" s="159"/>
      <c r="Z176" s="159"/>
      <c r="AA176" s="159"/>
    </row>
    <row r="177" spans="2:27" ht="15">
      <c r="B177" s="43"/>
      <c r="C177" s="225" t="str">
        <f>"Jan "&amp;$BA$9&amp;"- Mar "&amp;$BA$9</f>
        <v>Jan Provide Survey Year- Mar Provide Survey Year</v>
      </c>
      <c r="D177" s="226"/>
      <c r="E177" s="226"/>
      <c r="F177" s="226"/>
      <c r="G177" s="226"/>
      <c r="H177" s="226"/>
      <c r="I177" s="227"/>
      <c r="J177" s="159"/>
      <c r="K177" s="159"/>
      <c r="L177" s="159"/>
      <c r="M177" s="159"/>
      <c r="N177" s="159"/>
      <c r="O177" s="159"/>
      <c r="P177" s="228"/>
      <c r="Q177" s="228"/>
      <c r="R177" s="228"/>
      <c r="S177" s="228"/>
      <c r="T177" s="228"/>
      <c r="U177" s="228"/>
      <c r="V177" s="159"/>
      <c r="W177" s="159"/>
      <c r="X177" s="159"/>
      <c r="Y177" s="159"/>
      <c r="Z177" s="159"/>
      <c r="AA177" s="159"/>
    </row>
    <row r="178" spans="2:27" ht="15" hidden="1">
      <c r="B178" s="43"/>
      <c r="C178" s="225"/>
      <c r="D178" s="226"/>
      <c r="E178" s="226"/>
      <c r="F178" s="226"/>
      <c r="G178" s="226"/>
      <c r="H178" s="226"/>
      <c r="I178" s="227"/>
      <c r="J178" s="164">
        <f>SUM(J174:O177)</f>
        <v>0</v>
      </c>
      <c r="K178" s="164"/>
      <c r="L178" s="164"/>
      <c r="M178" s="164"/>
      <c r="N178" s="164"/>
      <c r="O178" s="164"/>
      <c r="P178" s="164">
        <f>SUM(P174:U177)</f>
        <v>0</v>
      </c>
      <c r="Q178" s="164"/>
      <c r="R178" s="164"/>
      <c r="S178" s="164"/>
      <c r="T178" s="164"/>
      <c r="U178" s="164"/>
      <c r="V178" s="164">
        <f>SUM(V174:AA177)</f>
        <v>0</v>
      </c>
      <c r="W178" s="164"/>
      <c r="X178" s="164"/>
      <c r="Y178" s="164"/>
      <c r="Z178" s="164"/>
      <c r="AA178" s="164"/>
    </row>
    <row r="179" spans="2:27" ht="15" hidden="1">
      <c r="B179" s="43"/>
      <c r="C179" s="225"/>
      <c r="D179" s="226"/>
      <c r="E179" s="226"/>
      <c r="F179" s="226"/>
      <c r="G179" s="226"/>
      <c r="H179" s="226"/>
      <c r="I179" s="227"/>
      <c r="J179" s="163"/>
      <c r="K179" s="163"/>
      <c r="L179" s="163"/>
      <c r="M179" s="163"/>
      <c r="N179" s="163"/>
      <c r="O179" s="163"/>
      <c r="P179" s="163"/>
      <c r="Q179" s="163"/>
      <c r="R179" s="163"/>
      <c r="S179" s="163"/>
      <c r="T179" s="163"/>
      <c r="U179" s="163"/>
      <c r="V179" s="163"/>
      <c r="W179" s="163"/>
      <c r="X179" s="163"/>
      <c r="Y179" s="163"/>
      <c r="Z179" s="163"/>
      <c r="AA179" s="163"/>
    </row>
    <row r="180" spans="2:27" ht="15" hidden="1">
      <c r="B180" s="43"/>
      <c r="C180" s="225"/>
      <c r="D180" s="226"/>
      <c r="E180" s="226"/>
      <c r="F180" s="226"/>
      <c r="G180" s="226"/>
      <c r="H180" s="226"/>
      <c r="I180" s="227"/>
      <c r="J180" s="163"/>
      <c r="K180" s="163"/>
      <c r="L180" s="163"/>
      <c r="M180" s="163"/>
      <c r="N180" s="163"/>
      <c r="O180" s="163"/>
      <c r="P180" s="163"/>
      <c r="Q180" s="163"/>
      <c r="R180" s="163"/>
      <c r="S180" s="163"/>
      <c r="T180" s="163"/>
      <c r="U180" s="163"/>
      <c r="V180" s="163"/>
      <c r="W180" s="163"/>
      <c r="X180" s="163"/>
      <c r="Y180" s="163"/>
      <c r="Z180" s="163"/>
      <c r="AA180" s="163"/>
    </row>
    <row r="181" spans="2:27" ht="15">
      <c r="B181" s="4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5">
      <c r="B182" s="42" t="s">
        <v>276</v>
      </c>
      <c r="C182" s="30" t="s">
        <v>294</v>
      </c>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5">
      <c r="B183" s="4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35" t="s">
        <v>261</v>
      </c>
    </row>
    <row r="184" spans="2:27" ht="15">
      <c r="B184" s="43"/>
      <c r="C184" s="212" t="s">
        <v>254</v>
      </c>
      <c r="D184" s="213"/>
      <c r="E184" s="213"/>
      <c r="F184" s="213"/>
      <c r="G184" s="213"/>
      <c r="H184" s="213"/>
      <c r="I184" s="214"/>
      <c r="J184" s="212" t="s">
        <v>22</v>
      </c>
      <c r="K184" s="213"/>
      <c r="L184" s="213"/>
      <c r="M184" s="213"/>
      <c r="N184" s="213"/>
      <c r="O184" s="214"/>
      <c r="P184" s="212"/>
      <c r="Q184" s="213"/>
      <c r="R184" s="213"/>
      <c r="S184" s="213"/>
      <c r="T184" s="213"/>
      <c r="U184" s="213"/>
      <c r="V184" s="212" t="s">
        <v>260</v>
      </c>
      <c r="W184" s="213"/>
      <c r="X184" s="213"/>
      <c r="Y184" s="213"/>
      <c r="Z184" s="213"/>
      <c r="AA184" s="214"/>
    </row>
    <row r="185" spans="2:27" ht="15">
      <c r="B185" s="43"/>
      <c r="C185" s="215"/>
      <c r="D185" s="216"/>
      <c r="E185" s="216"/>
      <c r="F185" s="216"/>
      <c r="G185" s="216"/>
      <c r="H185" s="216"/>
      <c r="I185" s="217"/>
      <c r="J185" s="215"/>
      <c r="K185" s="216"/>
      <c r="L185" s="216"/>
      <c r="M185" s="216"/>
      <c r="N185" s="216"/>
      <c r="O185" s="217"/>
      <c r="P185" s="215"/>
      <c r="Q185" s="216"/>
      <c r="R185" s="216"/>
      <c r="S185" s="216"/>
      <c r="T185" s="216"/>
      <c r="U185" s="216"/>
      <c r="V185" s="215"/>
      <c r="W185" s="216"/>
      <c r="X185" s="216"/>
      <c r="Y185" s="216"/>
      <c r="Z185" s="216"/>
      <c r="AA185" s="217"/>
    </row>
    <row r="186" spans="2:27" ht="15">
      <c r="B186" s="43"/>
      <c r="C186" s="222" t="s">
        <v>248</v>
      </c>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4"/>
    </row>
    <row r="187" spans="2:27" ht="15">
      <c r="B187" s="43"/>
      <c r="C187" s="225" t="e">
        <f>"Apr "&amp;$BA$7&amp;"- Mar "&amp;$BA$8</f>
        <v>#VALUE!</v>
      </c>
      <c r="D187" s="226"/>
      <c r="E187" s="226"/>
      <c r="F187" s="226"/>
      <c r="G187" s="226"/>
      <c r="H187" s="226"/>
      <c r="I187" s="227"/>
      <c r="J187" s="159"/>
      <c r="K187" s="159"/>
      <c r="L187" s="159"/>
      <c r="M187" s="159"/>
      <c r="N187" s="159"/>
      <c r="O187" s="159"/>
      <c r="P187" s="228"/>
      <c r="Q187" s="228"/>
      <c r="R187" s="228"/>
      <c r="S187" s="228"/>
      <c r="T187" s="228"/>
      <c r="U187" s="228"/>
      <c r="V187" s="159"/>
      <c r="W187" s="159"/>
      <c r="X187" s="159"/>
      <c r="Y187" s="159"/>
      <c r="Z187" s="159"/>
      <c r="AA187" s="159"/>
    </row>
    <row r="188" spans="2:27" ht="15">
      <c r="B188" s="43"/>
      <c r="C188" s="225" t="e">
        <f>"Apr "&amp;$BA$8&amp;"- Mar "&amp;$BA$9</f>
        <v>#VALUE!</v>
      </c>
      <c r="D188" s="226"/>
      <c r="E188" s="226"/>
      <c r="F188" s="226"/>
      <c r="G188" s="226"/>
      <c r="H188" s="226"/>
      <c r="I188" s="227"/>
      <c r="J188" s="159"/>
      <c r="K188" s="159"/>
      <c r="L188" s="159"/>
      <c r="M188" s="159"/>
      <c r="N188" s="159"/>
      <c r="O188" s="159"/>
      <c r="P188" s="228"/>
      <c r="Q188" s="228"/>
      <c r="R188" s="228"/>
      <c r="S188" s="228"/>
      <c r="T188" s="228"/>
      <c r="U188" s="228"/>
      <c r="V188" s="159"/>
      <c r="W188" s="159"/>
      <c r="X188" s="159"/>
      <c r="Y188" s="159"/>
      <c r="Z188" s="159"/>
      <c r="AA188" s="159"/>
    </row>
    <row r="189" spans="2:27" ht="15">
      <c r="B189" s="43"/>
      <c r="C189" s="222" t="s">
        <v>249</v>
      </c>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4"/>
    </row>
    <row r="190" spans="2:27" ht="15">
      <c r="B190" s="43"/>
      <c r="C190" s="225" t="e">
        <f>"Apr "&amp;$BA$8&amp;"- Jun "&amp;$BA$8</f>
        <v>#VALUE!</v>
      </c>
      <c r="D190" s="226"/>
      <c r="E190" s="226"/>
      <c r="F190" s="226"/>
      <c r="G190" s="226"/>
      <c r="H190" s="226"/>
      <c r="I190" s="227"/>
      <c r="J190" s="159"/>
      <c r="K190" s="159"/>
      <c r="L190" s="159"/>
      <c r="M190" s="159"/>
      <c r="N190" s="159"/>
      <c r="O190" s="159"/>
      <c r="P190" s="228"/>
      <c r="Q190" s="228"/>
      <c r="R190" s="228"/>
      <c r="S190" s="228"/>
      <c r="T190" s="228"/>
      <c r="U190" s="228"/>
      <c r="V190" s="159"/>
      <c r="W190" s="159"/>
      <c r="X190" s="159"/>
      <c r="Y190" s="159"/>
      <c r="Z190" s="159"/>
      <c r="AA190" s="159"/>
    </row>
    <row r="191" spans="2:27" ht="15">
      <c r="B191" s="43"/>
      <c r="C191" s="225" t="e">
        <f>"Jul "&amp;$BA$8&amp;"- Sep "&amp;$BA$8</f>
        <v>#VALUE!</v>
      </c>
      <c r="D191" s="226"/>
      <c r="E191" s="226"/>
      <c r="F191" s="226"/>
      <c r="G191" s="226"/>
      <c r="H191" s="226"/>
      <c r="I191" s="227"/>
      <c r="J191" s="159"/>
      <c r="K191" s="159"/>
      <c r="L191" s="159"/>
      <c r="M191" s="159"/>
      <c r="N191" s="159"/>
      <c r="O191" s="159"/>
      <c r="P191" s="228"/>
      <c r="Q191" s="228"/>
      <c r="R191" s="228"/>
      <c r="S191" s="228"/>
      <c r="T191" s="228"/>
      <c r="U191" s="228"/>
      <c r="V191" s="159"/>
      <c r="W191" s="159"/>
      <c r="X191" s="159"/>
      <c r="Y191" s="159"/>
      <c r="Z191" s="159"/>
      <c r="AA191" s="159"/>
    </row>
    <row r="192" spans="2:27" ht="15">
      <c r="B192" s="43"/>
      <c r="C192" s="225" t="e">
        <f>"Oct "&amp;$BA$8&amp;"- Dec "&amp;$BA$8</f>
        <v>#VALUE!</v>
      </c>
      <c r="D192" s="226"/>
      <c r="E192" s="226"/>
      <c r="F192" s="226"/>
      <c r="G192" s="226"/>
      <c r="H192" s="226"/>
      <c r="I192" s="227"/>
      <c r="J192" s="159"/>
      <c r="K192" s="159"/>
      <c r="L192" s="159"/>
      <c r="M192" s="159"/>
      <c r="N192" s="159"/>
      <c r="O192" s="159"/>
      <c r="P192" s="228"/>
      <c r="Q192" s="228"/>
      <c r="R192" s="228"/>
      <c r="S192" s="228"/>
      <c r="T192" s="228"/>
      <c r="U192" s="228"/>
      <c r="V192" s="159"/>
      <c r="W192" s="159"/>
      <c r="X192" s="159"/>
      <c r="Y192" s="159"/>
      <c r="Z192" s="159"/>
      <c r="AA192" s="159"/>
    </row>
    <row r="193" spans="2:27" ht="15">
      <c r="B193" s="43"/>
      <c r="C193" s="225" t="str">
        <f>"Jan "&amp;$BA$9&amp;"- Mar "&amp;$BA$9</f>
        <v>Jan Provide Survey Year- Mar Provide Survey Year</v>
      </c>
      <c r="D193" s="226"/>
      <c r="E193" s="226"/>
      <c r="F193" s="226"/>
      <c r="G193" s="226"/>
      <c r="H193" s="226"/>
      <c r="I193" s="227"/>
      <c r="J193" s="159"/>
      <c r="K193" s="159"/>
      <c r="L193" s="159"/>
      <c r="M193" s="159"/>
      <c r="N193" s="159"/>
      <c r="O193" s="159"/>
      <c r="P193" s="228"/>
      <c r="Q193" s="228"/>
      <c r="R193" s="228"/>
      <c r="S193" s="228"/>
      <c r="T193" s="228"/>
      <c r="U193" s="228"/>
      <c r="V193" s="159"/>
      <c r="W193" s="159"/>
      <c r="X193" s="159"/>
      <c r="Y193" s="159"/>
      <c r="Z193" s="159"/>
      <c r="AA193" s="159"/>
    </row>
    <row r="194" spans="2:27" ht="15" hidden="1">
      <c r="B194" s="43"/>
      <c r="C194" s="225"/>
      <c r="D194" s="226"/>
      <c r="E194" s="226"/>
      <c r="F194" s="226"/>
      <c r="G194" s="226"/>
      <c r="H194" s="226"/>
      <c r="I194" s="227"/>
      <c r="J194" s="164">
        <f>SUM(J190:O193)</f>
        <v>0</v>
      </c>
      <c r="K194" s="164"/>
      <c r="L194" s="164"/>
      <c r="M194" s="164"/>
      <c r="N194" s="164"/>
      <c r="O194" s="164"/>
      <c r="P194" s="164">
        <f>SUM(P190:U193)</f>
        <v>0</v>
      </c>
      <c r="Q194" s="164"/>
      <c r="R194" s="164"/>
      <c r="S194" s="164"/>
      <c r="T194" s="164"/>
      <c r="U194" s="164"/>
      <c r="V194" s="164">
        <f>SUM(V190:AA193)</f>
        <v>0</v>
      </c>
      <c r="W194" s="164"/>
      <c r="X194" s="164"/>
      <c r="Y194" s="164"/>
      <c r="Z194" s="164"/>
      <c r="AA194" s="164"/>
    </row>
    <row r="195" spans="2:27" ht="15" hidden="1">
      <c r="B195" s="43"/>
      <c r="C195" s="225"/>
      <c r="D195" s="226"/>
      <c r="E195" s="226"/>
      <c r="F195" s="226"/>
      <c r="G195" s="226"/>
      <c r="H195" s="226"/>
      <c r="I195" s="227"/>
      <c r="J195" s="163"/>
      <c r="K195" s="163"/>
      <c r="L195" s="163"/>
      <c r="M195" s="163"/>
      <c r="N195" s="163"/>
      <c r="O195" s="163"/>
      <c r="P195" s="163"/>
      <c r="Q195" s="163"/>
      <c r="R195" s="163"/>
      <c r="S195" s="163"/>
      <c r="T195" s="163"/>
      <c r="U195" s="163"/>
      <c r="V195" s="163"/>
      <c r="W195" s="163"/>
      <c r="X195" s="163"/>
      <c r="Y195" s="163"/>
      <c r="Z195" s="163"/>
      <c r="AA195" s="163"/>
    </row>
    <row r="196" spans="2:27" ht="15" hidden="1">
      <c r="B196" s="43"/>
      <c r="C196" s="225"/>
      <c r="D196" s="226"/>
      <c r="E196" s="226"/>
      <c r="F196" s="226"/>
      <c r="G196" s="226"/>
      <c r="H196" s="226"/>
      <c r="I196" s="227"/>
      <c r="J196" s="163"/>
      <c r="K196" s="163"/>
      <c r="L196" s="163"/>
      <c r="M196" s="163"/>
      <c r="N196" s="163"/>
      <c r="O196" s="163"/>
      <c r="P196" s="163"/>
      <c r="Q196" s="163"/>
      <c r="R196" s="163"/>
      <c r="S196" s="163"/>
      <c r="T196" s="163"/>
      <c r="U196" s="163"/>
      <c r="V196" s="163"/>
      <c r="W196" s="163"/>
      <c r="X196" s="163"/>
      <c r="Y196" s="163"/>
      <c r="Z196" s="163"/>
      <c r="AA196" s="163"/>
    </row>
    <row r="197" spans="2:27" ht="15">
      <c r="B197" s="4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5">
      <c r="B198" s="42" t="s">
        <v>277</v>
      </c>
      <c r="C198" s="23" t="s">
        <v>300</v>
      </c>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5">
      <c r="B199" s="4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35" t="s">
        <v>261</v>
      </c>
    </row>
    <row r="200" spans="2:27" ht="15">
      <c r="B200" s="43"/>
      <c r="C200" s="212" t="s">
        <v>254</v>
      </c>
      <c r="D200" s="213"/>
      <c r="E200" s="213"/>
      <c r="F200" s="213"/>
      <c r="G200" s="213"/>
      <c r="H200" s="213"/>
      <c r="I200" s="214"/>
      <c r="J200" s="212" t="s">
        <v>22</v>
      </c>
      <c r="K200" s="213"/>
      <c r="L200" s="213"/>
      <c r="M200" s="213"/>
      <c r="N200" s="213"/>
      <c r="O200" s="214"/>
      <c r="P200" s="212"/>
      <c r="Q200" s="213"/>
      <c r="R200" s="213"/>
      <c r="S200" s="213"/>
      <c r="T200" s="213"/>
      <c r="U200" s="213"/>
      <c r="V200" s="212" t="s">
        <v>260</v>
      </c>
      <c r="W200" s="213"/>
      <c r="X200" s="213"/>
      <c r="Y200" s="213"/>
      <c r="Z200" s="213"/>
      <c r="AA200" s="214"/>
    </row>
    <row r="201" spans="2:27" ht="15">
      <c r="B201" s="43"/>
      <c r="C201" s="215"/>
      <c r="D201" s="216"/>
      <c r="E201" s="216"/>
      <c r="F201" s="216"/>
      <c r="G201" s="216"/>
      <c r="H201" s="216"/>
      <c r="I201" s="217"/>
      <c r="J201" s="215"/>
      <c r="K201" s="216"/>
      <c r="L201" s="216"/>
      <c r="M201" s="216"/>
      <c r="N201" s="216"/>
      <c r="O201" s="217"/>
      <c r="P201" s="215"/>
      <c r="Q201" s="216"/>
      <c r="R201" s="216"/>
      <c r="S201" s="216"/>
      <c r="T201" s="216"/>
      <c r="U201" s="216"/>
      <c r="V201" s="215"/>
      <c r="W201" s="216"/>
      <c r="X201" s="216"/>
      <c r="Y201" s="216"/>
      <c r="Z201" s="216"/>
      <c r="AA201" s="217"/>
    </row>
    <row r="202" spans="2:27" ht="15">
      <c r="B202" s="43"/>
      <c r="C202" s="222" t="s">
        <v>248</v>
      </c>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4"/>
    </row>
    <row r="203" spans="2:27" ht="15">
      <c r="B203" s="43"/>
      <c r="C203" s="225" t="e">
        <f>"Apr "&amp;$BA$7&amp;"- Mar "&amp;$BA$8</f>
        <v>#VALUE!</v>
      </c>
      <c r="D203" s="226"/>
      <c r="E203" s="226"/>
      <c r="F203" s="226"/>
      <c r="G203" s="226"/>
      <c r="H203" s="226"/>
      <c r="I203" s="227"/>
      <c r="J203" s="159"/>
      <c r="K203" s="159"/>
      <c r="L203" s="159"/>
      <c r="M203" s="159"/>
      <c r="N203" s="159"/>
      <c r="O203" s="159"/>
      <c r="P203" s="228"/>
      <c r="Q203" s="228"/>
      <c r="R203" s="228"/>
      <c r="S203" s="228"/>
      <c r="T203" s="228"/>
      <c r="U203" s="228"/>
      <c r="V203" s="159"/>
      <c r="W203" s="159"/>
      <c r="X203" s="159"/>
      <c r="Y203" s="159"/>
      <c r="Z203" s="159"/>
      <c r="AA203" s="159"/>
    </row>
    <row r="204" spans="2:27" ht="15">
      <c r="B204" s="43"/>
      <c r="C204" s="225" t="e">
        <f>"Apr "&amp;$BA$8&amp;"- Mar "&amp;$BA$9</f>
        <v>#VALUE!</v>
      </c>
      <c r="D204" s="226"/>
      <c r="E204" s="226"/>
      <c r="F204" s="226"/>
      <c r="G204" s="226"/>
      <c r="H204" s="226"/>
      <c r="I204" s="227"/>
      <c r="J204" s="159"/>
      <c r="K204" s="159"/>
      <c r="L204" s="159"/>
      <c r="M204" s="159"/>
      <c r="N204" s="159"/>
      <c r="O204" s="159"/>
      <c r="P204" s="228"/>
      <c r="Q204" s="228"/>
      <c r="R204" s="228"/>
      <c r="S204" s="228"/>
      <c r="T204" s="228"/>
      <c r="U204" s="228"/>
      <c r="V204" s="159"/>
      <c r="W204" s="159"/>
      <c r="X204" s="159"/>
      <c r="Y204" s="159"/>
      <c r="Z204" s="159"/>
      <c r="AA204" s="159"/>
    </row>
    <row r="205" spans="2:27" ht="15">
      <c r="B205" s="43"/>
      <c r="C205" s="222" t="s">
        <v>249</v>
      </c>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4"/>
    </row>
    <row r="206" spans="2:27" ht="15">
      <c r="B206" s="43"/>
      <c r="C206" s="225" t="e">
        <f>"Apr "&amp;$BA$8&amp;"- Jun "&amp;$BA$8</f>
        <v>#VALUE!</v>
      </c>
      <c r="D206" s="226"/>
      <c r="E206" s="226"/>
      <c r="F206" s="226"/>
      <c r="G206" s="226"/>
      <c r="H206" s="226"/>
      <c r="I206" s="227"/>
      <c r="J206" s="159"/>
      <c r="K206" s="159"/>
      <c r="L206" s="159"/>
      <c r="M206" s="159"/>
      <c r="N206" s="159"/>
      <c r="O206" s="159"/>
      <c r="P206" s="228"/>
      <c r="Q206" s="228"/>
      <c r="R206" s="228"/>
      <c r="S206" s="228"/>
      <c r="T206" s="228"/>
      <c r="U206" s="228"/>
      <c r="V206" s="159"/>
      <c r="W206" s="159"/>
      <c r="X206" s="159"/>
      <c r="Y206" s="159"/>
      <c r="Z206" s="159"/>
      <c r="AA206" s="159"/>
    </row>
    <row r="207" spans="2:27" ht="15">
      <c r="B207" s="43"/>
      <c r="C207" s="225" t="e">
        <f>"Jul "&amp;$BA$8&amp;"- Sep "&amp;$BA$8</f>
        <v>#VALUE!</v>
      </c>
      <c r="D207" s="226"/>
      <c r="E207" s="226"/>
      <c r="F207" s="226"/>
      <c r="G207" s="226"/>
      <c r="H207" s="226"/>
      <c r="I207" s="227"/>
      <c r="J207" s="159"/>
      <c r="K207" s="159"/>
      <c r="L207" s="159"/>
      <c r="M207" s="159"/>
      <c r="N207" s="159"/>
      <c r="O207" s="159"/>
      <c r="P207" s="228"/>
      <c r="Q207" s="228"/>
      <c r="R207" s="228"/>
      <c r="S207" s="228"/>
      <c r="T207" s="228"/>
      <c r="U207" s="228"/>
      <c r="V207" s="159"/>
      <c r="W207" s="159"/>
      <c r="X207" s="159"/>
      <c r="Y207" s="159"/>
      <c r="Z207" s="159"/>
      <c r="AA207" s="159"/>
    </row>
    <row r="208" spans="2:27" ht="15">
      <c r="B208" s="43"/>
      <c r="C208" s="225" t="e">
        <f>"Oct "&amp;$BA$8&amp;"- Dec "&amp;$BA$8</f>
        <v>#VALUE!</v>
      </c>
      <c r="D208" s="226"/>
      <c r="E208" s="226"/>
      <c r="F208" s="226"/>
      <c r="G208" s="226"/>
      <c r="H208" s="226"/>
      <c r="I208" s="227"/>
      <c r="J208" s="159"/>
      <c r="K208" s="159"/>
      <c r="L208" s="159"/>
      <c r="M208" s="159"/>
      <c r="N208" s="159"/>
      <c r="O208" s="159"/>
      <c r="P208" s="228"/>
      <c r="Q208" s="228"/>
      <c r="R208" s="228"/>
      <c r="S208" s="228"/>
      <c r="T208" s="228"/>
      <c r="U208" s="228"/>
      <c r="V208" s="159"/>
      <c r="W208" s="159"/>
      <c r="X208" s="159"/>
      <c r="Y208" s="159"/>
      <c r="Z208" s="159"/>
      <c r="AA208" s="159"/>
    </row>
    <row r="209" spans="2:27" ht="15">
      <c r="B209" s="43"/>
      <c r="C209" s="225" t="str">
        <f>"Jan "&amp;$BA$9&amp;"- Mar "&amp;$BA$9</f>
        <v>Jan Provide Survey Year- Mar Provide Survey Year</v>
      </c>
      <c r="D209" s="226"/>
      <c r="E209" s="226"/>
      <c r="F209" s="226"/>
      <c r="G209" s="226"/>
      <c r="H209" s="226"/>
      <c r="I209" s="227"/>
      <c r="J209" s="159"/>
      <c r="K209" s="159"/>
      <c r="L209" s="159"/>
      <c r="M209" s="159"/>
      <c r="N209" s="159"/>
      <c r="O209" s="159"/>
      <c r="P209" s="228"/>
      <c r="Q209" s="228"/>
      <c r="R209" s="228"/>
      <c r="S209" s="228"/>
      <c r="T209" s="228"/>
      <c r="U209" s="228"/>
      <c r="V209" s="159"/>
      <c r="W209" s="159"/>
      <c r="X209" s="159"/>
      <c r="Y209" s="159"/>
      <c r="Z209" s="159"/>
      <c r="AA209" s="159"/>
    </row>
    <row r="210" spans="2:27" ht="15" hidden="1">
      <c r="B210" s="43"/>
      <c r="C210" s="225"/>
      <c r="D210" s="226"/>
      <c r="E210" s="226"/>
      <c r="F210" s="226"/>
      <c r="G210" s="226"/>
      <c r="H210" s="226"/>
      <c r="I210" s="227"/>
      <c r="J210" s="164">
        <f>SUM(J206:O209)</f>
        <v>0</v>
      </c>
      <c r="K210" s="164"/>
      <c r="L210" s="164"/>
      <c r="M210" s="164"/>
      <c r="N210" s="164"/>
      <c r="O210" s="164"/>
      <c r="P210" s="164">
        <f>SUM(P206:U209)</f>
        <v>0</v>
      </c>
      <c r="Q210" s="164"/>
      <c r="R210" s="164"/>
      <c r="S210" s="164"/>
      <c r="T210" s="164"/>
      <c r="U210" s="164"/>
      <c r="V210" s="164">
        <f>SUM(V206:AA209)</f>
        <v>0</v>
      </c>
      <c r="W210" s="164"/>
      <c r="X210" s="164"/>
      <c r="Y210" s="164"/>
      <c r="Z210" s="164"/>
      <c r="AA210" s="164"/>
    </row>
    <row r="211" spans="2:27" ht="15" hidden="1">
      <c r="B211" s="43"/>
      <c r="C211" s="225"/>
      <c r="D211" s="226"/>
      <c r="E211" s="226"/>
      <c r="F211" s="226"/>
      <c r="G211" s="226"/>
      <c r="H211" s="226"/>
      <c r="I211" s="227"/>
      <c r="J211" s="163"/>
      <c r="K211" s="163"/>
      <c r="L211" s="163"/>
      <c r="M211" s="163"/>
      <c r="N211" s="163"/>
      <c r="O211" s="163"/>
      <c r="P211" s="163"/>
      <c r="Q211" s="163"/>
      <c r="R211" s="163"/>
      <c r="S211" s="163"/>
      <c r="T211" s="163"/>
      <c r="U211" s="163"/>
      <c r="V211" s="163"/>
      <c r="W211" s="163"/>
      <c r="X211" s="163"/>
      <c r="Y211" s="163"/>
      <c r="Z211" s="163"/>
      <c r="AA211" s="163"/>
    </row>
    <row r="212" spans="2:27" ht="15" hidden="1">
      <c r="B212" s="43"/>
      <c r="C212" s="225"/>
      <c r="D212" s="226"/>
      <c r="E212" s="226"/>
      <c r="F212" s="226"/>
      <c r="G212" s="226"/>
      <c r="H212" s="226"/>
      <c r="I212" s="227"/>
      <c r="J212" s="163"/>
      <c r="K212" s="163"/>
      <c r="L212" s="163"/>
      <c r="M212" s="163"/>
      <c r="N212" s="163"/>
      <c r="O212" s="163"/>
      <c r="P212" s="163"/>
      <c r="Q212" s="163"/>
      <c r="R212" s="163"/>
      <c r="S212" s="163"/>
      <c r="T212" s="163"/>
      <c r="U212" s="163"/>
      <c r="V212" s="163"/>
      <c r="W212" s="163"/>
      <c r="X212" s="163"/>
      <c r="Y212" s="163"/>
      <c r="Z212" s="163"/>
      <c r="AA212" s="163"/>
    </row>
    <row r="213" spans="2:27" ht="15">
      <c r="B213" s="4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5">
      <c r="B214" s="42" t="s">
        <v>278</v>
      </c>
      <c r="C214" s="23" t="s">
        <v>299</v>
      </c>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5">
      <c r="B215" s="4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35" t="s">
        <v>261</v>
      </c>
    </row>
    <row r="216" spans="2:27" ht="15">
      <c r="B216" s="43"/>
      <c r="C216" s="212" t="s">
        <v>254</v>
      </c>
      <c r="D216" s="213"/>
      <c r="E216" s="213"/>
      <c r="F216" s="213"/>
      <c r="G216" s="213"/>
      <c r="H216" s="213"/>
      <c r="I216" s="214"/>
      <c r="J216" s="212" t="s">
        <v>22</v>
      </c>
      <c r="K216" s="213"/>
      <c r="L216" s="213"/>
      <c r="M216" s="213"/>
      <c r="N216" s="213"/>
      <c r="O216" s="214"/>
      <c r="P216" s="212"/>
      <c r="Q216" s="213"/>
      <c r="R216" s="213"/>
      <c r="S216" s="213"/>
      <c r="T216" s="213"/>
      <c r="U216" s="213"/>
      <c r="V216" s="212" t="s">
        <v>260</v>
      </c>
      <c r="W216" s="213"/>
      <c r="X216" s="213"/>
      <c r="Y216" s="213"/>
      <c r="Z216" s="213"/>
      <c r="AA216" s="214"/>
    </row>
    <row r="217" spans="2:27" ht="15">
      <c r="B217" s="43"/>
      <c r="C217" s="215"/>
      <c r="D217" s="216"/>
      <c r="E217" s="216"/>
      <c r="F217" s="216"/>
      <c r="G217" s="216"/>
      <c r="H217" s="216"/>
      <c r="I217" s="217"/>
      <c r="J217" s="215"/>
      <c r="K217" s="216"/>
      <c r="L217" s="216"/>
      <c r="M217" s="216"/>
      <c r="N217" s="216"/>
      <c r="O217" s="217"/>
      <c r="P217" s="215"/>
      <c r="Q217" s="216"/>
      <c r="R217" s="216"/>
      <c r="S217" s="216"/>
      <c r="T217" s="216"/>
      <c r="U217" s="216"/>
      <c r="V217" s="215"/>
      <c r="W217" s="216"/>
      <c r="X217" s="216"/>
      <c r="Y217" s="216"/>
      <c r="Z217" s="216"/>
      <c r="AA217" s="217"/>
    </row>
    <row r="218" spans="2:27" ht="15">
      <c r="B218" s="43"/>
      <c r="C218" s="222" t="s">
        <v>248</v>
      </c>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4"/>
    </row>
    <row r="219" spans="2:27" ht="15">
      <c r="B219" s="43"/>
      <c r="C219" s="225" t="e">
        <f>"Apr "&amp;$BA$7&amp;"- Mar "&amp;$BA$8</f>
        <v>#VALUE!</v>
      </c>
      <c r="D219" s="226"/>
      <c r="E219" s="226"/>
      <c r="F219" s="226"/>
      <c r="G219" s="226"/>
      <c r="H219" s="226"/>
      <c r="I219" s="227"/>
      <c r="J219" s="159"/>
      <c r="K219" s="159"/>
      <c r="L219" s="159"/>
      <c r="M219" s="159"/>
      <c r="N219" s="159"/>
      <c r="O219" s="159"/>
      <c r="P219" s="228"/>
      <c r="Q219" s="228"/>
      <c r="R219" s="228"/>
      <c r="S219" s="228"/>
      <c r="T219" s="228"/>
      <c r="U219" s="228"/>
      <c r="V219" s="159"/>
      <c r="W219" s="159"/>
      <c r="X219" s="159"/>
      <c r="Y219" s="159"/>
      <c r="Z219" s="159"/>
      <c r="AA219" s="159"/>
    </row>
    <row r="220" spans="2:27" ht="15">
      <c r="B220" s="43"/>
      <c r="C220" s="225" t="e">
        <f>"Apr "&amp;$BA$8&amp;"- Mar "&amp;$BA$9</f>
        <v>#VALUE!</v>
      </c>
      <c r="D220" s="226"/>
      <c r="E220" s="226"/>
      <c r="F220" s="226"/>
      <c r="G220" s="226"/>
      <c r="H220" s="226"/>
      <c r="I220" s="227"/>
      <c r="J220" s="159"/>
      <c r="K220" s="159"/>
      <c r="L220" s="159"/>
      <c r="M220" s="159"/>
      <c r="N220" s="159"/>
      <c r="O220" s="159"/>
      <c r="P220" s="228"/>
      <c r="Q220" s="228"/>
      <c r="R220" s="228"/>
      <c r="S220" s="228"/>
      <c r="T220" s="228"/>
      <c r="U220" s="228"/>
      <c r="V220" s="159"/>
      <c r="W220" s="159"/>
      <c r="X220" s="159"/>
      <c r="Y220" s="159"/>
      <c r="Z220" s="159"/>
      <c r="AA220" s="159"/>
    </row>
    <row r="221" spans="2:27" ht="15">
      <c r="B221" s="43"/>
      <c r="C221" s="222" t="s">
        <v>249</v>
      </c>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4"/>
    </row>
    <row r="222" spans="2:27" ht="15">
      <c r="B222" s="43"/>
      <c r="C222" s="225" t="e">
        <f>"Apr "&amp;$BA$8&amp;"- Jun "&amp;$BA$8</f>
        <v>#VALUE!</v>
      </c>
      <c r="D222" s="226"/>
      <c r="E222" s="226"/>
      <c r="F222" s="226"/>
      <c r="G222" s="226"/>
      <c r="H222" s="226"/>
      <c r="I222" s="227"/>
      <c r="J222" s="159"/>
      <c r="K222" s="159"/>
      <c r="L222" s="159"/>
      <c r="M222" s="159"/>
      <c r="N222" s="159"/>
      <c r="O222" s="159"/>
      <c r="P222" s="228"/>
      <c r="Q222" s="228"/>
      <c r="R222" s="228"/>
      <c r="S222" s="228"/>
      <c r="T222" s="228"/>
      <c r="U222" s="228"/>
      <c r="V222" s="159"/>
      <c r="W222" s="159"/>
      <c r="X222" s="159"/>
      <c r="Y222" s="159"/>
      <c r="Z222" s="159"/>
      <c r="AA222" s="159"/>
    </row>
    <row r="223" spans="2:27" ht="15">
      <c r="B223" s="43"/>
      <c r="C223" s="225" t="e">
        <f>"Jul "&amp;$BA$8&amp;"- Sep "&amp;$BA$8</f>
        <v>#VALUE!</v>
      </c>
      <c r="D223" s="226"/>
      <c r="E223" s="226"/>
      <c r="F223" s="226"/>
      <c r="G223" s="226"/>
      <c r="H223" s="226"/>
      <c r="I223" s="227"/>
      <c r="J223" s="159"/>
      <c r="K223" s="159"/>
      <c r="L223" s="159"/>
      <c r="M223" s="159"/>
      <c r="N223" s="159"/>
      <c r="O223" s="159"/>
      <c r="P223" s="228"/>
      <c r="Q223" s="228"/>
      <c r="R223" s="228"/>
      <c r="S223" s="228"/>
      <c r="T223" s="228"/>
      <c r="U223" s="228"/>
      <c r="V223" s="159"/>
      <c r="W223" s="159"/>
      <c r="X223" s="159"/>
      <c r="Y223" s="159"/>
      <c r="Z223" s="159"/>
      <c r="AA223" s="159"/>
    </row>
    <row r="224" spans="2:27" ht="15">
      <c r="B224" s="43"/>
      <c r="C224" s="225" t="e">
        <f>"Oct "&amp;$BA$8&amp;"- Dec "&amp;$BA$8</f>
        <v>#VALUE!</v>
      </c>
      <c r="D224" s="226"/>
      <c r="E224" s="226"/>
      <c r="F224" s="226"/>
      <c r="G224" s="226"/>
      <c r="H224" s="226"/>
      <c r="I224" s="227"/>
      <c r="J224" s="159"/>
      <c r="K224" s="159"/>
      <c r="L224" s="159"/>
      <c r="M224" s="159"/>
      <c r="N224" s="159"/>
      <c r="O224" s="159"/>
      <c r="P224" s="228"/>
      <c r="Q224" s="228"/>
      <c r="R224" s="228"/>
      <c r="S224" s="228"/>
      <c r="T224" s="228"/>
      <c r="U224" s="228"/>
      <c r="V224" s="159"/>
      <c r="W224" s="159"/>
      <c r="X224" s="159"/>
      <c r="Y224" s="159"/>
      <c r="Z224" s="159"/>
      <c r="AA224" s="159"/>
    </row>
    <row r="225" spans="2:27" ht="15">
      <c r="B225" s="43"/>
      <c r="C225" s="225" t="str">
        <f>"Jan "&amp;$BA$9&amp;"- Mar "&amp;$BA$9</f>
        <v>Jan Provide Survey Year- Mar Provide Survey Year</v>
      </c>
      <c r="D225" s="226"/>
      <c r="E225" s="226"/>
      <c r="F225" s="226"/>
      <c r="G225" s="226"/>
      <c r="H225" s="226"/>
      <c r="I225" s="227"/>
      <c r="J225" s="159"/>
      <c r="K225" s="159"/>
      <c r="L225" s="159"/>
      <c r="M225" s="159"/>
      <c r="N225" s="159"/>
      <c r="O225" s="159"/>
      <c r="P225" s="228"/>
      <c r="Q225" s="228"/>
      <c r="R225" s="228"/>
      <c r="S225" s="228"/>
      <c r="T225" s="228"/>
      <c r="U225" s="228"/>
      <c r="V225" s="159"/>
      <c r="W225" s="159"/>
      <c r="X225" s="159"/>
      <c r="Y225" s="159"/>
      <c r="Z225" s="159"/>
      <c r="AA225" s="159"/>
    </row>
    <row r="226" spans="2:27" ht="15" hidden="1">
      <c r="B226" s="43"/>
      <c r="C226" s="225"/>
      <c r="D226" s="226"/>
      <c r="E226" s="226"/>
      <c r="F226" s="226"/>
      <c r="G226" s="226"/>
      <c r="H226" s="226"/>
      <c r="I226" s="227"/>
      <c r="J226" s="164">
        <f>SUM(J222:O225)</f>
        <v>0</v>
      </c>
      <c r="K226" s="164"/>
      <c r="L226" s="164"/>
      <c r="M226" s="164"/>
      <c r="N226" s="164"/>
      <c r="O226" s="164"/>
      <c r="P226" s="164">
        <f>SUM(P222:U225)</f>
        <v>0</v>
      </c>
      <c r="Q226" s="164"/>
      <c r="R226" s="164"/>
      <c r="S226" s="164"/>
      <c r="T226" s="164"/>
      <c r="U226" s="164"/>
      <c r="V226" s="164">
        <f>SUM(V222:AA225)</f>
        <v>0</v>
      </c>
      <c r="W226" s="164"/>
      <c r="X226" s="164"/>
      <c r="Y226" s="164"/>
      <c r="Z226" s="164"/>
      <c r="AA226" s="164"/>
    </row>
    <row r="227" spans="2:27" ht="15" hidden="1">
      <c r="B227" s="43"/>
      <c r="C227" s="225"/>
      <c r="D227" s="226"/>
      <c r="E227" s="226"/>
      <c r="F227" s="226"/>
      <c r="G227" s="226"/>
      <c r="H227" s="226"/>
      <c r="I227" s="227"/>
      <c r="J227" s="163"/>
      <c r="K227" s="163"/>
      <c r="L227" s="163"/>
      <c r="M227" s="163"/>
      <c r="N227" s="163"/>
      <c r="O227" s="163"/>
      <c r="P227" s="163"/>
      <c r="Q227" s="163"/>
      <c r="R227" s="163"/>
      <c r="S227" s="163"/>
      <c r="T227" s="163"/>
      <c r="U227" s="163"/>
      <c r="V227" s="163"/>
      <c r="W227" s="163"/>
      <c r="X227" s="163"/>
      <c r="Y227" s="163"/>
      <c r="Z227" s="163"/>
      <c r="AA227" s="163"/>
    </row>
    <row r="228" spans="2:27" ht="15" hidden="1">
      <c r="B228" s="43"/>
      <c r="C228" s="225"/>
      <c r="D228" s="226"/>
      <c r="E228" s="226"/>
      <c r="F228" s="226"/>
      <c r="G228" s="226"/>
      <c r="H228" s="226"/>
      <c r="I228" s="227"/>
      <c r="J228" s="163"/>
      <c r="K228" s="163"/>
      <c r="L228" s="163"/>
      <c r="M228" s="163"/>
      <c r="N228" s="163"/>
      <c r="O228" s="163"/>
      <c r="P228" s="163"/>
      <c r="Q228" s="163"/>
      <c r="R228" s="163"/>
      <c r="S228" s="163"/>
      <c r="T228" s="163"/>
      <c r="U228" s="163"/>
      <c r="V228" s="163"/>
      <c r="W228" s="163"/>
      <c r="X228" s="163"/>
      <c r="Y228" s="163"/>
      <c r="Z228" s="163"/>
      <c r="AA228" s="163"/>
    </row>
    <row r="229" spans="2:27" ht="15">
      <c r="B229" s="4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5">
      <c r="B230" s="42" t="s">
        <v>279</v>
      </c>
      <c r="C230" s="23" t="s">
        <v>32</v>
      </c>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5">
      <c r="B231" s="4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35" t="s">
        <v>261</v>
      </c>
    </row>
    <row r="232" spans="2:27" ht="15">
      <c r="B232" s="43"/>
      <c r="C232" s="212" t="s">
        <v>254</v>
      </c>
      <c r="D232" s="213"/>
      <c r="E232" s="213"/>
      <c r="F232" s="213"/>
      <c r="G232" s="213"/>
      <c r="H232" s="213"/>
      <c r="I232" s="214"/>
      <c r="J232" s="212" t="s">
        <v>22</v>
      </c>
      <c r="K232" s="213"/>
      <c r="L232" s="213"/>
      <c r="M232" s="213"/>
      <c r="N232" s="213"/>
      <c r="O232" s="214"/>
      <c r="P232" s="212"/>
      <c r="Q232" s="213"/>
      <c r="R232" s="213"/>
      <c r="S232" s="213"/>
      <c r="T232" s="213"/>
      <c r="U232" s="213"/>
      <c r="V232" s="212" t="s">
        <v>260</v>
      </c>
      <c r="W232" s="213"/>
      <c r="X232" s="213"/>
      <c r="Y232" s="213"/>
      <c r="Z232" s="213"/>
      <c r="AA232" s="214"/>
    </row>
    <row r="233" spans="2:27" ht="15">
      <c r="B233" s="43"/>
      <c r="C233" s="215"/>
      <c r="D233" s="216"/>
      <c r="E233" s="216"/>
      <c r="F233" s="216"/>
      <c r="G233" s="216"/>
      <c r="H233" s="216"/>
      <c r="I233" s="217"/>
      <c r="J233" s="215"/>
      <c r="K233" s="216"/>
      <c r="L233" s="216"/>
      <c r="M233" s="216"/>
      <c r="N233" s="216"/>
      <c r="O233" s="217"/>
      <c r="P233" s="215"/>
      <c r="Q233" s="216"/>
      <c r="R233" s="216"/>
      <c r="S233" s="216"/>
      <c r="T233" s="216"/>
      <c r="U233" s="216"/>
      <c r="V233" s="215"/>
      <c r="W233" s="216"/>
      <c r="X233" s="216"/>
      <c r="Y233" s="216"/>
      <c r="Z233" s="216"/>
      <c r="AA233" s="217"/>
    </row>
    <row r="234" spans="2:27" ht="15">
      <c r="B234" s="43"/>
      <c r="C234" s="222" t="s">
        <v>248</v>
      </c>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4"/>
    </row>
    <row r="235" spans="2:27" ht="15">
      <c r="B235" s="43"/>
      <c r="C235" s="225" t="e">
        <f>"Apr "&amp;$BA$7&amp;"- Mar "&amp;$BA$8</f>
        <v>#VALUE!</v>
      </c>
      <c r="D235" s="226"/>
      <c r="E235" s="226"/>
      <c r="F235" s="226"/>
      <c r="G235" s="226"/>
      <c r="H235" s="226"/>
      <c r="I235" s="227"/>
      <c r="J235" s="159"/>
      <c r="K235" s="159"/>
      <c r="L235" s="159"/>
      <c r="M235" s="159"/>
      <c r="N235" s="159"/>
      <c r="O235" s="159"/>
      <c r="P235" s="228"/>
      <c r="Q235" s="228"/>
      <c r="R235" s="228"/>
      <c r="S235" s="228"/>
      <c r="T235" s="228"/>
      <c r="U235" s="228"/>
      <c r="V235" s="159"/>
      <c r="W235" s="159"/>
      <c r="X235" s="159"/>
      <c r="Y235" s="159"/>
      <c r="Z235" s="159"/>
      <c r="AA235" s="159"/>
    </row>
    <row r="236" spans="2:27" ht="15">
      <c r="B236" s="43"/>
      <c r="C236" s="225" t="e">
        <f>"Apr "&amp;$BA$8&amp;"- Mar "&amp;$BA$9</f>
        <v>#VALUE!</v>
      </c>
      <c r="D236" s="226"/>
      <c r="E236" s="226"/>
      <c r="F236" s="226"/>
      <c r="G236" s="226"/>
      <c r="H236" s="226"/>
      <c r="I236" s="227"/>
      <c r="J236" s="159"/>
      <c r="K236" s="159"/>
      <c r="L236" s="159"/>
      <c r="M236" s="159"/>
      <c r="N236" s="159"/>
      <c r="O236" s="159"/>
      <c r="P236" s="228"/>
      <c r="Q236" s="228"/>
      <c r="R236" s="228"/>
      <c r="S236" s="228"/>
      <c r="T236" s="228"/>
      <c r="U236" s="228"/>
      <c r="V236" s="159"/>
      <c r="W236" s="159"/>
      <c r="X236" s="159"/>
      <c r="Y236" s="159"/>
      <c r="Z236" s="159"/>
      <c r="AA236" s="159"/>
    </row>
    <row r="237" spans="2:27" ht="15">
      <c r="B237" s="43"/>
      <c r="C237" s="222" t="s">
        <v>249</v>
      </c>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4"/>
    </row>
    <row r="238" spans="2:27" ht="15">
      <c r="B238" s="43"/>
      <c r="C238" s="225" t="e">
        <f>"Apr "&amp;$BA$8&amp;"- Jun "&amp;$BA$8</f>
        <v>#VALUE!</v>
      </c>
      <c r="D238" s="226"/>
      <c r="E238" s="226"/>
      <c r="F238" s="226"/>
      <c r="G238" s="226"/>
      <c r="H238" s="226"/>
      <c r="I238" s="227"/>
      <c r="J238" s="159"/>
      <c r="K238" s="159"/>
      <c r="L238" s="159"/>
      <c r="M238" s="159"/>
      <c r="N238" s="159"/>
      <c r="O238" s="159"/>
      <c r="P238" s="228"/>
      <c r="Q238" s="228"/>
      <c r="R238" s="228"/>
      <c r="S238" s="228"/>
      <c r="T238" s="228"/>
      <c r="U238" s="228"/>
      <c r="V238" s="159"/>
      <c r="W238" s="159"/>
      <c r="X238" s="159"/>
      <c r="Y238" s="159"/>
      <c r="Z238" s="159"/>
      <c r="AA238" s="159"/>
    </row>
    <row r="239" spans="2:27" ht="15">
      <c r="B239" s="43"/>
      <c r="C239" s="225" t="e">
        <f>"Jul "&amp;$BA$8&amp;"- Sep "&amp;$BA$8</f>
        <v>#VALUE!</v>
      </c>
      <c r="D239" s="226"/>
      <c r="E239" s="226"/>
      <c r="F239" s="226"/>
      <c r="G239" s="226"/>
      <c r="H239" s="226"/>
      <c r="I239" s="227"/>
      <c r="J239" s="159"/>
      <c r="K239" s="159"/>
      <c r="L239" s="159"/>
      <c r="M239" s="159"/>
      <c r="N239" s="159"/>
      <c r="O239" s="159"/>
      <c r="P239" s="228"/>
      <c r="Q239" s="228"/>
      <c r="R239" s="228"/>
      <c r="S239" s="228"/>
      <c r="T239" s="228"/>
      <c r="U239" s="228"/>
      <c r="V239" s="159"/>
      <c r="W239" s="159"/>
      <c r="X239" s="159"/>
      <c r="Y239" s="159"/>
      <c r="Z239" s="159"/>
      <c r="AA239" s="159"/>
    </row>
    <row r="240" spans="2:27" ht="15">
      <c r="B240" s="43"/>
      <c r="C240" s="225" t="e">
        <f>"Oct "&amp;$BA$8&amp;"- Dec "&amp;$BA$8</f>
        <v>#VALUE!</v>
      </c>
      <c r="D240" s="226"/>
      <c r="E240" s="226"/>
      <c r="F240" s="226"/>
      <c r="G240" s="226"/>
      <c r="H240" s="226"/>
      <c r="I240" s="227"/>
      <c r="J240" s="159"/>
      <c r="K240" s="159"/>
      <c r="L240" s="159"/>
      <c r="M240" s="159"/>
      <c r="N240" s="159"/>
      <c r="O240" s="159"/>
      <c r="P240" s="228"/>
      <c r="Q240" s="228"/>
      <c r="R240" s="228"/>
      <c r="S240" s="228"/>
      <c r="T240" s="228"/>
      <c r="U240" s="228"/>
      <c r="V240" s="159"/>
      <c r="W240" s="159"/>
      <c r="X240" s="159"/>
      <c r="Y240" s="159"/>
      <c r="Z240" s="159"/>
      <c r="AA240" s="159"/>
    </row>
    <row r="241" spans="2:27" ht="15">
      <c r="B241" s="43"/>
      <c r="C241" s="225" t="str">
        <f>"Jan "&amp;$BA$9&amp;"- Mar "&amp;$BA$9</f>
        <v>Jan Provide Survey Year- Mar Provide Survey Year</v>
      </c>
      <c r="D241" s="226"/>
      <c r="E241" s="226"/>
      <c r="F241" s="226"/>
      <c r="G241" s="226"/>
      <c r="H241" s="226"/>
      <c r="I241" s="227"/>
      <c r="J241" s="159"/>
      <c r="K241" s="159"/>
      <c r="L241" s="159"/>
      <c r="M241" s="159"/>
      <c r="N241" s="159"/>
      <c r="O241" s="159"/>
      <c r="P241" s="228"/>
      <c r="Q241" s="228"/>
      <c r="R241" s="228"/>
      <c r="S241" s="228"/>
      <c r="T241" s="228"/>
      <c r="U241" s="228"/>
      <c r="V241" s="159"/>
      <c r="W241" s="159"/>
      <c r="X241" s="159"/>
      <c r="Y241" s="159"/>
      <c r="Z241" s="159"/>
      <c r="AA241" s="159"/>
    </row>
    <row r="242" spans="2:27" ht="15" hidden="1">
      <c r="B242" s="43"/>
      <c r="C242" s="225"/>
      <c r="D242" s="226"/>
      <c r="E242" s="226"/>
      <c r="F242" s="226"/>
      <c r="G242" s="226"/>
      <c r="H242" s="226"/>
      <c r="I242" s="227"/>
      <c r="J242" s="164">
        <f>SUM(J238:O241)</f>
        <v>0</v>
      </c>
      <c r="K242" s="164"/>
      <c r="L242" s="164"/>
      <c r="M242" s="164"/>
      <c r="N242" s="164"/>
      <c r="O242" s="164"/>
      <c r="P242" s="164">
        <f>SUM(P238:U241)</f>
        <v>0</v>
      </c>
      <c r="Q242" s="164"/>
      <c r="R242" s="164"/>
      <c r="S242" s="164"/>
      <c r="T242" s="164"/>
      <c r="U242" s="164"/>
      <c r="V242" s="164">
        <f>SUM(V238:AA241)</f>
        <v>0</v>
      </c>
      <c r="W242" s="164"/>
      <c r="X242" s="164"/>
      <c r="Y242" s="164"/>
      <c r="Z242" s="164"/>
      <c r="AA242" s="164"/>
    </row>
    <row r="243" spans="2:27" ht="15" hidden="1">
      <c r="B243" s="43"/>
      <c r="C243" s="225"/>
      <c r="D243" s="226"/>
      <c r="E243" s="226"/>
      <c r="F243" s="226"/>
      <c r="G243" s="226"/>
      <c r="H243" s="226"/>
      <c r="I243" s="227"/>
      <c r="J243" s="163"/>
      <c r="K243" s="163"/>
      <c r="L243" s="163"/>
      <c r="M243" s="163"/>
      <c r="N243" s="163"/>
      <c r="O243" s="163"/>
      <c r="P243" s="163"/>
      <c r="Q243" s="163"/>
      <c r="R243" s="163"/>
      <c r="S243" s="163"/>
      <c r="T243" s="163"/>
      <c r="U243" s="163"/>
      <c r="V243" s="163"/>
      <c r="W243" s="163"/>
      <c r="X243" s="163"/>
      <c r="Y243" s="163"/>
      <c r="Z243" s="163"/>
      <c r="AA243" s="163"/>
    </row>
    <row r="244" spans="2:27" ht="15" hidden="1">
      <c r="B244" s="43"/>
      <c r="C244" s="225"/>
      <c r="D244" s="226"/>
      <c r="E244" s="226"/>
      <c r="F244" s="226"/>
      <c r="G244" s="226"/>
      <c r="H244" s="226"/>
      <c r="I244" s="227"/>
      <c r="J244" s="163"/>
      <c r="K244" s="163"/>
      <c r="L244" s="163"/>
      <c r="M244" s="163"/>
      <c r="N244" s="163"/>
      <c r="O244" s="163"/>
      <c r="P244" s="163"/>
      <c r="Q244" s="163"/>
      <c r="R244" s="163"/>
      <c r="S244" s="163"/>
      <c r="T244" s="163"/>
      <c r="U244" s="163"/>
      <c r="V244" s="163"/>
      <c r="W244" s="163"/>
      <c r="X244" s="163"/>
      <c r="Y244" s="163"/>
      <c r="Z244" s="163"/>
      <c r="AA244" s="163"/>
    </row>
    <row r="245" spans="2:27" ht="15">
      <c r="B245" s="4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5">
      <c r="B246" s="42" t="s">
        <v>280</v>
      </c>
      <c r="C246" s="23" t="s">
        <v>298</v>
      </c>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5">
      <c r="B247" s="4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35" t="s">
        <v>261</v>
      </c>
    </row>
    <row r="248" spans="2:27" ht="15">
      <c r="B248" s="43"/>
      <c r="C248" s="212" t="s">
        <v>254</v>
      </c>
      <c r="D248" s="213"/>
      <c r="E248" s="213"/>
      <c r="F248" s="213"/>
      <c r="G248" s="213"/>
      <c r="H248" s="213"/>
      <c r="I248" s="214"/>
      <c r="J248" s="212" t="s">
        <v>22</v>
      </c>
      <c r="K248" s="213"/>
      <c r="L248" s="213"/>
      <c r="M248" s="213"/>
      <c r="N248" s="213"/>
      <c r="O248" s="214"/>
      <c r="P248" s="212"/>
      <c r="Q248" s="213"/>
      <c r="R248" s="213"/>
      <c r="S248" s="213"/>
      <c r="T248" s="213"/>
      <c r="U248" s="213"/>
      <c r="V248" s="212" t="s">
        <v>260</v>
      </c>
      <c r="W248" s="213"/>
      <c r="X248" s="213"/>
      <c r="Y248" s="213"/>
      <c r="Z248" s="213"/>
      <c r="AA248" s="214"/>
    </row>
    <row r="249" spans="2:27" ht="15">
      <c r="B249" s="43"/>
      <c r="C249" s="215"/>
      <c r="D249" s="216"/>
      <c r="E249" s="216"/>
      <c r="F249" s="216"/>
      <c r="G249" s="216"/>
      <c r="H249" s="216"/>
      <c r="I249" s="217"/>
      <c r="J249" s="215"/>
      <c r="K249" s="216"/>
      <c r="L249" s="216"/>
      <c r="M249" s="216"/>
      <c r="N249" s="216"/>
      <c r="O249" s="217"/>
      <c r="P249" s="215"/>
      <c r="Q249" s="216"/>
      <c r="R249" s="216"/>
      <c r="S249" s="216"/>
      <c r="T249" s="216"/>
      <c r="U249" s="216"/>
      <c r="V249" s="215"/>
      <c r="W249" s="216"/>
      <c r="X249" s="216"/>
      <c r="Y249" s="216"/>
      <c r="Z249" s="216"/>
      <c r="AA249" s="217"/>
    </row>
    <row r="250" spans="2:27" ht="15">
      <c r="B250" s="43"/>
      <c r="C250" s="222" t="s">
        <v>248</v>
      </c>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4"/>
    </row>
    <row r="251" spans="2:27" ht="15">
      <c r="B251" s="43"/>
      <c r="C251" s="225" t="e">
        <f>"Apr "&amp;$BA$7&amp;"- Mar "&amp;$BA$8</f>
        <v>#VALUE!</v>
      </c>
      <c r="D251" s="226"/>
      <c r="E251" s="226"/>
      <c r="F251" s="226"/>
      <c r="G251" s="226"/>
      <c r="H251" s="226"/>
      <c r="I251" s="227"/>
      <c r="J251" s="159"/>
      <c r="K251" s="159"/>
      <c r="L251" s="159"/>
      <c r="M251" s="159"/>
      <c r="N251" s="159"/>
      <c r="O251" s="159"/>
      <c r="P251" s="228"/>
      <c r="Q251" s="228"/>
      <c r="R251" s="228"/>
      <c r="S251" s="228"/>
      <c r="T251" s="228"/>
      <c r="U251" s="228"/>
      <c r="V251" s="159"/>
      <c r="W251" s="159"/>
      <c r="X251" s="159"/>
      <c r="Y251" s="159"/>
      <c r="Z251" s="159"/>
      <c r="AA251" s="159"/>
    </row>
    <row r="252" spans="2:27" ht="15">
      <c r="B252" s="43"/>
      <c r="C252" s="225" t="e">
        <f>"Apr "&amp;$BA$8&amp;"- Mar "&amp;$BA$9</f>
        <v>#VALUE!</v>
      </c>
      <c r="D252" s="226"/>
      <c r="E252" s="226"/>
      <c r="F252" s="226"/>
      <c r="G252" s="226"/>
      <c r="H252" s="226"/>
      <c r="I252" s="227"/>
      <c r="J252" s="159"/>
      <c r="K252" s="159"/>
      <c r="L252" s="159"/>
      <c r="M252" s="159"/>
      <c r="N252" s="159"/>
      <c r="O252" s="159"/>
      <c r="P252" s="228"/>
      <c r="Q252" s="228"/>
      <c r="R252" s="228"/>
      <c r="S252" s="228"/>
      <c r="T252" s="228"/>
      <c r="U252" s="228"/>
      <c r="V252" s="159"/>
      <c r="W252" s="159"/>
      <c r="X252" s="159"/>
      <c r="Y252" s="159"/>
      <c r="Z252" s="159"/>
      <c r="AA252" s="159"/>
    </row>
    <row r="253" spans="2:27" ht="15">
      <c r="B253" s="43"/>
      <c r="C253" s="222" t="s">
        <v>249</v>
      </c>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4"/>
    </row>
    <row r="254" spans="2:27" ht="15">
      <c r="B254" s="43"/>
      <c r="C254" s="225" t="e">
        <f>"Apr "&amp;$BA$8&amp;"- Jun "&amp;$BA$8</f>
        <v>#VALUE!</v>
      </c>
      <c r="D254" s="226"/>
      <c r="E254" s="226"/>
      <c r="F254" s="226"/>
      <c r="G254" s="226"/>
      <c r="H254" s="226"/>
      <c r="I254" s="227"/>
      <c r="J254" s="159"/>
      <c r="K254" s="159"/>
      <c r="L254" s="159"/>
      <c r="M254" s="159"/>
      <c r="N254" s="159"/>
      <c r="O254" s="159"/>
      <c r="P254" s="228"/>
      <c r="Q254" s="228"/>
      <c r="R254" s="228"/>
      <c r="S254" s="228"/>
      <c r="T254" s="228"/>
      <c r="U254" s="228"/>
      <c r="V254" s="159"/>
      <c r="W254" s="159"/>
      <c r="X254" s="159"/>
      <c r="Y254" s="159"/>
      <c r="Z254" s="159"/>
      <c r="AA254" s="159"/>
    </row>
    <row r="255" spans="2:27" ht="15">
      <c r="B255" s="43"/>
      <c r="C255" s="225" t="e">
        <f>"Jul "&amp;$BA$8&amp;"- Sep "&amp;$BA$8</f>
        <v>#VALUE!</v>
      </c>
      <c r="D255" s="226"/>
      <c r="E255" s="226"/>
      <c r="F255" s="226"/>
      <c r="G255" s="226"/>
      <c r="H255" s="226"/>
      <c r="I255" s="227"/>
      <c r="J255" s="159"/>
      <c r="K255" s="159"/>
      <c r="L255" s="159"/>
      <c r="M255" s="159"/>
      <c r="N255" s="159"/>
      <c r="O255" s="159"/>
      <c r="P255" s="228"/>
      <c r="Q255" s="228"/>
      <c r="R255" s="228"/>
      <c r="S255" s="228"/>
      <c r="T255" s="228"/>
      <c r="U255" s="228"/>
      <c r="V255" s="159"/>
      <c r="W255" s="159"/>
      <c r="X255" s="159"/>
      <c r="Y255" s="159"/>
      <c r="Z255" s="159"/>
      <c r="AA255" s="159"/>
    </row>
    <row r="256" spans="2:27" ht="15">
      <c r="B256" s="43"/>
      <c r="C256" s="225" t="e">
        <f>"Oct "&amp;$BA$8&amp;"- Dec "&amp;$BA$8</f>
        <v>#VALUE!</v>
      </c>
      <c r="D256" s="226"/>
      <c r="E256" s="226"/>
      <c r="F256" s="226"/>
      <c r="G256" s="226"/>
      <c r="H256" s="226"/>
      <c r="I256" s="227"/>
      <c r="J256" s="159"/>
      <c r="K256" s="159"/>
      <c r="L256" s="159"/>
      <c r="M256" s="159"/>
      <c r="N256" s="159"/>
      <c r="O256" s="159"/>
      <c r="P256" s="228"/>
      <c r="Q256" s="228"/>
      <c r="R256" s="228"/>
      <c r="S256" s="228"/>
      <c r="T256" s="228"/>
      <c r="U256" s="228"/>
      <c r="V256" s="159"/>
      <c r="W256" s="159"/>
      <c r="X256" s="159"/>
      <c r="Y256" s="159"/>
      <c r="Z256" s="159"/>
      <c r="AA256" s="159"/>
    </row>
    <row r="257" spans="2:27" ht="15">
      <c r="B257" s="43"/>
      <c r="C257" s="225" t="str">
        <f>"Jan "&amp;$BA$9&amp;"- Mar "&amp;$BA$9</f>
        <v>Jan Provide Survey Year- Mar Provide Survey Year</v>
      </c>
      <c r="D257" s="226"/>
      <c r="E257" s="226"/>
      <c r="F257" s="226"/>
      <c r="G257" s="226"/>
      <c r="H257" s="226"/>
      <c r="I257" s="227"/>
      <c r="J257" s="159"/>
      <c r="K257" s="159"/>
      <c r="L257" s="159"/>
      <c r="M257" s="159"/>
      <c r="N257" s="159"/>
      <c r="O257" s="159"/>
      <c r="P257" s="228"/>
      <c r="Q257" s="228"/>
      <c r="R257" s="228"/>
      <c r="S257" s="228"/>
      <c r="T257" s="228"/>
      <c r="U257" s="228"/>
      <c r="V257" s="159"/>
      <c r="W257" s="159"/>
      <c r="X257" s="159"/>
      <c r="Y257" s="159"/>
      <c r="Z257" s="159"/>
      <c r="AA257" s="159"/>
    </row>
    <row r="258" spans="2:27" ht="15" hidden="1">
      <c r="B258" s="43"/>
      <c r="C258" s="225"/>
      <c r="D258" s="226"/>
      <c r="E258" s="226"/>
      <c r="F258" s="226"/>
      <c r="G258" s="226"/>
      <c r="H258" s="226"/>
      <c r="I258" s="227"/>
      <c r="J258" s="164">
        <f>SUM(J254:O257)</f>
        <v>0</v>
      </c>
      <c r="K258" s="164"/>
      <c r="L258" s="164"/>
      <c r="M258" s="164"/>
      <c r="N258" s="164"/>
      <c r="O258" s="164"/>
      <c r="P258" s="164">
        <f>SUM(P254:U257)</f>
        <v>0</v>
      </c>
      <c r="Q258" s="164"/>
      <c r="R258" s="164"/>
      <c r="S258" s="164"/>
      <c r="T258" s="164"/>
      <c r="U258" s="164"/>
      <c r="V258" s="164">
        <f>SUM(V254:AA257)</f>
        <v>0</v>
      </c>
      <c r="W258" s="164"/>
      <c r="X258" s="164"/>
      <c r="Y258" s="164"/>
      <c r="Z258" s="164"/>
      <c r="AA258" s="164"/>
    </row>
    <row r="259" spans="2:27" ht="15" hidden="1">
      <c r="B259" s="43"/>
      <c r="C259" s="225"/>
      <c r="D259" s="226"/>
      <c r="E259" s="226"/>
      <c r="F259" s="226"/>
      <c r="G259" s="226"/>
      <c r="H259" s="226"/>
      <c r="I259" s="227"/>
      <c r="J259" s="163"/>
      <c r="K259" s="163"/>
      <c r="L259" s="163"/>
      <c r="M259" s="163"/>
      <c r="N259" s="163"/>
      <c r="O259" s="163"/>
      <c r="P259" s="163"/>
      <c r="Q259" s="163"/>
      <c r="R259" s="163"/>
      <c r="S259" s="163"/>
      <c r="T259" s="163"/>
      <c r="U259" s="163"/>
      <c r="V259" s="163"/>
      <c r="W259" s="163"/>
      <c r="X259" s="163"/>
      <c r="Y259" s="163"/>
      <c r="Z259" s="163"/>
      <c r="AA259" s="163"/>
    </row>
    <row r="260" spans="2:27" ht="15" hidden="1">
      <c r="B260" s="43"/>
      <c r="C260" s="225"/>
      <c r="D260" s="226"/>
      <c r="E260" s="226"/>
      <c r="F260" s="226"/>
      <c r="G260" s="226"/>
      <c r="H260" s="226"/>
      <c r="I260" s="227"/>
      <c r="J260" s="163"/>
      <c r="K260" s="163"/>
      <c r="L260" s="163"/>
      <c r="M260" s="163"/>
      <c r="N260" s="163"/>
      <c r="O260" s="163"/>
      <c r="P260" s="163"/>
      <c r="Q260" s="163"/>
      <c r="R260" s="163"/>
      <c r="S260" s="163"/>
      <c r="T260" s="163"/>
      <c r="U260" s="163"/>
      <c r="V260" s="163"/>
      <c r="W260" s="163"/>
      <c r="X260" s="163"/>
      <c r="Y260" s="163"/>
      <c r="Z260" s="163"/>
      <c r="AA260" s="163"/>
    </row>
    <row r="261" spans="2:27" ht="15">
      <c r="B261" s="4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5">
      <c r="B262" s="42" t="s">
        <v>281</v>
      </c>
      <c r="C262" s="23" t="s">
        <v>297</v>
      </c>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5">
      <c r="B263" s="4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35" t="s">
        <v>261</v>
      </c>
    </row>
    <row r="264" spans="2:27" ht="15">
      <c r="B264" s="43"/>
      <c r="C264" s="212" t="s">
        <v>254</v>
      </c>
      <c r="D264" s="213"/>
      <c r="E264" s="213"/>
      <c r="F264" s="213"/>
      <c r="G264" s="213"/>
      <c r="H264" s="213"/>
      <c r="I264" s="214"/>
      <c r="J264" s="212" t="s">
        <v>22</v>
      </c>
      <c r="K264" s="213"/>
      <c r="L264" s="213"/>
      <c r="M264" s="213"/>
      <c r="N264" s="213"/>
      <c r="O264" s="214"/>
      <c r="P264" s="212"/>
      <c r="Q264" s="213"/>
      <c r="R264" s="213"/>
      <c r="S264" s="213"/>
      <c r="T264" s="213"/>
      <c r="U264" s="213"/>
      <c r="V264" s="212" t="s">
        <v>260</v>
      </c>
      <c r="W264" s="213"/>
      <c r="X264" s="213"/>
      <c r="Y264" s="213"/>
      <c r="Z264" s="213"/>
      <c r="AA264" s="214"/>
    </row>
    <row r="265" spans="2:27" ht="15">
      <c r="B265" s="43"/>
      <c r="C265" s="215"/>
      <c r="D265" s="216"/>
      <c r="E265" s="216"/>
      <c r="F265" s="216"/>
      <c r="G265" s="216"/>
      <c r="H265" s="216"/>
      <c r="I265" s="217"/>
      <c r="J265" s="215"/>
      <c r="K265" s="216"/>
      <c r="L265" s="216"/>
      <c r="M265" s="216"/>
      <c r="N265" s="216"/>
      <c r="O265" s="217"/>
      <c r="P265" s="215"/>
      <c r="Q265" s="216"/>
      <c r="R265" s="216"/>
      <c r="S265" s="216"/>
      <c r="T265" s="216"/>
      <c r="U265" s="216"/>
      <c r="V265" s="215"/>
      <c r="W265" s="216"/>
      <c r="X265" s="216"/>
      <c r="Y265" s="216"/>
      <c r="Z265" s="216"/>
      <c r="AA265" s="217"/>
    </row>
    <row r="266" spans="2:27" ht="15">
      <c r="B266" s="43"/>
      <c r="C266" s="222" t="s">
        <v>248</v>
      </c>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4"/>
    </row>
    <row r="267" spans="2:27" ht="15">
      <c r="B267" s="43"/>
      <c r="C267" s="225" t="e">
        <f>"Apr "&amp;$BA$7&amp;"- Mar "&amp;$BA$8</f>
        <v>#VALUE!</v>
      </c>
      <c r="D267" s="226"/>
      <c r="E267" s="226"/>
      <c r="F267" s="226"/>
      <c r="G267" s="226"/>
      <c r="H267" s="226"/>
      <c r="I267" s="227"/>
      <c r="J267" s="159"/>
      <c r="K267" s="159"/>
      <c r="L267" s="159"/>
      <c r="M267" s="159"/>
      <c r="N267" s="159"/>
      <c r="O267" s="159"/>
      <c r="P267" s="228"/>
      <c r="Q267" s="228"/>
      <c r="R267" s="228"/>
      <c r="S267" s="228"/>
      <c r="T267" s="228"/>
      <c r="U267" s="228"/>
      <c r="V267" s="159"/>
      <c r="W267" s="159"/>
      <c r="X267" s="159"/>
      <c r="Y267" s="159"/>
      <c r="Z267" s="159"/>
      <c r="AA267" s="159"/>
    </row>
    <row r="268" spans="2:27" ht="15">
      <c r="B268" s="43"/>
      <c r="C268" s="225" t="e">
        <f>"Apr "&amp;$BA$8&amp;"- Mar "&amp;$BA$9</f>
        <v>#VALUE!</v>
      </c>
      <c r="D268" s="226"/>
      <c r="E268" s="226"/>
      <c r="F268" s="226"/>
      <c r="G268" s="226"/>
      <c r="H268" s="226"/>
      <c r="I268" s="227"/>
      <c r="J268" s="159"/>
      <c r="K268" s="159"/>
      <c r="L268" s="159"/>
      <c r="M268" s="159"/>
      <c r="N268" s="159"/>
      <c r="O268" s="159"/>
      <c r="P268" s="228"/>
      <c r="Q268" s="228"/>
      <c r="R268" s="228"/>
      <c r="S268" s="228"/>
      <c r="T268" s="228"/>
      <c r="U268" s="228"/>
      <c r="V268" s="159"/>
      <c r="W268" s="159"/>
      <c r="X268" s="159"/>
      <c r="Y268" s="159"/>
      <c r="Z268" s="159"/>
      <c r="AA268" s="159"/>
    </row>
    <row r="269" spans="2:27" ht="15">
      <c r="B269" s="43"/>
      <c r="C269" s="222" t="s">
        <v>249</v>
      </c>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4"/>
    </row>
    <row r="270" spans="2:27" ht="15">
      <c r="B270" s="43"/>
      <c r="C270" s="225" t="e">
        <f>"Apr "&amp;$BA$8&amp;"- Jun "&amp;$BA$8</f>
        <v>#VALUE!</v>
      </c>
      <c r="D270" s="226"/>
      <c r="E270" s="226"/>
      <c r="F270" s="226"/>
      <c r="G270" s="226"/>
      <c r="H270" s="226"/>
      <c r="I270" s="227"/>
      <c r="J270" s="159"/>
      <c r="K270" s="159"/>
      <c r="L270" s="159"/>
      <c r="M270" s="159"/>
      <c r="N270" s="159"/>
      <c r="O270" s="159"/>
      <c r="P270" s="228"/>
      <c r="Q270" s="228"/>
      <c r="R270" s="228"/>
      <c r="S270" s="228"/>
      <c r="T270" s="228"/>
      <c r="U270" s="228"/>
      <c r="V270" s="159"/>
      <c r="W270" s="159"/>
      <c r="X270" s="159"/>
      <c r="Y270" s="159"/>
      <c r="Z270" s="159"/>
      <c r="AA270" s="159"/>
    </row>
    <row r="271" spans="2:27" ht="15">
      <c r="B271" s="43"/>
      <c r="C271" s="225" t="e">
        <f>"Jul "&amp;$BA$8&amp;"- Sep "&amp;$BA$8</f>
        <v>#VALUE!</v>
      </c>
      <c r="D271" s="226"/>
      <c r="E271" s="226"/>
      <c r="F271" s="226"/>
      <c r="G271" s="226"/>
      <c r="H271" s="226"/>
      <c r="I271" s="227"/>
      <c r="J271" s="159"/>
      <c r="K271" s="159"/>
      <c r="L271" s="159"/>
      <c r="M271" s="159"/>
      <c r="N271" s="159"/>
      <c r="O271" s="159"/>
      <c r="P271" s="228"/>
      <c r="Q271" s="228"/>
      <c r="R271" s="228"/>
      <c r="S271" s="228"/>
      <c r="T271" s="228"/>
      <c r="U271" s="228"/>
      <c r="V271" s="159"/>
      <c r="W271" s="159"/>
      <c r="X271" s="159"/>
      <c r="Y271" s="159"/>
      <c r="Z271" s="159"/>
      <c r="AA271" s="159"/>
    </row>
    <row r="272" spans="2:27" ht="15">
      <c r="B272" s="43"/>
      <c r="C272" s="225" t="e">
        <f>"Oct "&amp;$BA$8&amp;"- Dec "&amp;$BA$8</f>
        <v>#VALUE!</v>
      </c>
      <c r="D272" s="226"/>
      <c r="E272" s="226"/>
      <c r="F272" s="226"/>
      <c r="G272" s="226"/>
      <c r="H272" s="226"/>
      <c r="I272" s="227"/>
      <c r="J272" s="159"/>
      <c r="K272" s="159"/>
      <c r="L272" s="159"/>
      <c r="M272" s="159"/>
      <c r="N272" s="159"/>
      <c r="O272" s="159"/>
      <c r="P272" s="228"/>
      <c r="Q272" s="228"/>
      <c r="R272" s="228"/>
      <c r="S272" s="228"/>
      <c r="T272" s="228"/>
      <c r="U272" s="228"/>
      <c r="V272" s="159"/>
      <c r="W272" s="159"/>
      <c r="X272" s="159"/>
      <c r="Y272" s="159"/>
      <c r="Z272" s="159"/>
      <c r="AA272" s="159"/>
    </row>
    <row r="273" spans="2:27" ht="15">
      <c r="B273" s="43"/>
      <c r="C273" s="225" t="str">
        <f>"Jan "&amp;$BA$9&amp;"- Mar "&amp;$BA$9</f>
        <v>Jan Provide Survey Year- Mar Provide Survey Year</v>
      </c>
      <c r="D273" s="226"/>
      <c r="E273" s="226"/>
      <c r="F273" s="226"/>
      <c r="G273" s="226"/>
      <c r="H273" s="226"/>
      <c r="I273" s="227"/>
      <c r="J273" s="159"/>
      <c r="K273" s="159"/>
      <c r="L273" s="159"/>
      <c r="M273" s="159"/>
      <c r="N273" s="159"/>
      <c r="O273" s="159"/>
      <c r="P273" s="228"/>
      <c r="Q273" s="228"/>
      <c r="R273" s="228"/>
      <c r="S273" s="228"/>
      <c r="T273" s="228"/>
      <c r="U273" s="228"/>
      <c r="V273" s="159"/>
      <c r="W273" s="159"/>
      <c r="X273" s="159"/>
      <c r="Y273" s="159"/>
      <c r="Z273" s="159"/>
      <c r="AA273" s="159"/>
    </row>
    <row r="274" spans="2:27" ht="15" hidden="1">
      <c r="B274" s="43"/>
      <c r="C274" s="225"/>
      <c r="D274" s="226"/>
      <c r="E274" s="226"/>
      <c r="F274" s="226"/>
      <c r="G274" s="226"/>
      <c r="H274" s="226"/>
      <c r="I274" s="227"/>
      <c r="J274" s="164">
        <f>SUM(J270:O273)</f>
        <v>0</v>
      </c>
      <c r="K274" s="164"/>
      <c r="L274" s="164"/>
      <c r="M274" s="164"/>
      <c r="N274" s="164"/>
      <c r="O274" s="164"/>
      <c r="P274" s="164">
        <f>SUM(P270:U273)</f>
        <v>0</v>
      </c>
      <c r="Q274" s="164"/>
      <c r="R274" s="164"/>
      <c r="S274" s="164"/>
      <c r="T274" s="164"/>
      <c r="U274" s="164"/>
      <c r="V274" s="164">
        <f>SUM(V270:AA273)</f>
        <v>0</v>
      </c>
      <c r="W274" s="164"/>
      <c r="X274" s="164"/>
      <c r="Y274" s="164"/>
      <c r="Z274" s="164"/>
      <c r="AA274" s="164"/>
    </row>
    <row r="275" spans="2:27" ht="15" hidden="1">
      <c r="B275" s="43"/>
      <c r="C275" s="225"/>
      <c r="D275" s="226"/>
      <c r="E275" s="226"/>
      <c r="F275" s="226"/>
      <c r="G275" s="226"/>
      <c r="H275" s="226"/>
      <c r="I275" s="227"/>
      <c r="J275" s="163"/>
      <c r="K275" s="163"/>
      <c r="L275" s="163"/>
      <c r="M275" s="163"/>
      <c r="N275" s="163"/>
      <c r="O275" s="163"/>
      <c r="P275" s="163"/>
      <c r="Q275" s="163"/>
      <c r="R275" s="163"/>
      <c r="S275" s="163"/>
      <c r="T275" s="163"/>
      <c r="U275" s="163"/>
      <c r="V275" s="163"/>
      <c r="W275" s="163"/>
      <c r="X275" s="163"/>
      <c r="Y275" s="163"/>
      <c r="Z275" s="163"/>
      <c r="AA275" s="163"/>
    </row>
    <row r="276" spans="2:27" ht="15" hidden="1">
      <c r="B276" s="43"/>
      <c r="C276" s="225"/>
      <c r="D276" s="226"/>
      <c r="E276" s="226"/>
      <c r="F276" s="226"/>
      <c r="G276" s="226"/>
      <c r="H276" s="226"/>
      <c r="I276" s="227"/>
      <c r="J276" s="163"/>
      <c r="K276" s="163"/>
      <c r="L276" s="163"/>
      <c r="M276" s="163"/>
      <c r="N276" s="163"/>
      <c r="O276" s="163"/>
      <c r="P276" s="163"/>
      <c r="Q276" s="163"/>
      <c r="R276" s="163"/>
      <c r="S276" s="163"/>
      <c r="T276" s="163"/>
      <c r="U276" s="163"/>
      <c r="V276" s="163"/>
      <c r="W276" s="163"/>
      <c r="X276" s="163"/>
      <c r="Y276" s="163"/>
      <c r="Z276" s="163"/>
      <c r="AA276" s="163"/>
    </row>
    <row r="277" spans="2:27" ht="15">
      <c r="B277" s="4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5">
      <c r="B278" s="42" t="s">
        <v>282</v>
      </c>
      <c r="C278" s="23" t="s">
        <v>296</v>
      </c>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5">
      <c r="B279" s="4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35" t="s">
        <v>261</v>
      </c>
    </row>
    <row r="280" spans="2:27" ht="15">
      <c r="B280" s="43"/>
      <c r="C280" s="212" t="s">
        <v>254</v>
      </c>
      <c r="D280" s="213"/>
      <c r="E280" s="213"/>
      <c r="F280" s="213"/>
      <c r="G280" s="213"/>
      <c r="H280" s="213"/>
      <c r="I280" s="214"/>
      <c r="J280" s="212" t="s">
        <v>22</v>
      </c>
      <c r="K280" s="213"/>
      <c r="L280" s="213"/>
      <c r="M280" s="213"/>
      <c r="N280" s="213"/>
      <c r="O280" s="214"/>
      <c r="P280" s="212"/>
      <c r="Q280" s="213"/>
      <c r="R280" s="213"/>
      <c r="S280" s="213"/>
      <c r="T280" s="213"/>
      <c r="U280" s="213"/>
      <c r="V280" s="212" t="s">
        <v>260</v>
      </c>
      <c r="W280" s="213"/>
      <c r="X280" s="213"/>
      <c r="Y280" s="213"/>
      <c r="Z280" s="213"/>
      <c r="AA280" s="214"/>
    </row>
    <row r="281" spans="2:27" ht="15">
      <c r="B281" s="43"/>
      <c r="C281" s="215"/>
      <c r="D281" s="216"/>
      <c r="E281" s="216"/>
      <c r="F281" s="216"/>
      <c r="G281" s="216"/>
      <c r="H281" s="216"/>
      <c r="I281" s="217"/>
      <c r="J281" s="215"/>
      <c r="K281" s="216"/>
      <c r="L281" s="216"/>
      <c r="M281" s="216"/>
      <c r="N281" s="216"/>
      <c r="O281" s="217"/>
      <c r="P281" s="215"/>
      <c r="Q281" s="216"/>
      <c r="R281" s="216"/>
      <c r="S281" s="216"/>
      <c r="T281" s="216"/>
      <c r="U281" s="216"/>
      <c r="V281" s="215"/>
      <c r="W281" s="216"/>
      <c r="X281" s="216"/>
      <c r="Y281" s="216"/>
      <c r="Z281" s="216"/>
      <c r="AA281" s="217"/>
    </row>
    <row r="282" spans="2:27" ht="15">
      <c r="B282" s="43"/>
      <c r="C282" s="222" t="s">
        <v>248</v>
      </c>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4"/>
    </row>
    <row r="283" spans="2:27" ht="15">
      <c r="B283" s="43"/>
      <c r="C283" s="225" t="e">
        <f>"Apr "&amp;$BA$7&amp;"- Mar "&amp;$BA$8</f>
        <v>#VALUE!</v>
      </c>
      <c r="D283" s="226"/>
      <c r="E283" s="226"/>
      <c r="F283" s="226"/>
      <c r="G283" s="226"/>
      <c r="H283" s="226"/>
      <c r="I283" s="227"/>
      <c r="J283" s="159"/>
      <c r="K283" s="159"/>
      <c r="L283" s="159"/>
      <c r="M283" s="159"/>
      <c r="N283" s="159"/>
      <c r="O283" s="159"/>
      <c r="P283" s="228"/>
      <c r="Q283" s="228"/>
      <c r="R283" s="228"/>
      <c r="S283" s="228"/>
      <c r="T283" s="228"/>
      <c r="U283" s="228"/>
      <c r="V283" s="159"/>
      <c r="W283" s="159"/>
      <c r="X283" s="159"/>
      <c r="Y283" s="159"/>
      <c r="Z283" s="159"/>
      <c r="AA283" s="159"/>
    </row>
    <row r="284" spans="2:27" ht="15">
      <c r="B284" s="43"/>
      <c r="C284" s="225" t="e">
        <f>"Apr "&amp;$BA$8&amp;"- Mar "&amp;$BA$9</f>
        <v>#VALUE!</v>
      </c>
      <c r="D284" s="226"/>
      <c r="E284" s="226"/>
      <c r="F284" s="226"/>
      <c r="G284" s="226"/>
      <c r="H284" s="226"/>
      <c r="I284" s="227"/>
      <c r="J284" s="159"/>
      <c r="K284" s="159"/>
      <c r="L284" s="159"/>
      <c r="M284" s="159"/>
      <c r="N284" s="159"/>
      <c r="O284" s="159"/>
      <c r="P284" s="228"/>
      <c r="Q284" s="228"/>
      <c r="R284" s="228"/>
      <c r="S284" s="228"/>
      <c r="T284" s="228"/>
      <c r="U284" s="228"/>
      <c r="V284" s="159"/>
      <c r="W284" s="159"/>
      <c r="X284" s="159"/>
      <c r="Y284" s="159"/>
      <c r="Z284" s="159"/>
      <c r="AA284" s="159"/>
    </row>
    <row r="285" spans="2:27" ht="15">
      <c r="B285" s="43"/>
      <c r="C285" s="222" t="s">
        <v>249</v>
      </c>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4"/>
    </row>
    <row r="286" spans="2:27" ht="15">
      <c r="B286" s="43"/>
      <c r="C286" s="225" t="e">
        <f>"Apr "&amp;$BA$8&amp;"- Jun "&amp;$BA$8</f>
        <v>#VALUE!</v>
      </c>
      <c r="D286" s="226"/>
      <c r="E286" s="226"/>
      <c r="F286" s="226"/>
      <c r="G286" s="226"/>
      <c r="H286" s="226"/>
      <c r="I286" s="227"/>
      <c r="J286" s="159"/>
      <c r="K286" s="159"/>
      <c r="L286" s="159"/>
      <c r="M286" s="159"/>
      <c r="N286" s="159"/>
      <c r="O286" s="159"/>
      <c r="P286" s="228"/>
      <c r="Q286" s="228"/>
      <c r="R286" s="228"/>
      <c r="S286" s="228"/>
      <c r="T286" s="228"/>
      <c r="U286" s="228"/>
      <c r="V286" s="159"/>
      <c r="W286" s="159"/>
      <c r="X286" s="159"/>
      <c r="Y286" s="159"/>
      <c r="Z286" s="159"/>
      <c r="AA286" s="159"/>
    </row>
    <row r="287" spans="2:27" ht="15">
      <c r="B287" s="43"/>
      <c r="C287" s="225" t="e">
        <f>"Jul "&amp;$BA$8&amp;"- Sep "&amp;$BA$8</f>
        <v>#VALUE!</v>
      </c>
      <c r="D287" s="226"/>
      <c r="E287" s="226"/>
      <c r="F287" s="226"/>
      <c r="G287" s="226"/>
      <c r="H287" s="226"/>
      <c r="I287" s="227"/>
      <c r="J287" s="159"/>
      <c r="K287" s="159"/>
      <c r="L287" s="159"/>
      <c r="M287" s="159"/>
      <c r="N287" s="159"/>
      <c r="O287" s="159"/>
      <c r="P287" s="228"/>
      <c r="Q287" s="228"/>
      <c r="R287" s="228"/>
      <c r="S287" s="228"/>
      <c r="T287" s="228"/>
      <c r="U287" s="228"/>
      <c r="V287" s="159"/>
      <c r="W287" s="159"/>
      <c r="X287" s="159"/>
      <c r="Y287" s="159"/>
      <c r="Z287" s="159"/>
      <c r="AA287" s="159"/>
    </row>
    <row r="288" spans="2:27" ht="15">
      <c r="B288" s="43"/>
      <c r="C288" s="225" t="e">
        <f>"Oct "&amp;$BA$8&amp;"- Dec "&amp;$BA$8</f>
        <v>#VALUE!</v>
      </c>
      <c r="D288" s="226"/>
      <c r="E288" s="226"/>
      <c r="F288" s="226"/>
      <c r="G288" s="226"/>
      <c r="H288" s="226"/>
      <c r="I288" s="227"/>
      <c r="J288" s="159"/>
      <c r="K288" s="159"/>
      <c r="L288" s="159"/>
      <c r="M288" s="159"/>
      <c r="N288" s="159"/>
      <c r="O288" s="159"/>
      <c r="P288" s="228"/>
      <c r="Q288" s="228"/>
      <c r="R288" s="228"/>
      <c r="S288" s="228"/>
      <c r="T288" s="228"/>
      <c r="U288" s="228"/>
      <c r="V288" s="159"/>
      <c r="W288" s="159"/>
      <c r="X288" s="159"/>
      <c r="Y288" s="159"/>
      <c r="Z288" s="159"/>
      <c r="AA288" s="159"/>
    </row>
    <row r="289" spans="2:27" ht="15">
      <c r="B289" s="43"/>
      <c r="C289" s="225" t="str">
        <f>"Jan "&amp;$BA$9&amp;"- Mar "&amp;$BA$9</f>
        <v>Jan Provide Survey Year- Mar Provide Survey Year</v>
      </c>
      <c r="D289" s="226"/>
      <c r="E289" s="226"/>
      <c r="F289" s="226"/>
      <c r="G289" s="226"/>
      <c r="H289" s="226"/>
      <c r="I289" s="227"/>
      <c r="J289" s="159"/>
      <c r="K289" s="159"/>
      <c r="L289" s="159"/>
      <c r="M289" s="159"/>
      <c r="N289" s="159"/>
      <c r="O289" s="159"/>
      <c r="P289" s="228"/>
      <c r="Q289" s="228"/>
      <c r="R289" s="228"/>
      <c r="S289" s="228"/>
      <c r="T289" s="228"/>
      <c r="U289" s="228"/>
      <c r="V289" s="159"/>
      <c r="W289" s="159"/>
      <c r="X289" s="159"/>
      <c r="Y289" s="159"/>
      <c r="Z289" s="159"/>
      <c r="AA289" s="159"/>
    </row>
    <row r="290" spans="2:27" ht="15" hidden="1">
      <c r="B290" s="43"/>
      <c r="C290" s="225"/>
      <c r="D290" s="226"/>
      <c r="E290" s="226"/>
      <c r="F290" s="226"/>
      <c r="G290" s="226"/>
      <c r="H290" s="226"/>
      <c r="I290" s="227"/>
      <c r="J290" s="164">
        <f>SUM(J286:O289)</f>
        <v>0</v>
      </c>
      <c r="K290" s="164"/>
      <c r="L290" s="164"/>
      <c r="M290" s="164"/>
      <c r="N290" s="164"/>
      <c r="O290" s="164"/>
      <c r="P290" s="164">
        <f>SUM(P286:U289)</f>
        <v>0</v>
      </c>
      <c r="Q290" s="164"/>
      <c r="R290" s="164"/>
      <c r="S290" s="164"/>
      <c r="T290" s="164"/>
      <c r="U290" s="164"/>
      <c r="V290" s="164">
        <f>SUM(V286:AA289)</f>
        <v>0</v>
      </c>
      <c r="W290" s="164"/>
      <c r="X290" s="164"/>
      <c r="Y290" s="164"/>
      <c r="Z290" s="164"/>
      <c r="AA290" s="164"/>
    </row>
    <row r="291" spans="2:27" ht="15" hidden="1">
      <c r="B291" s="43"/>
      <c r="C291" s="225"/>
      <c r="D291" s="226"/>
      <c r="E291" s="226"/>
      <c r="F291" s="226"/>
      <c r="G291" s="226"/>
      <c r="H291" s="226"/>
      <c r="I291" s="227"/>
      <c r="J291" s="163"/>
      <c r="K291" s="163"/>
      <c r="L291" s="163"/>
      <c r="M291" s="163"/>
      <c r="N291" s="163"/>
      <c r="O291" s="163"/>
      <c r="P291" s="163"/>
      <c r="Q291" s="163"/>
      <c r="R291" s="163"/>
      <c r="S291" s="163"/>
      <c r="T291" s="163"/>
      <c r="U291" s="163"/>
      <c r="V291" s="163"/>
      <c r="W291" s="163"/>
      <c r="X291" s="163"/>
      <c r="Y291" s="163"/>
      <c r="Z291" s="163"/>
      <c r="AA291" s="163"/>
    </row>
    <row r="292" spans="2:27" ht="15" hidden="1">
      <c r="B292" s="43"/>
      <c r="C292" s="225"/>
      <c r="D292" s="226"/>
      <c r="E292" s="226"/>
      <c r="F292" s="226"/>
      <c r="G292" s="226"/>
      <c r="H292" s="226"/>
      <c r="I292" s="227"/>
      <c r="J292" s="163"/>
      <c r="K292" s="163"/>
      <c r="L292" s="163"/>
      <c r="M292" s="163"/>
      <c r="N292" s="163"/>
      <c r="O292" s="163"/>
      <c r="P292" s="163"/>
      <c r="Q292" s="163"/>
      <c r="R292" s="163"/>
      <c r="S292" s="163"/>
      <c r="T292" s="163"/>
      <c r="U292" s="163"/>
      <c r="V292" s="163"/>
      <c r="W292" s="163"/>
      <c r="X292" s="163"/>
      <c r="Y292" s="163"/>
      <c r="Z292" s="163"/>
      <c r="AA292" s="163"/>
    </row>
    <row r="293" spans="2:27" ht="15">
      <c r="B293" s="4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5">
      <c r="B294" s="42" t="s">
        <v>283</v>
      </c>
      <c r="C294" s="23" t="s">
        <v>295</v>
      </c>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5">
      <c r="B295" s="4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35" t="s">
        <v>261</v>
      </c>
    </row>
    <row r="296" spans="2:27" ht="15">
      <c r="B296" s="43"/>
      <c r="C296" s="212" t="s">
        <v>254</v>
      </c>
      <c r="D296" s="213"/>
      <c r="E296" s="213"/>
      <c r="F296" s="213"/>
      <c r="G296" s="213"/>
      <c r="H296" s="213"/>
      <c r="I296" s="214"/>
      <c r="J296" s="212" t="s">
        <v>22</v>
      </c>
      <c r="K296" s="213"/>
      <c r="L296" s="213"/>
      <c r="M296" s="213"/>
      <c r="N296" s="213"/>
      <c r="O296" s="214"/>
      <c r="P296" s="212"/>
      <c r="Q296" s="213"/>
      <c r="R296" s="213"/>
      <c r="S296" s="213"/>
      <c r="T296" s="213"/>
      <c r="U296" s="213"/>
      <c r="V296" s="212" t="s">
        <v>260</v>
      </c>
      <c r="W296" s="213"/>
      <c r="X296" s="213"/>
      <c r="Y296" s="213"/>
      <c r="Z296" s="213"/>
      <c r="AA296" s="214"/>
    </row>
    <row r="297" spans="2:27" ht="15">
      <c r="B297" s="43"/>
      <c r="C297" s="215"/>
      <c r="D297" s="216"/>
      <c r="E297" s="216"/>
      <c r="F297" s="216"/>
      <c r="G297" s="216"/>
      <c r="H297" s="216"/>
      <c r="I297" s="217"/>
      <c r="J297" s="215"/>
      <c r="K297" s="216"/>
      <c r="L297" s="216"/>
      <c r="M297" s="216"/>
      <c r="N297" s="216"/>
      <c r="O297" s="217"/>
      <c r="P297" s="215"/>
      <c r="Q297" s="216"/>
      <c r="R297" s="216"/>
      <c r="S297" s="216"/>
      <c r="T297" s="216"/>
      <c r="U297" s="216"/>
      <c r="V297" s="215"/>
      <c r="W297" s="216"/>
      <c r="X297" s="216"/>
      <c r="Y297" s="216"/>
      <c r="Z297" s="216"/>
      <c r="AA297" s="217"/>
    </row>
    <row r="298" spans="2:27" ht="15">
      <c r="B298" s="43"/>
      <c r="C298" s="222" t="s">
        <v>248</v>
      </c>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4"/>
    </row>
    <row r="299" spans="2:27" ht="15">
      <c r="B299" s="43"/>
      <c r="C299" s="225" t="e">
        <f>"Apr "&amp;$BA$7&amp;"- Mar "&amp;$BA$8</f>
        <v>#VALUE!</v>
      </c>
      <c r="D299" s="226"/>
      <c r="E299" s="226"/>
      <c r="F299" s="226"/>
      <c r="G299" s="226"/>
      <c r="H299" s="226"/>
      <c r="I299" s="227"/>
      <c r="J299" s="159"/>
      <c r="K299" s="159"/>
      <c r="L299" s="159"/>
      <c r="M299" s="159"/>
      <c r="N299" s="159"/>
      <c r="O299" s="159"/>
      <c r="P299" s="228"/>
      <c r="Q299" s="228"/>
      <c r="R299" s="228"/>
      <c r="S299" s="228"/>
      <c r="T299" s="228"/>
      <c r="U299" s="228"/>
      <c r="V299" s="159"/>
      <c r="W299" s="159"/>
      <c r="X299" s="159"/>
      <c r="Y299" s="159"/>
      <c r="Z299" s="159"/>
      <c r="AA299" s="159"/>
    </row>
    <row r="300" spans="2:27" ht="15">
      <c r="B300" s="43"/>
      <c r="C300" s="225" t="e">
        <f>"Apr "&amp;$BA$8&amp;"- Mar "&amp;$BA$9</f>
        <v>#VALUE!</v>
      </c>
      <c r="D300" s="226"/>
      <c r="E300" s="226"/>
      <c r="F300" s="226"/>
      <c r="G300" s="226"/>
      <c r="H300" s="226"/>
      <c r="I300" s="227"/>
      <c r="J300" s="159"/>
      <c r="K300" s="159"/>
      <c r="L300" s="159"/>
      <c r="M300" s="159"/>
      <c r="N300" s="159"/>
      <c r="O300" s="159"/>
      <c r="P300" s="228"/>
      <c r="Q300" s="228"/>
      <c r="R300" s="228"/>
      <c r="S300" s="228"/>
      <c r="T300" s="228"/>
      <c r="U300" s="228"/>
      <c r="V300" s="159"/>
      <c r="W300" s="159"/>
      <c r="X300" s="159"/>
      <c r="Y300" s="159"/>
      <c r="Z300" s="159"/>
      <c r="AA300" s="159"/>
    </row>
    <row r="301" spans="2:27" ht="15">
      <c r="B301" s="43"/>
      <c r="C301" s="222" t="s">
        <v>249</v>
      </c>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4"/>
    </row>
    <row r="302" spans="2:27" ht="15">
      <c r="B302" s="43"/>
      <c r="C302" s="225" t="e">
        <f>"Apr "&amp;$BA$8&amp;"- Jun "&amp;$BA$8</f>
        <v>#VALUE!</v>
      </c>
      <c r="D302" s="226"/>
      <c r="E302" s="226"/>
      <c r="F302" s="226"/>
      <c r="G302" s="226"/>
      <c r="H302" s="226"/>
      <c r="I302" s="227"/>
      <c r="J302" s="159"/>
      <c r="K302" s="159"/>
      <c r="L302" s="159"/>
      <c r="M302" s="159"/>
      <c r="N302" s="159"/>
      <c r="O302" s="159"/>
      <c r="P302" s="228"/>
      <c r="Q302" s="228"/>
      <c r="R302" s="228"/>
      <c r="S302" s="228"/>
      <c r="T302" s="228"/>
      <c r="U302" s="228"/>
      <c r="V302" s="159"/>
      <c r="W302" s="159"/>
      <c r="X302" s="159"/>
      <c r="Y302" s="159"/>
      <c r="Z302" s="159"/>
      <c r="AA302" s="159"/>
    </row>
    <row r="303" spans="2:27" ht="15.75" customHeight="1">
      <c r="B303" s="43"/>
      <c r="C303" s="225" t="e">
        <f>"Jul "&amp;$BA$8&amp;"- Sep "&amp;$BA$8</f>
        <v>#VALUE!</v>
      </c>
      <c r="D303" s="226"/>
      <c r="E303" s="226"/>
      <c r="F303" s="226"/>
      <c r="G303" s="226"/>
      <c r="H303" s="226"/>
      <c r="I303" s="227"/>
      <c r="J303" s="159"/>
      <c r="K303" s="159"/>
      <c r="L303" s="159"/>
      <c r="M303" s="159"/>
      <c r="N303" s="159"/>
      <c r="O303" s="159"/>
      <c r="P303" s="228"/>
      <c r="Q303" s="228"/>
      <c r="R303" s="228"/>
      <c r="S303" s="228"/>
      <c r="T303" s="228"/>
      <c r="U303" s="228"/>
      <c r="V303" s="159"/>
      <c r="W303" s="159"/>
      <c r="X303" s="159"/>
      <c r="Y303" s="159"/>
      <c r="Z303" s="159"/>
      <c r="AA303" s="159"/>
    </row>
    <row r="304" spans="2:27" ht="15" customHeight="1">
      <c r="B304" s="43"/>
      <c r="C304" s="225" t="e">
        <f>"Oct "&amp;$BA$8&amp;"- Dec "&amp;$BA$8</f>
        <v>#VALUE!</v>
      </c>
      <c r="D304" s="226"/>
      <c r="E304" s="226"/>
      <c r="F304" s="226"/>
      <c r="G304" s="226"/>
      <c r="H304" s="226"/>
      <c r="I304" s="227"/>
      <c r="J304" s="159"/>
      <c r="K304" s="159"/>
      <c r="L304" s="159"/>
      <c r="M304" s="159"/>
      <c r="N304" s="159"/>
      <c r="O304" s="159"/>
      <c r="P304" s="228"/>
      <c r="Q304" s="228"/>
      <c r="R304" s="228"/>
      <c r="S304" s="228"/>
      <c r="T304" s="228"/>
      <c r="U304" s="228"/>
      <c r="V304" s="159"/>
      <c r="W304" s="159"/>
      <c r="X304" s="159"/>
      <c r="Y304" s="159"/>
      <c r="Z304" s="159"/>
      <c r="AA304" s="159"/>
    </row>
    <row r="305" spans="2:27" ht="15" customHeight="1">
      <c r="B305" s="43"/>
      <c r="C305" s="225" t="str">
        <f>"Jan "&amp;$BA$9&amp;"- Mar "&amp;$BA$9</f>
        <v>Jan Provide Survey Year- Mar Provide Survey Year</v>
      </c>
      <c r="D305" s="226"/>
      <c r="E305" s="226"/>
      <c r="F305" s="226"/>
      <c r="G305" s="226"/>
      <c r="H305" s="226"/>
      <c r="I305" s="227"/>
      <c r="J305" s="159"/>
      <c r="K305" s="159"/>
      <c r="L305" s="159"/>
      <c r="M305" s="159"/>
      <c r="N305" s="159"/>
      <c r="O305" s="159"/>
      <c r="P305" s="228"/>
      <c r="Q305" s="228"/>
      <c r="R305" s="228"/>
      <c r="S305" s="228"/>
      <c r="T305" s="228"/>
      <c r="U305" s="228"/>
      <c r="V305" s="159"/>
      <c r="W305" s="159"/>
      <c r="X305" s="159"/>
      <c r="Y305" s="159"/>
      <c r="Z305" s="159"/>
      <c r="AA305" s="159"/>
    </row>
    <row r="306" spans="2:27" ht="15" customHeight="1" hidden="1">
      <c r="B306" s="43"/>
      <c r="C306" s="225"/>
      <c r="D306" s="226"/>
      <c r="E306" s="226"/>
      <c r="F306" s="226"/>
      <c r="G306" s="226"/>
      <c r="H306" s="226"/>
      <c r="I306" s="227"/>
      <c r="J306" s="164">
        <f>SUM(J302:O305)</f>
        <v>0</v>
      </c>
      <c r="K306" s="164"/>
      <c r="L306" s="164"/>
      <c r="M306" s="164"/>
      <c r="N306" s="164"/>
      <c r="O306" s="164"/>
      <c r="P306" s="164">
        <f>SUM(P302:U305)</f>
        <v>0</v>
      </c>
      <c r="Q306" s="164"/>
      <c r="R306" s="164"/>
      <c r="S306" s="164"/>
      <c r="T306" s="164"/>
      <c r="U306" s="164"/>
      <c r="V306" s="164">
        <f>SUM(V302:AA305)</f>
        <v>0</v>
      </c>
      <c r="W306" s="164"/>
      <c r="X306" s="164"/>
      <c r="Y306" s="164"/>
      <c r="Z306" s="164"/>
      <c r="AA306" s="164"/>
    </row>
    <row r="307" spans="2:27" ht="15" customHeight="1" hidden="1">
      <c r="B307" s="43"/>
      <c r="C307" s="225"/>
      <c r="D307" s="226"/>
      <c r="E307" s="226"/>
      <c r="F307" s="226"/>
      <c r="G307" s="226"/>
      <c r="H307" s="226"/>
      <c r="I307" s="227"/>
      <c r="J307" s="163"/>
      <c r="K307" s="163"/>
      <c r="L307" s="163"/>
      <c r="M307" s="163"/>
      <c r="N307" s="163"/>
      <c r="O307" s="163"/>
      <c r="P307" s="163"/>
      <c r="Q307" s="163"/>
      <c r="R307" s="163"/>
      <c r="S307" s="163"/>
      <c r="T307" s="163"/>
      <c r="U307" s="163"/>
      <c r="V307" s="163"/>
      <c r="W307" s="163"/>
      <c r="X307" s="163"/>
      <c r="Y307" s="163"/>
      <c r="Z307" s="163"/>
      <c r="AA307" s="163"/>
    </row>
    <row r="308" spans="2:27" ht="15" customHeight="1" hidden="1">
      <c r="B308" s="43"/>
      <c r="C308" s="225"/>
      <c r="D308" s="226"/>
      <c r="E308" s="226"/>
      <c r="F308" s="226"/>
      <c r="G308" s="226"/>
      <c r="H308" s="226"/>
      <c r="I308" s="227"/>
      <c r="J308" s="163"/>
      <c r="K308" s="163"/>
      <c r="L308" s="163"/>
      <c r="M308" s="163"/>
      <c r="N308" s="163"/>
      <c r="O308" s="163"/>
      <c r="P308" s="163"/>
      <c r="Q308" s="163"/>
      <c r="R308" s="163"/>
      <c r="S308" s="163"/>
      <c r="T308" s="163"/>
      <c r="U308" s="163"/>
      <c r="V308" s="163"/>
      <c r="W308" s="163"/>
      <c r="X308" s="163"/>
      <c r="Y308" s="163"/>
      <c r="Z308" s="163"/>
      <c r="AA308" s="163"/>
    </row>
    <row r="309" spans="2:27" ht="15" customHeight="1">
      <c r="B309" s="4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5" customHeight="1">
      <c r="B310" s="42" t="s">
        <v>284</v>
      </c>
      <c r="C310" s="23" t="s">
        <v>33</v>
      </c>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5" customHeight="1">
      <c r="B311" s="4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35" t="s">
        <v>261</v>
      </c>
    </row>
    <row r="312" spans="2:27" ht="15" customHeight="1">
      <c r="B312" s="43"/>
      <c r="C312" s="212" t="s">
        <v>254</v>
      </c>
      <c r="D312" s="213"/>
      <c r="E312" s="213"/>
      <c r="F312" s="213"/>
      <c r="G312" s="213"/>
      <c r="H312" s="213"/>
      <c r="I312" s="214"/>
      <c r="J312" s="212" t="s">
        <v>22</v>
      </c>
      <c r="K312" s="213"/>
      <c r="L312" s="213"/>
      <c r="M312" s="213"/>
      <c r="N312" s="213"/>
      <c r="O312" s="214"/>
      <c r="P312" s="212"/>
      <c r="Q312" s="213"/>
      <c r="R312" s="213"/>
      <c r="S312" s="213"/>
      <c r="T312" s="213"/>
      <c r="U312" s="213"/>
      <c r="V312" s="212" t="s">
        <v>260</v>
      </c>
      <c r="W312" s="213"/>
      <c r="X312" s="213"/>
      <c r="Y312" s="213"/>
      <c r="Z312" s="213"/>
      <c r="AA312" s="214"/>
    </row>
    <row r="313" spans="2:27" ht="15" customHeight="1">
      <c r="B313" s="43"/>
      <c r="C313" s="215"/>
      <c r="D313" s="216"/>
      <c r="E313" s="216"/>
      <c r="F313" s="216"/>
      <c r="G313" s="216"/>
      <c r="H313" s="216"/>
      <c r="I313" s="217"/>
      <c r="J313" s="215"/>
      <c r="K313" s="216"/>
      <c r="L313" s="216"/>
      <c r="M313" s="216"/>
      <c r="N313" s="216"/>
      <c r="O313" s="217"/>
      <c r="P313" s="215"/>
      <c r="Q313" s="216"/>
      <c r="R313" s="216"/>
      <c r="S313" s="216"/>
      <c r="T313" s="216"/>
      <c r="U313" s="216"/>
      <c r="V313" s="215"/>
      <c r="W313" s="216"/>
      <c r="X313" s="216"/>
      <c r="Y313" s="216"/>
      <c r="Z313" s="216"/>
      <c r="AA313" s="217"/>
    </row>
    <row r="314" spans="2:27" ht="15" customHeight="1">
      <c r="B314" s="43"/>
      <c r="C314" s="222" t="s">
        <v>248</v>
      </c>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4"/>
    </row>
    <row r="315" spans="2:27" ht="15" customHeight="1">
      <c r="B315" s="43"/>
      <c r="C315" s="225" t="e">
        <f>"Apr "&amp;$BA$7&amp;"- Mar "&amp;$BA$8</f>
        <v>#VALUE!</v>
      </c>
      <c r="D315" s="226"/>
      <c r="E315" s="226"/>
      <c r="F315" s="226"/>
      <c r="G315" s="226"/>
      <c r="H315" s="226"/>
      <c r="I315" s="227"/>
      <c r="J315" s="159"/>
      <c r="K315" s="159"/>
      <c r="L315" s="159"/>
      <c r="M315" s="159"/>
      <c r="N315" s="159"/>
      <c r="O315" s="159"/>
      <c r="P315" s="228"/>
      <c r="Q315" s="228"/>
      <c r="R315" s="228"/>
      <c r="S315" s="228"/>
      <c r="T315" s="228"/>
      <c r="U315" s="228"/>
      <c r="V315" s="159"/>
      <c r="W315" s="159"/>
      <c r="X315" s="159"/>
      <c r="Y315" s="159"/>
      <c r="Z315" s="159"/>
      <c r="AA315" s="159"/>
    </row>
    <row r="316" spans="2:27" ht="15" customHeight="1">
      <c r="B316" s="43"/>
      <c r="C316" s="225" t="e">
        <f>"Apr "&amp;$BA$8&amp;"- Mar "&amp;$BA$9</f>
        <v>#VALUE!</v>
      </c>
      <c r="D316" s="226"/>
      <c r="E316" s="226"/>
      <c r="F316" s="226"/>
      <c r="G316" s="226"/>
      <c r="H316" s="226"/>
      <c r="I316" s="227"/>
      <c r="J316" s="159"/>
      <c r="K316" s="159"/>
      <c r="L316" s="159"/>
      <c r="M316" s="159"/>
      <c r="N316" s="159"/>
      <c r="O316" s="159"/>
      <c r="P316" s="228"/>
      <c r="Q316" s="228"/>
      <c r="R316" s="228"/>
      <c r="S316" s="228"/>
      <c r="T316" s="228"/>
      <c r="U316" s="228"/>
      <c r="V316" s="159"/>
      <c r="W316" s="159"/>
      <c r="X316" s="159"/>
      <c r="Y316" s="159"/>
      <c r="Z316" s="159"/>
      <c r="AA316" s="159"/>
    </row>
    <row r="317" spans="2:27" ht="15" customHeight="1">
      <c r="B317" s="43"/>
      <c r="C317" s="222" t="s">
        <v>249</v>
      </c>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4"/>
    </row>
    <row r="318" spans="2:27" ht="15" customHeight="1">
      <c r="B318" s="43"/>
      <c r="C318" s="225" t="e">
        <f>"Apr "&amp;$BA$8&amp;"- Jun "&amp;$BA$8</f>
        <v>#VALUE!</v>
      </c>
      <c r="D318" s="226"/>
      <c r="E318" s="226"/>
      <c r="F318" s="226"/>
      <c r="G318" s="226"/>
      <c r="H318" s="226"/>
      <c r="I318" s="227"/>
      <c r="J318" s="159"/>
      <c r="K318" s="159"/>
      <c r="L318" s="159"/>
      <c r="M318" s="159"/>
      <c r="N318" s="159"/>
      <c r="O318" s="159"/>
      <c r="P318" s="228"/>
      <c r="Q318" s="228"/>
      <c r="R318" s="228"/>
      <c r="S318" s="228"/>
      <c r="T318" s="228"/>
      <c r="U318" s="228"/>
      <c r="V318" s="159"/>
      <c r="W318" s="159"/>
      <c r="X318" s="159"/>
      <c r="Y318" s="159"/>
      <c r="Z318" s="159"/>
      <c r="AA318" s="159"/>
    </row>
    <row r="319" spans="2:27" ht="15" customHeight="1">
      <c r="B319" s="43"/>
      <c r="C319" s="225" t="e">
        <f>"Jul "&amp;$BA$8&amp;"- Sep "&amp;$BA$8</f>
        <v>#VALUE!</v>
      </c>
      <c r="D319" s="226"/>
      <c r="E319" s="226"/>
      <c r="F319" s="226"/>
      <c r="G319" s="226"/>
      <c r="H319" s="226"/>
      <c r="I319" s="227"/>
      <c r="J319" s="159"/>
      <c r="K319" s="159"/>
      <c r="L319" s="159"/>
      <c r="M319" s="159"/>
      <c r="N319" s="159"/>
      <c r="O319" s="159"/>
      <c r="P319" s="228"/>
      <c r="Q319" s="228"/>
      <c r="R319" s="228"/>
      <c r="S319" s="228"/>
      <c r="T319" s="228"/>
      <c r="U319" s="228"/>
      <c r="V319" s="159"/>
      <c r="W319" s="159"/>
      <c r="X319" s="159"/>
      <c r="Y319" s="159"/>
      <c r="Z319" s="159"/>
      <c r="AA319" s="159"/>
    </row>
    <row r="320" spans="2:27" ht="15" customHeight="1">
      <c r="B320" s="43"/>
      <c r="C320" s="225" t="e">
        <f>"Oct "&amp;$BA$8&amp;"- Dec "&amp;$BA$8</f>
        <v>#VALUE!</v>
      </c>
      <c r="D320" s="226"/>
      <c r="E320" s="226"/>
      <c r="F320" s="226"/>
      <c r="G320" s="226"/>
      <c r="H320" s="226"/>
      <c r="I320" s="227"/>
      <c r="J320" s="159"/>
      <c r="K320" s="159"/>
      <c r="L320" s="159"/>
      <c r="M320" s="159"/>
      <c r="N320" s="159"/>
      <c r="O320" s="159"/>
      <c r="P320" s="228"/>
      <c r="Q320" s="228"/>
      <c r="R320" s="228"/>
      <c r="S320" s="228"/>
      <c r="T320" s="228"/>
      <c r="U320" s="228"/>
      <c r="V320" s="159"/>
      <c r="W320" s="159"/>
      <c r="X320" s="159"/>
      <c r="Y320" s="159"/>
      <c r="Z320" s="159"/>
      <c r="AA320" s="159"/>
    </row>
    <row r="321" spans="2:27" ht="15" customHeight="1">
      <c r="B321" s="34"/>
      <c r="C321" s="225" t="str">
        <f>"Jan "&amp;$BA$9&amp;"- Mar "&amp;$BA$9</f>
        <v>Jan Provide Survey Year- Mar Provide Survey Year</v>
      </c>
      <c r="D321" s="226"/>
      <c r="E321" s="226"/>
      <c r="F321" s="226"/>
      <c r="G321" s="226"/>
      <c r="H321" s="226"/>
      <c r="I321" s="227"/>
      <c r="J321" s="159"/>
      <c r="K321" s="159"/>
      <c r="L321" s="159"/>
      <c r="M321" s="159"/>
      <c r="N321" s="159"/>
      <c r="O321" s="159"/>
      <c r="P321" s="228"/>
      <c r="Q321" s="228"/>
      <c r="R321" s="228"/>
      <c r="S321" s="228"/>
      <c r="T321" s="228"/>
      <c r="U321" s="228"/>
      <c r="V321" s="159"/>
      <c r="W321" s="159"/>
      <c r="X321" s="159"/>
      <c r="Y321" s="159"/>
      <c r="Z321" s="159"/>
      <c r="AA321" s="159"/>
    </row>
    <row r="322" spans="2:27" ht="15" customHeight="1" hidden="1">
      <c r="B322" s="27"/>
      <c r="C322" s="225"/>
      <c r="D322" s="226"/>
      <c r="E322" s="226"/>
      <c r="F322" s="226"/>
      <c r="G322" s="226"/>
      <c r="H322" s="226"/>
      <c r="I322" s="227"/>
      <c r="J322" s="164">
        <f>SUM(J318:O321)</f>
        <v>0</v>
      </c>
      <c r="K322" s="164"/>
      <c r="L322" s="164"/>
      <c r="M322" s="164"/>
      <c r="N322" s="164"/>
      <c r="O322" s="164"/>
      <c r="P322" s="164">
        <f>SUM(P318:U321)</f>
        <v>0</v>
      </c>
      <c r="Q322" s="164"/>
      <c r="R322" s="164"/>
      <c r="S322" s="164"/>
      <c r="T322" s="164"/>
      <c r="U322" s="164"/>
      <c r="V322" s="164">
        <f>SUM(V318:AA321)</f>
        <v>0</v>
      </c>
      <c r="W322" s="164"/>
      <c r="X322" s="164"/>
      <c r="Y322" s="164"/>
      <c r="Z322" s="164"/>
      <c r="AA322" s="164"/>
    </row>
    <row r="323" spans="2:27" ht="15" customHeight="1" hidden="1">
      <c r="B323" s="27"/>
      <c r="C323" s="225"/>
      <c r="D323" s="226"/>
      <c r="E323" s="226"/>
      <c r="F323" s="226"/>
      <c r="G323" s="226"/>
      <c r="H323" s="226"/>
      <c r="I323" s="227"/>
      <c r="J323" s="163"/>
      <c r="K323" s="163"/>
      <c r="L323" s="163"/>
      <c r="M323" s="163"/>
      <c r="N323" s="163"/>
      <c r="O323" s="163"/>
      <c r="P323" s="163"/>
      <c r="Q323" s="163"/>
      <c r="R323" s="163"/>
      <c r="S323" s="163"/>
      <c r="T323" s="163"/>
      <c r="U323" s="163"/>
      <c r="V323" s="163"/>
      <c r="W323" s="163"/>
      <c r="X323" s="163"/>
      <c r="Y323" s="163"/>
      <c r="Z323" s="163"/>
      <c r="AA323" s="163"/>
    </row>
    <row r="324" spans="2:27" ht="15" customHeight="1" hidden="1">
      <c r="B324" s="27"/>
      <c r="C324" s="225"/>
      <c r="D324" s="226"/>
      <c r="E324" s="226"/>
      <c r="F324" s="226"/>
      <c r="G324" s="226"/>
      <c r="H324" s="226"/>
      <c r="I324" s="227"/>
      <c r="J324" s="163"/>
      <c r="K324" s="163"/>
      <c r="L324" s="163"/>
      <c r="M324" s="163"/>
      <c r="N324" s="163"/>
      <c r="O324" s="163"/>
      <c r="P324" s="163"/>
      <c r="Q324" s="163"/>
      <c r="R324" s="163"/>
      <c r="S324" s="163"/>
      <c r="T324" s="163"/>
      <c r="U324" s="163"/>
      <c r="V324" s="163"/>
      <c r="W324" s="163"/>
      <c r="X324" s="163"/>
      <c r="Y324" s="163"/>
      <c r="Z324" s="163"/>
      <c r="AA324" s="163"/>
    </row>
    <row r="325" spans="2:27" ht="15" customHeight="1">
      <c r="B325" s="27"/>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5" customHeight="1">
      <c r="B326" s="27"/>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5" customHeight="1">
      <c r="B327" s="27"/>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5" customHeight="1">
      <c r="B328" s="27"/>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5" customHeight="1">
      <c r="B329" s="27"/>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5" customHeight="1">
      <c r="B330" s="203" t="s">
        <v>285</v>
      </c>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row>
    <row r="331" spans="2:27" ht="15" customHeight="1">
      <c r="B331" s="177" t="s">
        <v>35</v>
      </c>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row>
    <row r="332" spans="2:27" ht="15" customHeight="1">
      <c r="B332" s="19"/>
      <c r="C332" s="20"/>
      <c r="D332" s="20"/>
      <c r="E332" s="20"/>
      <c r="F332" s="20"/>
      <c r="G332" s="20"/>
      <c r="H332" s="20"/>
      <c r="I332" s="20"/>
      <c r="J332" s="20"/>
      <c r="K332" s="20"/>
      <c r="L332" s="20"/>
      <c r="M332" s="20"/>
      <c r="N332" s="21" t="s">
        <v>36</v>
      </c>
      <c r="O332" s="20"/>
      <c r="P332" s="20"/>
      <c r="Q332" s="20"/>
      <c r="R332" s="20"/>
      <c r="S332" s="20"/>
      <c r="T332" s="20"/>
      <c r="U332" s="20"/>
      <c r="V332" s="20"/>
      <c r="W332" s="20"/>
      <c r="X332" s="20"/>
      <c r="Y332" s="20"/>
      <c r="Z332" s="20"/>
      <c r="AA332" s="20"/>
    </row>
    <row r="333" spans="2:27" ht="15" customHeight="1" thickBot="1">
      <c r="B333" s="27"/>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5" customHeight="1">
      <c r="B334" s="27"/>
      <c r="C334" s="168" t="s">
        <v>37</v>
      </c>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70"/>
      <c r="AA334" s="23"/>
    </row>
    <row r="335" spans="2:27" ht="15" customHeight="1">
      <c r="B335" s="27"/>
      <c r="C335" s="171"/>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3"/>
      <c r="AA335" s="23"/>
    </row>
    <row r="336" spans="2:27" ht="15" customHeight="1">
      <c r="B336" s="27"/>
      <c r="C336" s="171"/>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3"/>
      <c r="AA336" s="23"/>
    </row>
    <row r="337" spans="2:27" ht="15" customHeight="1">
      <c r="B337" s="27"/>
      <c r="C337" s="171"/>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3"/>
      <c r="AA337" s="23"/>
    </row>
    <row r="338" spans="2:27" ht="15" customHeight="1">
      <c r="B338" s="27"/>
      <c r="C338" s="171"/>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3"/>
      <c r="AA338" s="23"/>
    </row>
    <row r="339" spans="2:27" ht="15" customHeight="1">
      <c r="B339" s="27"/>
      <c r="C339" s="171"/>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3"/>
      <c r="AA339" s="23"/>
    </row>
    <row r="340" spans="2:27" ht="15" customHeight="1" thickBot="1">
      <c r="B340" s="27"/>
      <c r="C340" s="174"/>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6"/>
      <c r="AA340" s="23"/>
    </row>
    <row r="341" spans="2:27" ht="15" customHeight="1">
      <c r="B341" s="27"/>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5" customHeight="1">
      <c r="B342" s="27"/>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5" customHeight="1">
      <c r="B343" s="27"/>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5" customHeight="1">
      <c r="B344" s="27"/>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5" customHeight="1">
      <c r="B345" s="27"/>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21" hidden="1">
      <c r="B346" s="255" t="s">
        <v>38</v>
      </c>
      <c r="C346" s="255"/>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row>
    <row r="347" spans="2:27" ht="21" hidden="1">
      <c r="B347" s="255" t="s">
        <v>399</v>
      </c>
      <c r="C347" s="255"/>
      <c r="D347" s="255"/>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c r="AA347" s="255"/>
    </row>
    <row r="348" spans="2:27" ht="15" customHeight="1">
      <c r="B348" s="27"/>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5" customHeight="1">
      <c r="B349" s="27"/>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ht="15"/>
    <row r="351" ht="15"/>
    <row r="352" ht="15"/>
  </sheetData>
  <sheetProtection password="F8C1" sheet="1" objects="1" scenarios="1" selectLockedCells="1"/>
  <mergeCells count="717">
    <mergeCell ref="B347:AA347"/>
    <mergeCell ref="B346:AA346"/>
    <mergeCell ref="B331:AA331"/>
    <mergeCell ref="C334:Z340"/>
    <mergeCell ref="X35:AA35"/>
    <mergeCell ref="T35:W35"/>
    <mergeCell ref="C324:I324"/>
    <mergeCell ref="J324:O324"/>
    <mergeCell ref="P324:U324"/>
    <mergeCell ref="V324:AA324"/>
    <mergeCell ref="X36:AA36"/>
    <mergeCell ref="T36:W36"/>
    <mergeCell ref="C323:I323"/>
    <mergeCell ref="J323:O323"/>
    <mergeCell ref="P323:U323"/>
    <mergeCell ref="V323:AA323"/>
    <mergeCell ref="C321:I321"/>
    <mergeCell ref="J321:O321"/>
    <mergeCell ref="P321:U321"/>
    <mergeCell ref="V321:AA321"/>
    <mergeCell ref="C322:I322"/>
    <mergeCell ref="J322:O322"/>
    <mergeCell ref="P322:U322"/>
    <mergeCell ref="V322:AA322"/>
    <mergeCell ref="C319:I319"/>
    <mergeCell ref="J319:O319"/>
    <mergeCell ref="P319:U319"/>
    <mergeCell ref="V319:AA319"/>
    <mergeCell ref="C320:I320"/>
    <mergeCell ref="J320:O320"/>
    <mergeCell ref="P320:U320"/>
    <mergeCell ref="V320:AA320"/>
    <mergeCell ref="C316:I316"/>
    <mergeCell ref="J316:O316"/>
    <mergeCell ref="P316:U316"/>
    <mergeCell ref="V316:AA316"/>
    <mergeCell ref="C317:AA317"/>
    <mergeCell ref="C318:I318"/>
    <mergeCell ref="J318:O318"/>
    <mergeCell ref="P318:U318"/>
    <mergeCell ref="V318:AA318"/>
    <mergeCell ref="C312:I313"/>
    <mergeCell ref="J312:O313"/>
    <mergeCell ref="C314:AA314"/>
    <mergeCell ref="C315:I315"/>
    <mergeCell ref="J315:O315"/>
    <mergeCell ref="P315:U315"/>
    <mergeCell ref="V315:AA315"/>
    <mergeCell ref="P312:U313"/>
    <mergeCell ref="V312:AA313"/>
    <mergeCell ref="C307:I307"/>
    <mergeCell ref="J307:O307"/>
    <mergeCell ref="P307:U307"/>
    <mergeCell ref="V307:AA307"/>
    <mergeCell ref="C308:I308"/>
    <mergeCell ref="J308:O308"/>
    <mergeCell ref="P308:U308"/>
    <mergeCell ref="V308:AA308"/>
    <mergeCell ref="C305:I305"/>
    <mergeCell ref="J305:O305"/>
    <mergeCell ref="P305:U305"/>
    <mergeCell ref="V305:AA305"/>
    <mergeCell ref="C306:I306"/>
    <mergeCell ref="J306:O306"/>
    <mergeCell ref="P306:U306"/>
    <mergeCell ref="V306:AA306"/>
    <mergeCell ref="C303:I303"/>
    <mergeCell ref="J303:O303"/>
    <mergeCell ref="P303:U303"/>
    <mergeCell ref="V303:AA303"/>
    <mergeCell ref="C304:I304"/>
    <mergeCell ref="J304:O304"/>
    <mergeCell ref="P304:U304"/>
    <mergeCell ref="V304:AA304"/>
    <mergeCell ref="C300:I300"/>
    <mergeCell ref="J300:O300"/>
    <mergeCell ref="P300:U300"/>
    <mergeCell ref="V300:AA300"/>
    <mergeCell ref="C301:AA301"/>
    <mergeCell ref="C302:I302"/>
    <mergeCell ref="J302:O302"/>
    <mergeCell ref="P302:U302"/>
    <mergeCell ref="V302:AA302"/>
    <mergeCell ref="C296:I297"/>
    <mergeCell ref="J296:O297"/>
    <mergeCell ref="C298:AA298"/>
    <mergeCell ref="C299:I299"/>
    <mergeCell ref="J299:O299"/>
    <mergeCell ref="P299:U299"/>
    <mergeCell ref="V299:AA299"/>
    <mergeCell ref="C291:I291"/>
    <mergeCell ref="J291:O291"/>
    <mergeCell ref="P291:U291"/>
    <mergeCell ref="V291:AA291"/>
    <mergeCell ref="C292:I292"/>
    <mergeCell ref="J292:O292"/>
    <mergeCell ref="P292:U292"/>
    <mergeCell ref="V292:AA292"/>
    <mergeCell ref="C289:I289"/>
    <mergeCell ref="J289:O289"/>
    <mergeCell ref="P289:U289"/>
    <mergeCell ref="V289:AA289"/>
    <mergeCell ref="C290:I290"/>
    <mergeCell ref="J290:O290"/>
    <mergeCell ref="P290:U290"/>
    <mergeCell ref="V290:AA290"/>
    <mergeCell ref="C287:I287"/>
    <mergeCell ref="J287:O287"/>
    <mergeCell ref="P287:U287"/>
    <mergeCell ref="V287:AA287"/>
    <mergeCell ref="C288:I288"/>
    <mergeCell ref="J288:O288"/>
    <mergeCell ref="P288:U288"/>
    <mergeCell ref="V288:AA288"/>
    <mergeCell ref="C284:I284"/>
    <mergeCell ref="J284:O284"/>
    <mergeCell ref="P284:U284"/>
    <mergeCell ref="V284:AA284"/>
    <mergeCell ref="C285:AA285"/>
    <mergeCell ref="C286:I286"/>
    <mergeCell ref="J286:O286"/>
    <mergeCell ref="P286:U286"/>
    <mergeCell ref="V286:AA286"/>
    <mergeCell ref="J280:O281"/>
    <mergeCell ref="C282:AA282"/>
    <mergeCell ref="C283:I283"/>
    <mergeCell ref="J283:O283"/>
    <mergeCell ref="P283:U283"/>
    <mergeCell ref="V283:AA283"/>
    <mergeCell ref="C280:I281"/>
    <mergeCell ref="C260:I260"/>
    <mergeCell ref="J260:O260"/>
    <mergeCell ref="C271:I271"/>
    <mergeCell ref="J271:O271"/>
    <mergeCell ref="P271:U271"/>
    <mergeCell ref="V271:AA271"/>
    <mergeCell ref="C264:I265"/>
    <mergeCell ref="J264:O265"/>
    <mergeCell ref="C266:AA266"/>
    <mergeCell ref="V268:AA268"/>
    <mergeCell ref="C258:I258"/>
    <mergeCell ref="J258:O258"/>
    <mergeCell ref="P258:U258"/>
    <mergeCell ref="V258:AA258"/>
    <mergeCell ref="C259:I259"/>
    <mergeCell ref="J259:O259"/>
    <mergeCell ref="P259:U259"/>
    <mergeCell ref="V259:AA259"/>
    <mergeCell ref="C244:I244"/>
    <mergeCell ref="J244:O244"/>
    <mergeCell ref="P244:U244"/>
    <mergeCell ref="V244:AA244"/>
    <mergeCell ref="C257:I257"/>
    <mergeCell ref="J257:O257"/>
    <mergeCell ref="P257:U257"/>
    <mergeCell ref="V257:AA257"/>
    <mergeCell ref="C248:I249"/>
    <mergeCell ref="J248:O249"/>
    <mergeCell ref="C220:I220"/>
    <mergeCell ref="J220:O220"/>
    <mergeCell ref="C243:I243"/>
    <mergeCell ref="J243:O243"/>
    <mergeCell ref="P243:U243"/>
    <mergeCell ref="V243:AA243"/>
    <mergeCell ref="C221:AA221"/>
    <mergeCell ref="C232:I233"/>
    <mergeCell ref="J232:O233"/>
    <mergeCell ref="C222:I222"/>
    <mergeCell ref="J222:O222"/>
    <mergeCell ref="P222:U222"/>
    <mergeCell ref="V222:AA222"/>
    <mergeCell ref="C218:AA218"/>
    <mergeCell ref="C219:I219"/>
    <mergeCell ref="J219:O219"/>
    <mergeCell ref="P219:U219"/>
    <mergeCell ref="V219:AA219"/>
    <mergeCell ref="P220:U220"/>
    <mergeCell ref="V220:AA220"/>
    <mergeCell ref="C216:I217"/>
    <mergeCell ref="J216:O217"/>
    <mergeCell ref="C207:I207"/>
    <mergeCell ref="J207:O207"/>
    <mergeCell ref="P207:U207"/>
    <mergeCell ref="V207:AA207"/>
    <mergeCell ref="C208:I208"/>
    <mergeCell ref="J208:O208"/>
    <mergeCell ref="P208:U208"/>
    <mergeCell ref="V208:AA208"/>
    <mergeCell ref="V204:AA204"/>
    <mergeCell ref="C205:AA205"/>
    <mergeCell ref="C206:I206"/>
    <mergeCell ref="J206:O206"/>
    <mergeCell ref="P206:U206"/>
    <mergeCell ref="V206:AA206"/>
    <mergeCell ref="C204:I204"/>
    <mergeCell ref="J204:O204"/>
    <mergeCell ref="P204:U204"/>
    <mergeCell ref="C193:I193"/>
    <mergeCell ref="J193:O193"/>
    <mergeCell ref="P193:U193"/>
    <mergeCell ref="V193:AA193"/>
    <mergeCell ref="C194:I194"/>
    <mergeCell ref="J194:O194"/>
    <mergeCell ref="P194:U194"/>
    <mergeCell ref="V194:AA194"/>
    <mergeCell ref="C191:I191"/>
    <mergeCell ref="J191:O191"/>
    <mergeCell ref="P191:U191"/>
    <mergeCell ref="V191:AA191"/>
    <mergeCell ref="C192:I192"/>
    <mergeCell ref="J192:O192"/>
    <mergeCell ref="P192:U192"/>
    <mergeCell ref="V192:AA192"/>
    <mergeCell ref="P156:U156"/>
    <mergeCell ref="C179:I179"/>
    <mergeCell ref="J179:O179"/>
    <mergeCell ref="P179:U179"/>
    <mergeCell ref="V179:AA179"/>
    <mergeCell ref="C180:I180"/>
    <mergeCell ref="J180:O180"/>
    <mergeCell ref="P180:U180"/>
    <mergeCell ref="V180:AA180"/>
    <mergeCell ref="V156:AA156"/>
    <mergeCell ref="C154:AA154"/>
    <mergeCell ref="V155:AA155"/>
    <mergeCell ref="C156:I156"/>
    <mergeCell ref="J156:O156"/>
    <mergeCell ref="C157:AA157"/>
    <mergeCell ref="C168:I169"/>
    <mergeCell ref="C158:I158"/>
    <mergeCell ref="J158:O158"/>
    <mergeCell ref="P158:U158"/>
    <mergeCell ref="V158:AA158"/>
    <mergeCell ref="C141:I141"/>
    <mergeCell ref="J141:O141"/>
    <mergeCell ref="P141:U141"/>
    <mergeCell ref="V141:AA141"/>
    <mergeCell ref="V142:AA142"/>
    <mergeCell ref="C152:I153"/>
    <mergeCell ref="J152:O153"/>
    <mergeCell ref="V152:AA153"/>
    <mergeCell ref="C142:I142"/>
    <mergeCell ref="J142:O142"/>
    <mergeCell ref="J139:O139"/>
    <mergeCell ref="P139:U139"/>
    <mergeCell ref="V139:AA139"/>
    <mergeCell ref="C140:I140"/>
    <mergeCell ref="J140:O140"/>
    <mergeCell ref="P140:U140"/>
    <mergeCell ref="V140:AA140"/>
    <mergeCell ref="C132:AA132"/>
    <mergeCell ref="J137:O137"/>
    <mergeCell ref="P137:U137"/>
    <mergeCell ref="V137:AA137"/>
    <mergeCell ref="C138:I138"/>
    <mergeCell ref="J138:O138"/>
    <mergeCell ref="P138:U138"/>
    <mergeCell ref="V138:AA138"/>
    <mergeCell ref="C125:I125"/>
    <mergeCell ref="J125:O125"/>
    <mergeCell ref="P125:U125"/>
    <mergeCell ref="V125:AA125"/>
    <mergeCell ref="C130:I131"/>
    <mergeCell ref="J130:O131"/>
    <mergeCell ref="C123:I123"/>
    <mergeCell ref="J123:O123"/>
    <mergeCell ref="P123:U123"/>
    <mergeCell ref="V123:AA123"/>
    <mergeCell ref="C124:I124"/>
    <mergeCell ref="J124:O124"/>
    <mergeCell ref="P124:U124"/>
    <mergeCell ref="V124:AA124"/>
    <mergeCell ref="C121:I121"/>
    <mergeCell ref="J121:O121"/>
    <mergeCell ref="P121:U121"/>
    <mergeCell ref="V121:AA121"/>
    <mergeCell ref="C120:I120"/>
    <mergeCell ref="C122:I122"/>
    <mergeCell ref="J122:O122"/>
    <mergeCell ref="P122:U122"/>
    <mergeCell ref="V122:AA122"/>
    <mergeCell ref="C115:AA115"/>
    <mergeCell ref="C116:I116"/>
    <mergeCell ref="J116:O116"/>
    <mergeCell ref="P116:U116"/>
    <mergeCell ref="V116:AA116"/>
    <mergeCell ref="C117:I117"/>
    <mergeCell ref="J117:O117"/>
    <mergeCell ref="P117:U117"/>
    <mergeCell ref="V117:AA117"/>
    <mergeCell ref="I107:M107"/>
    <mergeCell ref="N107:R107"/>
    <mergeCell ref="S107:AA107"/>
    <mergeCell ref="C108:H108"/>
    <mergeCell ref="I108:M108"/>
    <mergeCell ref="N108:R108"/>
    <mergeCell ref="S108:AA108"/>
    <mergeCell ref="M24:AA24"/>
    <mergeCell ref="N34:S35"/>
    <mergeCell ref="J82:O82"/>
    <mergeCell ref="P82:U82"/>
    <mergeCell ref="V82:AA82"/>
    <mergeCell ref="C83:I83"/>
    <mergeCell ref="J83:O83"/>
    <mergeCell ref="P83:U83"/>
    <mergeCell ref="V83:AA83"/>
    <mergeCell ref="T34:AA34"/>
    <mergeCell ref="B39:AA39"/>
    <mergeCell ref="B40:AA40"/>
    <mergeCell ref="M13:AA13"/>
    <mergeCell ref="P26:AA26"/>
    <mergeCell ref="P31:AA31"/>
    <mergeCell ref="S28:AA28"/>
    <mergeCell ref="T37:W37"/>
    <mergeCell ref="X37:AA37"/>
    <mergeCell ref="M17:AA17"/>
    <mergeCell ref="M23:AA23"/>
    <mergeCell ref="C77:I77"/>
    <mergeCell ref="J76:R76"/>
    <mergeCell ref="N36:S36"/>
    <mergeCell ref="N37:S37"/>
    <mergeCell ref="S47:AA47"/>
    <mergeCell ref="C48:I48"/>
    <mergeCell ref="J45:R46"/>
    <mergeCell ref="J47:R47"/>
    <mergeCell ref="S48:AA48"/>
    <mergeCell ref="J48:R48"/>
    <mergeCell ref="J74:R75"/>
    <mergeCell ref="S74:AA75"/>
    <mergeCell ref="C69:I69"/>
    <mergeCell ref="J69:O69"/>
    <mergeCell ref="P69:U69"/>
    <mergeCell ref="C76:I76"/>
    <mergeCell ref="C51:I51"/>
    <mergeCell ref="C52:I52"/>
    <mergeCell ref="J52:O52"/>
    <mergeCell ref="P52:U52"/>
    <mergeCell ref="V52:AA52"/>
    <mergeCell ref="S45:AA46"/>
    <mergeCell ref="C49:I49"/>
    <mergeCell ref="C50:I50"/>
    <mergeCell ref="C45:I46"/>
    <mergeCell ref="C47:I47"/>
    <mergeCell ref="C53:I53"/>
    <mergeCell ref="J53:O53"/>
    <mergeCell ref="P53:U53"/>
    <mergeCell ref="V53:AA53"/>
    <mergeCell ref="C54:I54"/>
    <mergeCell ref="J54:O54"/>
    <mergeCell ref="P54:U54"/>
    <mergeCell ref="V54:AA54"/>
    <mergeCell ref="C62:I62"/>
    <mergeCell ref="C59:I60"/>
    <mergeCell ref="S62:AA62"/>
    <mergeCell ref="P280:U281"/>
    <mergeCell ref="V280:AA281"/>
    <mergeCell ref="P296:U297"/>
    <mergeCell ref="V296:AA297"/>
    <mergeCell ref="S59:AA60"/>
    <mergeCell ref="J59:R60"/>
    <mergeCell ref="J66:R66"/>
    <mergeCell ref="C63:I63"/>
    <mergeCell ref="C64:I64"/>
    <mergeCell ref="S63:AA63"/>
    <mergeCell ref="S64:AA64"/>
    <mergeCell ref="P264:U265"/>
    <mergeCell ref="V264:AA265"/>
    <mergeCell ref="J65:R65"/>
    <mergeCell ref="J64:R64"/>
    <mergeCell ref="J63:R63"/>
    <mergeCell ref="V69:AA69"/>
    <mergeCell ref="C65:I65"/>
    <mergeCell ref="C66:I66"/>
    <mergeCell ref="S65:AA65"/>
    <mergeCell ref="S66:AA66"/>
    <mergeCell ref="V232:AA233"/>
    <mergeCell ref="V248:AA249"/>
    <mergeCell ref="C74:I75"/>
    <mergeCell ref="C88:I89"/>
    <mergeCell ref="C94:I94"/>
    <mergeCell ref="C90:I90"/>
    <mergeCell ref="C67:I67"/>
    <mergeCell ref="J67:O67"/>
    <mergeCell ref="P67:U67"/>
    <mergeCell ref="V67:AA67"/>
    <mergeCell ref="C68:I68"/>
    <mergeCell ref="J68:O68"/>
    <mergeCell ref="P68:U68"/>
    <mergeCell ref="V68:AA68"/>
    <mergeCell ref="C80:I80"/>
    <mergeCell ref="S76:AA76"/>
    <mergeCell ref="P216:U217"/>
    <mergeCell ref="V216:AA217"/>
    <mergeCell ref="P95:U95"/>
    <mergeCell ref="V95:AA95"/>
    <mergeCell ref="C96:I96"/>
    <mergeCell ref="J96:O96"/>
    <mergeCell ref="C78:I78"/>
    <mergeCell ref="C79:I79"/>
    <mergeCell ref="C97:I97"/>
    <mergeCell ref="J97:O97"/>
    <mergeCell ref="S92:AA92"/>
    <mergeCell ref="P130:U131"/>
    <mergeCell ref="V130:AA131"/>
    <mergeCell ref="C106:H106"/>
    <mergeCell ref="I106:M106"/>
    <mergeCell ref="N106:R106"/>
    <mergeCell ref="S106:AA106"/>
    <mergeCell ref="C107:H107"/>
    <mergeCell ref="C81:I81"/>
    <mergeCell ref="J81:O81"/>
    <mergeCell ref="P81:U81"/>
    <mergeCell ref="V81:AA81"/>
    <mergeCell ref="P97:U97"/>
    <mergeCell ref="V97:AA97"/>
    <mergeCell ref="C93:I93"/>
    <mergeCell ref="J91:R91"/>
    <mergeCell ref="S91:AA91"/>
    <mergeCell ref="C82:I82"/>
    <mergeCell ref="C113:I114"/>
    <mergeCell ref="J113:O114"/>
    <mergeCell ref="C95:I95"/>
    <mergeCell ref="J95:O95"/>
    <mergeCell ref="C91:I91"/>
    <mergeCell ref="C92:I92"/>
    <mergeCell ref="J92:R92"/>
    <mergeCell ref="C105:H105"/>
    <mergeCell ref="I105:M105"/>
    <mergeCell ref="J93:R93"/>
    <mergeCell ref="C118:AA118"/>
    <mergeCell ref="C119:I119"/>
    <mergeCell ref="J119:O119"/>
    <mergeCell ref="P119:U119"/>
    <mergeCell ref="V119:AA119"/>
    <mergeCell ref="J120:O120"/>
    <mergeCell ref="P120:U120"/>
    <mergeCell ref="V120:AA120"/>
    <mergeCell ref="P142:U142"/>
    <mergeCell ref="J134:O134"/>
    <mergeCell ref="P134:U134"/>
    <mergeCell ref="P136:U136"/>
    <mergeCell ref="V136:AA136"/>
    <mergeCell ref="C133:I133"/>
    <mergeCell ref="J133:O133"/>
    <mergeCell ref="P133:U133"/>
    <mergeCell ref="V133:AA133"/>
    <mergeCell ref="C139:I139"/>
    <mergeCell ref="C155:I155"/>
    <mergeCell ref="J155:O155"/>
    <mergeCell ref="P155:U155"/>
    <mergeCell ref="C134:I134"/>
    <mergeCell ref="V134:AA134"/>
    <mergeCell ref="C135:AA135"/>
    <mergeCell ref="C136:I136"/>
    <mergeCell ref="J136:O136"/>
    <mergeCell ref="P152:U153"/>
    <mergeCell ref="C137:I137"/>
    <mergeCell ref="C159:I159"/>
    <mergeCell ref="J159:O159"/>
    <mergeCell ref="P159:U159"/>
    <mergeCell ref="V159:AA159"/>
    <mergeCell ref="C160:I160"/>
    <mergeCell ref="J160:O160"/>
    <mergeCell ref="P160:U160"/>
    <mergeCell ref="V160:AA160"/>
    <mergeCell ref="C161:I161"/>
    <mergeCell ref="J161:O161"/>
    <mergeCell ref="P161:U161"/>
    <mergeCell ref="V161:AA161"/>
    <mergeCell ref="C162:I162"/>
    <mergeCell ref="J162:O162"/>
    <mergeCell ref="P162:U162"/>
    <mergeCell ref="V162:AA162"/>
    <mergeCell ref="C163:I163"/>
    <mergeCell ref="J163:O163"/>
    <mergeCell ref="P163:U163"/>
    <mergeCell ref="V163:AA163"/>
    <mergeCell ref="C164:I164"/>
    <mergeCell ref="J164:O164"/>
    <mergeCell ref="P164:U164"/>
    <mergeCell ref="V164:AA164"/>
    <mergeCell ref="J168:O169"/>
    <mergeCell ref="C171:I171"/>
    <mergeCell ref="J171:O171"/>
    <mergeCell ref="P171:U171"/>
    <mergeCell ref="V171:AA171"/>
    <mergeCell ref="C170:AA170"/>
    <mergeCell ref="P168:U169"/>
    <mergeCell ref="V168:AA169"/>
    <mergeCell ref="C172:I172"/>
    <mergeCell ref="J172:O172"/>
    <mergeCell ref="P172:U172"/>
    <mergeCell ref="V172:AA172"/>
    <mergeCell ref="C174:I174"/>
    <mergeCell ref="J174:O174"/>
    <mergeCell ref="P174:U174"/>
    <mergeCell ref="V174:AA174"/>
    <mergeCell ref="C173:AA173"/>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C178:I178"/>
    <mergeCell ref="J178:O178"/>
    <mergeCell ref="P178:U178"/>
    <mergeCell ref="V178:AA178"/>
    <mergeCell ref="C184:I185"/>
    <mergeCell ref="J184:O185"/>
    <mergeCell ref="C186:AA186"/>
    <mergeCell ref="C187:I187"/>
    <mergeCell ref="J187:O187"/>
    <mergeCell ref="P187:U187"/>
    <mergeCell ref="V187:AA187"/>
    <mergeCell ref="P184:U185"/>
    <mergeCell ref="V184:AA185"/>
    <mergeCell ref="C188:I188"/>
    <mergeCell ref="J188:O188"/>
    <mergeCell ref="P188:U188"/>
    <mergeCell ref="V188:AA188"/>
    <mergeCell ref="C190:I190"/>
    <mergeCell ref="J190:O190"/>
    <mergeCell ref="P190:U190"/>
    <mergeCell ref="V190:AA190"/>
    <mergeCell ref="C189:AA189"/>
    <mergeCell ref="P195:U195"/>
    <mergeCell ref="V195:AA195"/>
    <mergeCell ref="C196:I196"/>
    <mergeCell ref="J196:O196"/>
    <mergeCell ref="P196:U196"/>
    <mergeCell ref="V196:AA196"/>
    <mergeCell ref="C195:I195"/>
    <mergeCell ref="J195:O195"/>
    <mergeCell ref="C200:I201"/>
    <mergeCell ref="J200:O201"/>
    <mergeCell ref="C202:AA202"/>
    <mergeCell ref="C203:I203"/>
    <mergeCell ref="J203:O203"/>
    <mergeCell ref="P203:U203"/>
    <mergeCell ref="V203:AA203"/>
    <mergeCell ref="P200:U201"/>
    <mergeCell ref="V200:AA201"/>
    <mergeCell ref="C209:I209"/>
    <mergeCell ref="J209:O209"/>
    <mergeCell ref="P209:U209"/>
    <mergeCell ref="V209:AA209"/>
    <mergeCell ref="C210:I210"/>
    <mergeCell ref="J210:O210"/>
    <mergeCell ref="P210:U210"/>
    <mergeCell ref="V210:AA210"/>
    <mergeCell ref="C211:I211"/>
    <mergeCell ref="J211:O211"/>
    <mergeCell ref="P211:U211"/>
    <mergeCell ref="V211:AA211"/>
    <mergeCell ref="C212:I212"/>
    <mergeCell ref="J212:O212"/>
    <mergeCell ref="P212:U212"/>
    <mergeCell ref="V212:AA212"/>
    <mergeCell ref="C223:I223"/>
    <mergeCell ref="J223:O223"/>
    <mergeCell ref="P223:U223"/>
    <mergeCell ref="V223:AA223"/>
    <mergeCell ref="C224:I224"/>
    <mergeCell ref="J224:O224"/>
    <mergeCell ref="P224:U224"/>
    <mergeCell ref="V224:AA224"/>
    <mergeCell ref="C225:I225"/>
    <mergeCell ref="J225:O225"/>
    <mergeCell ref="P225:U225"/>
    <mergeCell ref="V225:AA225"/>
    <mergeCell ref="C226:I226"/>
    <mergeCell ref="J226:O226"/>
    <mergeCell ref="P226:U226"/>
    <mergeCell ref="V226:AA226"/>
    <mergeCell ref="C227:I227"/>
    <mergeCell ref="J227:O227"/>
    <mergeCell ref="P227:U227"/>
    <mergeCell ref="V227:AA227"/>
    <mergeCell ref="C228:I228"/>
    <mergeCell ref="J228:O228"/>
    <mergeCell ref="P228:U228"/>
    <mergeCell ref="V228:AA228"/>
    <mergeCell ref="C234:AA234"/>
    <mergeCell ref="C235:I235"/>
    <mergeCell ref="J235:O235"/>
    <mergeCell ref="P235:U235"/>
    <mergeCell ref="V235:AA235"/>
    <mergeCell ref="P232:U233"/>
    <mergeCell ref="C236:I236"/>
    <mergeCell ref="J236:O236"/>
    <mergeCell ref="P236:U236"/>
    <mergeCell ref="V236:AA236"/>
    <mergeCell ref="C238:I238"/>
    <mergeCell ref="J238:O238"/>
    <mergeCell ref="P238:U238"/>
    <mergeCell ref="V238:AA238"/>
    <mergeCell ref="C237:AA237"/>
    <mergeCell ref="C239:I239"/>
    <mergeCell ref="J239:O239"/>
    <mergeCell ref="P239:U239"/>
    <mergeCell ref="V239:AA239"/>
    <mergeCell ref="C240:I240"/>
    <mergeCell ref="J240:O240"/>
    <mergeCell ref="P240:U240"/>
    <mergeCell ref="V240:AA240"/>
    <mergeCell ref="V251:AA251"/>
    <mergeCell ref="P248:U249"/>
    <mergeCell ref="C241:I241"/>
    <mergeCell ref="J241:O241"/>
    <mergeCell ref="P241:U241"/>
    <mergeCell ref="V241:AA241"/>
    <mergeCell ref="C242:I242"/>
    <mergeCell ref="J242:O242"/>
    <mergeCell ref="P242:U242"/>
    <mergeCell ref="V242:AA242"/>
    <mergeCell ref="C252:I252"/>
    <mergeCell ref="J252:O252"/>
    <mergeCell ref="P252:U252"/>
    <mergeCell ref="V252:AA252"/>
    <mergeCell ref="C254:I254"/>
    <mergeCell ref="J254:O254"/>
    <mergeCell ref="P254:U254"/>
    <mergeCell ref="V254:AA254"/>
    <mergeCell ref="C253:AA253"/>
    <mergeCell ref="C255:I255"/>
    <mergeCell ref="J255:O255"/>
    <mergeCell ref="P255:U255"/>
    <mergeCell ref="V255:AA255"/>
    <mergeCell ref="P260:U260"/>
    <mergeCell ref="V260:AA260"/>
    <mergeCell ref="C256:I256"/>
    <mergeCell ref="J256:O256"/>
    <mergeCell ref="P256:U256"/>
    <mergeCell ref="V256:AA256"/>
    <mergeCell ref="P270:U270"/>
    <mergeCell ref="V270:AA270"/>
    <mergeCell ref="C268:I268"/>
    <mergeCell ref="J268:O268"/>
    <mergeCell ref="P268:U268"/>
    <mergeCell ref="C269:AA269"/>
    <mergeCell ref="J272:O272"/>
    <mergeCell ref="P272:U272"/>
    <mergeCell ref="V272:AA272"/>
    <mergeCell ref="C273:I273"/>
    <mergeCell ref="J273:O273"/>
    <mergeCell ref="C274:I274"/>
    <mergeCell ref="J274:O274"/>
    <mergeCell ref="P273:U273"/>
    <mergeCell ref="V273:AA273"/>
    <mergeCell ref="C272:I272"/>
    <mergeCell ref="C275:I275"/>
    <mergeCell ref="J275:O275"/>
    <mergeCell ref="C276:I276"/>
    <mergeCell ref="V275:AA275"/>
    <mergeCell ref="P275:U275"/>
    <mergeCell ref="P274:U274"/>
    <mergeCell ref="J276:O276"/>
    <mergeCell ref="P276:U276"/>
    <mergeCell ref="V276:AA276"/>
    <mergeCell ref="V274:AA274"/>
    <mergeCell ref="C250:AA250"/>
    <mergeCell ref="C251:I251"/>
    <mergeCell ref="J251:O251"/>
    <mergeCell ref="P251:U251"/>
    <mergeCell ref="C270:I270"/>
    <mergeCell ref="J270:O270"/>
    <mergeCell ref="C267:I267"/>
    <mergeCell ref="J267:O267"/>
    <mergeCell ref="P267:U267"/>
    <mergeCell ref="V267:AA267"/>
    <mergeCell ref="S78:AA78"/>
    <mergeCell ref="J78:R78"/>
    <mergeCell ref="J77:R77"/>
    <mergeCell ref="J49:R49"/>
    <mergeCell ref="J50:R50"/>
    <mergeCell ref="J51:R51"/>
    <mergeCell ref="S51:AA51"/>
    <mergeCell ref="S50:AA50"/>
    <mergeCell ref="S49:AA49"/>
    <mergeCell ref="S77:AA77"/>
    <mergeCell ref="M19:AA19"/>
    <mergeCell ref="M20:AA20"/>
    <mergeCell ref="M21:AA21"/>
    <mergeCell ref="J79:R79"/>
    <mergeCell ref="S79:AA79"/>
    <mergeCell ref="J80:R80"/>
    <mergeCell ref="S80:AA80"/>
    <mergeCell ref="J61:R61"/>
    <mergeCell ref="S61:AA61"/>
    <mergeCell ref="J62:R62"/>
    <mergeCell ref="J90:R90"/>
    <mergeCell ref="S90:AA90"/>
    <mergeCell ref="P113:U114"/>
    <mergeCell ref="V113:AA114"/>
    <mergeCell ref="N105:R105"/>
    <mergeCell ref="S105:AA105"/>
    <mergeCell ref="J94:R94"/>
    <mergeCell ref="S94:AA94"/>
    <mergeCell ref="P96:U96"/>
    <mergeCell ref="V96:AA96"/>
    <mergeCell ref="Y22:AA22"/>
    <mergeCell ref="B9:AA9"/>
    <mergeCell ref="B7:AA7"/>
    <mergeCell ref="B6:AA6"/>
    <mergeCell ref="B330:AA330"/>
    <mergeCell ref="M18:AA18"/>
    <mergeCell ref="S93:AA93"/>
    <mergeCell ref="J88:R89"/>
    <mergeCell ref="S88:AA89"/>
    <mergeCell ref="N22:W22"/>
  </mergeCells>
  <conditionalFormatting sqref="P26:AA26">
    <cfRule type="cellIs" priority="2" dxfId="8" operator="equal" stopIfTrue="1">
      <formula>"Select Branch Type"</formula>
    </cfRule>
  </conditionalFormatting>
  <conditionalFormatting sqref="M17:AA17">
    <cfRule type="cellIs" priority="1" dxfId="9" operator="equal" stopIfTrue="1">
      <formula>"Select Bank Name"</formula>
    </cfRule>
  </conditionalFormatting>
  <dataValidations count="19">
    <dataValidation type="decimal" operator="notEqual" allowBlank="1" showInputMessage="1" showErrorMessage="1" error="Invalid values.&#10;&#10;Only Numbers allowed." sqref="J211:AA212 J52:AA54 J243:AA244 J179:AA180 J163:AA164 J227:AA228 J307:AA308 J124:AA125 J141:AA142 J81:AA83 J275:AA276 J195:AA196 J323:AA324 J95:AA97 J291:AA292 J259:AA260 J67:AA69">
      <formula1>0.123456789123456</formula1>
    </dataValidation>
    <dataValidation type="whole" operator="greaterThanOrEqual" allowBlank="1" showInputMessage="1" showErrorMessage="1" error="Only Numbers Allowed" sqref="N37:AA37 X36:AA36">
      <formula1>0</formula1>
    </dataValidation>
    <dataValidation type="decimal" operator="greaterThanOrEqual" showErrorMessage="1" prompt="Only Numeric value" error="Invalid values.&#10;&#10;Only Numeric values allowed." sqref="J136:O139 V136:AA139 V133:AA134 J133:O134 J119:O122 V119:AA122 V116:AA117 J116:O117 I107:R108">
      <formula1>0</formula1>
    </dataValidation>
    <dataValidation type="decimal" operator="notEqual" allowBlank="1" showInputMessage="1" showErrorMessage="1" prompt="Only Numeric value" error="Invalid values.&#10;&#10;Only Numeric values allowed." sqref="V122:AA122">
      <formula1>0.123456789123456</formula1>
    </dataValidation>
    <dataValidation type="decimal" operator="greaterThanOrEqual" showErrorMessage="1" prompt="Only Numeric value" error="Only non-negative numeric value allowed." sqref="J119:O122">
      <formula1>0</formula1>
    </dataValidation>
    <dataValidation type="decimal" operator="notEqual" allowBlank="1" showInputMessage="1" showErrorMessage="1" prompt="Only Numeric value" error="Invalid value.&#10;&#10;Only Numeric values allowed." sqref="I106:AA106">
      <formula1>0.123456789123456</formula1>
    </dataValidation>
    <dataValidation type="decimal" operator="notEqual" allowBlank="1" showInputMessage="1" showErrorMessage="1" error="Invalid values.&#10;&#10;Only Numeric values allowed." sqref="P133:U134 P155:U156 P171:U172 P187:U188 P116:U117 P119:U122 P136:U139 P158:U161 P174:U177 P190:U193 P206:U209 P222:U225 P238:U241 P254:U257 P270:U273 P286:U289 P302:U305 P318:U321 P315:U316 P299:U300 P283:U284 P267:U268 P251:U252 P235:U236 P219:U220 P203:U204">
      <formula1>0.123456789123456</formula1>
    </dataValidation>
    <dataValidation type="decimal" operator="greaterThan" allowBlank="1" showInputMessage="1" showErrorMessage="1" prompt="Only Numeric value" error="Invalid values.&#10;&#10;Only Numeric values allowed." sqref="J61:AA61">
      <formula1>-1</formula1>
    </dataValidation>
    <dataValidation type="decimal" operator="greaterThanOrEqual" showInputMessage="1" showErrorMessage="1" prompt="Only Numeric value" error="Only non-negative numeric value allowed." sqref="V119:AA121">
      <formula1>0</formula1>
    </dataValidation>
    <dataValidation type="whole" operator="greaterThanOrEqual" showInputMessage="1" showErrorMessage="1" error="Only Numbers Allowed" sqref="N36:W36">
      <formula1>0</formula1>
    </dataValidation>
    <dataValidation type="decimal" operator="greaterThanOrEqual" showErrorMessage="1" prompt="Only Numeric value" error="Please provide positive numeric value." sqref="J47:AA51 J90:AA94 J76:AA80 J62:AA66">
      <formula1>0</formula1>
    </dataValidation>
    <dataValidation type="decimal" operator="notEqual" allowBlank="1" showErrorMessage="1" prompt="Only Numeric value" error="Only Numeric values allowed." sqref="J155:O156 V155:AA156 J158:O161 V158:AA161 J171:O172 J174:O177 V174:AA177 V171:AA172 V190:AA193 J187:O188 J190:O193 V187:AA188 J203:O204 V203:AA204 V206:AA209 J206:O209 J219:O220 V219:AA220 V222:AA225 J222:O225 J235:O236 V235:AA236 V238:AA241 J238:O241 J251:O252 V251:AA252 V254:AA257 J254:O257 J267:O268 V267:AA268 V270:AA273 J270:O273 J283:O284 V283:AA284 V286:AA289 J286:O289 J299:O300 V299:AA300 V302:AA305 J302:O305 J315:O316 V315:AA316 V318:AA321 J318:O321">
      <formula1>0.123456789123456</formula1>
    </dataValidation>
    <dataValidation type="list" allowBlank="1" showErrorMessage="1" prompt="To update subsidiary/joint venture/branch ; please write to itbsquery@rbi.org.in. " sqref="P26:AA26">
      <formula1>"Select Branch Type,Branch,Joint Venture,Subsidary"</formula1>
    </dataValidation>
    <dataValidation error="Please provide 3 digit (Head Office) Bank code in India." sqref="M18:AA18"/>
    <dataValidation showInputMessage="1" showErrorMessage="1" error="Please select the Country name from drop-down list." sqref="S28:AA28"/>
    <dataValidation type="whole" showInputMessage="1" showErrorMessage="1" error="Percentage Share cannot be negative or greater than 100." sqref="P31:AA31">
      <formula1>0</formula1>
      <formula2>100</formula2>
    </dataValidation>
    <dataValidation type="whole" showInputMessage="1" showErrorMessage="1" error="Please enter 6 digit valid PIN code." sqref="Y22:AA22">
      <formula1>100000</formula1>
      <formula2>999999</formula2>
    </dataValidation>
    <dataValidation type="decimal" operator="notEqual" showErrorMessage="1" prompt="Only Numeric value" error="Invalid values.&#10;&#10;Only Numeric values allowed." sqref="S107:AA107 S108:AA108">
      <formula1>0.123456789123456</formula1>
    </dataValidation>
    <dataValidation type="list" showInputMessage="1" showErrorMessage="1" sqref="M17:AA17">
      <formula1>Bank_Name_f</formula1>
    </dataValidation>
  </dataValidations>
  <printOptions/>
  <pageMargins left="0.7" right="0.7" top="0.75" bottom="0.75" header="0.3" footer="0.3"/>
  <pageSetup horizontalDpi="300" verticalDpi="300" orientation="portrait" r:id="rId4"/>
  <ignoredErrors>
    <ignoredError sqref="B17 B27 B29"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J255"/>
  <sheetViews>
    <sheetView zoomScalePageLayoutView="0" workbookViewId="0" topLeftCell="A1">
      <selection activeCell="A1" sqref="A1"/>
    </sheetView>
  </sheetViews>
  <sheetFormatPr defaultColWidth="9.140625" defaultRowHeight="15"/>
  <cols>
    <col min="1" max="1" width="31.57421875" style="0" customWidth="1"/>
    <col min="2" max="2" width="3.421875" style="0" customWidth="1"/>
    <col min="3" max="3" width="19.8515625" style="0" customWidth="1"/>
    <col min="4" max="4" width="8.7109375" style="101" customWidth="1"/>
    <col min="5" max="5" width="3.57421875" style="0" customWidth="1"/>
    <col min="6" max="6" width="13.28125" style="0" customWidth="1"/>
    <col min="9" max="9" width="64.00390625" style="0" bestFit="1" customWidth="1"/>
    <col min="10" max="10" width="10.00390625" style="0" customWidth="1"/>
  </cols>
  <sheetData>
    <row r="1" spans="1:10" ht="15">
      <c r="A1" s="100" t="s">
        <v>246</v>
      </c>
      <c r="B1" s="31"/>
      <c r="C1" s="100" t="s">
        <v>247</v>
      </c>
      <c r="D1" s="100" t="s">
        <v>848</v>
      </c>
      <c r="F1" s="100" t="s">
        <v>567</v>
      </c>
      <c r="I1" s="97" t="s">
        <v>408</v>
      </c>
      <c r="J1" s="101" t="s">
        <v>847</v>
      </c>
    </row>
    <row r="2" spans="1:10" ht="15">
      <c r="A2" s="101" t="s">
        <v>568</v>
      </c>
      <c r="C2" s="101" t="s">
        <v>849</v>
      </c>
      <c r="D2" s="101" t="s">
        <v>179</v>
      </c>
      <c r="F2" s="101" t="s">
        <v>564</v>
      </c>
      <c r="H2" t="s">
        <v>564</v>
      </c>
      <c r="I2" s="98" t="s">
        <v>562</v>
      </c>
      <c r="J2" s="98"/>
    </row>
    <row r="3" spans="1:10" ht="15">
      <c r="A3" s="101" t="s">
        <v>569</v>
      </c>
      <c r="C3" s="101" t="s">
        <v>853</v>
      </c>
      <c r="D3" s="101" t="s">
        <v>59</v>
      </c>
      <c r="F3" s="101" t="s">
        <v>388</v>
      </c>
      <c r="I3" s="98" t="s">
        <v>494</v>
      </c>
      <c r="J3" s="99" t="s">
        <v>493</v>
      </c>
    </row>
    <row r="4" spans="1:10" ht="15">
      <c r="A4" s="101" t="s">
        <v>570</v>
      </c>
      <c r="C4" s="101" t="s">
        <v>854</v>
      </c>
      <c r="D4" s="101" t="s">
        <v>60</v>
      </c>
      <c r="F4" s="101" t="s">
        <v>398</v>
      </c>
      <c r="I4" s="98" t="s">
        <v>546</v>
      </c>
      <c r="J4" s="99" t="s">
        <v>545</v>
      </c>
    </row>
    <row r="5" spans="1:10" ht="15">
      <c r="A5" s="101" t="s">
        <v>571</v>
      </c>
      <c r="C5" s="101" t="s">
        <v>900</v>
      </c>
      <c r="D5" s="101" t="s">
        <v>61</v>
      </c>
      <c r="F5" s="101" t="s">
        <v>565</v>
      </c>
      <c r="I5" s="98" t="s">
        <v>436</v>
      </c>
      <c r="J5" s="99" t="s">
        <v>435</v>
      </c>
    </row>
    <row r="6" spans="1:10" ht="15">
      <c r="A6" s="101" t="s">
        <v>572</v>
      </c>
      <c r="C6" s="101" t="s">
        <v>850</v>
      </c>
      <c r="D6" s="101" t="s">
        <v>175</v>
      </c>
      <c r="F6" s="101" t="s">
        <v>566</v>
      </c>
      <c r="I6" s="98" t="s">
        <v>1057</v>
      </c>
      <c r="J6" s="103" t="s">
        <v>1070</v>
      </c>
    </row>
    <row r="7" spans="1:10" ht="15">
      <c r="A7" s="101" t="s">
        <v>573</v>
      </c>
      <c r="C7" s="101" t="s">
        <v>851</v>
      </c>
      <c r="D7" s="101" t="s">
        <v>239</v>
      </c>
      <c r="I7" s="98" t="s">
        <v>498</v>
      </c>
      <c r="J7" s="99" t="s">
        <v>497</v>
      </c>
    </row>
    <row r="8" spans="1:10" ht="15">
      <c r="A8" s="101" t="s">
        <v>574</v>
      </c>
      <c r="C8" s="101" t="s">
        <v>857</v>
      </c>
      <c r="D8" s="101" t="s">
        <v>238</v>
      </c>
      <c r="I8" s="98" t="s">
        <v>410</v>
      </c>
      <c r="J8" s="99" t="s">
        <v>409</v>
      </c>
    </row>
    <row r="9" spans="1:10" ht="15">
      <c r="A9" s="101" t="s">
        <v>575</v>
      </c>
      <c r="C9" s="101" t="s">
        <v>859</v>
      </c>
      <c r="D9" s="101" t="s">
        <v>62</v>
      </c>
      <c r="I9" s="98" t="s">
        <v>824</v>
      </c>
      <c r="J9" s="99" t="s">
        <v>445</v>
      </c>
    </row>
    <row r="10" spans="1:10" ht="15">
      <c r="A10" s="101" t="s">
        <v>576</v>
      </c>
      <c r="C10" s="101" t="s">
        <v>855</v>
      </c>
      <c r="D10" s="101" t="s">
        <v>182</v>
      </c>
      <c r="I10" s="98" t="s">
        <v>472</v>
      </c>
      <c r="J10" s="99" t="s">
        <v>471</v>
      </c>
    </row>
    <row r="11" spans="1:10" ht="15">
      <c r="A11" s="101" t="s">
        <v>577</v>
      </c>
      <c r="C11" s="101" t="s">
        <v>862</v>
      </c>
      <c r="D11" s="101" t="s">
        <v>183</v>
      </c>
      <c r="I11" s="98" t="s">
        <v>488</v>
      </c>
      <c r="J11" s="99" t="s">
        <v>487</v>
      </c>
    </row>
    <row r="12" spans="1:10" ht="15">
      <c r="A12" s="101" t="s">
        <v>578</v>
      </c>
      <c r="C12" s="101" t="s">
        <v>861</v>
      </c>
      <c r="D12" s="101" t="s">
        <v>63</v>
      </c>
      <c r="I12" s="98" t="s">
        <v>1058</v>
      </c>
      <c r="J12" s="103" t="s">
        <v>1071</v>
      </c>
    </row>
    <row r="13" spans="1:10" ht="15">
      <c r="A13" s="101" t="s">
        <v>579</v>
      </c>
      <c r="C13" s="101" t="s">
        <v>860</v>
      </c>
      <c r="D13" s="101" t="s">
        <v>64</v>
      </c>
      <c r="I13" s="98" t="s">
        <v>844</v>
      </c>
      <c r="J13" s="99" t="s">
        <v>557</v>
      </c>
    </row>
    <row r="14" spans="1:10" ht="15">
      <c r="A14" s="101" t="s">
        <v>580</v>
      </c>
      <c r="C14" s="101" t="s">
        <v>863</v>
      </c>
      <c r="D14" s="101" t="s">
        <v>184</v>
      </c>
      <c r="I14" s="98" t="s">
        <v>434</v>
      </c>
      <c r="J14" s="99" t="s">
        <v>433</v>
      </c>
    </row>
    <row r="15" spans="1:10" ht="15">
      <c r="A15" s="101" t="s">
        <v>581</v>
      </c>
      <c r="C15" s="101" t="s">
        <v>876</v>
      </c>
      <c r="D15" s="101" t="s">
        <v>65</v>
      </c>
      <c r="I15" s="98" t="s">
        <v>1059</v>
      </c>
      <c r="J15" s="103" t="s">
        <v>1072</v>
      </c>
    </row>
    <row r="16" spans="1:10" ht="15">
      <c r="A16" s="101" t="s">
        <v>582</v>
      </c>
      <c r="C16" s="101" t="s">
        <v>870</v>
      </c>
      <c r="D16" s="101" t="s">
        <v>66</v>
      </c>
      <c r="I16" s="98" t="s">
        <v>440</v>
      </c>
      <c r="J16" s="99" t="s">
        <v>439</v>
      </c>
    </row>
    <row r="17" spans="1:10" ht="15">
      <c r="A17" s="101" t="s">
        <v>583</v>
      </c>
      <c r="C17" s="101" t="s">
        <v>866</v>
      </c>
      <c r="D17" s="101" t="s">
        <v>67</v>
      </c>
      <c r="I17" s="98" t="s">
        <v>444</v>
      </c>
      <c r="J17" s="99" t="s">
        <v>443</v>
      </c>
    </row>
    <row r="18" spans="1:10" ht="15">
      <c r="A18" s="101" t="s">
        <v>584</v>
      </c>
      <c r="C18" s="101" t="s">
        <v>865</v>
      </c>
      <c r="D18" s="101" t="s">
        <v>68</v>
      </c>
      <c r="I18" s="98" t="s">
        <v>842</v>
      </c>
      <c r="J18" s="99" t="s">
        <v>551</v>
      </c>
    </row>
    <row r="19" spans="1:10" ht="15">
      <c r="A19" s="101" t="s">
        <v>585</v>
      </c>
      <c r="C19" s="101" t="s">
        <v>880</v>
      </c>
      <c r="D19" s="101" t="s">
        <v>236</v>
      </c>
      <c r="I19" s="98" t="s">
        <v>837</v>
      </c>
      <c r="J19" s="99" t="s">
        <v>533</v>
      </c>
    </row>
    <row r="20" spans="1:10" ht="15">
      <c r="A20" s="101" t="s">
        <v>586</v>
      </c>
      <c r="C20" s="101" t="s">
        <v>867</v>
      </c>
      <c r="D20" s="101" t="s">
        <v>69</v>
      </c>
      <c r="I20" s="98" t="s">
        <v>480</v>
      </c>
      <c r="J20" s="99" t="s">
        <v>479</v>
      </c>
    </row>
    <row r="21" spans="1:10" ht="15">
      <c r="A21" s="101" t="s">
        <v>587</v>
      </c>
      <c r="C21" s="101" t="s">
        <v>882</v>
      </c>
      <c r="D21" s="101" t="s">
        <v>70</v>
      </c>
      <c r="I21" s="98" t="s">
        <v>536</v>
      </c>
      <c r="J21" s="99" t="s">
        <v>535</v>
      </c>
    </row>
    <row r="22" spans="1:10" ht="15">
      <c r="A22" s="101" t="s">
        <v>588</v>
      </c>
      <c r="C22" s="101" t="s">
        <v>872</v>
      </c>
      <c r="D22" s="101" t="s">
        <v>72</v>
      </c>
      <c r="I22" s="98" t="s">
        <v>448</v>
      </c>
      <c r="J22" s="99" t="s">
        <v>447</v>
      </c>
    </row>
    <row r="23" spans="1:10" ht="15">
      <c r="A23" s="101" t="s">
        <v>589</v>
      </c>
      <c r="C23" s="101" t="s">
        <v>877</v>
      </c>
      <c r="D23" s="101" t="s">
        <v>186</v>
      </c>
      <c r="I23" s="98" t="s">
        <v>831</v>
      </c>
      <c r="J23" s="99" t="s">
        <v>501</v>
      </c>
    </row>
    <row r="24" spans="1:10" ht="15">
      <c r="A24" s="101" t="s">
        <v>590</v>
      </c>
      <c r="C24" s="101" t="s">
        <v>874</v>
      </c>
      <c r="D24" s="101" t="s">
        <v>73</v>
      </c>
      <c r="I24" s="98" t="s">
        <v>456</v>
      </c>
      <c r="J24" s="99" t="s">
        <v>455</v>
      </c>
    </row>
    <row r="25" spans="1:10" ht="15">
      <c r="A25" s="101" t="s">
        <v>591</v>
      </c>
      <c r="C25" s="101" t="s">
        <v>879</v>
      </c>
      <c r="D25" s="101" t="s">
        <v>187</v>
      </c>
      <c r="I25" s="98" t="s">
        <v>1060</v>
      </c>
      <c r="J25" s="103" t="s">
        <v>1073</v>
      </c>
    </row>
    <row r="26" spans="1:10" ht="15">
      <c r="A26" s="101" t="s">
        <v>592</v>
      </c>
      <c r="C26" s="101" t="s">
        <v>875</v>
      </c>
      <c r="D26" s="101" t="s">
        <v>75</v>
      </c>
      <c r="I26" s="98" t="s">
        <v>839</v>
      </c>
      <c r="J26" s="99" t="s">
        <v>539</v>
      </c>
    </row>
    <row r="27" spans="1:10" ht="15">
      <c r="A27" s="101" t="s">
        <v>593</v>
      </c>
      <c r="C27" s="101" t="s">
        <v>873</v>
      </c>
      <c r="D27" s="101" t="s">
        <v>188</v>
      </c>
      <c r="I27" s="98" t="s">
        <v>504</v>
      </c>
      <c r="J27" s="99" t="s">
        <v>503</v>
      </c>
    </row>
    <row r="28" spans="1:10" ht="15">
      <c r="A28" s="101" t="s">
        <v>594</v>
      </c>
      <c r="C28" s="101" t="s">
        <v>868</v>
      </c>
      <c r="D28" s="101" t="s">
        <v>76</v>
      </c>
      <c r="I28" s="98" t="s">
        <v>1061</v>
      </c>
      <c r="J28" s="103" t="s">
        <v>1074</v>
      </c>
    </row>
    <row r="29" spans="1:10" ht="15">
      <c r="A29" s="101" t="s">
        <v>595</v>
      </c>
      <c r="C29" s="101" t="s">
        <v>871</v>
      </c>
      <c r="D29" s="101" t="s">
        <v>77</v>
      </c>
      <c r="I29" s="98" t="s">
        <v>500</v>
      </c>
      <c r="J29" s="99" t="s">
        <v>499</v>
      </c>
    </row>
    <row r="30" spans="1:10" ht="15">
      <c r="A30" s="101" t="s">
        <v>596</v>
      </c>
      <c r="C30" s="101" t="s">
        <v>944</v>
      </c>
      <c r="D30" s="101" t="s">
        <v>78</v>
      </c>
      <c r="I30" s="98" t="s">
        <v>550</v>
      </c>
      <c r="J30" s="99" t="s">
        <v>549</v>
      </c>
    </row>
    <row r="31" spans="1:10" ht="15">
      <c r="A31" s="101" t="s">
        <v>597</v>
      </c>
      <c r="C31" s="101" t="s">
        <v>883</v>
      </c>
      <c r="D31" s="101" t="s">
        <v>80</v>
      </c>
      <c r="I31" s="98" t="s">
        <v>458</v>
      </c>
      <c r="J31" s="99" t="s">
        <v>457</v>
      </c>
    </row>
    <row r="32" spans="1:10" ht="15">
      <c r="A32" s="101" t="s">
        <v>598</v>
      </c>
      <c r="C32" s="101" t="s">
        <v>893</v>
      </c>
      <c r="D32" s="101" t="s">
        <v>190</v>
      </c>
      <c r="I32" s="98" t="s">
        <v>828</v>
      </c>
      <c r="J32" s="99" t="s">
        <v>483</v>
      </c>
    </row>
    <row r="33" spans="1:10" ht="15">
      <c r="A33" s="101" t="s">
        <v>599</v>
      </c>
      <c r="C33" s="101" t="s">
        <v>949</v>
      </c>
      <c r="D33" s="101" t="s">
        <v>191</v>
      </c>
      <c r="I33" s="98" t="s">
        <v>450</v>
      </c>
      <c r="J33" s="99" t="s">
        <v>449</v>
      </c>
    </row>
    <row r="34" spans="1:10" ht="15">
      <c r="A34" s="101" t="s">
        <v>600</v>
      </c>
      <c r="C34" s="101" t="s">
        <v>1039</v>
      </c>
      <c r="D34" s="101" t="s">
        <v>81</v>
      </c>
      <c r="I34" s="98" t="s">
        <v>841</v>
      </c>
      <c r="J34" s="99" t="s">
        <v>543</v>
      </c>
    </row>
    <row r="35" spans="1:10" ht="15">
      <c r="A35" s="101" t="s">
        <v>601</v>
      </c>
      <c r="C35" s="101" t="s">
        <v>1049</v>
      </c>
      <c r="D35" s="101" t="s">
        <v>192</v>
      </c>
      <c r="I35" s="98" t="s">
        <v>420</v>
      </c>
      <c r="J35" s="99" t="s">
        <v>419</v>
      </c>
    </row>
    <row r="36" spans="1:10" ht="15">
      <c r="A36" s="101" t="s">
        <v>602</v>
      </c>
      <c r="C36" s="101" t="s">
        <v>886</v>
      </c>
      <c r="D36" s="101" t="s">
        <v>82</v>
      </c>
      <c r="I36" s="98" t="s">
        <v>530</v>
      </c>
      <c r="J36" s="99" t="s">
        <v>529</v>
      </c>
    </row>
    <row r="37" spans="1:10" ht="15">
      <c r="A37" s="101" t="s">
        <v>603</v>
      </c>
      <c r="C37" s="101" t="s">
        <v>888</v>
      </c>
      <c r="D37" s="101" t="s">
        <v>84</v>
      </c>
      <c r="I37" s="98" t="s">
        <v>1062</v>
      </c>
      <c r="J37" s="103" t="s">
        <v>1075</v>
      </c>
    </row>
    <row r="38" spans="1:10" ht="15">
      <c r="A38" s="101" t="s">
        <v>604</v>
      </c>
      <c r="C38" s="101" t="s">
        <v>945</v>
      </c>
      <c r="D38" s="101" t="s">
        <v>79</v>
      </c>
      <c r="I38" s="98" t="s">
        <v>516</v>
      </c>
      <c r="J38" s="99" t="s">
        <v>515</v>
      </c>
    </row>
    <row r="39" spans="1:10" ht="15">
      <c r="A39" s="101" t="s">
        <v>605</v>
      </c>
      <c r="C39" s="101" t="s">
        <v>1055</v>
      </c>
      <c r="D39" s="101" t="s">
        <v>234</v>
      </c>
      <c r="I39" s="98" t="s">
        <v>823</v>
      </c>
      <c r="J39" s="99" t="s">
        <v>441</v>
      </c>
    </row>
    <row r="40" spans="1:10" ht="15">
      <c r="A40" s="101" t="s">
        <v>606</v>
      </c>
      <c r="C40" s="101" t="s">
        <v>889</v>
      </c>
      <c r="D40" s="101" t="s">
        <v>85</v>
      </c>
      <c r="I40" s="98" t="s">
        <v>418</v>
      </c>
      <c r="J40" s="99" t="s">
        <v>417</v>
      </c>
    </row>
    <row r="41" spans="1:10" ht="15">
      <c r="A41" s="101" t="s">
        <v>607</v>
      </c>
      <c r="C41" s="101" t="s">
        <v>925</v>
      </c>
      <c r="D41" s="101" t="s">
        <v>194</v>
      </c>
      <c r="I41" s="98" t="s">
        <v>840</v>
      </c>
      <c r="J41" s="99" t="s">
        <v>541</v>
      </c>
    </row>
    <row r="42" spans="1:10" ht="15">
      <c r="A42" s="101" t="s">
        <v>608</v>
      </c>
      <c r="C42" s="101" t="s">
        <v>891</v>
      </c>
      <c r="D42" s="101" t="s">
        <v>401</v>
      </c>
      <c r="I42" s="98" t="s">
        <v>843</v>
      </c>
      <c r="J42" s="99" t="s">
        <v>555</v>
      </c>
    </row>
    <row r="43" spans="1:10" ht="15">
      <c r="A43" s="101" t="s">
        <v>609</v>
      </c>
      <c r="C43" s="101" t="s">
        <v>892</v>
      </c>
      <c r="D43" s="101" t="s">
        <v>86</v>
      </c>
      <c r="I43" s="98" t="s">
        <v>476</v>
      </c>
      <c r="J43" s="99" t="s">
        <v>475</v>
      </c>
    </row>
    <row r="44" spans="1:10" ht="15">
      <c r="A44" s="101" t="s">
        <v>610</v>
      </c>
      <c r="C44" s="101" t="s">
        <v>894</v>
      </c>
      <c r="D44" s="101" t="s">
        <v>87</v>
      </c>
      <c r="I44" s="98" t="s">
        <v>845</v>
      </c>
      <c r="J44" s="99" t="s">
        <v>563</v>
      </c>
    </row>
    <row r="45" spans="1:10" ht="15">
      <c r="A45" s="101" t="s">
        <v>611</v>
      </c>
      <c r="C45" s="101" t="s">
        <v>895</v>
      </c>
      <c r="D45" s="101" t="s">
        <v>195</v>
      </c>
      <c r="I45" s="98" t="s">
        <v>452</v>
      </c>
      <c r="J45" s="99" t="s">
        <v>451</v>
      </c>
    </row>
    <row r="46" spans="1:10" ht="15">
      <c r="A46" s="101" t="s">
        <v>612</v>
      </c>
      <c r="C46" s="101" t="s">
        <v>898</v>
      </c>
      <c r="D46" s="101" t="s">
        <v>89</v>
      </c>
      <c r="I46" s="98" t="s">
        <v>825</v>
      </c>
      <c r="J46" s="99" t="s">
        <v>453</v>
      </c>
    </row>
    <row r="47" spans="1:10" ht="15">
      <c r="A47" s="101" t="s">
        <v>613</v>
      </c>
      <c r="C47" s="101" t="s">
        <v>896</v>
      </c>
      <c r="D47" s="101" t="s">
        <v>102</v>
      </c>
      <c r="I47" s="98" t="s">
        <v>474</v>
      </c>
      <c r="J47" s="99" t="s">
        <v>473</v>
      </c>
    </row>
    <row r="48" spans="1:10" ht="15">
      <c r="A48" s="101" t="s">
        <v>614</v>
      </c>
      <c r="C48" s="101" t="s">
        <v>897</v>
      </c>
      <c r="D48" s="101" t="s">
        <v>90</v>
      </c>
      <c r="I48" s="98" t="s">
        <v>1063</v>
      </c>
      <c r="J48" s="103" t="s">
        <v>1076</v>
      </c>
    </row>
    <row r="49" spans="1:10" ht="15">
      <c r="A49" s="101" t="s">
        <v>615</v>
      </c>
      <c r="C49" s="101" t="s">
        <v>1013</v>
      </c>
      <c r="D49" s="101" t="s">
        <v>220</v>
      </c>
      <c r="I49" s="98" t="s">
        <v>836</v>
      </c>
      <c r="J49" s="99" t="s">
        <v>525</v>
      </c>
    </row>
    <row r="50" spans="1:10" ht="15">
      <c r="A50" s="101" t="s">
        <v>616</v>
      </c>
      <c r="C50" s="101" t="s">
        <v>899</v>
      </c>
      <c r="D50" s="101" t="s">
        <v>91</v>
      </c>
      <c r="I50" s="98" t="s">
        <v>528</v>
      </c>
      <c r="J50" s="99" t="s">
        <v>527</v>
      </c>
    </row>
    <row r="51" spans="1:10" ht="15">
      <c r="A51" s="101" t="s">
        <v>617</v>
      </c>
      <c r="C51" s="101" t="s">
        <v>1042</v>
      </c>
      <c r="D51" s="101" t="s">
        <v>151</v>
      </c>
      <c r="I51" s="98" t="s">
        <v>827</v>
      </c>
      <c r="J51" s="99" t="s">
        <v>481</v>
      </c>
    </row>
    <row r="52" spans="1:10" ht="15">
      <c r="A52" s="101" t="s">
        <v>618</v>
      </c>
      <c r="C52" s="101" t="s">
        <v>901</v>
      </c>
      <c r="D52" s="101" t="s">
        <v>95</v>
      </c>
      <c r="I52" s="98" t="s">
        <v>1064</v>
      </c>
      <c r="J52" s="103" t="s">
        <v>1077</v>
      </c>
    </row>
    <row r="53" spans="1:10" ht="15">
      <c r="A53" s="101" t="s">
        <v>619</v>
      </c>
      <c r="C53" s="101" t="s">
        <v>903</v>
      </c>
      <c r="D53" s="101" t="s">
        <v>92</v>
      </c>
      <c r="I53" s="98" t="s">
        <v>835</v>
      </c>
      <c r="J53" s="99" t="s">
        <v>519</v>
      </c>
    </row>
    <row r="54" spans="1:10" ht="15">
      <c r="A54" s="101" t="s">
        <v>620</v>
      </c>
      <c r="C54" s="101" t="s">
        <v>1014</v>
      </c>
      <c r="D54" s="101" t="s">
        <v>93</v>
      </c>
      <c r="I54" s="98" t="s">
        <v>506</v>
      </c>
      <c r="J54" s="99" t="s">
        <v>505</v>
      </c>
    </row>
    <row r="55" spans="1:10" ht="15">
      <c r="A55" s="101" t="s">
        <v>621</v>
      </c>
      <c r="C55" s="101" t="s">
        <v>904</v>
      </c>
      <c r="D55" s="101" t="s">
        <v>196</v>
      </c>
      <c r="I55" s="98" t="s">
        <v>820</v>
      </c>
      <c r="J55" s="99" t="s">
        <v>413</v>
      </c>
    </row>
    <row r="56" spans="1:10" ht="15">
      <c r="A56" s="101" t="s">
        <v>622</v>
      </c>
      <c r="C56" s="101" t="s">
        <v>902</v>
      </c>
      <c r="D56" s="101" t="s">
        <v>197</v>
      </c>
      <c r="I56" s="98" t="s">
        <v>422</v>
      </c>
      <c r="J56" s="99" t="s">
        <v>421</v>
      </c>
    </row>
    <row r="57" spans="1:10" ht="15">
      <c r="A57" s="101" t="s">
        <v>623</v>
      </c>
      <c r="C57" s="101" t="s">
        <v>906</v>
      </c>
      <c r="D57" s="101" t="s">
        <v>94</v>
      </c>
      <c r="I57" s="98" t="s">
        <v>508</v>
      </c>
      <c r="J57" s="99" t="s">
        <v>507</v>
      </c>
    </row>
    <row r="58" spans="1:10" ht="15">
      <c r="A58" s="101" t="s">
        <v>624</v>
      </c>
      <c r="C58" s="101" t="s">
        <v>907</v>
      </c>
      <c r="D58" s="101" t="s">
        <v>178</v>
      </c>
      <c r="I58" s="98" t="s">
        <v>548</v>
      </c>
      <c r="J58" s="99" t="s">
        <v>547</v>
      </c>
    </row>
    <row r="59" spans="1:10" ht="15">
      <c r="A59" s="101" t="s">
        <v>625</v>
      </c>
      <c r="C59" s="101" t="s">
        <v>1044</v>
      </c>
      <c r="D59" s="101" t="s">
        <v>176</v>
      </c>
      <c r="I59" s="98" t="s">
        <v>829</v>
      </c>
      <c r="J59" s="99" t="s">
        <v>491</v>
      </c>
    </row>
    <row r="60" spans="1:10" ht="15">
      <c r="A60" s="101" t="s">
        <v>626</v>
      </c>
      <c r="C60" s="101" t="s">
        <v>910</v>
      </c>
      <c r="D60" s="101" t="s">
        <v>97</v>
      </c>
      <c r="I60" s="98" t="s">
        <v>462</v>
      </c>
      <c r="J60" s="99" t="s">
        <v>461</v>
      </c>
    </row>
    <row r="61" spans="1:10" ht="15">
      <c r="A61" s="101" t="s">
        <v>627</v>
      </c>
      <c r="C61" s="101" t="s">
        <v>909</v>
      </c>
      <c r="D61" s="101" t="s">
        <v>98</v>
      </c>
      <c r="I61" s="98" t="s">
        <v>832</v>
      </c>
      <c r="J61" s="99" t="s">
        <v>509</v>
      </c>
    </row>
    <row r="62" spans="1:10" ht="15">
      <c r="A62" s="101" t="s">
        <v>628</v>
      </c>
      <c r="C62" s="101" t="s">
        <v>908</v>
      </c>
      <c r="D62" s="101" t="s">
        <v>99</v>
      </c>
      <c r="I62" s="98" t="s">
        <v>518</v>
      </c>
      <c r="J62" s="99" t="s">
        <v>517</v>
      </c>
    </row>
    <row r="63" spans="1:10" ht="15">
      <c r="A63" s="101" t="s">
        <v>629</v>
      </c>
      <c r="C63" s="101" t="s">
        <v>884</v>
      </c>
      <c r="D63" s="101" t="s">
        <v>193</v>
      </c>
      <c r="I63" s="98" t="s">
        <v>468</v>
      </c>
      <c r="J63" s="99" t="s">
        <v>467</v>
      </c>
    </row>
    <row r="64" spans="1:10" ht="15">
      <c r="A64" s="101" t="s">
        <v>630</v>
      </c>
      <c r="C64" s="101" t="s">
        <v>911</v>
      </c>
      <c r="D64" s="101" t="s">
        <v>100</v>
      </c>
      <c r="I64" s="98" t="s">
        <v>460</v>
      </c>
      <c r="J64" s="99" t="s">
        <v>459</v>
      </c>
    </row>
    <row r="65" spans="1:10" ht="15">
      <c r="A65" s="101" t="s">
        <v>631</v>
      </c>
      <c r="C65" s="101" t="s">
        <v>917</v>
      </c>
      <c r="D65" s="101" t="s">
        <v>101</v>
      </c>
      <c r="I65" s="98" t="s">
        <v>833</v>
      </c>
      <c r="J65" s="99" t="s">
        <v>511</v>
      </c>
    </row>
    <row r="66" spans="1:10" ht="15">
      <c r="A66" s="101" t="s">
        <v>632</v>
      </c>
      <c r="C66" s="101" t="s">
        <v>913</v>
      </c>
      <c r="D66" s="101" t="s">
        <v>198</v>
      </c>
      <c r="I66" s="98" t="s">
        <v>532</v>
      </c>
      <c r="J66" s="99" t="s">
        <v>531</v>
      </c>
    </row>
    <row r="67" spans="1:10" ht="15">
      <c r="A67" s="101" t="s">
        <v>633</v>
      </c>
      <c r="C67" s="101" t="s">
        <v>915</v>
      </c>
      <c r="D67" s="101" t="s">
        <v>103</v>
      </c>
      <c r="I67" s="98" t="s">
        <v>1065</v>
      </c>
      <c r="J67" s="103" t="s">
        <v>1078</v>
      </c>
    </row>
    <row r="68" spans="1:10" ht="15">
      <c r="A68" s="101" t="s">
        <v>634</v>
      </c>
      <c r="C68" s="101" t="s">
        <v>916</v>
      </c>
      <c r="D68" s="101" t="s">
        <v>104</v>
      </c>
      <c r="I68" s="98" t="s">
        <v>490</v>
      </c>
      <c r="J68" s="99" t="s">
        <v>489</v>
      </c>
    </row>
    <row r="69" spans="1:10" ht="15">
      <c r="A69" s="101" t="s">
        <v>635</v>
      </c>
      <c r="C69" s="101" t="s">
        <v>1041</v>
      </c>
      <c r="D69" s="101" t="s">
        <v>199</v>
      </c>
      <c r="I69" s="98" t="s">
        <v>554</v>
      </c>
      <c r="J69" s="99" t="s">
        <v>553</v>
      </c>
    </row>
    <row r="70" spans="1:10" ht="15">
      <c r="A70" s="101" t="s">
        <v>636</v>
      </c>
      <c r="C70" s="101" t="s">
        <v>1045</v>
      </c>
      <c r="D70" s="101" t="s">
        <v>200</v>
      </c>
      <c r="I70" s="98" t="s">
        <v>1066</v>
      </c>
      <c r="J70" s="103" t="s">
        <v>1079</v>
      </c>
    </row>
    <row r="71" spans="1:10" ht="15">
      <c r="A71" s="101" t="s">
        <v>637</v>
      </c>
      <c r="C71" s="101" t="s">
        <v>919</v>
      </c>
      <c r="D71" s="101" t="s">
        <v>105</v>
      </c>
      <c r="I71" s="98" t="s">
        <v>522</v>
      </c>
      <c r="J71" s="99" t="s">
        <v>521</v>
      </c>
    </row>
    <row r="72" spans="1:10" ht="15">
      <c r="A72" s="101" t="s">
        <v>638</v>
      </c>
      <c r="C72" s="101" t="s">
        <v>920</v>
      </c>
      <c r="D72" s="101" t="s">
        <v>106</v>
      </c>
      <c r="I72" s="98" t="s">
        <v>838</v>
      </c>
      <c r="J72" s="99" t="s">
        <v>537</v>
      </c>
    </row>
    <row r="73" spans="1:10" ht="15">
      <c r="A73" s="101" t="s">
        <v>41</v>
      </c>
      <c r="C73" s="101" t="s">
        <v>914</v>
      </c>
      <c r="D73" s="101" t="s">
        <v>402</v>
      </c>
      <c r="I73" s="98" t="s">
        <v>822</v>
      </c>
      <c r="J73" s="99" t="s">
        <v>423</v>
      </c>
    </row>
    <row r="74" spans="1:10" ht="15">
      <c r="A74" s="101" t="s">
        <v>639</v>
      </c>
      <c r="C74" s="101" t="s">
        <v>918</v>
      </c>
      <c r="D74" s="101" t="s">
        <v>107</v>
      </c>
      <c r="I74" s="98" t="s">
        <v>426</v>
      </c>
      <c r="J74" s="99" t="s">
        <v>425</v>
      </c>
    </row>
    <row r="75" spans="1:10" ht="15">
      <c r="A75" s="101" t="s">
        <v>640</v>
      </c>
      <c r="C75" s="101" t="s">
        <v>918</v>
      </c>
      <c r="D75" s="101" t="s">
        <v>96</v>
      </c>
      <c r="I75" s="98" t="s">
        <v>412</v>
      </c>
      <c r="J75" s="99" t="s">
        <v>411</v>
      </c>
    </row>
    <row r="76" spans="1:10" ht="15">
      <c r="A76" s="101" t="s">
        <v>641</v>
      </c>
      <c r="C76" s="101" t="s">
        <v>921</v>
      </c>
      <c r="D76" s="101" t="s">
        <v>241</v>
      </c>
      <c r="I76" s="98" t="s">
        <v>486</v>
      </c>
      <c r="J76" s="99" t="s">
        <v>485</v>
      </c>
    </row>
    <row r="77" spans="1:10" ht="15">
      <c r="A77" s="101" t="s">
        <v>642</v>
      </c>
      <c r="C77" s="101" t="s">
        <v>922</v>
      </c>
      <c r="D77" s="101" t="s">
        <v>108</v>
      </c>
      <c r="I77" s="98" t="s">
        <v>428</v>
      </c>
      <c r="J77" s="99" t="s">
        <v>427</v>
      </c>
    </row>
    <row r="78" spans="1:10" ht="15">
      <c r="A78" s="101" t="s">
        <v>643</v>
      </c>
      <c r="C78" s="101" t="s">
        <v>926</v>
      </c>
      <c r="D78" s="101" t="s">
        <v>109</v>
      </c>
      <c r="I78" s="98" t="s">
        <v>430</v>
      </c>
      <c r="J78" s="99" t="s">
        <v>429</v>
      </c>
    </row>
    <row r="79" spans="1:10" ht="15">
      <c r="A79" s="101" t="s">
        <v>644</v>
      </c>
      <c r="C79" s="101" t="s">
        <v>924</v>
      </c>
      <c r="D79" s="101" t="s">
        <v>110</v>
      </c>
      <c r="I79" s="98" t="s">
        <v>432</v>
      </c>
      <c r="J79" s="99" t="s">
        <v>431</v>
      </c>
    </row>
    <row r="80" spans="1:10" ht="15">
      <c r="A80" s="101" t="s">
        <v>645</v>
      </c>
      <c r="C80" s="101" t="s">
        <v>923</v>
      </c>
      <c r="D80" s="101" t="s">
        <v>111</v>
      </c>
      <c r="I80" s="98" t="s">
        <v>1067</v>
      </c>
      <c r="J80" s="103" t="s">
        <v>1080</v>
      </c>
    </row>
    <row r="81" spans="1:10" ht="15">
      <c r="A81" s="101" t="s">
        <v>646</v>
      </c>
      <c r="C81" s="101" t="s">
        <v>927</v>
      </c>
      <c r="D81" s="101" t="s">
        <v>112</v>
      </c>
      <c r="I81" s="98" t="s">
        <v>830</v>
      </c>
      <c r="J81" s="99" t="s">
        <v>495</v>
      </c>
    </row>
    <row r="82" spans="1:10" ht="15">
      <c r="A82" s="101" t="s">
        <v>647</v>
      </c>
      <c r="C82" s="101" t="s">
        <v>935</v>
      </c>
      <c r="D82" s="101" t="s">
        <v>113</v>
      </c>
      <c r="I82" s="98" t="s">
        <v>834</v>
      </c>
      <c r="J82" s="99" t="s">
        <v>513</v>
      </c>
    </row>
    <row r="83" spans="1:10" ht="15">
      <c r="A83" s="101" t="s">
        <v>648</v>
      </c>
      <c r="C83" s="101" t="s">
        <v>932</v>
      </c>
      <c r="D83" s="101" t="s">
        <v>177</v>
      </c>
      <c r="I83" s="98" t="s">
        <v>438</v>
      </c>
      <c r="J83" s="99" t="s">
        <v>437</v>
      </c>
    </row>
    <row r="84" spans="1:10" ht="15">
      <c r="A84" s="101" t="s">
        <v>649</v>
      </c>
      <c r="C84" s="101" t="s">
        <v>928</v>
      </c>
      <c r="D84" s="101" t="s">
        <v>114</v>
      </c>
      <c r="I84" s="98" t="s">
        <v>478</v>
      </c>
      <c r="J84" s="99" t="s">
        <v>477</v>
      </c>
    </row>
    <row r="85" spans="1:10" ht="15">
      <c r="A85" s="101" t="s">
        <v>650</v>
      </c>
      <c r="C85" s="101" t="s">
        <v>934</v>
      </c>
      <c r="D85" s="101" t="s">
        <v>115</v>
      </c>
      <c r="I85" s="98" t="s">
        <v>466</v>
      </c>
      <c r="J85" s="99" t="s">
        <v>465</v>
      </c>
    </row>
    <row r="86" spans="1:10" ht="15">
      <c r="A86" s="101" t="s">
        <v>651</v>
      </c>
      <c r="C86" s="101" t="s">
        <v>933</v>
      </c>
      <c r="D86" s="101" t="s">
        <v>116</v>
      </c>
      <c r="I86" s="98" t="s">
        <v>470</v>
      </c>
      <c r="J86" s="99" t="s">
        <v>469</v>
      </c>
    </row>
    <row r="87" spans="1:10" ht="15">
      <c r="A87" s="101" t="s">
        <v>652</v>
      </c>
      <c r="C87" s="101" t="s">
        <v>929</v>
      </c>
      <c r="D87" s="101" t="s">
        <v>117</v>
      </c>
      <c r="I87" s="98" t="s">
        <v>1068</v>
      </c>
      <c r="J87" s="103" t="s">
        <v>1081</v>
      </c>
    </row>
    <row r="88" spans="1:10" ht="15">
      <c r="A88" s="101" t="s">
        <v>653</v>
      </c>
      <c r="C88" s="101" t="s">
        <v>931</v>
      </c>
      <c r="D88" s="101" t="s">
        <v>403</v>
      </c>
      <c r="I88" s="98" t="s">
        <v>524</v>
      </c>
      <c r="J88" s="99" t="s">
        <v>523</v>
      </c>
    </row>
    <row r="89" spans="1:10" ht="15">
      <c r="A89" s="101" t="s">
        <v>654</v>
      </c>
      <c r="C89" s="101" t="s">
        <v>930</v>
      </c>
      <c r="D89" s="101" t="s">
        <v>118</v>
      </c>
      <c r="I89" s="98" t="s">
        <v>826</v>
      </c>
      <c r="J89" s="99" t="s">
        <v>463</v>
      </c>
    </row>
    <row r="90" spans="1:10" ht="15">
      <c r="A90" s="101" t="s">
        <v>655</v>
      </c>
      <c r="C90" s="101" t="s">
        <v>936</v>
      </c>
      <c r="D90" s="101" t="s">
        <v>119</v>
      </c>
      <c r="I90" s="98" t="s">
        <v>1069</v>
      </c>
      <c r="J90" s="103" t="s">
        <v>1082</v>
      </c>
    </row>
    <row r="91" spans="1:10" ht="15">
      <c r="A91" s="101" t="s">
        <v>656</v>
      </c>
      <c r="C91" s="101" t="s">
        <v>938</v>
      </c>
      <c r="D91" s="101" t="s">
        <v>120</v>
      </c>
      <c r="I91" s="98" t="s">
        <v>821</v>
      </c>
      <c r="J91" s="99" t="s">
        <v>415</v>
      </c>
    </row>
    <row r="92" spans="1:4" ht="15">
      <c r="A92" s="101" t="s">
        <v>657</v>
      </c>
      <c r="C92" s="101" t="s">
        <v>941</v>
      </c>
      <c r="D92" s="101" t="s">
        <v>121</v>
      </c>
    </row>
    <row r="93" spans="1:4" ht="15">
      <c r="A93" s="101" t="s">
        <v>658</v>
      </c>
      <c r="C93" s="101" t="s">
        <v>937</v>
      </c>
      <c r="D93" s="101" t="s">
        <v>404</v>
      </c>
    </row>
    <row r="94" spans="1:4" ht="15">
      <c r="A94" s="101" t="s">
        <v>659</v>
      </c>
      <c r="C94" s="101" t="s">
        <v>939</v>
      </c>
      <c r="D94" s="101" t="s">
        <v>122</v>
      </c>
    </row>
    <row r="95" spans="1:4" ht="15">
      <c r="A95" s="101" t="s">
        <v>660</v>
      </c>
      <c r="C95" s="101" t="s">
        <v>940</v>
      </c>
      <c r="D95" s="101" t="s">
        <v>237</v>
      </c>
    </row>
    <row r="96" spans="1:4" ht="15">
      <c r="A96" s="101" t="s">
        <v>661</v>
      </c>
      <c r="C96" s="101" t="s">
        <v>950</v>
      </c>
      <c r="D96" s="101" t="s">
        <v>202</v>
      </c>
    </row>
    <row r="97" spans="1:4" ht="15">
      <c r="A97" s="101" t="s">
        <v>662</v>
      </c>
      <c r="C97" s="101" t="s">
        <v>942</v>
      </c>
      <c r="D97" s="101" t="s">
        <v>123</v>
      </c>
    </row>
    <row r="98" spans="1:4" ht="15">
      <c r="A98" s="101" t="s">
        <v>663</v>
      </c>
      <c r="C98" s="101" t="s">
        <v>986</v>
      </c>
      <c r="D98" s="101" t="s">
        <v>215</v>
      </c>
    </row>
    <row r="99" spans="1:4" ht="15">
      <c r="A99" s="101" t="s">
        <v>664</v>
      </c>
      <c r="C99" s="101" t="s">
        <v>948</v>
      </c>
      <c r="D99" s="101" t="s">
        <v>126</v>
      </c>
    </row>
    <row r="100" spans="1:4" ht="15">
      <c r="A100" s="101" t="s">
        <v>665</v>
      </c>
      <c r="C100" s="101" t="s">
        <v>943</v>
      </c>
      <c r="D100" s="101" t="s">
        <v>203</v>
      </c>
    </row>
    <row r="101" spans="1:4" ht="15">
      <c r="A101" s="101" t="s">
        <v>666</v>
      </c>
      <c r="C101" s="101" t="s">
        <v>951</v>
      </c>
      <c r="D101" s="101" t="s">
        <v>127</v>
      </c>
    </row>
    <row r="102" spans="1:4" ht="15">
      <c r="A102" s="101" t="s">
        <v>667</v>
      </c>
      <c r="C102" s="101" t="s">
        <v>958</v>
      </c>
      <c r="D102" s="101" t="s">
        <v>204</v>
      </c>
    </row>
    <row r="103" spans="1:4" ht="15">
      <c r="A103" s="101" t="s">
        <v>668</v>
      </c>
      <c r="C103" s="101" t="s">
        <v>952</v>
      </c>
      <c r="D103" s="101" t="s">
        <v>128</v>
      </c>
    </row>
    <row r="104" spans="1:4" ht="15">
      <c r="A104" s="101" t="s">
        <v>669</v>
      </c>
      <c r="C104" s="101" t="s">
        <v>1008</v>
      </c>
      <c r="D104" s="101" t="s">
        <v>145</v>
      </c>
    </row>
    <row r="105" spans="1:4" ht="15">
      <c r="A105" s="101" t="s">
        <v>670</v>
      </c>
      <c r="C105" s="101" t="s">
        <v>955</v>
      </c>
      <c r="D105" s="101" t="s">
        <v>129</v>
      </c>
    </row>
    <row r="106" spans="1:4" ht="15">
      <c r="A106" s="101" t="s">
        <v>671</v>
      </c>
      <c r="C106" s="101" t="s">
        <v>869</v>
      </c>
      <c r="D106" s="101" t="s">
        <v>189</v>
      </c>
    </row>
    <row r="107" spans="1:4" ht="15">
      <c r="A107" s="101" t="s">
        <v>672</v>
      </c>
      <c r="C107" s="101" t="s">
        <v>954</v>
      </c>
      <c r="D107" s="101" t="s">
        <v>130</v>
      </c>
    </row>
    <row r="108" spans="1:4" ht="15">
      <c r="A108" s="101" t="s">
        <v>673</v>
      </c>
      <c r="C108" s="101" t="s">
        <v>959</v>
      </c>
      <c r="D108" s="101" t="s">
        <v>131</v>
      </c>
    </row>
    <row r="109" spans="1:4" ht="15">
      <c r="A109" s="101" t="s">
        <v>674</v>
      </c>
      <c r="C109" s="101" t="s">
        <v>956</v>
      </c>
      <c r="D109" s="101" t="s">
        <v>205</v>
      </c>
    </row>
    <row r="110" spans="1:4" ht="15">
      <c r="A110" s="101" t="s">
        <v>675</v>
      </c>
      <c r="C110" s="101" t="s">
        <v>957</v>
      </c>
      <c r="D110" s="101" t="s">
        <v>132</v>
      </c>
    </row>
    <row r="111" spans="1:4" ht="15">
      <c r="A111" s="101" t="s">
        <v>676</v>
      </c>
      <c r="C111" s="101" t="s">
        <v>967</v>
      </c>
      <c r="D111" s="101" t="s">
        <v>206</v>
      </c>
    </row>
    <row r="112" spans="1:4" ht="15">
      <c r="A112" s="101" t="s">
        <v>677</v>
      </c>
      <c r="C112" s="101" t="s">
        <v>964</v>
      </c>
      <c r="D112" s="101" t="s">
        <v>207</v>
      </c>
    </row>
    <row r="113" spans="1:4" ht="15">
      <c r="A113" s="101" t="s">
        <v>678</v>
      </c>
      <c r="C113" s="101" t="s">
        <v>963</v>
      </c>
      <c r="D113" s="101" t="s">
        <v>133</v>
      </c>
    </row>
    <row r="114" spans="1:4" ht="15">
      <c r="A114" s="101" t="s">
        <v>679</v>
      </c>
      <c r="C114" s="101" t="s">
        <v>962</v>
      </c>
      <c r="D114" s="101" t="s">
        <v>208</v>
      </c>
    </row>
    <row r="115" spans="1:4" ht="15">
      <c r="A115" s="101" t="s">
        <v>680</v>
      </c>
      <c r="C115" s="101" t="s">
        <v>972</v>
      </c>
      <c r="D115" s="101" t="s">
        <v>135</v>
      </c>
    </row>
    <row r="116" spans="1:4" ht="15">
      <c r="A116" s="101" t="s">
        <v>681</v>
      </c>
      <c r="C116" s="101" t="s">
        <v>974</v>
      </c>
      <c r="D116" s="101" t="s">
        <v>134</v>
      </c>
    </row>
    <row r="117" spans="1:4" ht="15">
      <c r="A117" s="101" t="s">
        <v>682</v>
      </c>
      <c r="C117" s="101" t="s">
        <v>971</v>
      </c>
      <c r="D117" s="101" t="s">
        <v>209</v>
      </c>
    </row>
    <row r="118" spans="1:4" ht="15">
      <c r="A118" s="101" t="s">
        <v>683</v>
      </c>
      <c r="C118" s="101" t="s">
        <v>969</v>
      </c>
      <c r="D118" s="101" t="s">
        <v>136</v>
      </c>
    </row>
    <row r="119" spans="1:4" ht="15">
      <c r="A119" s="101" t="s">
        <v>684</v>
      </c>
      <c r="C119" s="101" t="s">
        <v>968</v>
      </c>
      <c r="D119" s="101" t="s">
        <v>137</v>
      </c>
    </row>
    <row r="120" spans="1:4" ht="15">
      <c r="A120" s="101" t="s">
        <v>685</v>
      </c>
      <c r="C120" s="101" t="s">
        <v>970</v>
      </c>
      <c r="D120" s="101" t="s">
        <v>138</v>
      </c>
    </row>
    <row r="121" spans="1:4" ht="15">
      <c r="A121" s="101" t="s">
        <v>686</v>
      </c>
      <c r="C121" s="101" t="s">
        <v>973</v>
      </c>
      <c r="D121" s="101" t="s">
        <v>139</v>
      </c>
    </row>
    <row r="122" spans="1:4" ht="15">
      <c r="A122" s="101" t="s">
        <v>687</v>
      </c>
      <c r="C122" s="101" t="s">
        <v>961</v>
      </c>
      <c r="D122" s="101" t="s">
        <v>210</v>
      </c>
    </row>
    <row r="123" spans="1:4" ht="15">
      <c r="A123" s="101" t="s">
        <v>688</v>
      </c>
      <c r="C123" s="101" t="s">
        <v>966</v>
      </c>
      <c r="D123" s="101" t="s">
        <v>140</v>
      </c>
    </row>
    <row r="124" spans="1:4" ht="15">
      <c r="A124" s="101" t="s">
        <v>689</v>
      </c>
      <c r="C124" s="101" t="s">
        <v>960</v>
      </c>
      <c r="D124" s="101" t="s">
        <v>42</v>
      </c>
    </row>
    <row r="125" spans="1:4" ht="15">
      <c r="A125" s="101" t="s">
        <v>690</v>
      </c>
      <c r="C125" s="101" t="s">
        <v>975</v>
      </c>
      <c r="D125" s="101" t="s">
        <v>211</v>
      </c>
    </row>
    <row r="126" spans="1:4" ht="15">
      <c r="A126" s="101" t="s">
        <v>691</v>
      </c>
      <c r="C126" s="101" t="s">
        <v>965</v>
      </c>
      <c r="D126" s="101" t="s">
        <v>43</v>
      </c>
    </row>
    <row r="127" spans="1:4" ht="15">
      <c r="A127" s="101" t="s">
        <v>692</v>
      </c>
      <c r="C127" s="101" t="s">
        <v>976</v>
      </c>
      <c r="D127" s="101" t="s">
        <v>212</v>
      </c>
    </row>
    <row r="128" spans="1:4" ht="15">
      <c r="A128" s="101" t="s">
        <v>693</v>
      </c>
      <c r="C128" s="101" t="s">
        <v>981</v>
      </c>
      <c r="D128" s="101" t="s">
        <v>44</v>
      </c>
    </row>
    <row r="129" spans="1:4" ht="15">
      <c r="A129" s="101" t="s">
        <v>694</v>
      </c>
      <c r="C129" s="101" t="s">
        <v>856</v>
      </c>
      <c r="D129" s="101" t="s">
        <v>213</v>
      </c>
    </row>
    <row r="130" spans="1:4" ht="15">
      <c r="A130" s="101" t="s">
        <v>695</v>
      </c>
      <c r="C130" s="101" t="s">
        <v>979</v>
      </c>
      <c r="D130" s="101" t="s">
        <v>45</v>
      </c>
    </row>
    <row r="131" spans="1:4" ht="15">
      <c r="A131" s="101" t="s">
        <v>696</v>
      </c>
      <c r="C131" s="101" t="s">
        <v>864</v>
      </c>
      <c r="D131" s="101" t="s">
        <v>240</v>
      </c>
    </row>
    <row r="132" spans="1:4" ht="15">
      <c r="A132" s="101" t="s">
        <v>697</v>
      </c>
      <c r="C132" s="101" t="s">
        <v>982</v>
      </c>
      <c r="D132" s="101" t="s">
        <v>46</v>
      </c>
    </row>
    <row r="133" spans="1:4" ht="15">
      <c r="A133" s="101" t="s">
        <v>698</v>
      </c>
      <c r="C133" s="101" t="s">
        <v>978</v>
      </c>
      <c r="D133" s="101" t="s">
        <v>47</v>
      </c>
    </row>
    <row r="134" spans="1:4" ht="15">
      <c r="A134" s="101" t="s">
        <v>699</v>
      </c>
      <c r="C134" s="101" t="s">
        <v>977</v>
      </c>
      <c r="D134" s="101" t="s">
        <v>48</v>
      </c>
    </row>
    <row r="135" spans="1:4" ht="15">
      <c r="A135" s="101" t="s">
        <v>700</v>
      </c>
      <c r="C135" s="101" t="s">
        <v>946</v>
      </c>
      <c r="D135" s="101" t="s">
        <v>124</v>
      </c>
    </row>
    <row r="136" spans="1:4" ht="15">
      <c r="A136" s="101" t="s">
        <v>701</v>
      </c>
      <c r="C136" s="101" t="s">
        <v>980</v>
      </c>
      <c r="D136" s="101" t="s">
        <v>49</v>
      </c>
    </row>
    <row r="137" spans="1:4" ht="15">
      <c r="A137" s="101" t="s">
        <v>702</v>
      </c>
      <c r="C137" s="101" t="s">
        <v>983</v>
      </c>
      <c r="D137" s="101" t="s">
        <v>50</v>
      </c>
    </row>
    <row r="138" spans="1:4" ht="15">
      <c r="A138" s="101" t="s">
        <v>703</v>
      </c>
      <c r="C138" s="101" t="s">
        <v>988</v>
      </c>
      <c r="D138" s="101" t="s">
        <v>51</v>
      </c>
    </row>
    <row r="139" spans="1:4" ht="15">
      <c r="A139" s="101" t="s">
        <v>704</v>
      </c>
      <c r="C139" s="101" t="s">
        <v>1048</v>
      </c>
      <c r="D139" s="101" t="s">
        <v>214</v>
      </c>
    </row>
    <row r="140" spans="1:4" ht="15">
      <c r="A140" s="101" t="s">
        <v>705</v>
      </c>
      <c r="C140" s="101" t="s">
        <v>984</v>
      </c>
      <c r="D140" s="101" t="s">
        <v>52</v>
      </c>
    </row>
    <row r="141" spans="1:4" ht="15">
      <c r="A141" s="101" t="s">
        <v>706</v>
      </c>
      <c r="C141" s="101" t="s">
        <v>991</v>
      </c>
      <c r="D141" s="101" t="s">
        <v>53</v>
      </c>
    </row>
    <row r="142" spans="1:4" ht="15">
      <c r="A142" s="101" t="s">
        <v>707</v>
      </c>
      <c r="C142" s="101" t="s">
        <v>985</v>
      </c>
      <c r="D142" s="101" t="s">
        <v>54</v>
      </c>
    </row>
    <row r="143" spans="1:4" ht="15">
      <c r="A143" s="101" t="s">
        <v>708</v>
      </c>
      <c r="C143" s="101" t="s">
        <v>987</v>
      </c>
      <c r="D143" s="101" t="s">
        <v>55</v>
      </c>
    </row>
    <row r="144" spans="1:4" ht="15">
      <c r="A144" s="101" t="s">
        <v>709</v>
      </c>
      <c r="C144" s="101" t="s">
        <v>1050</v>
      </c>
      <c r="D144" s="101" t="s">
        <v>216</v>
      </c>
    </row>
    <row r="145" spans="1:4" ht="15">
      <c r="A145" s="101" t="s">
        <v>710</v>
      </c>
      <c r="C145" s="101" t="s">
        <v>989</v>
      </c>
      <c r="D145" s="101" t="s">
        <v>56</v>
      </c>
    </row>
    <row r="146" spans="1:4" ht="15">
      <c r="A146" s="101" t="s">
        <v>711</v>
      </c>
      <c r="C146" s="101" t="s">
        <v>990</v>
      </c>
      <c r="D146" s="101" t="s">
        <v>57</v>
      </c>
    </row>
    <row r="147" spans="1:4" ht="15">
      <c r="A147" s="101" t="s">
        <v>712</v>
      </c>
      <c r="C147" s="101" t="s">
        <v>912</v>
      </c>
      <c r="D147" s="101" t="s">
        <v>167</v>
      </c>
    </row>
    <row r="148" spans="1:4" ht="15">
      <c r="A148" s="101" t="s">
        <v>713</v>
      </c>
      <c r="C148" s="101" t="s">
        <v>878</v>
      </c>
      <c r="D148" s="101" t="s">
        <v>74</v>
      </c>
    </row>
    <row r="149" spans="1:4" ht="15">
      <c r="A149" s="101" t="s">
        <v>714</v>
      </c>
      <c r="C149" s="101" t="s">
        <v>992</v>
      </c>
      <c r="D149" s="101" t="s">
        <v>58</v>
      </c>
    </row>
    <row r="150" spans="1:4" ht="15">
      <c r="A150" s="101" t="s">
        <v>715</v>
      </c>
      <c r="C150" s="101" t="s">
        <v>858</v>
      </c>
      <c r="D150" s="101" t="s">
        <v>181</v>
      </c>
    </row>
    <row r="151" spans="1:4" ht="15">
      <c r="A151" s="101" t="s">
        <v>716</v>
      </c>
      <c r="C151" s="101" t="s">
        <v>993</v>
      </c>
      <c r="D151" s="101" t="s">
        <v>141</v>
      </c>
    </row>
    <row r="152" spans="1:4" ht="15">
      <c r="A152" s="101" t="s">
        <v>717</v>
      </c>
      <c r="C152" s="101" t="s">
        <v>994</v>
      </c>
      <c r="D152" s="101" t="s">
        <v>217</v>
      </c>
    </row>
    <row r="153" spans="1:4" ht="15">
      <c r="A153" s="101" t="s">
        <v>718</v>
      </c>
      <c r="C153" s="101" t="s">
        <v>881</v>
      </c>
      <c r="D153" s="101" t="s">
        <v>185</v>
      </c>
    </row>
    <row r="154" spans="1:4" ht="15">
      <c r="A154" s="101" t="s">
        <v>719</v>
      </c>
      <c r="C154" s="101" t="s">
        <v>996</v>
      </c>
      <c r="D154" s="101" t="s">
        <v>244</v>
      </c>
    </row>
    <row r="155" spans="1:4" ht="15">
      <c r="A155" s="101" t="s">
        <v>720</v>
      </c>
      <c r="C155" s="101" t="s">
        <v>997</v>
      </c>
      <c r="D155" s="101" t="s">
        <v>218</v>
      </c>
    </row>
    <row r="156" spans="1:4" ht="15">
      <c r="A156" s="101" t="s">
        <v>721</v>
      </c>
      <c r="C156" s="101" t="s">
        <v>998</v>
      </c>
      <c r="D156" s="101" t="s">
        <v>142</v>
      </c>
    </row>
    <row r="157" spans="1:4" ht="15">
      <c r="A157" s="101" t="s">
        <v>722</v>
      </c>
      <c r="C157" s="101" t="s">
        <v>999</v>
      </c>
      <c r="D157" s="101" t="s">
        <v>143</v>
      </c>
    </row>
    <row r="158" spans="1:4" ht="15">
      <c r="A158" s="101" t="s">
        <v>723</v>
      </c>
      <c r="C158" s="101" t="s">
        <v>1010</v>
      </c>
      <c r="D158" s="101" t="s">
        <v>406</v>
      </c>
    </row>
    <row r="159" spans="1:4" ht="15">
      <c r="A159" s="101" t="s">
        <v>724</v>
      </c>
      <c r="C159" s="101" t="s">
        <v>995</v>
      </c>
      <c r="D159" s="101" t="s">
        <v>405</v>
      </c>
    </row>
    <row r="160" spans="1:4" ht="15">
      <c r="A160" s="101" t="s">
        <v>725</v>
      </c>
      <c r="C160" s="101" t="s">
        <v>890</v>
      </c>
      <c r="D160" s="101" t="s">
        <v>221</v>
      </c>
    </row>
    <row r="161" spans="1:4" ht="15">
      <c r="A161" s="101" t="s">
        <v>726</v>
      </c>
      <c r="C161" s="101" t="s">
        <v>1001</v>
      </c>
      <c r="D161" s="101" t="s">
        <v>144</v>
      </c>
    </row>
    <row r="162" spans="1:4" ht="15">
      <c r="A162" s="101" t="s">
        <v>727</v>
      </c>
      <c r="C162" s="101" t="s">
        <v>1040</v>
      </c>
      <c r="D162" s="101" t="s">
        <v>222</v>
      </c>
    </row>
    <row r="163" spans="1:4" ht="15">
      <c r="A163" s="101" t="s">
        <v>728</v>
      </c>
      <c r="C163" s="101" t="s">
        <v>1004</v>
      </c>
      <c r="D163" s="101" t="s">
        <v>146</v>
      </c>
    </row>
    <row r="164" spans="1:4" ht="15">
      <c r="A164" s="101" t="s">
        <v>729</v>
      </c>
      <c r="C164" s="101" t="s">
        <v>1007</v>
      </c>
      <c r="D164" s="101" t="s">
        <v>88</v>
      </c>
    </row>
    <row r="165" spans="1:4" ht="15">
      <c r="A165" s="101" t="s">
        <v>730</v>
      </c>
      <c r="C165" s="101" t="s">
        <v>1006</v>
      </c>
      <c r="D165" s="101" t="s">
        <v>223</v>
      </c>
    </row>
    <row r="166" spans="1:4" ht="15">
      <c r="A166" s="101" t="s">
        <v>731</v>
      </c>
      <c r="C166" s="101" t="s">
        <v>1000</v>
      </c>
      <c r="D166" s="101" t="s">
        <v>224</v>
      </c>
    </row>
    <row r="167" spans="1:4" ht="15">
      <c r="A167" s="101" t="s">
        <v>732</v>
      </c>
      <c r="C167" s="101" t="s">
        <v>1009</v>
      </c>
      <c r="D167" s="101" t="s">
        <v>147</v>
      </c>
    </row>
    <row r="168" spans="1:4" ht="15">
      <c r="A168" s="101" t="s">
        <v>733</v>
      </c>
      <c r="C168" s="101" t="s">
        <v>1053</v>
      </c>
      <c r="D168" s="101" t="s">
        <v>148</v>
      </c>
    </row>
    <row r="169" spans="1:4" ht="15">
      <c r="A169" s="101" t="s">
        <v>734</v>
      </c>
      <c r="C169" s="101" t="s">
        <v>947</v>
      </c>
      <c r="D169" s="101" t="s">
        <v>125</v>
      </c>
    </row>
    <row r="170" spans="1:4" ht="15">
      <c r="A170" s="101" t="s">
        <v>735</v>
      </c>
      <c r="C170" s="101" t="s">
        <v>905</v>
      </c>
      <c r="D170" s="101" t="s">
        <v>149</v>
      </c>
    </row>
    <row r="171" spans="1:4" ht="15">
      <c r="A171" s="101" t="s">
        <v>736</v>
      </c>
      <c r="C171" s="101" t="s">
        <v>1043</v>
      </c>
      <c r="D171" s="101" t="s">
        <v>201</v>
      </c>
    </row>
    <row r="172" spans="1:4" ht="15">
      <c r="A172" s="101" t="s">
        <v>737</v>
      </c>
      <c r="C172" s="101" t="s">
        <v>953</v>
      </c>
      <c r="D172" s="101" t="s">
        <v>150</v>
      </c>
    </row>
    <row r="173" spans="1:4" ht="15">
      <c r="A173" s="101" t="s">
        <v>40</v>
      </c>
      <c r="C173" s="101" t="s">
        <v>1005</v>
      </c>
      <c r="D173" s="101" t="s">
        <v>219</v>
      </c>
    </row>
    <row r="174" spans="1:4" ht="15">
      <c r="A174" s="101" t="s">
        <v>738</v>
      </c>
      <c r="C174" s="101" t="s">
        <v>1002</v>
      </c>
      <c r="D174" s="101" t="s">
        <v>152</v>
      </c>
    </row>
    <row r="175" spans="1:4" ht="15">
      <c r="A175" s="101" t="s">
        <v>739</v>
      </c>
      <c r="C175" s="101" t="s">
        <v>1011</v>
      </c>
      <c r="D175" s="101" t="s">
        <v>225</v>
      </c>
    </row>
    <row r="176" spans="1:4" ht="15">
      <c r="A176" s="101" t="s">
        <v>740</v>
      </c>
      <c r="C176" s="101" t="s">
        <v>1012</v>
      </c>
      <c r="D176" s="101" t="s">
        <v>153</v>
      </c>
    </row>
    <row r="177" spans="1:4" ht="15">
      <c r="A177" s="101" t="s">
        <v>741</v>
      </c>
      <c r="C177" s="101" t="s">
        <v>1016</v>
      </c>
      <c r="D177" s="101" t="s">
        <v>154</v>
      </c>
    </row>
    <row r="178" spans="1:4" ht="15">
      <c r="A178" s="101" t="s">
        <v>742</v>
      </c>
      <c r="C178" s="101" t="s">
        <v>1003</v>
      </c>
      <c r="D178" s="101" t="s">
        <v>155</v>
      </c>
    </row>
    <row r="179" spans="1:4" ht="15">
      <c r="A179" s="101" t="s">
        <v>743</v>
      </c>
      <c r="C179" s="101" t="s">
        <v>885</v>
      </c>
      <c r="D179" s="101" t="s">
        <v>156</v>
      </c>
    </row>
    <row r="180" spans="1:4" ht="15">
      <c r="A180" s="101" t="s">
        <v>744</v>
      </c>
      <c r="C180" s="101" t="s">
        <v>1015</v>
      </c>
      <c r="D180" s="101" t="s">
        <v>157</v>
      </c>
    </row>
    <row r="181" spans="1:4" ht="15">
      <c r="A181" s="101" t="s">
        <v>745</v>
      </c>
      <c r="C181" s="101" t="s">
        <v>1028</v>
      </c>
      <c r="D181" s="101" t="s">
        <v>158</v>
      </c>
    </row>
    <row r="182" spans="1:4" ht="15">
      <c r="A182" s="101" t="s">
        <v>746</v>
      </c>
      <c r="C182" s="101" t="s">
        <v>1018</v>
      </c>
      <c r="D182" s="101" t="s">
        <v>242</v>
      </c>
    </row>
    <row r="183" spans="1:4" ht="15">
      <c r="A183" s="101" t="s">
        <v>747</v>
      </c>
      <c r="C183" s="101" t="s">
        <v>1019</v>
      </c>
      <c r="D183" s="101" t="s">
        <v>226</v>
      </c>
    </row>
    <row r="184" spans="1:4" ht="15">
      <c r="A184" s="101" t="s">
        <v>748</v>
      </c>
      <c r="C184" s="101" t="s">
        <v>1038</v>
      </c>
      <c r="D184" s="101" t="s">
        <v>172</v>
      </c>
    </row>
    <row r="185" spans="1:4" ht="15">
      <c r="A185" s="101" t="s">
        <v>749</v>
      </c>
      <c r="C185" s="101" t="s">
        <v>1029</v>
      </c>
      <c r="D185" s="101" t="s">
        <v>159</v>
      </c>
    </row>
    <row r="186" spans="1:4" ht="15">
      <c r="A186" s="101" t="s">
        <v>750</v>
      </c>
      <c r="C186" s="101" t="s">
        <v>1017</v>
      </c>
      <c r="D186" s="101" t="s">
        <v>160</v>
      </c>
    </row>
    <row r="187" spans="1:4" ht="15">
      <c r="A187" s="101" t="s">
        <v>751</v>
      </c>
      <c r="C187" s="101" t="s">
        <v>1023</v>
      </c>
      <c r="D187" s="101" t="s">
        <v>243</v>
      </c>
    </row>
    <row r="188" spans="1:4" ht="15">
      <c r="A188" s="101" t="s">
        <v>752</v>
      </c>
      <c r="C188" s="101" t="s">
        <v>1022</v>
      </c>
      <c r="D188" s="101" t="s">
        <v>161</v>
      </c>
    </row>
    <row r="189" spans="1:4" ht="15">
      <c r="A189" s="101" t="s">
        <v>753</v>
      </c>
      <c r="C189" s="101" t="s">
        <v>1026</v>
      </c>
      <c r="D189" s="101" t="s">
        <v>162</v>
      </c>
    </row>
    <row r="190" spans="1:4" ht="15">
      <c r="A190" s="101" t="s">
        <v>754</v>
      </c>
      <c r="C190" s="101" t="s">
        <v>1021</v>
      </c>
      <c r="D190" s="101" t="s">
        <v>163</v>
      </c>
    </row>
    <row r="191" spans="1:4" ht="15">
      <c r="A191" s="101" t="s">
        <v>755</v>
      </c>
      <c r="C191" s="101" t="s">
        <v>1024</v>
      </c>
      <c r="D191" s="101" t="s">
        <v>164</v>
      </c>
    </row>
    <row r="192" spans="1:4" ht="15">
      <c r="A192" s="101" t="s">
        <v>756</v>
      </c>
      <c r="C192" s="101" t="s">
        <v>1025</v>
      </c>
      <c r="D192" s="101" t="s">
        <v>227</v>
      </c>
    </row>
    <row r="193" spans="1:4" ht="15">
      <c r="A193" s="101" t="s">
        <v>757</v>
      </c>
      <c r="C193" s="101" t="s">
        <v>1020</v>
      </c>
      <c r="D193" s="101" t="s">
        <v>228</v>
      </c>
    </row>
    <row r="194" spans="1:4" ht="15">
      <c r="A194" s="101" t="s">
        <v>758</v>
      </c>
      <c r="C194" s="101" t="s">
        <v>1027</v>
      </c>
      <c r="D194" s="101" t="s">
        <v>407</v>
      </c>
    </row>
    <row r="195" spans="1:4" ht="15">
      <c r="A195" s="101" t="s">
        <v>759</v>
      </c>
      <c r="C195" s="101" t="s">
        <v>852</v>
      </c>
      <c r="D195" s="101" t="s">
        <v>166</v>
      </c>
    </row>
    <row r="196" spans="1:4" ht="15">
      <c r="A196" s="101" t="s">
        <v>760</v>
      </c>
      <c r="C196" s="101" t="s">
        <v>1031</v>
      </c>
      <c r="D196" s="101" t="s">
        <v>165</v>
      </c>
    </row>
    <row r="197" spans="1:4" ht="15">
      <c r="A197" s="101" t="s">
        <v>761</v>
      </c>
      <c r="C197" s="101" t="s">
        <v>1046</v>
      </c>
      <c r="D197" s="101" t="s">
        <v>229</v>
      </c>
    </row>
    <row r="198" spans="1:4" ht="15">
      <c r="A198" s="101" t="s">
        <v>762</v>
      </c>
      <c r="C198" s="101" t="s">
        <v>1030</v>
      </c>
      <c r="D198" s="101" t="s">
        <v>230</v>
      </c>
    </row>
    <row r="199" spans="1:4" ht="15">
      <c r="A199" s="101" t="s">
        <v>763</v>
      </c>
      <c r="C199" s="101" t="s">
        <v>1032</v>
      </c>
      <c r="D199" s="101" t="s">
        <v>169</v>
      </c>
    </row>
    <row r="200" spans="1:4" ht="15">
      <c r="A200" s="101" t="s">
        <v>764</v>
      </c>
      <c r="C200" s="101" t="s">
        <v>1051</v>
      </c>
      <c r="D200" s="101" t="s">
        <v>235</v>
      </c>
    </row>
    <row r="201" spans="1:4" ht="15">
      <c r="A201" s="101" t="s">
        <v>765</v>
      </c>
      <c r="C201" s="101" t="s">
        <v>1033</v>
      </c>
      <c r="D201" s="101" t="s">
        <v>168</v>
      </c>
    </row>
    <row r="202" spans="1:4" ht="15">
      <c r="A202" s="101" t="s">
        <v>766</v>
      </c>
      <c r="C202" s="101" t="s">
        <v>1033</v>
      </c>
      <c r="D202" s="101" t="s">
        <v>231</v>
      </c>
    </row>
    <row r="203" spans="1:4" ht="15">
      <c r="A203" s="101" t="s">
        <v>767</v>
      </c>
      <c r="C203" s="101" t="s">
        <v>1034</v>
      </c>
      <c r="D203" s="101" t="s">
        <v>232</v>
      </c>
    </row>
    <row r="204" spans="1:4" ht="15">
      <c r="A204" s="101" t="s">
        <v>768</v>
      </c>
      <c r="C204" s="101" t="s">
        <v>1037</v>
      </c>
      <c r="D204" s="101" t="s">
        <v>233</v>
      </c>
    </row>
    <row r="205" spans="1:4" ht="15">
      <c r="A205" s="101" t="s">
        <v>769</v>
      </c>
      <c r="C205" s="101" t="s">
        <v>1035</v>
      </c>
      <c r="D205" s="101" t="s">
        <v>170</v>
      </c>
    </row>
    <row r="206" spans="1:4" ht="15">
      <c r="A206" s="101" t="s">
        <v>770</v>
      </c>
      <c r="C206" s="101" t="s">
        <v>1036</v>
      </c>
      <c r="D206" s="101" t="s">
        <v>171</v>
      </c>
    </row>
    <row r="207" spans="1:4" ht="15">
      <c r="A207" s="101" t="s">
        <v>771</v>
      </c>
      <c r="C207" s="101" t="s">
        <v>1047</v>
      </c>
      <c r="D207" s="101" t="s">
        <v>71</v>
      </c>
    </row>
    <row r="208" spans="1:4" ht="15">
      <c r="A208" s="101" t="s">
        <v>772</v>
      </c>
      <c r="C208" s="101" t="s">
        <v>1052</v>
      </c>
      <c r="D208" s="101" t="s">
        <v>173</v>
      </c>
    </row>
    <row r="209" spans="1:4" ht="15">
      <c r="A209" s="101" t="s">
        <v>773</v>
      </c>
      <c r="C209" s="101" t="s">
        <v>887</v>
      </c>
      <c r="D209" s="101" t="s">
        <v>83</v>
      </c>
    </row>
    <row r="210" spans="1:4" ht="15">
      <c r="A210" s="101" t="s">
        <v>774</v>
      </c>
      <c r="C210" s="101" t="s">
        <v>1054</v>
      </c>
      <c r="D210" s="101" t="s">
        <v>174</v>
      </c>
    </row>
    <row r="211" spans="1:4" ht="15">
      <c r="A211" s="101" t="s">
        <v>775</v>
      </c>
      <c r="C211" s="101" t="s">
        <v>1056</v>
      </c>
      <c r="D211" s="101" t="s">
        <v>180</v>
      </c>
    </row>
    <row r="212" spans="1:4" ht="15">
      <c r="A212" s="101" t="s">
        <v>776</v>
      </c>
      <c r="D212" s="102"/>
    </row>
    <row r="213" ht="15">
      <c r="A213" s="101" t="s">
        <v>777</v>
      </c>
    </row>
    <row r="214" ht="15">
      <c r="A214" s="101" t="s">
        <v>778</v>
      </c>
    </row>
    <row r="215" ht="15">
      <c r="A215" s="101" t="s">
        <v>779</v>
      </c>
    </row>
    <row r="216" ht="15">
      <c r="A216" s="101" t="s">
        <v>780</v>
      </c>
    </row>
    <row r="217" ht="15">
      <c r="A217" s="101" t="s">
        <v>781</v>
      </c>
    </row>
    <row r="218" ht="15">
      <c r="A218" s="101" t="s">
        <v>782</v>
      </c>
    </row>
    <row r="219" ht="15">
      <c r="A219" s="101" t="s">
        <v>783</v>
      </c>
    </row>
    <row r="220" ht="15">
      <c r="A220" s="101" t="s">
        <v>784</v>
      </c>
    </row>
    <row r="221" ht="15">
      <c r="A221" s="101" t="s">
        <v>785</v>
      </c>
    </row>
    <row r="222" ht="15">
      <c r="A222" s="101" t="s">
        <v>786</v>
      </c>
    </row>
    <row r="223" ht="15">
      <c r="A223" s="101" t="s">
        <v>787</v>
      </c>
    </row>
    <row r="224" ht="15">
      <c r="A224" s="101" t="s">
        <v>788</v>
      </c>
    </row>
    <row r="225" ht="15">
      <c r="A225" s="101" t="s">
        <v>789</v>
      </c>
    </row>
    <row r="226" ht="15">
      <c r="A226" s="101" t="s">
        <v>790</v>
      </c>
    </row>
    <row r="227" ht="15">
      <c r="A227" s="101" t="s">
        <v>791</v>
      </c>
    </row>
    <row r="228" ht="15">
      <c r="A228" s="101" t="s">
        <v>792</v>
      </c>
    </row>
    <row r="229" ht="15">
      <c r="A229" s="101" t="s">
        <v>793</v>
      </c>
    </row>
    <row r="230" ht="15">
      <c r="A230" s="101" t="s">
        <v>794</v>
      </c>
    </row>
    <row r="231" ht="15">
      <c r="A231" s="101" t="s">
        <v>795</v>
      </c>
    </row>
    <row r="232" ht="15">
      <c r="A232" s="101" t="s">
        <v>796</v>
      </c>
    </row>
    <row r="233" ht="15">
      <c r="A233" s="101" t="s">
        <v>797</v>
      </c>
    </row>
    <row r="234" ht="15">
      <c r="A234" s="101" t="s">
        <v>798</v>
      </c>
    </row>
    <row r="235" ht="15">
      <c r="A235" s="101" t="s">
        <v>799</v>
      </c>
    </row>
    <row r="236" ht="15">
      <c r="A236" s="101" t="s">
        <v>800</v>
      </c>
    </row>
    <row r="237" ht="15">
      <c r="A237" s="101" t="s">
        <v>801</v>
      </c>
    </row>
    <row r="238" ht="15">
      <c r="A238" s="101" t="s">
        <v>802</v>
      </c>
    </row>
    <row r="239" ht="15">
      <c r="A239" s="101" t="s">
        <v>803</v>
      </c>
    </row>
    <row r="240" ht="15">
      <c r="A240" s="101" t="s">
        <v>804</v>
      </c>
    </row>
    <row r="241" ht="15">
      <c r="A241" s="101" t="s">
        <v>805</v>
      </c>
    </row>
    <row r="242" ht="15">
      <c r="A242" s="101" t="s">
        <v>806</v>
      </c>
    </row>
    <row r="243" ht="15">
      <c r="A243" s="101" t="s">
        <v>807</v>
      </c>
    </row>
    <row r="244" ht="15">
      <c r="A244" s="101" t="s">
        <v>808</v>
      </c>
    </row>
    <row r="245" ht="15">
      <c r="A245" s="101" t="s">
        <v>809</v>
      </c>
    </row>
    <row r="246" ht="15">
      <c r="A246" s="101" t="s">
        <v>810</v>
      </c>
    </row>
    <row r="247" ht="15">
      <c r="A247" s="101" t="s">
        <v>811</v>
      </c>
    </row>
    <row r="248" ht="15">
      <c r="A248" s="101" t="s">
        <v>812</v>
      </c>
    </row>
    <row r="249" ht="15">
      <c r="A249" s="101" t="s">
        <v>813</v>
      </c>
    </row>
    <row r="250" ht="15">
      <c r="A250" s="101" t="s">
        <v>814</v>
      </c>
    </row>
    <row r="251" ht="15">
      <c r="A251" s="101" t="s">
        <v>815</v>
      </c>
    </row>
    <row r="252" ht="15">
      <c r="A252" s="101" t="s">
        <v>816</v>
      </c>
    </row>
    <row r="253" ht="15">
      <c r="A253" s="101" t="s">
        <v>817</v>
      </c>
    </row>
    <row r="254" ht="15">
      <c r="A254" s="101" t="s">
        <v>818</v>
      </c>
    </row>
    <row r="255" ht="15">
      <c r="A255" s="101" t="s">
        <v>819</v>
      </c>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6"/>
  <dimension ref="A2:B79"/>
  <sheetViews>
    <sheetView showGridLines="0" showRowColHeaders="0" zoomScalePageLayoutView="0" workbookViewId="0" topLeftCell="A1">
      <selection activeCell="B11" sqref="B11"/>
    </sheetView>
  </sheetViews>
  <sheetFormatPr defaultColWidth="0" defaultRowHeight="15" customHeight="1" zeroHeight="1"/>
  <cols>
    <col min="1" max="1" width="2.57421875" style="86" customWidth="1"/>
    <col min="2" max="2" width="116.57421875" style="77" customWidth="1"/>
    <col min="3" max="3" width="2.28125" style="76" customWidth="1"/>
    <col min="4" max="255" width="9.140625" style="76" hidden="1" customWidth="1"/>
    <col min="256" max="16384" width="2.140625" style="76" hidden="1" customWidth="1"/>
  </cols>
  <sheetData>
    <row r="1" ht="12.75" customHeight="1"/>
    <row r="2" spans="1:2" s="75" customFormat="1" ht="53.25" customHeight="1">
      <c r="A2" s="86"/>
      <c r="B2" s="78"/>
    </row>
    <row r="3" spans="1:2" s="75" customFormat="1" ht="21">
      <c r="A3" s="86"/>
      <c r="B3" s="79" t="s">
        <v>0</v>
      </c>
    </row>
    <row r="4" spans="1:2" s="75" customFormat="1" ht="15.75">
      <c r="A4" s="86"/>
      <c r="B4" s="80" t="s">
        <v>318</v>
      </c>
    </row>
    <row r="5" spans="1:2" s="75" customFormat="1" ht="15.75">
      <c r="A5" s="86"/>
      <c r="B5" s="87" t="e">
        <f>"Annual Survey on International Trade in Banking Services "&amp;IF(Welcome!M13="Select Year","",IF(Welcome!M13="","",((Welcome!M13-1)&amp;"-"&amp;RIGHT(Welcome!M13,2))))</f>
        <v>#VALUE!</v>
      </c>
    </row>
    <row r="6" spans="1:2" s="75" customFormat="1" ht="15.75">
      <c r="A6" s="86"/>
      <c r="B6" s="80" t="s">
        <v>348</v>
      </c>
    </row>
    <row r="7" spans="1:2" s="75" customFormat="1" ht="15.75">
      <c r="A7" s="86"/>
      <c r="B7" s="80"/>
    </row>
    <row r="8" spans="1:2" s="75" customFormat="1" ht="21.75" customHeight="1">
      <c r="A8" s="86"/>
      <c r="B8" s="81" t="s">
        <v>320</v>
      </c>
    </row>
    <row r="9" spans="1:2" s="75" customFormat="1" ht="108" customHeight="1">
      <c r="A9" s="86"/>
      <c r="B9" s="88" t="s">
        <v>321</v>
      </c>
    </row>
    <row r="10" spans="1:2" s="75" customFormat="1" ht="21">
      <c r="A10" s="86"/>
      <c r="B10" s="89"/>
    </row>
    <row r="11" spans="1:2" s="75" customFormat="1" ht="66">
      <c r="A11" s="86"/>
      <c r="B11" s="88" t="s">
        <v>349</v>
      </c>
    </row>
    <row r="12" spans="1:2" s="75" customFormat="1" ht="18.75">
      <c r="A12" s="86"/>
      <c r="B12" s="88"/>
    </row>
    <row r="13" ht="36.75" customHeight="1">
      <c r="B13" s="88" t="s">
        <v>350</v>
      </c>
    </row>
    <row r="14" spans="1:2" s="75" customFormat="1" ht="14.25" customHeight="1">
      <c r="A14" s="86"/>
      <c r="B14" s="88"/>
    </row>
    <row r="15" spans="1:2" s="75" customFormat="1" ht="18.75">
      <c r="A15" s="86"/>
      <c r="B15" s="88" t="s">
        <v>351</v>
      </c>
    </row>
    <row r="16" spans="1:2" s="75" customFormat="1" ht="36" customHeight="1">
      <c r="A16" s="86"/>
      <c r="B16" s="88" t="s">
        <v>352</v>
      </c>
    </row>
    <row r="17" spans="1:2" s="75" customFormat="1" ht="52.5" customHeight="1">
      <c r="A17" s="86"/>
      <c r="B17" s="90" t="s">
        <v>353</v>
      </c>
    </row>
    <row r="18" spans="1:2" s="75" customFormat="1" ht="52.5" customHeight="1">
      <c r="A18" s="86"/>
      <c r="B18" s="90" t="s">
        <v>354</v>
      </c>
    </row>
    <row r="19" spans="1:2" s="75" customFormat="1" ht="66.75" customHeight="1">
      <c r="A19" s="86"/>
      <c r="B19" s="90" t="s">
        <v>387</v>
      </c>
    </row>
    <row r="20" spans="1:2" s="75" customFormat="1" ht="40.5" customHeight="1">
      <c r="A20" s="86"/>
      <c r="B20" s="90" t="s">
        <v>355</v>
      </c>
    </row>
    <row r="21" spans="1:2" s="75" customFormat="1" ht="18.75">
      <c r="A21" s="86"/>
      <c r="B21" s="88" t="s">
        <v>305</v>
      </c>
    </row>
    <row r="22" spans="1:2" s="75" customFormat="1" ht="15.75">
      <c r="A22" s="86"/>
      <c r="B22" s="83" t="s">
        <v>356</v>
      </c>
    </row>
    <row r="23" spans="1:2" s="75" customFormat="1" ht="31.5">
      <c r="A23" s="86"/>
      <c r="B23" s="83" t="s">
        <v>357</v>
      </c>
    </row>
    <row r="24" spans="1:2" s="75" customFormat="1" ht="21" customHeight="1">
      <c r="A24" s="86"/>
      <c r="B24" s="83" t="s">
        <v>358</v>
      </c>
    </row>
    <row r="25" spans="1:2" s="75" customFormat="1" ht="25.5" customHeight="1">
      <c r="A25" s="86"/>
      <c r="B25" s="83" t="s">
        <v>309</v>
      </c>
    </row>
    <row r="26" spans="1:2" s="75" customFormat="1" ht="15.75">
      <c r="A26" s="86"/>
      <c r="B26" s="83" t="s">
        <v>359</v>
      </c>
    </row>
    <row r="27" ht="15.75">
      <c r="B27" s="91" t="s">
        <v>360</v>
      </c>
    </row>
    <row r="28" ht="15.75">
      <c r="B28" s="91" t="s">
        <v>361</v>
      </c>
    </row>
    <row r="29" ht="15.75">
      <c r="B29" s="84" t="s">
        <v>384</v>
      </c>
    </row>
    <row r="30" ht="15.75">
      <c r="B30" s="83" t="s">
        <v>389</v>
      </c>
    </row>
    <row r="31" ht="18.75">
      <c r="B31" s="92" t="s">
        <v>310</v>
      </c>
    </row>
    <row r="32" ht="94.5">
      <c r="B32" s="83" t="s">
        <v>362</v>
      </c>
    </row>
    <row r="33" ht="15.75">
      <c r="B33" s="84" t="s">
        <v>363</v>
      </c>
    </row>
    <row r="34" ht="47.25">
      <c r="B34" s="93" t="s">
        <v>364</v>
      </c>
    </row>
    <row r="35" ht="31.5">
      <c r="B35" s="93" t="s">
        <v>365</v>
      </c>
    </row>
    <row r="36" ht="15.75">
      <c r="B36" s="93" t="s">
        <v>366</v>
      </c>
    </row>
    <row r="37" ht="15.75">
      <c r="B37" s="84" t="s">
        <v>367</v>
      </c>
    </row>
    <row r="38" ht="15.75">
      <c r="B38" s="82" t="s">
        <v>368</v>
      </c>
    </row>
    <row r="39" ht="15.75">
      <c r="B39" s="83"/>
    </row>
    <row r="40" ht="63">
      <c r="B40" s="83" t="s">
        <v>323</v>
      </c>
    </row>
    <row r="41" ht="15.75">
      <c r="B41" s="84"/>
    </row>
    <row r="42" ht="15.75">
      <c r="B42" s="83" t="s">
        <v>369</v>
      </c>
    </row>
    <row r="43" ht="47.25">
      <c r="B43" s="83" t="s">
        <v>324</v>
      </c>
    </row>
    <row r="44" ht="15.75">
      <c r="B44" s="83"/>
    </row>
    <row r="45" ht="15.75">
      <c r="B45" s="83" t="s">
        <v>370</v>
      </c>
    </row>
    <row r="46" ht="15.75">
      <c r="B46" s="83"/>
    </row>
    <row r="47" ht="15.75">
      <c r="B47" s="83" t="s">
        <v>371</v>
      </c>
    </row>
    <row r="48" ht="15.75">
      <c r="B48" s="83"/>
    </row>
    <row r="49" ht="31.5">
      <c r="B49" s="83" t="s">
        <v>325</v>
      </c>
    </row>
    <row r="50" ht="15.75">
      <c r="B50" s="83"/>
    </row>
    <row r="51" ht="15.75">
      <c r="B51" s="83" t="s">
        <v>372</v>
      </c>
    </row>
    <row r="52" ht="15.75">
      <c r="B52" s="83"/>
    </row>
    <row r="53" ht="63">
      <c r="B53" s="83" t="s">
        <v>326</v>
      </c>
    </row>
    <row r="54" ht="15.75">
      <c r="B54" s="83"/>
    </row>
    <row r="55" ht="15.75">
      <c r="B55" s="83" t="s">
        <v>373</v>
      </c>
    </row>
    <row r="56" ht="15.75">
      <c r="B56" s="83"/>
    </row>
    <row r="57" ht="63">
      <c r="B57" s="83" t="s">
        <v>327</v>
      </c>
    </row>
    <row r="58" ht="15.75">
      <c r="B58" s="83"/>
    </row>
    <row r="59" ht="15.75">
      <c r="B59" s="83" t="s">
        <v>374</v>
      </c>
    </row>
    <row r="60" ht="15.75">
      <c r="B60" s="83"/>
    </row>
    <row r="61" ht="63">
      <c r="B61" s="83" t="s">
        <v>328</v>
      </c>
    </row>
    <row r="62" ht="15.75">
      <c r="B62" s="83"/>
    </row>
    <row r="63" ht="15.75">
      <c r="B63" s="83" t="s">
        <v>375</v>
      </c>
    </row>
    <row r="64" ht="15.75">
      <c r="B64" s="83"/>
    </row>
    <row r="65" ht="47.25">
      <c r="B65" s="83" t="s">
        <v>329</v>
      </c>
    </row>
    <row r="66" ht="15.75">
      <c r="B66" s="83"/>
    </row>
    <row r="67" ht="15.75">
      <c r="B67" s="83" t="s">
        <v>376</v>
      </c>
    </row>
    <row r="68" ht="15.75">
      <c r="B68" s="83"/>
    </row>
    <row r="69" ht="31.5">
      <c r="B69" s="83" t="s">
        <v>330</v>
      </c>
    </row>
    <row r="70" ht="15.75">
      <c r="B70" s="83"/>
    </row>
    <row r="71" ht="15.75">
      <c r="B71" s="83" t="s">
        <v>377</v>
      </c>
    </row>
    <row r="72" ht="15.75">
      <c r="B72" s="83"/>
    </row>
    <row r="73" ht="31.5">
      <c r="B73" s="83" t="s">
        <v>331</v>
      </c>
    </row>
    <row r="74" ht="15.75">
      <c r="B74" s="83"/>
    </row>
    <row r="75" ht="15.75">
      <c r="B75" s="83" t="s">
        <v>378</v>
      </c>
    </row>
    <row r="76" ht="15.75">
      <c r="B76" s="83"/>
    </row>
    <row r="77" ht="72.75" customHeight="1">
      <c r="B77" s="83" t="s">
        <v>332</v>
      </c>
    </row>
    <row r="78" ht="31.5">
      <c r="B78" s="83" t="s">
        <v>379</v>
      </c>
    </row>
    <row r="79" ht="31.5" hidden="1">
      <c r="B79" s="83" t="s">
        <v>333</v>
      </c>
    </row>
    <row r="80" ht="15" hidden="1"/>
    <row r="81" ht="15"/>
    <row r="82" ht="15" hidden="1"/>
    <row r="83" ht="15" hidden="1"/>
  </sheetData>
  <sheetProtection password="F8C1" sheet="1" selectLockedCells="1"/>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2:B82"/>
  <sheetViews>
    <sheetView showGridLines="0" showRowColHeaders="0" zoomScalePageLayoutView="0" workbookViewId="0" topLeftCell="A48">
      <selection activeCell="B79" sqref="B79"/>
    </sheetView>
  </sheetViews>
  <sheetFormatPr defaultColWidth="0" defaultRowHeight="15" customHeight="1" zeroHeight="1"/>
  <cols>
    <col min="1" max="1" width="2.57421875" style="86" customWidth="1"/>
    <col min="2" max="2" width="116.57421875" style="77" customWidth="1"/>
    <col min="3" max="3" width="2.28125" style="76" customWidth="1"/>
    <col min="4" max="255" width="9.140625" style="76" hidden="1" customWidth="1"/>
    <col min="256" max="16384" width="2.140625" style="76" hidden="1" customWidth="1"/>
  </cols>
  <sheetData>
    <row r="1" ht="12.75" customHeight="1"/>
    <row r="2" spans="1:2" s="75" customFormat="1" ht="53.25" customHeight="1">
      <c r="A2" s="86"/>
      <c r="B2" s="78"/>
    </row>
    <row r="3" spans="1:2" s="75" customFormat="1" ht="21">
      <c r="A3" s="86"/>
      <c r="B3" s="79" t="s">
        <v>0</v>
      </c>
    </row>
    <row r="4" spans="1:2" s="75" customFormat="1" ht="15.75">
      <c r="A4" s="86"/>
      <c r="B4" s="80" t="s">
        <v>318</v>
      </c>
    </row>
    <row r="5" spans="1:2" s="75" customFormat="1" ht="15.75">
      <c r="A5" s="86"/>
      <c r="B5" s="87" t="e">
        <f>"Annual Survey on International Trade in Banking Services "&amp;IF(Welcome!M13="Select Year","",IF(Welcome!M13="","",((Welcome!M13-1)&amp;"-"&amp;RIGHT(Welcome!M13,2))))</f>
        <v>#VALUE!</v>
      </c>
    </row>
    <row r="6" spans="1:2" s="75" customFormat="1" ht="15.75">
      <c r="A6" s="86"/>
      <c r="B6" s="80" t="s">
        <v>319</v>
      </c>
    </row>
    <row r="7" spans="1:2" s="75" customFormat="1" ht="15.75">
      <c r="A7" s="86"/>
      <c r="B7" s="80"/>
    </row>
    <row r="8" spans="1:2" s="75" customFormat="1" ht="21.75" customHeight="1">
      <c r="A8" s="86"/>
      <c r="B8" s="81" t="s">
        <v>320</v>
      </c>
    </row>
    <row r="9" spans="1:2" s="75" customFormat="1" ht="108" customHeight="1">
      <c r="A9" s="86"/>
      <c r="B9" s="88" t="s">
        <v>321</v>
      </c>
    </row>
    <row r="10" spans="1:2" s="75" customFormat="1" ht="21">
      <c r="A10" s="86"/>
      <c r="B10" s="89"/>
    </row>
    <row r="11" spans="1:2" s="75" customFormat="1" ht="74.25" customHeight="1">
      <c r="A11" s="86"/>
      <c r="B11" s="88" t="s">
        <v>322</v>
      </c>
    </row>
    <row r="12" spans="1:2" s="75" customFormat="1" ht="18.75">
      <c r="A12" s="86"/>
      <c r="B12" s="88"/>
    </row>
    <row r="13" ht="36.75" customHeight="1">
      <c r="B13" s="88" t="s">
        <v>350</v>
      </c>
    </row>
    <row r="14" spans="1:2" s="75" customFormat="1" ht="14.25" customHeight="1">
      <c r="A14" s="86"/>
      <c r="B14" s="88"/>
    </row>
    <row r="15" spans="1:2" s="75" customFormat="1" ht="18.75">
      <c r="A15" s="86"/>
      <c r="B15" s="88" t="s">
        <v>351</v>
      </c>
    </row>
    <row r="16" spans="1:2" s="75" customFormat="1" ht="36" customHeight="1">
      <c r="A16" s="86"/>
      <c r="B16" s="88" t="s">
        <v>380</v>
      </c>
    </row>
    <row r="17" spans="1:2" s="75" customFormat="1" ht="52.5" customHeight="1">
      <c r="A17" s="86"/>
      <c r="B17" s="90" t="s">
        <v>381</v>
      </c>
    </row>
    <row r="18" spans="1:2" s="75" customFormat="1" ht="52.5" customHeight="1">
      <c r="A18" s="86"/>
      <c r="B18" s="90" t="s">
        <v>382</v>
      </c>
    </row>
    <row r="19" spans="1:2" s="75" customFormat="1" ht="66.75" customHeight="1">
      <c r="A19" s="86"/>
      <c r="B19" s="90" t="s">
        <v>386</v>
      </c>
    </row>
    <row r="20" spans="1:2" s="75" customFormat="1" ht="40.5" customHeight="1">
      <c r="A20" s="86"/>
      <c r="B20" s="90" t="s">
        <v>355</v>
      </c>
    </row>
    <row r="21" spans="1:2" s="75" customFormat="1" ht="18.75">
      <c r="A21" s="86"/>
      <c r="B21" s="88" t="s">
        <v>305</v>
      </c>
    </row>
    <row r="22" spans="1:2" s="75" customFormat="1" ht="31.5">
      <c r="A22" s="86"/>
      <c r="B22" s="83" t="s">
        <v>306</v>
      </c>
    </row>
    <row r="23" spans="1:2" s="75" customFormat="1" ht="15.75">
      <c r="A23" s="86"/>
      <c r="B23" s="83" t="s">
        <v>307</v>
      </c>
    </row>
    <row r="24" spans="1:2" s="75" customFormat="1" ht="36.75" customHeight="1">
      <c r="A24" s="86"/>
      <c r="B24" s="83" t="s">
        <v>308</v>
      </c>
    </row>
    <row r="25" spans="1:2" s="75" customFormat="1" ht="33" customHeight="1">
      <c r="A25" s="86"/>
      <c r="B25" s="83" t="s">
        <v>309</v>
      </c>
    </row>
    <row r="26" spans="1:2" s="75" customFormat="1" ht="24.75" customHeight="1">
      <c r="A26" s="86"/>
      <c r="B26" s="83" t="s">
        <v>359</v>
      </c>
    </row>
    <row r="27" ht="15.75">
      <c r="B27" s="91" t="s">
        <v>360</v>
      </c>
    </row>
    <row r="28" ht="15.75">
      <c r="B28" s="91" t="s">
        <v>361</v>
      </c>
    </row>
    <row r="29" ht="15.75">
      <c r="B29" s="84" t="s">
        <v>385</v>
      </c>
    </row>
    <row r="30" ht="15.75">
      <c r="B30" s="83" t="s">
        <v>389</v>
      </c>
    </row>
    <row r="31" ht="18.75">
      <c r="B31" s="92" t="s">
        <v>310</v>
      </c>
    </row>
    <row r="32" ht="110.25">
      <c r="B32" s="83" t="s">
        <v>311</v>
      </c>
    </row>
    <row r="33" ht="15.75">
      <c r="B33" s="84" t="s">
        <v>312</v>
      </c>
    </row>
    <row r="34" ht="47.25">
      <c r="B34" s="93" t="s">
        <v>313</v>
      </c>
    </row>
    <row r="35" ht="31.5">
      <c r="B35" s="93" t="s">
        <v>314</v>
      </c>
    </row>
    <row r="36" ht="31.5">
      <c r="B36" s="93" t="s">
        <v>315</v>
      </c>
    </row>
    <row r="37" ht="15.75">
      <c r="B37" s="93" t="s">
        <v>316</v>
      </c>
    </row>
    <row r="38" ht="15.75">
      <c r="B38" s="93" t="s">
        <v>317</v>
      </c>
    </row>
    <row r="39" ht="15.75">
      <c r="B39" s="84" t="s">
        <v>367</v>
      </c>
    </row>
    <row r="40" ht="15.75">
      <c r="B40" s="82" t="s">
        <v>368</v>
      </c>
    </row>
    <row r="41" ht="15.75">
      <c r="B41" s="83"/>
    </row>
    <row r="42" ht="63">
      <c r="B42" s="83" t="s">
        <v>323</v>
      </c>
    </row>
    <row r="43" ht="15.75">
      <c r="B43" s="84"/>
    </row>
    <row r="44" ht="15.75">
      <c r="B44" s="83" t="s">
        <v>369</v>
      </c>
    </row>
    <row r="45" ht="47.25">
      <c r="B45" s="83" t="s">
        <v>324</v>
      </c>
    </row>
    <row r="46" ht="15.75">
      <c r="B46" s="83"/>
    </row>
    <row r="47" ht="15.75">
      <c r="B47" s="83" t="s">
        <v>370</v>
      </c>
    </row>
    <row r="48" ht="15.75">
      <c r="B48" s="83"/>
    </row>
    <row r="49" ht="15.75">
      <c r="B49" s="83" t="s">
        <v>371</v>
      </c>
    </row>
    <row r="50" ht="15.75">
      <c r="B50" s="83"/>
    </row>
    <row r="51" ht="31.5">
      <c r="B51" s="83" t="s">
        <v>325</v>
      </c>
    </row>
    <row r="52" ht="15.75">
      <c r="B52" s="83"/>
    </row>
    <row r="53" ht="15.75">
      <c r="B53" s="83" t="s">
        <v>372</v>
      </c>
    </row>
    <row r="54" ht="15.75">
      <c r="B54" s="83"/>
    </row>
    <row r="55" ht="63">
      <c r="B55" s="83" t="s">
        <v>326</v>
      </c>
    </row>
    <row r="56" ht="15.75">
      <c r="B56" s="83"/>
    </row>
    <row r="57" ht="15.75">
      <c r="B57" s="83" t="s">
        <v>373</v>
      </c>
    </row>
    <row r="58" ht="15.75">
      <c r="B58" s="83"/>
    </row>
    <row r="59" ht="63">
      <c r="B59" s="83" t="s">
        <v>327</v>
      </c>
    </row>
    <row r="60" ht="15.75">
      <c r="B60" s="83"/>
    </row>
    <row r="61" ht="15.75">
      <c r="B61" s="83" t="s">
        <v>374</v>
      </c>
    </row>
    <row r="62" ht="15.75">
      <c r="B62" s="83"/>
    </row>
    <row r="63" ht="63">
      <c r="B63" s="83" t="s">
        <v>328</v>
      </c>
    </row>
    <row r="64" ht="15.75">
      <c r="B64" s="83"/>
    </row>
    <row r="65" ht="15.75">
      <c r="B65" s="83" t="s">
        <v>375</v>
      </c>
    </row>
    <row r="66" ht="15.75">
      <c r="B66" s="83"/>
    </row>
    <row r="67" ht="47.25">
      <c r="B67" s="83" t="s">
        <v>329</v>
      </c>
    </row>
    <row r="68" ht="15.75">
      <c r="B68" s="83"/>
    </row>
    <row r="69" ht="15.75">
      <c r="B69" s="83" t="s">
        <v>376</v>
      </c>
    </row>
    <row r="70" ht="15.75">
      <c r="B70" s="83"/>
    </row>
    <row r="71" ht="31.5">
      <c r="B71" s="83" t="s">
        <v>330</v>
      </c>
    </row>
    <row r="72" ht="15.75">
      <c r="B72" s="83"/>
    </row>
    <row r="73" ht="15.75">
      <c r="B73" s="83"/>
    </row>
    <row r="74" ht="15.75">
      <c r="B74" s="83" t="s">
        <v>377</v>
      </c>
    </row>
    <row r="75" ht="15.75">
      <c r="B75" s="83"/>
    </row>
    <row r="76" ht="31.5">
      <c r="B76" s="83" t="s">
        <v>331</v>
      </c>
    </row>
    <row r="77" ht="15.75">
      <c r="B77" s="83"/>
    </row>
    <row r="78" ht="15.75">
      <c r="B78" s="83" t="s">
        <v>378</v>
      </c>
    </row>
    <row r="79" ht="15.75">
      <c r="B79" s="83"/>
    </row>
    <row r="80" ht="111.75" customHeight="1">
      <c r="B80" s="83" t="s">
        <v>383</v>
      </c>
    </row>
    <row r="81" ht="15">
      <c r="B81" s="86"/>
    </row>
    <row r="82" ht="31.5" hidden="1">
      <c r="B82" s="83" t="s">
        <v>333</v>
      </c>
    </row>
    <row r="83" ht="15" hidden="1"/>
  </sheetData>
  <sheetProtection selectLockedCells="1"/>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2"/>
  <dimension ref="B2:C79"/>
  <sheetViews>
    <sheetView zoomScalePageLayoutView="0" workbookViewId="0" topLeftCell="A1">
      <selection activeCell="B2" sqref="B2"/>
    </sheetView>
  </sheetViews>
  <sheetFormatPr defaultColWidth="9.140625" defaultRowHeight="15"/>
  <cols>
    <col min="2" max="2" width="10.28125" style="0" bestFit="1" customWidth="1"/>
    <col min="3" max="3" width="55.57421875" style="0" bestFit="1" customWidth="1"/>
  </cols>
  <sheetData>
    <row r="2" spans="2:3" ht="15">
      <c r="B2" s="31" t="s">
        <v>393</v>
      </c>
      <c r="C2" s="31" t="s">
        <v>408</v>
      </c>
    </row>
    <row r="3" spans="2:3" ht="15" hidden="1">
      <c r="B3" s="31" t="s">
        <v>561</v>
      </c>
      <c r="C3" s="31" t="s">
        <v>560</v>
      </c>
    </row>
    <row r="4" spans="2:3" ht="15">
      <c r="B4" t="s">
        <v>409</v>
      </c>
      <c r="C4" t="s">
        <v>410</v>
      </c>
    </row>
    <row r="5" spans="2:3" ht="15">
      <c r="B5" t="s">
        <v>411</v>
      </c>
      <c r="C5" t="s">
        <v>412</v>
      </c>
    </row>
    <row r="6" spans="2:3" ht="15">
      <c r="B6" t="s">
        <v>413</v>
      </c>
      <c r="C6" t="s">
        <v>414</v>
      </c>
    </row>
    <row r="7" spans="2:3" ht="15">
      <c r="B7" t="s">
        <v>415</v>
      </c>
      <c r="C7" t="s">
        <v>416</v>
      </c>
    </row>
    <row r="8" spans="2:3" ht="15">
      <c r="B8" t="s">
        <v>417</v>
      </c>
      <c r="C8" t="s">
        <v>418</v>
      </c>
    </row>
    <row r="9" spans="2:3" ht="15">
      <c r="B9" t="s">
        <v>419</v>
      </c>
      <c r="C9" t="s">
        <v>420</v>
      </c>
    </row>
    <row r="10" spans="2:3" ht="15">
      <c r="B10" t="s">
        <v>421</v>
      </c>
      <c r="C10" t="s">
        <v>422</v>
      </c>
    </row>
    <row r="11" spans="2:3" ht="15">
      <c r="B11" t="s">
        <v>423</v>
      </c>
      <c r="C11" t="s">
        <v>424</v>
      </c>
    </row>
    <row r="12" spans="2:3" ht="15">
      <c r="B12" t="s">
        <v>425</v>
      </c>
      <c r="C12" t="s">
        <v>426</v>
      </c>
    </row>
    <row r="13" spans="2:3" ht="15">
      <c r="B13" t="s">
        <v>427</v>
      </c>
      <c r="C13" t="s">
        <v>428</v>
      </c>
    </row>
    <row r="14" spans="2:3" ht="15">
      <c r="B14" t="s">
        <v>429</v>
      </c>
      <c r="C14" t="s">
        <v>430</v>
      </c>
    </row>
    <row r="15" spans="2:3" ht="15">
      <c r="B15" t="s">
        <v>431</v>
      </c>
      <c r="C15" t="s">
        <v>432</v>
      </c>
    </row>
    <row r="16" spans="2:3" ht="15">
      <c r="B16" t="s">
        <v>433</v>
      </c>
      <c r="C16" t="s">
        <v>434</v>
      </c>
    </row>
    <row r="17" spans="2:3" ht="15">
      <c r="B17" t="s">
        <v>435</v>
      </c>
      <c r="C17" t="s">
        <v>436</v>
      </c>
    </row>
    <row r="18" spans="2:3" ht="15">
      <c r="B18" t="s">
        <v>437</v>
      </c>
      <c r="C18" t="s">
        <v>438</v>
      </c>
    </row>
    <row r="19" spans="2:3" ht="15">
      <c r="B19" t="s">
        <v>439</v>
      </c>
      <c r="C19" t="s">
        <v>440</v>
      </c>
    </row>
    <row r="20" spans="2:3" ht="15">
      <c r="B20" t="s">
        <v>441</v>
      </c>
      <c r="C20" t="s">
        <v>442</v>
      </c>
    </row>
    <row r="21" spans="2:3" ht="15">
      <c r="B21" t="s">
        <v>443</v>
      </c>
      <c r="C21" t="s">
        <v>444</v>
      </c>
    </row>
    <row r="22" spans="2:3" ht="15">
      <c r="B22" t="s">
        <v>445</v>
      </c>
      <c r="C22" t="s">
        <v>446</v>
      </c>
    </row>
    <row r="23" spans="2:3" ht="15">
      <c r="B23" t="s">
        <v>447</v>
      </c>
      <c r="C23" t="s">
        <v>448</v>
      </c>
    </row>
    <row r="24" spans="2:3" ht="15">
      <c r="B24" t="s">
        <v>449</v>
      </c>
      <c r="C24" t="s">
        <v>450</v>
      </c>
    </row>
    <row r="25" spans="2:3" ht="15">
      <c r="B25" t="s">
        <v>451</v>
      </c>
      <c r="C25" t="s">
        <v>452</v>
      </c>
    </row>
    <row r="26" spans="2:3" ht="15">
      <c r="B26" t="s">
        <v>453</v>
      </c>
      <c r="C26" t="s">
        <v>454</v>
      </c>
    </row>
    <row r="27" spans="2:3" ht="15">
      <c r="B27" t="s">
        <v>455</v>
      </c>
      <c r="C27" t="s">
        <v>456</v>
      </c>
    </row>
    <row r="28" spans="2:3" ht="15">
      <c r="B28" t="s">
        <v>457</v>
      </c>
      <c r="C28" t="s">
        <v>458</v>
      </c>
    </row>
    <row r="29" spans="2:3" ht="15">
      <c r="B29" t="s">
        <v>459</v>
      </c>
      <c r="C29" t="s">
        <v>460</v>
      </c>
    </row>
    <row r="30" spans="2:3" ht="15">
      <c r="B30" t="s">
        <v>461</v>
      </c>
      <c r="C30" t="s">
        <v>462</v>
      </c>
    </row>
    <row r="31" spans="2:3" ht="15">
      <c r="B31" t="s">
        <v>463</v>
      </c>
      <c r="C31" t="s">
        <v>464</v>
      </c>
    </row>
    <row r="32" spans="2:3" ht="15">
      <c r="B32" t="s">
        <v>465</v>
      </c>
      <c r="C32" t="s">
        <v>466</v>
      </c>
    </row>
    <row r="33" spans="2:3" ht="15">
      <c r="B33" t="s">
        <v>467</v>
      </c>
      <c r="C33" t="s">
        <v>468</v>
      </c>
    </row>
    <row r="34" spans="2:3" ht="15">
      <c r="B34" t="s">
        <v>469</v>
      </c>
      <c r="C34" t="s">
        <v>470</v>
      </c>
    </row>
    <row r="35" spans="2:3" ht="15">
      <c r="B35" t="s">
        <v>471</v>
      </c>
      <c r="C35" t="s">
        <v>472</v>
      </c>
    </row>
    <row r="36" spans="2:3" ht="15">
      <c r="B36" t="s">
        <v>473</v>
      </c>
      <c r="C36" t="s">
        <v>474</v>
      </c>
    </row>
    <row r="37" spans="2:3" ht="15">
      <c r="B37" t="s">
        <v>475</v>
      </c>
      <c r="C37" t="s">
        <v>476</v>
      </c>
    </row>
    <row r="38" spans="2:3" ht="15">
      <c r="B38" t="s">
        <v>477</v>
      </c>
      <c r="C38" t="s">
        <v>478</v>
      </c>
    </row>
    <row r="39" spans="2:3" ht="15">
      <c r="B39" t="s">
        <v>479</v>
      </c>
      <c r="C39" t="s">
        <v>480</v>
      </c>
    </row>
    <row r="40" spans="2:3" ht="15">
      <c r="B40" t="s">
        <v>481</v>
      </c>
      <c r="C40" t="s">
        <v>482</v>
      </c>
    </row>
    <row r="41" spans="2:3" ht="15">
      <c r="B41" t="s">
        <v>483</v>
      </c>
      <c r="C41" t="s">
        <v>484</v>
      </c>
    </row>
    <row r="42" spans="2:3" ht="15">
      <c r="B42" t="s">
        <v>485</v>
      </c>
      <c r="C42" t="s">
        <v>486</v>
      </c>
    </row>
    <row r="43" spans="2:3" ht="15">
      <c r="B43" t="s">
        <v>487</v>
      </c>
      <c r="C43" t="s">
        <v>488</v>
      </c>
    </row>
    <row r="44" spans="2:3" ht="15">
      <c r="B44" t="s">
        <v>489</v>
      </c>
      <c r="C44" t="s">
        <v>490</v>
      </c>
    </row>
    <row r="45" spans="2:3" ht="15">
      <c r="B45" t="s">
        <v>491</v>
      </c>
      <c r="C45" t="s">
        <v>492</v>
      </c>
    </row>
    <row r="46" spans="2:3" ht="15">
      <c r="B46" t="s">
        <v>493</v>
      </c>
      <c r="C46" t="s">
        <v>494</v>
      </c>
    </row>
    <row r="47" spans="2:3" ht="15">
      <c r="B47" t="s">
        <v>495</v>
      </c>
      <c r="C47" t="s">
        <v>496</v>
      </c>
    </row>
    <row r="48" spans="2:3" ht="15">
      <c r="B48" t="s">
        <v>497</v>
      </c>
      <c r="C48" t="s">
        <v>498</v>
      </c>
    </row>
    <row r="49" spans="2:3" ht="15">
      <c r="B49" t="s">
        <v>499</v>
      </c>
      <c r="C49" t="s">
        <v>500</v>
      </c>
    </row>
    <row r="50" spans="2:3" ht="15">
      <c r="B50" t="s">
        <v>501</v>
      </c>
      <c r="C50" t="s">
        <v>502</v>
      </c>
    </row>
    <row r="51" spans="2:3" ht="15">
      <c r="B51" t="s">
        <v>503</v>
      </c>
      <c r="C51" t="s">
        <v>504</v>
      </c>
    </row>
    <row r="52" spans="2:3" ht="15">
      <c r="B52" t="s">
        <v>505</v>
      </c>
      <c r="C52" t="s">
        <v>506</v>
      </c>
    </row>
    <row r="53" spans="2:3" ht="15">
      <c r="B53" t="s">
        <v>507</v>
      </c>
      <c r="C53" t="s">
        <v>508</v>
      </c>
    </row>
    <row r="54" spans="2:3" ht="15">
      <c r="B54" t="s">
        <v>509</v>
      </c>
      <c r="C54" t="s">
        <v>510</v>
      </c>
    </row>
    <row r="55" spans="2:3" ht="15">
      <c r="B55" t="s">
        <v>511</v>
      </c>
      <c r="C55" t="s">
        <v>512</v>
      </c>
    </row>
    <row r="56" spans="2:3" ht="15">
      <c r="B56" t="s">
        <v>513</v>
      </c>
      <c r="C56" t="s">
        <v>514</v>
      </c>
    </row>
    <row r="57" spans="2:3" ht="15">
      <c r="B57" t="s">
        <v>515</v>
      </c>
      <c r="C57" t="s">
        <v>516</v>
      </c>
    </row>
    <row r="58" spans="2:3" ht="15">
      <c r="B58" t="s">
        <v>517</v>
      </c>
      <c r="C58" t="s">
        <v>518</v>
      </c>
    </row>
    <row r="59" spans="2:3" ht="15">
      <c r="B59" t="s">
        <v>519</v>
      </c>
      <c r="C59" t="s">
        <v>520</v>
      </c>
    </row>
    <row r="60" spans="2:3" ht="15">
      <c r="B60" t="s">
        <v>521</v>
      </c>
      <c r="C60" t="s">
        <v>522</v>
      </c>
    </row>
    <row r="61" spans="2:3" ht="15">
      <c r="B61" t="s">
        <v>523</v>
      </c>
      <c r="C61" t="s">
        <v>524</v>
      </c>
    </row>
    <row r="62" spans="2:3" ht="15">
      <c r="B62" t="s">
        <v>525</v>
      </c>
      <c r="C62" t="s">
        <v>526</v>
      </c>
    </row>
    <row r="63" spans="2:3" ht="15">
      <c r="B63" t="s">
        <v>527</v>
      </c>
      <c r="C63" t="s">
        <v>528</v>
      </c>
    </row>
    <row r="64" spans="2:3" ht="15">
      <c r="B64" t="s">
        <v>529</v>
      </c>
      <c r="C64" t="s">
        <v>530</v>
      </c>
    </row>
    <row r="65" spans="2:3" ht="15">
      <c r="B65" t="s">
        <v>531</v>
      </c>
      <c r="C65" t="s">
        <v>532</v>
      </c>
    </row>
    <row r="66" spans="2:3" ht="15">
      <c r="B66" t="s">
        <v>533</v>
      </c>
      <c r="C66" t="s">
        <v>534</v>
      </c>
    </row>
    <row r="67" spans="2:3" ht="15">
      <c r="B67" t="s">
        <v>535</v>
      </c>
      <c r="C67" t="s">
        <v>536</v>
      </c>
    </row>
    <row r="68" spans="2:3" ht="15">
      <c r="B68" t="s">
        <v>537</v>
      </c>
      <c r="C68" t="s">
        <v>538</v>
      </c>
    </row>
    <row r="69" spans="2:3" ht="15">
      <c r="B69" t="s">
        <v>539</v>
      </c>
      <c r="C69" t="s">
        <v>540</v>
      </c>
    </row>
    <row r="70" spans="2:3" ht="15">
      <c r="B70" t="s">
        <v>541</v>
      </c>
      <c r="C70" t="s">
        <v>542</v>
      </c>
    </row>
    <row r="71" spans="2:3" ht="15">
      <c r="B71" t="s">
        <v>543</v>
      </c>
      <c r="C71" t="s">
        <v>544</v>
      </c>
    </row>
    <row r="72" spans="2:3" ht="15">
      <c r="B72" t="s">
        <v>545</v>
      </c>
      <c r="C72" t="s">
        <v>546</v>
      </c>
    </row>
    <row r="73" spans="2:3" ht="15">
      <c r="B73" t="s">
        <v>547</v>
      </c>
      <c r="C73" t="s">
        <v>548</v>
      </c>
    </row>
    <row r="74" spans="2:3" ht="15">
      <c r="B74" t="s">
        <v>549</v>
      </c>
      <c r="C74" t="s">
        <v>550</v>
      </c>
    </row>
    <row r="75" spans="2:3" ht="15">
      <c r="B75" t="s">
        <v>551</v>
      </c>
      <c r="C75" t="s">
        <v>552</v>
      </c>
    </row>
    <row r="76" spans="2:3" ht="15">
      <c r="B76" t="s">
        <v>553</v>
      </c>
      <c r="C76" t="s">
        <v>554</v>
      </c>
    </row>
    <row r="77" spans="2:3" ht="15">
      <c r="B77" t="s">
        <v>555</v>
      </c>
      <c r="C77" t="s">
        <v>556</v>
      </c>
    </row>
    <row r="78" spans="2:3" ht="15">
      <c r="B78" t="s">
        <v>557</v>
      </c>
      <c r="C78" t="s">
        <v>558</v>
      </c>
    </row>
    <row r="79" spans="2:3" ht="15">
      <c r="B79">
        <v>997</v>
      </c>
      <c r="C79" t="s">
        <v>559</v>
      </c>
    </row>
  </sheetData>
  <sheetProtection/>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P13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32" sqref="A32:IV32"/>
    </sheetView>
  </sheetViews>
  <sheetFormatPr defaultColWidth="9.140625" defaultRowHeight="15"/>
  <cols>
    <col min="1" max="1" width="7.7109375" style="0" bestFit="1" customWidth="1"/>
    <col min="2" max="2" width="18.7109375" style="0" bestFit="1" customWidth="1"/>
    <col min="3" max="3" width="31.00390625" style="0" bestFit="1" customWidth="1"/>
    <col min="4" max="4" width="10.28125" style="0" bestFit="1" customWidth="1"/>
    <col min="5" max="5" width="13.140625" style="0" bestFit="1" customWidth="1"/>
    <col min="6" max="6" width="17.8515625" style="0" bestFit="1" customWidth="1"/>
    <col min="7" max="7" width="26.28125" style="0" bestFit="1" customWidth="1"/>
    <col min="8" max="8" width="30.00390625" style="0" bestFit="1" customWidth="1"/>
    <col min="9" max="9" width="7.57421875" style="0" customWidth="1"/>
    <col min="10" max="10" width="9.28125" style="0" customWidth="1"/>
    <col min="11" max="11" width="31.00390625" style="0" bestFit="1" customWidth="1"/>
  </cols>
  <sheetData>
    <row r="1" spans="1:14" ht="15">
      <c r="A1" t="s">
        <v>1083</v>
      </c>
      <c r="B1" t="s">
        <v>1084</v>
      </c>
      <c r="C1" t="s">
        <v>562</v>
      </c>
      <c r="D1" t="s">
        <v>393</v>
      </c>
      <c r="E1" t="s">
        <v>1085</v>
      </c>
      <c r="F1" t="s">
        <v>1240</v>
      </c>
      <c r="G1" t="s">
        <v>246</v>
      </c>
      <c r="H1" t="s">
        <v>247</v>
      </c>
      <c r="K1" t="s">
        <v>562</v>
      </c>
      <c r="L1" t="s">
        <v>1240</v>
      </c>
      <c r="M1" t="s">
        <v>246</v>
      </c>
      <c r="N1" t="s">
        <v>247</v>
      </c>
    </row>
    <row r="2" spans="1:16" ht="15">
      <c r="A2" s="105">
        <v>1</v>
      </c>
      <c r="B2" t="s">
        <v>1164</v>
      </c>
      <c r="C2" t="s">
        <v>436</v>
      </c>
      <c r="D2">
        <v>230</v>
      </c>
      <c r="E2" t="s">
        <v>4</v>
      </c>
      <c r="F2" t="s">
        <v>398</v>
      </c>
      <c r="G2" t="s">
        <v>667</v>
      </c>
      <c r="H2" t="s">
        <v>923</v>
      </c>
      <c r="K2" t="s">
        <v>436</v>
      </c>
      <c r="L2" t="s">
        <v>398</v>
      </c>
      <c r="M2" t="s">
        <v>596</v>
      </c>
      <c r="N2" t="s">
        <v>1293</v>
      </c>
      <c r="O2" s="104"/>
      <c r="P2" s="104"/>
    </row>
    <row r="3" spans="1:13" ht="15">
      <c r="A3" s="105">
        <v>2</v>
      </c>
      <c r="B3" t="s">
        <v>1294</v>
      </c>
      <c r="C3" t="s">
        <v>498</v>
      </c>
      <c r="D3">
        <v>34</v>
      </c>
      <c r="E3" t="s">
        <v>4</v>
      </c>
      <c r="F3" t="s">
        <v>565</v>
      </c>
      <c r="G3" t="s">
        <v>1284</v>
      </c>
      <c r="H3" t="s">
        <v>1285</v>
      </c>
      <c r="K3" t="s">
        <v>498</v>
      </c>
      <c r="L3" t="s">
        <v>388</v>
      </c>
      <c r="M3" t="s">
        <v>671</v>
      </c>
    </row>
    <row r="4" spans="1:13" ht="15">
      <c r="A4" s="105">
        <v>3</v>
      </c>
      <c r="B4" t="s">
        <v>1165</v>
      </c>
      <c r="C4" t="s">
        <v>1243</v>
      </c>
      <c r="D4">
        <v>636</v>
      </c>
      <c r="E4" t="s">
        <v>4</v>
      </c>
      <c r="F4" t="s">
        <v>398</v>
      </c>
      <c r="G4" t="s">
        <v>611</v>
      </c>
      <c r="H4" t="s">
        <v>1032</v>
      </c>
      <c r="K4" t="s">
        <v>1243</v>
      </c>
      <c r="L4" t="s">
        <v>566</v>
      </c>
      <c r="M4" t="s">
        <v>729</v>
      </c>
    </row>
    <row r="5" spans="1:13" ht="15">
      <c r="A5" s="106">
        <v>4</v>
      </c>
      <c r="B5" t="s">
        <v>1193</v>
      </c>
      <c r="C5" t="s">
        <v>1243</v>
      </c>
      <c r="D5">
        <v>636</v>
      </c>
      <c r="E5" t="s">
        <v>4</v>
      </c>
      <c r="F5" t="s">
        <v>398</v>
      </c>
      <c r="G5" t="s">
        <v>667</v>
      </c>
      <c r="H5" t="s">
        <v>1032</v>
      </c>
      <c r="K5" t="s">
        <v>434</v>
      </c>
      <c r="M5" t="s">
        <v>785</v>
      </c>
    </row>
    <row r="6" spans="1:13" ht="15">
      <c r="A6" s="105">
        <v>5</v>
      </c>
      <c r="B6" t="s">
        <v>1154</v>
      </c>
      <c r="C6" t="s">
        <v>1243</v>
      </c>
      <c r="D6">
        <v>636</v>
      </c>
      <c r="E6" t="s">
        <v>4</v>
      </c>
      <c r="F6" t="s">
        <v>398</v>
      </c>
      <c r="G6" t="s">
        <v>762</v>
      </c>
      <c r="H6" t="s">
        <v>1032</v>
      </c>
      <c r="K6" t="s">
        <v>440</v>
      </c>
      <c r="M6" t="s">
        <v>797</v>
      </c>
    </row>
    <row r="7" spans="1:11" ht="15">
      <c r="A7" s="105">
        <v>6</v>
      </c>
      <c r="B7" t="s">
        <v>1106</v>
      </c>
      <c r="C7" t="s">
        <v>1243</v>
      </c>
      <c r="D7">
        <v>636</v>
      </c>
      <c r="E7" t="s">
        <v>4</v>
      </c>
      <c r="F7" t="s">
        <v>398</v>
      </c>
      <c r="G7" t="s">
        <v>770</v>
      </c>
      <c r="H7" t="s">
        <v>1032</v>
      </c>
      <c r="K7" t="s">
        <v>448</v>
      </c>
    </row>
    <row r="8" spans="1:11" ht="15">
      <c r="A8" s="105">
        <v>7</v>
      </c>
      <c r="B8" t="s">
        <v>1107</v>
      </c>
      <c r="C8" t="s">
        <v>1243</v>
      </c>
      <c r="D8">
        <v>636</v>
      </c>
      <c r="E8" t="s">
        <v>4</v>
      </c>
      <c r="F8" t="s">
        <v>398</v>
      </c>
      <c r="G8" t="s">
        <v>799</v>
      </c>
      <c r="H8" t="s">
        <v>1032</v>
      </c>
      <c r="K8" t="s">
        <v>418</v>
      </c>
    </row>
    <row r="9" spans="1:11" ht="15">
      <c r="A9" s="109">
        <v>8</v>
      </c>
      <c r="B9" s="107" t="s">
        <v>1249</v>
      </c>
      <c r="C9" s="107" t="s">
        <v>1243</v>
      </c>
      <c r="D9" s="107">
        <v>636</v>
      </c>
      <c r="E9" s="107" t="s">
        <v>4</v>
      </c>
      <c r="F9" s="107" t="s">
        <v>566</v>
      </c>
      <c r="G9" t="s">
        <v>800</v>
      </c>
      <c r="H9" t="s">
        <v>1032</v>
      </c>
      <c r="K9" t="s">
        <v>476</v>
      </c>
    </row>
    <row r="10" spans="1:11" ht="15">
      <c r="A10" s="109">
        <v>9</v>
      </c>
      <c r="B10" t="s">
        <v>1258</v>
      </c>
      <c r="C10" t="s">
        <v>434</v>
      </c>
      <c r="D10">
        <v>200</v>
      </c>
      <c r="E10" t="s">
        <v>4</v>
      </c>
      <c r="F10" t="s">
        <v>398</v>
      </c>
      <c r="G10" t="s">
        <v>580</v>
      </c>
      <c r="H10" t="s">
        <v>861</v>
      </c>
      <c r="K10" t="s">
        <v>845</v>
      </c>
    </row>
    <row r="11" spans="1:11" ht="15">
      <c r="A11" s="109">
        <v>10</v>
      </c>
      <c r="B11" t="s">
        <v>1163</v>
      </c>
      <c r="C11" t="s">
        <v>434</v>
      </c>
      <c r="D11">
        <v>200</v>
      </c>
      <c r="E11" t="s">
        <v>4</v>
      </c>
      <c r="F11" t="s">
        <v>398</v>
      </c>
      <c r="G11" t="s">
        <v>583</v>
      </c>
      <c r="H11" t="s">
        <v>1032</v>
      </c>
      <c r="K11" t="s">
        <v>452</v>
      </c>
    </row>
    <row r="12" spans="1:11" ht="15">
      <c r="A12" s="108">
        <v>11</v>
      </c>
      <c r="B12" t="s">
        <v>1125</v>
      </c>
      <c r="C12" t="s">
        <v>434</v>
      </c>
      <c r="D12">
        <v>200</v>
      </c>
      <c r="E12" t="s">
        <v>4</v>
      </c>
      <c r="F12" t="s">
        <v>398</v>
      </c>
      <c r="G12" t="s">
        <v>584</v>
      </c>
      <c r="H12" t="s">
        <v>1032</v>
      </c>
      <c r="K12" t="s">
        <v>825</v>
      </c>
    </row>
    <row r="13" spans="1:11" ht="15">
      <c r="A13" s="109">
        <v>12</v>
      </c>
      <c r="B13" t="s">
        <v>1140</v>
      </c>
      <c r="C13" t="s">
        <v>434</v>
      </c>
      <c r="D13">
        <v>200</v>
      </c>
      <c r="E13" t="s">
        <v>4</v>
      </c>
      <c r="F13" t="s">
        <v>398</v>
      </c>
      <c r="G13" t="s">
        <v>588</v>
      </c>
      <c r="H13" t="s">
        <v>907</v>
      </c>
      <c r="K13" s="107" t="s">
        <v>820</v>
      </c>
    </row>
    <row r="14" spans="1:11" ht="15">
      <c r="A14" s="109">
        <v>13</v>
      </c>
      <c r="B14" t="s">
        <v>1147</v>
      </c>
      <c r="C14" t="s">
        <v>434</v>
      </c>
      <c r="D14">
        <v>200</v>
      </c>
      <c r="E14" t="s">
        <v>4</v>
      </c>
      <c r="F14" t="s">
        <v>398</v>
      </c>
      <c r="G14" t="s">
        <v>611</v>
      </c>
      <c r="H14" t="s">
        <v>1032</v>
      </c>
      <c r="K14" t="s">
        <v>468</v>
      </c>
    </row>
    <row r="15" spans="1:11" ht="15">
      <c r="A15" s="109">
        <v>14</v>
      </c>
      <c r="B15" t="s">
        <v>1176</v>
      </c>
      <c r="C15" t="s">
        <v>434</v>
      </c>
      <c r="D15">
        <v>200</v>
      </c>
      <c r="E15" t="s">
        <v>4</v>
      </c>
      <c r="F15" t="s">
        <v>398</v>
      </c>
      <c r="G15" t="s">
        <v>642</v>
      </c>
      <c r="H15" t="s">
        <v>909</v>
      </c>
      <c r="K15" t="s">
        <v>412</v>
      </c>
    </row>
    <row r="16" spans="1:11" ht="15">
      <c r="A16" s="109">
        <v>15</v>
      </c>
      <c r="B16" t="s">
        <v>1197</v>
      </c>
      <c r="C16" t="s">
        <v>434</v>
      </c>
      <c r="D16">
        <v>200</v>
      </c>
      <c r="E16" t="s">
        <v>4</v>
      </c>
      <c r="F16" t="s">
        <v>398</v>
      </c>
      <c r="G16" t="s">
        <v>667</v>
      </c>
      <c r="H16" t="s">
        <v>1032</v>
      </c>
      <c r="K16" t="s">
        <v>830</v>
      </c>
    </row>
    <row r="17" spans="1:11" ht="15">
      <c r="A17" s="109">
        <v>16</v>
      </c>
      <c r="B17" t="s">
        <v>1127</v>
      </c>
      <c r="C17" t="s">
        <v>434</v>
      </c>
      <c r="D17">
        <v>200</v>
      </c>
      <c r="E17" t="s">
        <v>4</v>
      </c>
      <c r="F17" t="s">
        <v>398</v>
      </c>
      <c r="G17" t="s">
        <v>711</v>
      </c>
      <c r="H17" t="s">
        <v>1032</v>
      </c>
      <c r="K17" t="s">
        <v>478</v>
      </c>
    </row>
    <row r="18" spans="1:11" ht="15">
      <c r="A18" s="109">
        <v>17</v>
      </c>
      <c r="B18" t="s">
        <v>1144</v>
      </c>
      <c r="C18" t="s">
        <v>434</v>
      </c>
      <c r="D18">
        <v>200</v>
      </c>
      <c r="E18" t="s">
        <v>4</v>
      </c>
      <c r="F18" t="s">
        <v>398</v>
      </c>
      <c r="G18" t="s">
        <v>738</v>
      </c>
      <c r="H18" t="s">
        <v>983</v>
      </c>
      <c r="K18" t="s">
        <v>466</v>
      </c>
    </row>
    <row r="19" spans="1:8" ht="15">
      <c r="A19" s="108">
        <v>18</v>
      </c>
      <c r="B19" t="s">
        <v>1119</v>
      </c>
      <c r="C19" t="s">
        <v>434</v>
      </c>
      <c r="D19">
        <v>200</v>
      </c>
      <c r="E19" t="s">
        <v>4</v>
      </c>
      <c r="F19" t="s">
        <v>398</v>
      </c>
      <c r="G19" t="s">
        <v>760</v>
      </c>
      <c r="H19" t="s">
        <v>1295</v>
      </c>
    </row>
    <row r="20" spans="1:8" ht="15">
      <c r="A20" s="109">
        <v>19</v>
      </c>
      <c r="B20" t="s">
        <v>1199</v>
      </c>
      <c r="C20" t="s">
        <v>434</v>
      </c>
      <c r="D20">
        <v>200</v>
      </c>
      <c r="E20" t="s">
        <v>4</v>
      </c>
      <c r="F20" t="s">
        <v>398</v>
      </c>
      <c r="G20" t="s">
        <v>762</v>
      </c>
      <c r="H20" t="s">
        <v>1032</v>
      </c>
    </row>
    <row r="21" spans="1:8" ht="15">
      <c r="A21" s="109">
        <v>20</v>
      </c>
      <c r="B21" t="s">
        <v>1171</v>
      </c>
      <c r="C21" t="s">
        <v>434</v>
      </c>
      <c r="D21">
        <v>200</v>
      </c>
      <c r="E21" t="s">
        <v>4</v>
      </c>
      <c r="F21" t="s">
        <v>398</v>
      </c>
      <c r="G21" t="s">
        <v>767</v>
      </c>
      <c r="H21" t="s">
        <v>1053</v>
      </c>
    </row>
    <row r="22" spans="1:8" ht="15">
      <c r="A22" s="109">
        <v>21</v>
      </c>
      <c r="B22" t="s">
        <v>1114</v>
      </c>
      <c r="C22" t="s">
        <v>434</v>
      </c>
      <c r="D22">
        <v>200</v>
      </c>
      <c r="E22" t="s">
        <v>4</v>
      </c>
      <c r="F22" t="s">
        <v>398</v>
      </c>
      <c r="G22" t="s">
        <v>799</v>
      </c>
      <c r="H22" t="s">
        <v>852</v>
      </c>
    </row>
    <row r="23" spans="1:8" ht="15">
      <c r="A23" s="109">
        <v>22</v>
      </c>
      <c r="B23" t="s">
        <v>1190</v>
      </c>
      <c r="C23" t="s">
        <v>434</v>
      </c>
      <c r="D23">
        <v>200</v>
      </c>
      <c r="E23" t="s">
        <v>4</v>
      </c>
      <c r="F23" t="s">
        <v>398</v>
      </c>
      <c r="G23" t="s">
        <v>800</v>
      </c>
      <c r="H23" t="s">
        <v>912</v>
      </c>
    </row>
    <row r="24" spans="1:8" ht="15">
      <c r="A24" s="109">
        <v>23</v>
      </c>
      <c r="B24" t="s">
        <v>1182</v>
      </c>
      <c r="C24" t="s">
        <v>434</v>
      </c>
      <c r="D24">
        <v>200</v>
      </c>
      <c r="E24" t="s">
        <v>4</v>
      </c>
      <c r="F24" t="s">
        <v>398</v>
      </c>
      <c r="G24" t="s">
        <v>801</v>
      </c>
      <c r="H24" t="s">
        <v>1032</v>
      </c>
    </row>
    <row r="25" spans="1:8" ht="15">
      <c r="A25" s="109">
        <v>24</v>
      </c>
      <c r="B25" t="s">
        <v>1174</v>
      </c>
      <c r="C25" t="s">
        <v>434</v>
      </c>
      <c r="D25">
        <v>200</v>
      </c>
      <c r="E25" t="s">
        <v>4</v>
      </c>
      <c r="F25" t="s">
        <v>566</v>
      </c>
      <c r="G25" t="s">
        <v>596</v>
      </c>
      <c r="H25" t="s">
        <v>879</v>
      </c>
    </row>
    <row r="26" spans="1:8" ht="15">
      <c r="A26" s="108">
        <v>25</v>
      </c>
      <c r="B26" t="s">
        <v>1269</v>
      </c>
      <c r="C26" t="s">
        <v>434</v>
      </c>
      <c r="D26">
        <v>200</v>
      </c>
      <c r="E26" t="s">
        <v>4</v>
      </c>
      <c r="F26" t="s">
        <v>566</v>
      </c>
      <c r="G26" t="s">
        <v>785</v>
      </c>
      <c r="H26" t="s">
        <v>1029</v>
      </c>
    </row>
    <row r="27" spans="1:8" ht="15">
      <c r="A27" s="109">
        <v>26</v>
      </c>
      <c r="B27" t="s">
        <v>1136</v>
      </c>
      <c r="C27" t="s">
        <v>434</v>
      </c>
      <c r="D27">
        <v>200</v>
      </c>
      <c r="E27" t="s">
        <v>4</v>
      </c>
      <c r="F27" t="s">
        <v>566</v>
      </c>
      <c r="G27" t="s">
        <v>652</v>
      </c>
      <c r="H27" t="s">
        <v>1296</v>
      </c>
    </row>
    <row r="28" spans="1:8" ht="15">
      <c r="A28" s="109">
        <v>27</v>
      </c>
      <c r="B28" t="s">
        <v>1126</v>
      </c>
      <c r="C28" t="s">
        <v>434</v>
      </c>
      <c r="D28">
        <v>200</v>
      </c>
      <c r="E28" t="s">
        <v>4</v>
      </c>
      <c r="F28" t="s">
        <v>566</v>
      </c>
      <c r="G28" t="s">
        <v>663</v>
      </c>
      <c r="H28" t="s">
        <v>1297</v>
      </c>
    </row>
    <row r="29" spans="1:8" ht="15">
      <c r="A29" s="109">
        <v>28</v>
      </c>
      <c r="B29" t="s">
        <v>1100</v>
      </c>
      <c r="C29" t="s">
        <v>434</v>
      </c>
      <c r="D29">
        <v>200</v>
      </c>
      <c r="E29" t="s">
        <v>4</v>
      </c>
      <c r="F29" t="s">
        <v>566</v>
      </c>
      <c r="G29" t="s">
        <v>684</v>
      </c>
      <c r="H29" t="s">
        <v>942</v>
      </c>
    </row>
    <row r="30" spans="1:8" ht="15">
      <c r="A30" s="109">
        <v>29</v>
      </c>
      <c r="B30" t="s">
        <v>1189</v>
      </c>
      <c r="C30" t="s">
        <v>434</v>
      </c>
      <c r="D30">
        <v>200</v>
      </c>
      <c r="E30" t="s">
        <v>4</v>
      </c>
      <c r="F30" t="s">
        <v>566</v>
      </c>
      <c r="G30" t="s">
        <v>729</v>
      </c>
      <c r="H30" t="s">
        <v>982</v>
      </c>
    </row>
    <row r="31" spans="1:8" ht="15">
      <c r="A31" s="109">
        <v>30</v>
      </c>
      <c r="B31" t="s">
        <v>1137</v>
      </c>
      <c r="C31" t="s">
        <v>434</v>
      </c>
      <c r="D31">
        <v>200</v>
      </c>
      <c r="E31" t="s">
        <v>4</v>
      </c>
      <c r="F31" t="s">
        <v>566</v>
      </c>
      <c r="G31" t="s">
        <v>791</v>
      </c>
      <c r="H31" t="s">
        <v>1026</v>
      </c>
    </row>
    <row r="32" spans="1:8" ht="15">
      <c r="A32" s="109">
        <v>31</v>
      </c>
      <c r="B32" t="s">
        <v>1183</v>
      </c>
      <c r="C32" t="s">
        <v>434</v>
      </c>
      <c r="D32">
        <v>200</v>
      </c>
      <c r="E32" t="s">
        <v>4</v>
      </c>
      <c r="F32" t="s">
        <v>566</v>
      </c>
      <c r="G32" t="s">
        <v>797</v>
      </c>
      <c r="H32" t="s">
        <v>1293</v>
      </c>
    </row>
    <row r="33" spans="1:8" ht="15">
      <c r="A33" s="108">
        <v>32</v>
      </c>
      <c r="B33" t="s">
        <v>1298</v>
      </c>
      <c r="C33" t="s">
        <v>434</v>
      </c>
      <c r="D33">
        <v>200</v>
      </c>
      <c r="E33" t="s">
        <v>4</v>
      </c>
      <c r="F33" t="s">
        <v>566</v>
      </c>
      <c r="G33" t="s">
        <v>800</v>
      </c>
      <c r="H33" t="s">
        <v>912</v>
      </c>
    </row>
    <row r="34" spans="1:8" ht="15">
      <c r="A34" s="109">
        <v>33</v>
      </c>
      <c r="B34" t="s">
        <v>1299</v>
      </c>
      <c r="C34" t="s">
        <v>434</v>
      </c>
      <c r="D34">
        <v>200</v>
      </c>
      <c r="E34" t="s">
        <v>4</v>
      </c>
      <c r="F34" t="s">
        <v>388</v>
      </c>
      <c r="G34" t="s">
        <v>818</v>
      </c>
      <c r="H34" t="s">
        <v>1300</v>
      </c>
    </row>
    <row r="35" spans="1:8" ht="15">
      <c r="A35" s="109">
        <v>34</v>
      </c>
      <c r="B35" t="s">
        <v>1150</v>
      </c>
      <c r="C35" t="s">
        <v>440</v>
      </c>
      <c r="D35">
        <v>300</v>
      </c>
      <c r="E35" t="s">
        <v>4</v>
      </c>
      <c r="F35" t="s">
        <v>398</v>
      </c>
      <c r="G35" t="s">
        <v>588</v>
      </c>
      <c r="H35" t="s">
        <v>907</v>
      </c>
    </row>
    <row r="36" spans="1:8" ht="15">
      <c r="A36" s="109">
        <v>35</v>
      </c>
      <c r="B36" t="s">
        <v>1162</v>
      </c>
      <c r="C36" t="s">
        <v>440</v>
      </c>
      <c r="D36">
        <v>300</v>
      </c>
      <c r="E36" t="s">
        <v>4</v>
      </c>
      <c r="F36" t="s">
        <v>398</v>
      </c>
      <c r="G36" t="s">
        <v>607</v>
      </c>
      <c r="H36" t="s">
        <v>1032</v>
      </c>
    </row>
    <row r="37" spans="1:8" ht="15">
      <c r="A37" s="109">
        <v>36</v>
      </c>
      <c r="B37" t="s">
        <v>1141</v>
      </c>
      <c r="C37" t="s">
        <v>440</v>
      </c>
      <c r="D37">
        <v>300</v>
      </c>
      <c r="E37" t="s">
        <v>4</v>
      </c>
      <c r="F37" t="s">
        <v>398</v>
      </c>
      <c r="G37" t="s">
        <v>611</v>
      </c>
      <c r="H37" t="s">
        <v>1032</v>
      </c>
    </row>
    <row r="38" spans="1:8" ht="15">
      <c r="A38" s="109">
        <v>37</v>
      </c>
      <c r="B38" t="s">
        <v>1128</v>
      </c>
      <c r="C38" t="s">
        <v>440</v>
      </c>
      <c r="D38">
        <v>300</v>
      </c>
      <c r="E38" t="s">
        <v>4</v>
      </c>
      <c r="F38" t="s">
        <v>398</v>
      </c>
      <c r="G38" t="s">
        <v>615</v>
      </c>
      <c r="H38" t="s">
        <v>1032</v>
      </c>
    </row>
    <row r="39" spans="1:8" ht="15">
      <c r="A39" s="109">
        <v>38</v>
      </c>
      <c r="B39" t="s">
        <v>1157</v>
      </c>
      <c r="C39" t="s">
        <v>440</v>
      </c>
      <c r="D39">
        <v>300</v>
      </c>
      <c r="E39" t="s">
        <v>4</v>
      </c>
      <c r="F39" t="s">
        <v>398</v>
      </c>
      <c r="G39" t="s">
        <v>644</v>
      </c>
      <c r="H39" t="s">
        <v>907</v>
      </c>
    </row>
    <row r="40" spans="1:8" ht="15">
      <c r="A40" s="108">
        <v>39</v>
      </c>
      <c r="B40" t="s">
        <v>1090</v>
      </c>
      <c r="C40" t="s">
        <v>440</v>
      </c>
      <c r="D40">
        <v>300</v>
      </c>
      <c r="E40" t="s">
        <v>4</v>
      </c>
      <c r="F40" t="s">
        <v>398</v>
      </c>
      <c r="G40" t="s">
        <v>667</v>
      </c>
      <c r="H40" t="s">
        <v>923</v>
      </c>
    </row>
    <row r="41" spans="1:8" ht="15">
      <c r="A41" s="109">
        <v>40</v>
      </c>
      <c r="B41" t="s">
        <v>1184</v>
      </c>
      <c r="C41" t="s">
        <v>440</v>
      </c>
      <c r="D41">
        <v>300</v>
      </c>
      <c r="E41" t="s">
        <v>4</v>
      </c>
      <c r="F41" t="s">
        <v>398</v>
      </c>
      <c r="G41" t="s">
        <v>680</v>
      </c>
      <c r="H41" t="s">
        <v>941</v>
      </c>
    </row>
    <row r="42" spans="1:8" ht="15">
      <c r="A42" s="109">
        <v>41</v>
      </c>
      <c r="B42" t="s">
        <v>1120</v>
      </c>
      <c r="C42" t="s">
        <v>440</v>
      </c>
      <c r="D42">
        <v>300</v>
      </c>
      <c r="E42" t="s">
        <v>4</v>
      </c>
      <c r="F42" t="s">
        <v>398</v>
      </c>
      <c r="G42" t="s">
        <v>681</v>
      </c>
      <c r="H42" t="s">
        <v>912</v>
      </c>
    </row>
    <row r="43" spans="1:8" ht="15">
      <c r="A43" s="109">
        <v>42</v>
      </c>
      <c r="B43" t="s">
        <v>1105</v>
      </c>
      <c r="C43" t="s">
        <v>440</v>
      </c>
      <c r="D43">
        <v>300</v>
      </c>
      <c r="E43" t="s">
        <v>4</v>
      </c>
      <c r="F43" t="s">
        <v>398</v>
      </c>
      <c r="G43" t="s">
        <v>684</v>
      </c>
      <c r="H43" t="s">
        <v>942</v>
      </c>
    </row>
    <row r="44" spans="1:8" ht="15">
      <c r="A44" s="109">
        <v>43</v>
      </c>
      <c r="B44" t="s">
        <v>1270</v>
      </c>
      <c r="C44" t="s">
        <v>440</v>
      </c>
      <c r="D44">
        <v>300</v>
      </c>
      <c r="E44" t="s">
        <v>4</v>
      </c>
      <c r="F44" t="s">
        <v>398</v>
      </c>
      <c r="G44" t="s">
        <v>799</v>
      </c>
      <c r="H44" t="s">
        <v>1032</v>
      </c>
    </row>
    <row r="45" spans="1:8" ht="15">
      <c r="A45" s="109">
        <v>44</v>
      </c>
      <c r="B45" t="s">
        <v>1271</v>
      </c>
      <c r="C45" t="s">
        <v>440</v>
      </c>
      <c r="D45">
        <v>300</v>
      </c>
      <c r="E45" t="s">
        <v>4</v>
      </c>
      <c r="F45" t="s">
        <v>398</v>
      </c>
      <c r="G45" t="s">
        <v>808</v>
      </c>
      <c r="H45" t="s">
        <v>1032</v>
      </c>
    </row>
    <row r="46" spans="1:8" ht="15">
      <c r="A46" s="109">
        <v>45</v>
      </c>
      <c r="B46" t="s">
        <v>1120</v>
      </c>
      <c r="C46" t="s">
        <v>440</v>
      </c>
      <c r="D46">
        <v>300</v>
      </c>
      <c r="E46" t="s">
        <v>4</v>
      </c>
      <c r="F46" t="s">
        <v>398</v>
      </c>
      <c r="G46" t="s">
        <v>1272</v>
      </c>
      <c r="H46" t="s">
        <v>912</v>
      </c>
    </row>
    <row r="47" spans="1:8" ht="15">
      <c r="A47" s="108">
        <v>46</v>
      </c>
      <c r="B47" t="s">
        <v>1168</v>
      </c>
      <c r="C47" t="s">
        <v>440</v>
      </c>
      <c r="D47">
        <v>300</v>
      </c>
      <c r="E47" t="s">
        <v>4</v>
      </c>
      <c r="F47" t="s">
        <v>398</v>
      </c>
      <c r="G47" t="s">
        <v>762</v>
      </c>
      <c r="H47" t="s">
        <v>1004</v>
      </c>
    </row>
    <row r="48" spans="1:8" ht="15">
      <c r="A48" s="109">
        <v>47</v>
      </c>
      <c r="B48" t="s">
        <v>1180</v>
      </c>
      <c r="C48" t="s">
        <v>440</v>
      </c>
      <c r="D48">
        <v>300</v>
      </c>
      <c r="E48" t="s">
        <v>4</v>
      </c>
      <c r="F48" t="s">
        <v>398</v>
      </c>
      <c r="G48" t="s">
        <v>767</v>
      </c>
      <c r="H48" t="s">
        <v>1053</v>
      </c>
    </row>
    <row r="49" spans="1:8" ht="15">
      <c r="A49" s="109">
        <v>48</v>
      </c>
      <c r="B49" t="s">
        <v>1181</v>
      </c>
      <c r="C49" t="s">
        <v>440</v>
      </c>
      <c r="D49">
        <v>300</v>
      </c>
      <c r="E49" t="s">
        <v>4</v>
      </c>
      <c r="F49" t="s">
        <v>398</v>
      </c>
      <c r="G49" t="s">
        <v>800</v>
      </c>
      <c r="H49" t="s">
        <v>912</v>
      </c>
    </row>
    <row r="50" spans="1:8" ht="15">
      <c r="A50" s="109">
        <v>49</v>
      </c>
      <c r="B50" t="s">
        <v>1155</v>
      </c>
      <c r="C50" t="s">
        <v>440</v>
      </c>
      <c r="D50">
        <v>300</v>
      </c>
      <c r="E50" t="s">
        <v>4</v>
      </c>
      <c r="F50" t="s">
        <v>398</v>
      </c>
      <c r="G50" t="s">
        <v>801</v>
      </c>
      <c r="H50" t="s">
        <v>1032</v>
      </c>
    </row>
    <row r="51" spans="1:8" ht="15">
      <c r="A51" s="109">
        <v>50</v>
      </c>
      <c r="B51" t="s">
        <v>1099</v>
      </c>
      <c r="C51" t="s">
        <v>440</v>
      </c>
      <c r="D51">
        <v>300</v>
      </c>
      <c r="E51" t="s">
        <v>4</v>
      </c>
      <c r="F51" t="s">
        <v>388</v>
      </c>
      <c r="G51" t="s">
        <v>818</v>
      </c>
      <c r="H51" t="s">
        <v>1054</v>
      </c>
    </row>
    <row r="52" spans="1:8" ht="15">
      <c r="A52" s="109">
        <v>51</v>
      </c>
      <c r="B52" t="s">
        <v>1200</v>
      </c>
      <c r="C52" t="s">
        <v>440</v>
      </c>
      <c r="D52">
        <v>300</v>
      </c>
      <c r="E52" t="s">
        <v>4</v>
      </c>
      <c r="F52" t="s">
        <v>566</v>
      </c>
      <c r="G52" t="s">
        <v>596</v>
      </c>
      <c r="H52" t="s">
        <v>879</v>
      </c>
    </row>
    <row r="53" spans="1:8" ht="15">
      <c r="A53" s="109">
        <v>52</v>
      </c>
      <c r="B53" t="s">
        <v>1186</v>
      </c>
      <c r="C53" t="s">
        <v>440</v>
      </c>
      <c r="D53">
        <v>300</v>
      </c>
      <c r="E53" t="s">
        <v>4</v>
      </c>
      <c r="F53" t="s">
        <v>566</v>
      </c>
      <c r="G53" t="s">
        <v>671</v>
      </c>
      <c r="H53" t="s">
        <v>928</v>
      </c>
    </row>
    <row r="54" spans="1:8" ht="15">
      <c r="A54" s="108">
        <v>53</v>
      </c>
      <c r="B54" t="s">
        <v>1142</v>
      </c>
      <c r="C54" t="s">
        <v>440</v>
      </c>
      <c r="D54">
        <v>300</v>
      </c>
      <c r="E54" t="s">
        <v>4</v>
      </c>
      <c r="F54" t="s">
        <v>566</v>
      </c>
      <c r="G54" t="s">
        <v>729</v>
      </c>
      <c r="H54" t="s">
        <v>982</v>
      </c>
    </row>
    <row r="55" spans="1:8" ht="15">
      <c r="A55" s="109">
        <v>54</v>
      </c>
      <c r="B55" t="s">
        <v>1094</v>
      </c>
      <c r="C55" t="s">
        <v>440</v>
      </c>
      <c r="D55">
        <v>300</v>
      </c>
      <c r="E55" t="s">
        <v>4</v>
      </c>
      <c r="F55" t="s">
        <v>566</v>
      </c>
      <c r="G55" t="s">
        <v>785</v>
      </c>
      <c r="H55" t="s">
        <v>1029</v>
      </c>
    </row>
    <row r="56" spans="1:8" ht="15">
      <c r="A56" s="109">
        <v>55</v>
      </c>
      <c r="B56" t="s">
        <v>1201</v>
      </c>
      <c r="C56" t="s">
        <v>440</v>
      </c>
      <c r="D56">
        <v>300</v>
      </c>
      <c r="E56" t="s">
        <v>4</v>
      </c>
      <c r="F56" t="s">
        <v>566</v>
      </c>
      <c r="G56" t="s">
        <v>797</v>
      </c>
      <c r="H56" t="s">
        <v>1031</v>
      </c>
    </row>
    <row r="57" spans="1:8" ht="15">
      <c r="A57" s="109">
        <v>56</v>
      </c>
      <c r="B57" t="s">
        <v>1091</v>
      </c>
      <c r="C57" t="s">
        <v>448</v>
      </c>
      <c r="D57">
        <v>400</v>
      </c>
      <c r="E57" t="s">
        <v>4</v>
      </c>
      <c r="F57" t="s">
        <v>398</v>
      </c>
      <c r="G57" t="s">
        <v>584</v>
      </c>
      <c r="H57" t="s">
        <v>1032</v>
      </c>
    </row>
    <row r="58" spans="1:8" ht="15">
      <c r="A58" s="109">
        <v>57</v>
      </c>
      <c r="B58" t="s">
        <v>1196</v>
      </c>
      <c r="C58" t="s">
        <v>448</v>
      </c>
      <c r="D58">
        <v>400</v>
      </c>
      <c r="E58" t="s">
        <v>4</v>
      </c>
      <c r="F58" t="s">
        <v>398</v>
      </c>
      <c r="G58" t="s">
        <v>611</v>
      </c>
      <c r="H58" t="s">
        <v>1032</v>
      </c>
    </row>
    <row r="59" spans="1:8" ht="15">
      <c r="A59" s="109">
        <v>58</v>
      </c>
      <c r="B59" t="s">
        <v>1110</v>
      </c>
      <c r="C59" t="s">
        <v>448</v>
      </c>
      <c r="D59">
        <v>400</v>
      </c>
      <c r="E59" t="s">
        <v>4</v>
      </c>
      <c r="F59" t="s">
        <v>398</v>
      </c>
      <c r="G59" t="s">
        <v>667</v>
      </c>
      <c r="H59" t="s">
        <v>1032</v>
      </c>
    </row>
    <row r="60" spans="1:8" ht="15">
      <c r="A60" s="109">
        <v>59</v>
      </c>
      <c r="B60" t="s">
        <v>1111</v>
      </c>
      <c r="C60" t="s">
        <v>448</v>
      </c>
      <c r="D60">
        <v>400</v>
      </c>
      <c r="E60" t="s">
        <v>4</v>
      </c>
      <c r="F60" t="s">
        <v>398</v>
      </c>
      <c r="G60" t="s">
        <v>767</v>
      </c>
      <c r="H60" t="s">
        <v>1053</v>
      </c>
    </row>
    <row r="61" spans="1:8" ht="15">
      <c r="A61" s="108">
        <v>60</v>
      </c>
      <c r="B61" t="s">
        <v>1129</v>
      </c>
      <c r="C61" t="s">
        <v>448</v>
      </c>
      <c r="D61">
        <v>400</v>
      </c>
      <c r="E61" t="s">
        <v>4</v>
      </c>
      <c r="F61" t="s">
        <v>398</v>
      </c>
      <c r="G61" t="s">
        <v>800</v>
      </c>
      <c r="H61" t="s">
        <v>912</v>
      </c>
    </row>
    <row r="62" spans="1:8" ht="15">
      <c r="A62" s="109">
        <v>61</v>
      </c>
      <c r="B62" t="s">
        <v>1169</v>
      </c>
      <c r="C62" t="s">
        <v>448</v>
      </c>
      <c r="D62">
        <v>400</v>
      </c>
      <c r="E62" t="s">
        <v>4</v>
      </c>
      <c r="F62" t="s">
        <v>398</v>
      </c>
      <c r="G62" t="s">
        <v>801</v>
      </c>
      <c r="H62" t="s">
        <v>1032</v>
      </c>
    </row>
    <row r="63" spans="1:8" ht="15">
      <c r="A63" s="109">
        <v>62</v>
      </c>
      <c r="B63" t="s">
        <v>1273</v>
      </c>
      <c r="C63" t="s">
        <v>448</v>
      </c>
      <c r="D63">
        <v>400</v>
      </c>
      <c r="E63" t="s">
        <v>4</v>
      </c>
      <c r="F63" t="s">
        <v>398</v>
      </c>
      <c r="G63" t="s">
        <v>799</v>
      </c>
      <c r="H63" t="s">
        <v>1032</v>
      </c>
    </row>
    <row r="64" spans="1:8" ht="15">
      <c r="A64" s="109">
        <v>63</v>
      </c>
      <c r="B64" t="s">
        <v>1274</v>
      </c>
      <c r="C64" t="s">
        <v>448</v>
      </c>
      <c r="D64">
        <v>400</v>
      </c>
      <c r="E64" t="s">
        <v>4</v>
      </c>
      <c r="F64" t="s">
        <v>566</v>
      </c>
      <c r="G64" t="s">
        <v>785</v>
      </c>
      <c r="H64" t="s">
        <v>1029</v>
      </c>
    </row>
    <row r="65" spans="1:8" ht="15">
      <c r="A65" s="109">
        <v>64</v>
      </c>
      <c r="B65" t="s">
        <v>1096</v>
      </c>
      <c r="C65" t="s">
        <v>448</v>
      </c>
      <c r="D65">
        <v>400</v>
      </c>
      <c r="E65" t="s">
        <v>4</v>
      </c>
      <c r="F65" t="s">
        <v>565</v>
      </c>
      <c r="G65" t="s">
        <v>753</v>
      </c>
      <c r="H65" t="s">
        <v>1032</v>
      </c>
    </row>
    <row r="66" spans="1:8" ht="15">
      <c r="A66" s="109">
        <v>65</v>
      </c>
      <c r="B66" t="s">
        <v>1123</v>
      </c>
      <c r="C66" t="s">
        <v>418</v>
      </c>
      <c r="D66">
        <v>51</v>
      </c>
      <c r="E66" t="s">
        <v>4</v>
      </c>
      <c r="F66" t="s">
        <v>398</v>
      </c>
      <c r="G66" t="s">
        <v>584</v>
      </c>
      <c r="H66" t="s">
        <v>1032</v>
      </c>
    </row>
    <row r="67" spans="1:8" ht="15">
      <c r="A67" s="109">
        <v>66</v>
      </c>
      <c r="B67" t="s">
        <v>1179</v>
      </c>
      <c r="C67" t="s">
        <v>418</v>
      </c>
      <c r="D67">
        <v>51</v>
      </c>
      <c r="E67" t="s">
        <v>4</v>
      </c>
      <c r="F67" t="s">
        <v>398</v>
      </c>
      <c r="G67" t="s">
        <v>667</v>
      </c>
      <c r="H67" t="s">
        <v>1032</v>
      </c>
    </row>
    <row r="68" spans="1:8" ht="15">
      <c r="A68" s="108">
        <v>67</v>
      </c>
      <c r="B68" t="s">
        <v>1101</v>
      </c>
      <c r="C68" t="s">
        <v>418</v>
      </c>
      <c r="D68">
        <v>51</v>
      </c>
      <c r="E68" t="s">
        <v>4</v>
      </c>
      <c r="F68" t="s">
        <v>398</v>
      </c>
      <c r="G68" t="s">
        <v>799</v>
      </c>
      <c r="H68" t="s">
        <v>1032</v>
      </c>
    </row>
    <row r="69" spans="1:8" ht="15">
      <c r="A69" s="109">
        <v>68</v>
      </c>
      <c r="B69" t="s">
        <v>1087</v>
      </c>
      <c r="C69" t="s">
        <v>476</v>
      </c>
      <c r="D69">
        <v>639</v>
      </c>
      <c r="E69" t="s">
        <v>4</v>
      </c>
      <c r="F69" t="s">
        <v>398</v>
      </c>
      <c r="G69" t="s">
        <v>584</v>
      </c>
      <c r="H69" t="s">
        <v>1032</v>
      </c>
    </row>
    <row r="70" spans="1:8" ht="15">
      <c r="A70" s="109">
        <v>69</v>
      </c>
      <c r="B70" t="s">
        <v>1250</v>
      </c>
      <c r="C70" t="s">
        <v>476</v>
      </c>
      <c r="D70">
        <v>639</v>
      </c>
      <c r="E70" t="s">
        <v>4</v>
      </c>
      <c r="F70" t="s">
        <v>398</v>
      </c>
      <c r="G70" t="s">
        <v>611</v>
      </c>
      <c r="H70" t="s">
        <v>1032</v>
      </c>
    </row>
    <row r="71" spans="1:8" ht="15">
      <c r="A71" s="109">
        <v>70</v>
      </c>
      <c r="B71" s="107" t="s">
        <v>1177</v>
      </c>
      <c r="C71" s="107" t="s">
        <v>476</v>
      </c>
      <c r="D71" s="107">
        <v>639</v>
      </c>
      <c r="E71" s="107" t="s">
        <v>4</v>
      </c>
      <c r="F71" s="107" t="s">
        <v>398</v>
      </c>
      <c r="G71" s="107" t="s">
        <v>667</v>
      </c>
      <c r="H71" s="107" t="s">
        <v>1032</v>
      </c>
    </row>
    <row r="72" spans="1:8" ht="15">
      <c r="A72" s="109">
        <v>71</v>
      </c>
      <c r="B72" t="s">
        <v>1121</v>
      </c>
      <c r="C72" t="s">
        <v>476</v>
      </c>
      <c r="D72">
        <v>639</v>
      </c>
      <c r="E72" t="s">
        <v>4</v>
      </c>
      <c r="F72" t="s">
        <v>398</v>
      </c>
      <c r="G72" t="s">
        <v>750</v>
      </c>
      <c r="H72" t="s">
        <v>1032</v>
      </c>
    </row>
    <row r="73" spans="1:8" ht="15">
      <c r="A73" s="109">
        <v>72</v>
      </c>
      <c r="B73" t="s">
        <v>1175</v>
      </c>
      <c r="C73" t="s">
        <v>476</v>
      </c>
      <c r="D73">
        <v>639</v>
      </c>
      <c r="E73" t="s">
        <v>4</v>
      </c>
      <c r="F73" t="s">
        <v>398</v>
      </c>
      <c r="G73" t="s">
        <v>762</v>
      </c>
      <c r="H73" t="s">
        <v>1032</v>
      </c>
    </row>
    <row r="74" spans="1:8" ht="15">
      <c r="A74" s="109">
        <v>73</v>
      </c>
      <c r="B74" t="s">
        <v>1251</v>
      </c>
      <c r="C74" t="s">
        <v>476</v>
      </c>
      <c r="D74">
        <v>639</v>
      </c>
      <c r="E74" t="s">
        <v>4</v>
      </c>
      <c r="F74" t="s">
        <v>398</v>
      </c>
      <c r="G74" t="s">
        <v>767</v>
      </c>
      <c r="H74" t="s">
        <v>1053</v>
      </c>
    </row>
    <row r="75" spans="1:8" ht="15">
      <c r="A75" s="108">
        <v>74</v>
      </c>
      <c r="B75" t="s">
        <v>1152</v>
      </c>
      <c r="C75" t="s">
        <v>476</v>
      </c>
      <c r="D75">
        <v>639</v>
      </c>
      <c r="E75" t="s">
        <v>4</v>
      </c>
      <c r="F75" t="s">
        <v>398</v>
      </c>
      <c r="G75" t="s">
        <v>770</v>
      </c>
      <c r="H75" t="s">
        <v>953</v>
      </c>
    </row>
    <row r="76" spans="1:8" ht="15">
      <c r="A76" s="109">
        <v>75</v>
      </c>
      <c r="B76" t="s">
        <v>1135</v>
      </c>
      <c r="C76" t="s">
        <v>476</v>
      </c>
      <c r="D76">
        <v>639</v>
      </c>
      <c r="E76" t="s">
        <v>4</v>
      </c>
      <c r="F76" t="s">
        <v>398</v>
      </c>
      <c r="G76" t="s">
        <v>799</v>
      </c>
      <c r="H76" t="s">
        <v>1032</v>
      </c>
    </row>
    <row r="77" spans="1:8" ht="15">
      <c r="A77" s="109">
        <v>76</v>
      </c>
      <c r="B77" t="s">
        <v>1151</v>
      </c>
      <c r="C77" t="s">
        <v>476</v>
      </c>
      <c r="D77">
        <v>639</v>
      </c>
      <c r="E77" t="s">
        <v>4</v>
      </c>
      <c r="F77" t="s">
        <v>398</v>
      </c>
      <c r="G77" t="s">
        <v>801</v>
      </c>
      <c r="H77" t="s">
        <v>1032</v>
      </c>
    </row>
    <row r="78" spans="1:8" ht="15">
      <c r="A78" s="109">
        <v>77</v>
      </c>
      <c r="B78" t="s">
        <v>1192</v>
      </c>
      <c r="C78" t="s">
        <v>476</v>
      </c>
      <c r="D78">
        <v>639</v>
      </c>
      <c r="E78" t="s">
        <v>4</v>
      </c>
      <c r="F78" t="s">
        <v>566</v>
      </c>
      <c r="G78" t="s">
        <v>605</v>
      </c>
      <c r="H78" t="s">
        <v>883</v>
      </c>
    </row>
    <row r="79" spans="1:8" ht="15">
      <c r="A79" s="109">
        <v>78</v>
      </c>
      <c r="B79" t="s">
        <v>1191</v>
      </c>
      <c r="C79" t="s">
        <v>476</v>
      </c>
      <c r="D79">
        <v>639</v>
      </c>
      <c r="E79" t="s">
        <v>4</v>
      </c>
      <c r="F79" t="s">
        <v>566</v>
      </c>
      <c r="G79" t="s">
        <v>800</v>
      </c>
      <c r="H79" t="s">
        <v>1032</v>
      </c>
    </row>
    <row r="80" spans="1:8" ht="15">
      <c r="A80" s="109">
        <v>79</v>
      </c>
      <c r="B80" t="s">
        <v>1116</v>
      </c>
      <c r="C80" t="s">
        <v>845</v>
      </c>
      <c r="D80">
        <v>997</v>
      </c>
      <c r="E80" t="s">
        <v>4</v>
      </c>
      <c r="F80" t="s">
        <v>398</v>
      </c>
      <c r="G80" t="s">
        <v>799</v>
      </c>
      <c r="H80" t="s">
        <v>1032</v>
      </c>
    </row>
    <row r="81" spans="1:8" ht="15">
      <c r="A81" s="109">
        <v>80</v>
      </c>
      <c r="B81" t="s">
        <v>1172</v>
      </c>
      <c r="C81" t="s">
        <v>452</v>
      </c>
      <c r="D81">
        <v>440</v>
      </c>
      <c r="E81" t="s">
        <v>4</v>
      </c>
      <c r="F81" t="s">
        <v>398</v>
      </c>
      <c r="G81" t="s">
        <v>762</v>
      </c>
      <c r="H81" t="s">
        <v>1004</v>
      </c>
    </row>
    <row r="82" spans="1:8" ht="15">
      <c r="A82" s="108">
        <v>81</v>
      </c>
      <c r="B82" t="s">
        <v>1089</v>
      </c>
      <c r="C82" t="s">
        <v>452</v>
      </c>
      <c r="D82">
        <v>440</v>
      </c>
      <c r="E82" t="s">
        <v>4</v>
      </c>
      <c r="F82" t="s">
        <v>398</v>
      </c>
      <c r="G82" t="s">
        <v>770</v>
      </c>
      <c r="H82" t="s">
        <v>953</v>
      </c>
    </row>
    <row r="83" spans="1:8" ht="15">
      <c r="A83" s="109">
        <v>82</v>
      </c>
      <c r="B83" t="s">
        <v>1156</v>
      </c>
      <c r="C83" t="s">
        <v>825</v>
      </c>
      <c r="D83">
        <v>460</v>
      </c>
      <c r="E83" t="s">
        <v>4</v>
      </c>
      <c r="F83" t="s">
        <v>398</v>
      </c>
      <c r="G83" t="s">
        <v>667</v>
      </c>
      <c r="H83" t="s">
        <v>923</v>
      </c>
    </row>
    <row r="84" spans="1:8" ht="15">
      <c r="A84" s="109">
        <v>83</v>
      </c>
      <c r="B84" t="s">
        <v>1166</v>
      </c>
      <c r="C84" t="s">
        <v>825</v>
      </c>
      <c r="D84">
        <v>460</v>
      </c>
      <c r="E84" t="s">
        <v>4</v>
      </c>
      <c r="F84" t="s">
        <v>398</v>
      </c>
      <c r="G84" t="s">
        <v>687</v>
      </c>
      <c r="H84" t="s">
        <v>947</v>
      </c>
    </row>
    <row r="85" spans="1:8" ht="15">
      <c r="A85" s="109">
        <v>84</v>
      </c>
      <c r="B85" t="s">
        <v>1088</v>
      </c>
      <c r="C85" t="s">
        <v>825</v>
      </c>
      <c r="D85">
        <v>460</v>
      </c>
      <c r="E85" t="s">
        <v>4</v>
      </c>
      <c r="F85" t="s">
        <v>398</v>
      </c>
      <c r="G85" t="s">
        <v>762</v>
      </c>
      <c r="H85" t="s">
        <v>1004</v>
      </c>
    </row>
    <row r="86" spans="1:8" ht="15">
      <c r="A86" s="109">
        <v>85</v>
      </c>
      <c r="B86" t="s">
        <v>1153</v>
      </c>
      <c r="C86" t="s">
        <v>825</v>
      </c>
      <c r="D86">
        <v>460</v>
      </c>
      <c r="E86" t="s">
        <v>4</v>
      </c>
      <c r="F86" t="s">
        <v>398</v>
      </c>
      <c r="G86" t="s">
        <v>770</v>
      </c>
      <c r="H86" t="s">
        <v>953</v>
      </c>
    </row>
    <row r="87" spans="1:8" ht="15">
      <c r="A87" s="109">
        <v>86</v>
      </c>
      <c r="B87" s="107" t="s">
        <v>1122</v>
      </c>
      <c r="C87" s="107" t="s">
        <v>825</v>
      </c>
      <c r="D87" s="107">
        <v>460</v>
      </c>
      <c r="E87" s="107" t="s">
        <v>4</v>
      </c>
      <c r="F87" s="107" t="s">
        <v>398</v>
      </c>
      <c r="G87" t="s">
        <v>786</v>
      </c>
      <c r="H87" t="s">
        <v>1017</v>
      </c>
    </row>
    <row r="88" spans="1:8" ht="15">
      <c r="A88" s="109">
        <v>87</v>
      </c>
      <c r="B88" t="s">
        <v>1160</v>
      </c>
      <c r="C88" t="s">
        <v>825</v>
      </c>
      <c r="D88">
        <v>460</v>
      </c>
      <c r="E88" t="s">
        <v>4</v>
      </c>
      <c r="F88" t="s">
        <v>565</v>
      </c>
      <c r="G88" t="s">
        <v>704</v>
      </c>
      <c r="H88" t="s">
        <v>974</v>
      </c>
    </row>
    <row r="89" spans="1:8" ht="15">
      <c r="A89" s="108">
        <v>88</v>
      </c>
      <c r="B89" t="s">
        <v>1086</v>
      </c>
      <c r="C89" t="s">
        <v>820</v>
      </c>
      <c r="D89">
        <v>18</v>
      </c>
      <c r="E89" t="s">
        <v>4</v>
      </c>
      <c r="F89" t="s">
        <v>566</v>
      </c>
      <c r="G89" t="s">
        <v>711</v>
      </c>
      <c r="H89" t="s">
        <v>1032</v>
      </c>
    </row>
    <row r="90" spans="1:8" ht="15">
      <c r="A90" s="109">
        <v>89</v>
      </c>
      <c r="B90" t="s">
        <v>1259</v>
      </c>
      <c r="C90" t="s">
        <v>820</v>
      </c>
      <c r="D90">
        <v>18</v>
      </c>
      <c r="E90" t="s">
        <v>4</v>
      </c>
      <c r="F90" t="s">
        <v>566</v>
      </c>
      <c r="G90" t="s">
        <v>762</v>
      </c>
      <c r="H90" t="s">
        <v>1032</v>
      </c>
    </row>
    <row r="91" spans="1:8" ht="15">
      <c r="A91" s="109">
        <v>90</v>
      </c>
      <c r="B91" t="s">
        <v>1138</v>
      </c>
      <c r="C91" t="s">
        <v>820</v>
      </c>
      <c r="D91">
        <v>18</v>
      </c>
      <c r="E91" t="s">
        <v>4</v>
      </c>
      <c r="F91" t="s">
        <v>566</v>
      </c>
      <c r="G91" t="s">
        <v>799</v>
      </c>
      <c r="H91" t="s">
        <v>1032</v>
      </c>
    </row>
    <row r="92" spans="1:8" ht="15">
      <c r="A92" s="109">
        <v>91</v>
      </c>
      <c r="B92" t="s">
        <v>1178</v>
      </c>
      <c r="C92" t="s">
        <v>820</v>
      </c>
      <c r="D92">
        <v>18</v>
      </c>
      <c r="E92" t="s">
        <v>4</v>
      </c>
      <c r="F92" t="s">
        <v>566</v>
      </c>
      <c r="G92" t="s">
        <v>800</v>
      </c>
      <c r="H92" t="s">
        <v>1032</v>
      </c>
    </row>
    <row r="93" spans="1:8" ht="15">
      <c r="A93" s="109">
        <v>92</v>
      </c>
      <c r="B93" t="s">
        <v>1103</v>
      </c>
      <c r="C93" t="s">
        <v>820</v>
      </c>
      <c r="D93">
        <v>18</v>
      </c>
      <c r="E93" t="s">
        <v>4</v>
      </c>
      <c r="F93" t="s">
        <v>566</v>
      </c>
      <c r="G93" t="s">
        <v>801</v>
      </c>
      <c r="H93" t="s">
        <v>1032</v>
      </c>
    </row>
    <row r="94" spans="1:8" ht="15">
      <c r="A94" s="109">
        <v>93</v>
      </c>
      <c r="B94" t="s">
        <v>1131</v>
      </c>
      <c r="C94" t="s">
        <v>468</v>
      </c>
      <c r="D94">
        <v>600</v>
      </c>
      <c r="E94" t="s">
        <v>4</v>
      </c>
      <c r="F94" t="s">
        <v>398</v>
      </c>
      <c r="G94" t="s">
        <v>667</v>
      </c>
      <c r="H94" t="s">
        <v>923</v>
      </c>
    </row>
    <row r="95" spans="1:8" ht="15">
      <c r="A95" s="109">
        <v>94</v>
      </c>
      <c r="B95" t="s">
        <v>1104</v>
      </c>
      <c r="C95" t="s">
        <v>468</v>
      </c>
      <c r="D95">
        <v>600</v>
      </c>
      <c r="E95" t="s">
        <v>4</v>
      </c>
      <c r="F95" t="s">
        <v>398</v>
      </c>
      <c r="G95" t="s">
        <v>670</v>
      </c>
      <c r="H95" t="s">
        <v>1032</v>
      </c>
    </row>
    <row r="96" spans="1:8" ht="15">
      <c r="A96" s="108">
        <v>95</v>
      </c>
      <c r="B96" t="s">
        <v>1139</v>
      </c>
      <c r="C96" t="s">
        <v>468</v>
      </c>
      <c r="D96">
        <v>600</v>
      </c>
      <c r="E96" t="s">
        <v>4</v>
      </c>
      <c r="F96" t="s">
        <v>398</v>
      </c>
      <c r="G96" t="s">
        <v>799</v>
      </c>
      <c r="H96" t="s">
        <v>1032</v>
      </c>
    </row>
    <row r="97" spans="1:8" ht="15">
      <c r="A97" s="109">
        <v>96</v>
      </c>
      <c r="B97" t="s">
        <v>1252</v>
      </c>
      <c r="C97" t="s">
        <v>468</v>
      </c>
      <c r="D97">
        <v>600</v>
      </c>
      <c r="E97" t="s">
        <v>4</v>
      </c>
      <c r="F97" t="s">
        <v>565</v>
      </c>
      <c r="G97" t="s">
        <v>725</v>
      </c>
      <c r="H97" t="s">
        <v>981</v>
      </c>
    </row>
    <row r="98" spans="1:8" ht="15">
      <c r="A98" s="109">
        <v>97</v>
      </c>
      <c r="B98" t="s">
        <v>1102</v>
      </c>
      <c r="C98" t="s">
        <v>468</v>
      </c>
      <c r="D98">
        <v>600</v>
      </c>
      <c r="E98" t="s">
        <v>4</v>
      </c>
      <c r="F98" t="s">
        <v>566</v>
      </c>
      <c r="G98" t="s">
        <v>592</v>
      </c>
      <c r="H98" t="s">
        <v>877</v>
      </c>
    </row>
    <row r="99" spans="1:8" ht="15">
      <c r="A99" s="109">
        <v>98</v>
      </c>
      <c r="B99" t="s">
        <v>1108</v>
      </c>
      <c r="C99" t="s">
        <v>468</v>
      </c>
      <c r="D99">
        <v>600</v>
      </c>
      <c r="E99" t="s">
        <v>4</v>
      </c>
      <c r="F99" t="s">
        <v>566</v>
      </c>
      <c r="G99" t="s">
        <v>800</v>
      </c>
      <c r="H99" t="s">
        <v>1032</v>
      </c>
    </row>
    <row r="100" spans="1:8" ht="15">
      <c r="A100" s="109">
        <v>99</v>
      </c>
      <c r="B100" t="s">
        <v>1275</v>
      </c>
      <c r="C100" t="s">
        <v>468</v>
      </c>
      <c r="D100">
        <v>600</v>
      </c>
      <c r="E100" t="s">
        <v>4</v>
      </c>
      <c r="F100" t="s">
        <v>388</v>
      </c>
      <c r="G100" t="s">
        <v>683</v>
      </c>
      <c r="H100" t="s">
        <v>950</v>
      </c>
    </row>
    <row r="101" spans="1:8" ht="15">
      <c r="A101" s="109">
        <v>100</v>
      </c>
      <c r="B101" t="s">
        <v>1146</v>
      </c>
      <c r="C101" t="s">
        <v>412</v>
      </c>
      <c r="D101">
        <v>10</v>
      </c>
      <c r="E101" t="s">
        <v>4</v>
      </c>
      <c r="F101" t="s">
        <v>398</v>
      </c>
      <c r="G101" t="s">
        <v>580</v>
      </c>
      <c r="H101" t="s">
        <v>861</v>
      </c>
    </row>
    <row r="102" spans="1:8" ht="15">
      <c r="A102" s="109">
        <v>101</v>
      </c>
      <c r="B102" t="s">
        <v>1145</v>
      </c>
      <c r="C102" t="s">
        <v>412</v>
      </c>
      <c r="D102">
        <v>10</v>
      </c>
      <c r="E102" t="s">
        <v>4</v>
      </c>
      <c r="F102" t="s">
        <v>398</v>
      </c>
      <c r="G102" t="s">
        <v>1286</v>
      </c>
      <c r="H102" t="s">
        <v>1032</v>
      </c>
    </row>
    <row r="103" spans="1:8" ht="15">
      <c r="A103" s="108">
        <v>102</v>
      </c>
      <c r="B103" t="s">
        <v>1161</v>
      </c>
      <c r="C103" t="s">
        <v>412</v>
      </c>
      <c r="D103">
        <v>10</v>
      </c>
      <c r="E103" t="s">
        <v>4</v>
      </c>
      <c r="F103" t="s">
        <v>398</v>
      </c>
      <c r="G103" t="s">
        <v>584</v>
      </c>
      <c r="H103" t="s">
        <v>1032</v>
      </c>
    </row>
    <row r="104" spans="1:8" ht="15">
      <c r="A104" s="109">
        <v>103</v>
      </c>
      <c r="B104" t="s">
        <v>1198</v>
      </c>
      <c r="C104" t="s">
        <v>412</v>
      </c>
      <c r="D104">
        <v>10</v>
      </c>
      <c r="E104" t="s">
        <v>4</v>
      </c>
      <c r="F104" t="s">
        <v>398</v>
      </c>
      <c r="G104" t="s">
        <v>585</v>
      </c>
      <c r="H104" t="s">
        <v>866</v>
      </c>
    </row>
    <row r="105" spans="1:8" ht="15">
      <c r="A105" s="109">
        <v>104</v>
      </c>
      <c r="B105" t="s">
        <v>1143</v>
      </c>
      <c r="C105" t="s">
        <v>412</v>
      </c>
      <c r="D105">
        <v>10</v>
      </c>
      <c r="E105" t="s">
        <v>4</v>
      </c>
      <c r="F105" t="s">
        <v>398</v>
      </c>
      <c r="G105" t="s">
        <v>588</v>
      </c>
      <c r="H105" t="s">
        <v>907</v>
      </c>
    </row>
    <row r="106" spans="1:8" ht="15">
      <c r="A106" s="109">
        <v>105</v>
      </c>
      <c r="B106" t="s">
        <v>1260</v>
      </c>
      <c r="C106" t="s">
        <v>412</v>
      </c>
      <c r="D106">
        <v>10</v>
      </c>
      <c r="E106" t="s">
        <v>4</v>
      </c>
      <c r="F106" t="s">
        <v>566</v>
      </c>
      <c r="G106" t="s">
        <v>596</v>
      </c>
      <c r="H106" t="s">
        <v>879</v>
      </c>
    </row>
    <row r="107" spans="1:8" ht="15">
      <c r="A107" s="109">
        <v>106</v>
      </c>
      <c r="B107" t="s">
        <v>1093</v>
      </c>
      <c r="C107" t="s">
        <v>412</v>
      </c>
      <c r="D107">
        <v>10</v>
      </c>
      <c r="E107" t="s">
        <v>4</v>
      </c>
      <c r="F107" t="s">
        <v>398</v>
      </c>
      <c r="G107" t="s">
        <v>611</v>
      </c>
      <c r="H107" t="s">
        <v>1032</v>
      </c>
    </row>
    <row r="108" spans="1:8" ht="15">
      <c r="A108" s="109">
        <v>107</v>
      </c>
      <c r="B108" t="s">
        <v>1187</v>
      </c>
      <c r="C108" t="s">
        <v>412</v>
      </c>
      <c r="D108">
        <v>10</v>
      </c>
      <c r="E108" t="s">
        <v>4</v>
      </c>
      <c r="F108" t="s">
        <v>398</v>
      </c>
      <c r="G108" t="s">
        <v>644</v>
      </c>
      <c r="H108" t="s">
        <v>907</v>
      </c>
    </row>
    <row r="109" spans="1:8" ht="15">
      <c r="A109" s="109">
        <v>108</v>
      </c>
      <c r="B109" t="s">
        <v>1117</v>
      </c>
      <c r="C109" t="s">
        <v>412</v>
      </c>
      <c r="D109">
        <v>10</v>
      </c>
      <c r="E109" t="s">
        <v>4</v>
      </c>
      <c r="F109" t="s">
        <v>398</v>
      </c>
      <c r="G109" t="s">
        <v>651</v>
      </c>
      <c r="H109" t="s">
        <v>907</v>
      </c>
    </row>
    <row r="110" spans="1:8" ht="15">
      <c r="A110" s="108">
        <v>109</v>
      </c>
      <c r="B110" t="s">
        <v>1195</v>
      </c>
      <c r="C110" t="s">
        <v>412</v>
      </c>
      <c r="D110">
        <v>10</v>
      </c>
      <c r="E110" t="s">
        <v>4</v>
      </c>
      <c r="F110" t="s">
        <v>398</v>
      </c>
      <c r="G110" t="s">
        <v>667</v>
      </c>
      <c r="H110" t="s">
        <v>923</v>
      </c>
    </row>
    <row r="111" spans="1:8" ht="15">
      <c r="A111" s="109">
        <v>110</v>
      </c>
      <c r="B111" t="s">
        <v>1188</v>
      </c>
      <c r="C111" t="s">
        <v>412</v>
      </c>
      <c r="D111">
        <v>10</v>
      </c>
      <c r="E111" t="s">
        <v>4</v>
      </c>
      <c r="F111" t="s">
        <v>398</v>
      </c>
      <c r="G111" t="s">
        <v>677</v>
      </c>
      <c r="H111" t="s">
        <v>930</v>
      </c>
    </row>
    <row r="112" spans="1:8" ht="15">
      <c r="A112" s="109">
        <v>111</v>
      </c>
      <c r="B112" t="s">
        <v>1113</v>
      </c>
      <c r="C112" t="s">
        <v>412</v>
      </c>
      <c r="D112">
        <v>10</v>
      </c>
      <c r="E112" t="s">
        <v>4</v>
      </c>
      <c r="F112" t="s">
        <v>398</v>
      </c>
      <c r="G112" t="s">
        <v>680</v>
      </c>
      <c r="H112" t="s">
        <v>941</v>
      </c>
    </row>
    <row r="113" spans="1:8" ht="15">
      <c r="A113" s="109">
        <v>112</v>
      </c>
      <c r="B113" t="s">
        <v>1132</v>
      </c>
      <c r="C113" t="s">
        <v>412</v>
      </c>
      <c r="D113">
        <v>10</v>
      </c>
      <c r="E113" t="s">
        <v>4</v>
      </c>
      <c r="F113" t="s">
        <v>398</v>
      </c>
      <c r="G113" t="s">
        <v>705</v>
      </c>
      <c r="H113" t="s">
        <v>971</v>
      </c>
    </row>
    <row r="114" spans="1:8" ht="15">
      <c r="A114" s="109">
        <v>113</v>
      </c>
      <c r="B114" t="s">
        <v>1287</v>
      </c>
      <c r="C114" t="s">
        <v>412</v>
      </c>
      <c r="D114">
        <v>10</v>
      </c>
      <c r="E114" t="s">
        <v>4</v>
      </c>
      <c r="F114" t="s">
        <v>398</v>
      </c>
      <c r="G114" t="s">
        <v>722</v>
      </c>
      <c r="H114" t="s">
        <v>1032</v>
      </c>
    </row>
    <row r="115" spans="1:8" ht="15">
      <c r="A115" s="109">
        <v>114</v>
      </c>
      <c r="B115" t="s">
        <v>1130</v>
      </c>
      <c r="C115" t="s">
        <v>412</v>
      </c>
      <c r="D115">
        <v>10</v>
      </c>
      <c r="E115" t="s">
        <v>4</v>
      </c>
      <c r="F115" t="s">
        <v>398</v>
      </c>
      <c r="G115" t="s">
        <v>738</v>
      </c>
      <c r="H115" t="s">
        <v>983</v>
      </c>
    </row>
    <row r="116" spans="1:8" ht="15">
      <c r="A116" s="109">
        <v>115</v>
      </c>
      <c r="B116" t="s">
        <v>1170</v>
      </c>
      <c r="C116" t="s">
        <v>412</v>
      </c>
      <c r="D116">
        <v>10</v>
      </c>
      <c r="E116" t="s">
        <v>4</v>
      </c>
      <c r="F116" t="s">
        <v>398</v>
      </c>
      <c r="G116" t="s">
        <v>757</v>
      </c>
      <c r="H116" t="s">
        <v>999</v>
      </c>
    </row>
    <row r="117" spans="1:8" ht="15">
      <c r="A117" s="108">
        <v>116</v>
      </c>
      <c r="B117" t="s">
        <v>1149</v>
      </c>
      <c r="C117" t="s">
        <v>412</v>
      </c>
      <c r="D117">
        <v>10</v>
      </c>
      <c r="E117" t="s">
        <v>4</v>
      </c>
      <c r="F117" t="s">
        <v>398</v>
      </c>
      <c r="G117" t="s">
        <v>762</v>
      </c>
      <c r="H117" t="s">
        <v>1032</v>
      </c>
    </row>
    <row r="118" spans="1:8" ht="15">
      <c r="A118" s="109">
        <v>117</v>
      </c>
      <c r="B118" t="s">
        <v>1173</v>
      </c>
      <c r="C118" t="s">
        <v>412</v>
      </c>
      <c r="D118">
        <v>10</v>
      </c>
      <c r="E118" t="s">
        <v>4</v>
      </c>
      <c r="F118" t="s">
        <v>398</v>
      </c>
      <c r="G118" t="s">
        <v>767</v>
      </c>
      <c r="H118" t="s">
        <v>1053</v>
      </c>
    </row>
    <row r="119" spans="1:8" ht="15">
      <c r="A119" s="109">
        <v>118</v>
      </c>
      <c r="B119" t="s">
        <v>1276</v>
      </c>
      <c r="C119" t="s">
        <v>412</v>
      </c>
      <c r="D119">
        <v>10</v>
      </c>
      <c r="E119" t="s">
        <v>4</v>
      </c>
      <c r="F119" t="s">
        <v>398</v>
      </c>
      <c r="G119" t="s">
        <v>687</v>
      </c>
      <c r="H119" t="s">
        <v>947</v>
      </c>
    </row>
    <row r="120" spans="1:8" ht="15">
      <c r="A120" s="109">
        <v>119</v>
      </c>
      <c r="B120" t="s">
        <v>1092</v>
      </c>
      <c r="C120" t="s">
        <v>412</v>
      </c>
      <c r="D120">
        <v>10</v>
      </c>
      <c r="E120" t="s">
        <v>4</v>
      </c>
      <c r="F120" t="s">
        <v>398</v>
      </c>
      <c r="G120" t="s">
        <v>770</v>
      </c>
      <c r="H120" t="s">
        <v>953</v>
      </c>
    </row>
    <row r="121" spans="1:8" ht="15">
      <c r="A121" s="109">
        <v>120</v>
      </c>
      <c r="B121" t="s">
        <v>1133</v>
      </c>
      <c r="C121" t="s">
        <v>412</v>
      </c>
      <c r="D121">
        <v>10</v>
      </c>
      <c r="E121" t="s">
        <v>4</v>
      </c>
      <c r="F121" t="s">
        <v>398</v>
      </c>
      <c r="G121" t="s">
        <v>799</v>
      </c>
      <c r="H121" t="s">
        <v>1032</v>
      </c>
    </row>
    <row r="122" spans="1:8" ht="15">
      <c r="A122" s="109">
        <v>121</v>
      </c>
      <c r="B122" t="s">
        <v>1185</v>
      </c>
      <c r="C122" t="s">
        <v>412</v>
      </c>
      <c r="D122">
        <v>10</v>
      </c>
      <c r="E122" t="s">
        <v>4</v>
      </c>
      <c r="F122" t="s">
        <v>398</v>
      </c>
      <c r="G122" t="s">
        <v>800</v>
      </c>
      <c r="H122" t="s">
        <v>912</v>
      </c>
    </row>
    <row r="123" spans="1:8" ht="15">
      <c r="A123" s="109">
        <v>122</v>
      </c>
      <c r="B123" t="s">
        <v>1097</v>
      </c>
      <c r="C123" t="s">
        <v>412</v>
      </c>
      <c r="D123">
        <v>10</v>
      </c>
      <c r="E123" t="s">
        <v>4</v>
      </c>
      <c r="F123" t="s">
        <v>398</v>
      </c>
      <c r="G123" t="s">
        <v>801</v>
      </c>
      <c r="H123" t="s">
        <v>1032</v>
      </c>
    </row>
    <row r="124" spans="1:8" ht="15">
      <c r="A124" s="108">
        <v>123</v>
      </c>
      <c r="B124" t="s">
        <v>1253</v>
      </c>
      <c r="C124" t="s">
        <v>412</v>
      </c>
      <c r="D124">
        <v>10</v>
      </c>
      <c r="E124" t="s">
        <v>4</v>
      </c>
      <c r="F124" t="s">
        <v>565</v>
      </c>
      <c r="G124" t="s">
        <v>732</v>
      </c>
      <c r="H124" t="s">
        <v>977</v>
      </c>
    </row>
    <row r="125" spans="1:8" ht="15">
      <c r="A125" s="109">
        <v>124</v>
      </c>
      <c r="B125" t="s">
        <v>1277</v>
      </c>
      <c r="C125" t="s">
        <v>412</v>
      </c>
      <c r="D125">
        <v>10</v>
      </c>
      <c r="E125" t="s">
        <v>4</v>
      </c>
      <c r="F125" t="s">
        <v>565</v>
      </c>
      <c r="G125" t="s">
        <v>592</v>
      </c>
      <c r="H125" t="s">
        <v>1288</v>
      </c>
    </row>
    <row r="126" spans="1:8" ht="15">
      <c r="A126" s="109">
        <v>125</v>
      </c>
      <c r="B126" t="s">
        <v>1158</v>
      </c>
      <c r="C126" t="s">
        <v>412</v>
      </c>
      <c r="D126">
        <v>10</v>
      </c>
      <c r="E126" t="s">
        <v>4</v>
      </c>
      <c r="F126" t="s">
        <v>565</v>
      </c>
      <c r="G126" t="s">
        <v>753</v>
      </c>
      <c r="H126" t="s">
        <v>1032</v>
      </c>
    </row>
    <row r="127" spans="1:8" ht="15">
      <c r="A127" s="109">
        <v>126</v>
      </c>
      <c r="B127" t="s">
        <v>1112</v>
      </c>
      <c r="C127" t="s">
        <v>412</v>
      </c>
      <c r="D127">
        <v>10</v>
      </c>
      <c r="E127" t="s">
        <v>4</v>
      </c>
      <c r="F127" t="s">
        <v>566</v>
      </c>
      <c r="G127" t="s">
        <v>605</v>
      </c>
      <c r="H127" t="s">
        <v>883</v>
      </c>
    </row>
    <row r="128" spans="1:8" ht="15">
      <c r="A128" s="109">
        <v>127</v>
      </c>
      <c r="B128" t="s">
        <v>1194</v>
      </c>
      <c r="C128" t="s">
        <v>412</v>
      </c>
      <c r="D128">
        <v>10</v>
      </c>
      <c r="E128" t="s">
        <v>4</v>
      </c>
      <c r="F128" t="s">
        <v>566</v>
      </c>
      <c r="G128" t="s">
        <v>671</v>
      </c>
      <c r="H128" t="s">
        <v>928</v>
      </c>
    </row>
    <row r="129" spans="1:8" ht="15">
      <c r="A129" s="109">
        <v>128</v>
      </c>
      <c r="B129" t="s">
        <v>1134</v>
      </c>
      <c r="C129" t="s">
        <v>412</v>
      </c>
      <c r="D129">
        <v>10</v>
      </c>
      <c r="E129" t="s">
        <v>4</v>
      </c>
      <c r="F129" t="s">
        <v>566</v>
      </c>
      <c r="G129" t="s">
        <v>711</v>
      </c>
      <c r="H129" t="s">
        <v>1032</v>
      </c>
    </row>
    <row r="130" spans="1:8" ht="15">
      <c r="A130" s="109">
        <v>129</v>
      </c>
      <c r="B130" t="s">
        <v>1115</v>
      </c>
      <c r="C130" t="s">
        <v>412</v>
      </c>
      <c r="D130">
        <v>10</v>
      </c>
      <c r="E130" t="s">
        <v>4</v>
      </c>
      <c r="F130" t="s">
        <v>566</v>
      </c>
      <c r="G130" t="s">
        <v>725</v>
      </c>
      <c r="H130" t="s">
        <v>981</v>
      </c>
    </row>
    <row r="131" spans="1:8" ht="15">
      <c r="A131" s="108">
        <v>130</v>
      </c>
      <c r="B131" t="s">
        <v>1167</v>
      </c>
      <c r="C131" t="s">
        <v>412</v>
      </c>
      <c r="D131">
        <v>10</v>
      </c>
      <c r="E131" t="s">
        <v>4</v>
      </c>
      <c r="F131" t="s">
        <v>566</v>
      </c>
      <c r="G131" t="s">
        <v>801</v>
      </c>
      <c r="H131" t="s">
        <v>1032</v>
      </c>
    </row>
    <row r="132" spans="1:8" ht="15">
      <c r="A132" s="109">
        <v>131</v>
      </c>
      <c r="B132" t="s">
        <v>1095</v>
      </c>
      <c r="C132" t="s">
        <v>830</v>
      </c>
      <c r="D132">
        <v>700</v>
      </c>
      <c r="E132" t="s">
        <v>4</v>
      </c>
      <c r="F132" t="s">
        <v>398</v>
      </c>
      <c r="G132" t="s">
        <v>800</v>
      </c>
      <c r="H132" t="s">
        <v>912</v>
      </c>
    </row>
    <row r="133" spans="1:8" ht="15">
      <c r="A133" s="109">
        <v>132</v>
      </c>
      <c r="B133" t="s">
        <v>1124</v>
      </c>
      <c r="C133" t="s">
        <v>478</v>
      </c>
      <c r="D133">
        <v>640</v>
      </c>
      <c r="E133" t="s">
        <v>4</v>
      </c>
      <c r="F133" t="s">
        <v>398</v>
      </c>
      <c r="G133" t="s">
        <v>667</v>
      </c>
      <c r="H133" t="s">
        <v>923</v>
      </c>
    </row>
    <row r="134" spans="1:8" ht="15">
      <c r="A134" s="109">
        <v>133</v>
      </c>
      <c r="B134" t="s">
        <v>1109</v>
      </c>
      <c r="C134" t="s">
        <v>478</v>
      </c>
      <c r="D134">
        <v>640</v>
      </c>
      <c r="E134" t="s">
        <v>4</v>
      </c>
      <c r="F134" t="s">
        <v>398</v>
      </c>
      <c r="G134" t="s">
        <v>762</v>
      </c>
      <c r="H134" t="s">
        <v>1004</v>
      </c>
    </row>
    <row r="135" spans="1:8" ht="15">
      <c r="A135" s="109">
        <v>134</v>
      </c>
      <c r="B135" t="s">
        <v>1254</v>
      </c>
      <c r="C135" t="s">
        <v>466</v>
      </c>
      <c r="D135">
        <v>530</v>
      </c>
      <c r="E135" t="s">
        <v>4</v>
      </c>
      <c r="F135" t="s">
        <v>398</v>
      </c>
      <c r="G135" t="s">
        <v>580</v>
      </c>
      <c r="H135" t="s">
        <v>861</v>
      </c>
    </row>
    <row r="136" spans="1:8" ht="15">
      <c r="A136" s="109">
        <v>135</v>
      </c>
      <c r="B136" t="s">
        <v>1159</v>
      </c>
      <c r="C136" t="s">
        <v>466</v>
      </c>
      <c r="D136">
        <v>530</v>
      </c>
      <c r="E136" t="s">
        <v>4</v>
      </c>
      <c r="F136" t="s">
        <v>398</v>
      </c>
      <c r="G136" t="s">
        <v>588</v>
      </c>
      <c r="H136" t="s">
        <v>907</v>
      </c>
    </row>
    <row r="137" spans="1:8" ht="15">
      <c r="A137" s="109">
        <v>136</v>
      </c>
      <c r="B137" t="s">
        <v>1118</v>
      </c>
      <c r="C137" t="s">
        <v>466</v>
      </c>
      <c r="D137">
        <v>530</v>
      </c>
      <c r="E137" t="s">
        <v>4</v>
      </c>
      <c r="F137" t="s">
        <v>398</v>
      </c>
      <c r="G137" t="s">
        <v>667</v>
      </c>
      <c r="H137" t="s">
        <v>923</v>
      </c>
    </row>
    <row r="138" spans="1:8" ht="15">
      <c r="A138" s="108">
        <v>137</v>
      </c>
      <c r="B138" t="s">
        <v>1098</v>
      </c>
      <c r="C138" t="s">
        <v>466</v>
      </c>
      <c r="D138">
        <v>530</v>
      </c>
      <c r="E138" t="s">
        <v>4</v>
      </c>
      <c r="F138" t="s">
        <v>398</v>
      </c>
      <c r="G138" t="s">
        <v>799</v>
      </c>
      <c r="H138" t="s">
        <v>1032</v>
      </c>
    </row>
    <row r="139" spans="1:8" ht="15">
      <c r="A139" s="108">
        <v>138</v>
      </c>
      <c r="B139" t="s">
        <v>1148</v>
      </c>
      <c r="C139" t="s">
        <v>466</v>
      </c>
      <c r="D139">
        <v>530</v>
      </c>
      <c r="E139" t="s">
        <v>4</v>
      </c>
      <c r="F139" t="s">
        <v>566</v>
      </c>
      <c r="G139" t="s">
        <v>800</v>
      </c>
      <c r="H139" t="s">
        <v>1032</v>
      </c>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sheetPr codeName="Sheet11"/>
  <dimension ref="A1:K51"/>
  <sheetViews>
    <sheetView zoomScalePageLayoutView="0" workbookViewId="0" topLeftCell="A1">
      <selection activeCell="A1" sqref="A1"/>
    </sheetView>
  </sheetViews>
  <sheetFormatPr defaultColWidth="9.140625" defaultRowHeight="15"/>
  <cols>
    <col min="1" max="1" width="7.57421875" style="0" customWidth="1"/>
    <col min="2" max="2" width="18.421875" style="0" customWidth="1"/>
    <col min="3" max="3" width="64.00390625" style="0" bestFit="1" customWidth="1"/>
    <col min="4" max="4" width="10.28125" style="0" bestFit="1" customWidth="1"/>
    <col min="5" max="5" width="10.8515625" style="0" bestFit="1" customWidth="1"/>
    <col min="6" max="6" width="26.28125" style="0" bestFit="1" customWidth="1"/>
    <col min="7" max="7" width="9.00390625" style="0" customWidth="1"/>
    <col min="11" max="11" width="64.00390625" style="0" bestFit="1" customWidth="1"/>
  </cols>
  <sheetData>
    <row r="1" spans="1:11" ht="15">
      <c r="A1" t="s">
        <v>1083</v>
      </c>
      <c r="B1" t="s">
        <v>1084</v>
      </c>
      <c r="C1" t="s">
        <v>562</v>
      </c>
      <c r="D1" t="s">
        <v>393</v>
      </c>
      <c r="E1" t="s">
        <v>1085</v>
      </c>
      <c r="F1" t="s">
        <v>1241</v>
      </c>
      <c r="K1" t="s">
        <v>562</v>
      </c>
    </row>
    <row r="2" spans="1:11" ht="15">
      <c r="A2">
        <v>1</v>
      </c>
      <c r="B2" t="s">
        <v>1218</v>
      </c>
      <c r="C2" t="s">
        <v>462</v>
      </c>
      <c r="D2" t="s">
        <v>461</v>
      </c>
      <c r="E2" t="s">
        <v>6</v>
      </c>
      <c r="F2" t="s">
        <v>580</v>
      </c>
      <c r="K2" s="104" t="s">
        <v>494</v>
      </c>
    </row>
    <row r="3" spans="1:11" ht="15">
      <c r="A3">
        <v>2</v>
      </c>
      <c r="B3" t="s">
        <v>1217</v>
      </c>
      <c r="C3" t="s">
        <v>826</v>
      </c>
      <c r="D3" t="s">
        <v>463</v>
      </c>
      <c r="E3" t="s">
        <v>6</v>
      </c>
      <c r="F3" t="s">
        <v>580</v>
      </c>
      <c r="K3" s="123" t="s">
        <v>546</v>
      </c>
    </row>
    <row r="4" spans="1:11" ht="15">
      <c r="A4">
        <v>3</v>
      </c>
      <c r="B4" t="s">
        <v>1215</v>
      </c>
      <c r="C4" t="s">
        <v>844</v>
      </c>
      <c r="D4" t="s">
        <v>557</v>
      </c>
      <c r="E4" t="s">
        <v>6</v>
      </c>
      <c r="F4" t="s">
        <v>584</v>
      </c>
      <c r="K4" s="123" t="s">
        <v>1057</v>
      </c>
    </row>
    <row r="5" spans="1:11" ht="15">
      <c r="A5" s="115">
        <v>4</v>
      </c>
      <c r="B5" s="112" t="s">
        <v>1224</v>
      </c>
      <c r="C5" s="112" t="s">
        <v>494</v>
      </c>
      <c r="D5" s="112" t="s">
        <v>493</v>
      </c>
      <c r="E5" s="112" t="s">
        <v>6</v>
      </c>
      <c r="F5" s="113" t="s">
        <v>585</v>
      </c>
      <c r="K5" s="110" t="s">
        <v>1244</v>
      </c>
    </row>
    <row r="6" spans="1:11" ht="15">
      <c r="A6" s="114">
        <v>5</v>
      </c>
      <c r="B6" s="110" t="s">
        <v>1234</v>
      </c>
      <c r="C6" s="110" t="s">
        <v>1066</v>
      </c>
      <c r="D6" s="110" t="s">
        <v>1079</v>
      </c>
      <c r="E6" s="110" t="s">
        <v>6</v>
      </c>
      <c r="F6" s="111" t="s">
        <v>585</v>
      </c>
      <c r="K6" s="112" t="s">
        <v>1058</v>
      </c>
    </row>
    <row r="7" spans="1:11" ht="15">
      <c r="A7" s="115">
        <v>6</v>
      </c>
      <c r="B7" s="112" t="s">
        <v>1222</v>
      </c>
      <c r="C7" s="112" t="s">
        <v>842</v>
      </c>
      <c r="D7" s="112" t="s">
        <v>551</v>
      </c>
      <c r="E7" s="112" t="s">
        <v>6</v>
      </c>
      <c r="F7" s="113" t="s">
        <v>605</v>
      </c>
      <c r="K7" s="124" t="s">
        <v>844</v>
      </c>
    </row>
    <row r="8" spans="1:11" ht="15">
      <c r="A8" s="114">
        <v>7</v>
      </c>
      <c r="B8" s="110" t="s">
        <v>1205</v>
      </c>
      <c r="C8" s="110" t="s">
        <v>1063</v>
      </c>
      <c r="D8" s="110" t="s">
        <v>1076</v>
      </c>
      <c r="E8" s="110" t="s">
        <v>6</v>
      </c>
      <c r="F8" s="111" t="s">
        <v>611</v>
      </c>
      <c r="K8" s="110" t="s">
        <v>1059</v>
      </c>
    </row>
    <row r="9" spans="1:11" ht="15">
      <c r="A9" s="115">
        <v>8</v>
      </c>
      <c r="B9" s="112" t="s">
        <v>1236</v>
      </c>
      <c r="C9" s="112" t="s">
        <v>536</v>
      </c>
      <c r="D9" s="112" t="s">
        <v>535</v>
      </c>
      <c r="E9" s="112" t="s">
        <v>6</v>
      </c>
      <c r="F9" s="113" t="s">
        <v>644</v>
      </c>
      <c r="K9" s="112" t="s">
        <v>842</v>
      </c>
    </row>
    <row r="10" spans="1:11" ht="15">
      <c r="A10" s="114">
        <v>9</v>
      </c>
      <c r="B10" s="110" t="s">
        <v>1207</v>
      </c>
      <c r="C10" s="110" t="s">
        <v>550</v>
      </c>
      <c r="D10" s="110" t="s">
        <v>549</v>
      </c>
      <c r="E10" s="110" t="s">
        <v>6</v>
      </c>
      <c r="F10" s="111" t="s">
        <v>644</v>
      </c>
      <c r="K10" s="110" t="s">
        <v>837</v>
      </c>
    </row>
    <row r="11" spans="1:11" ht="15">
      <c r="A11" s="115">
        <v>10</v>
      </c>
      <c r="B11" s="112" t="s">
        <v>1216</v>
      </c>
      <c r="C11" s="112" t="s">
        <v>554</v>
      </c>
      <c r="D11" s="112" t="s">
        <v>553</v>
      </c>
      <c r="E11" s="112" t="s">
        <v>6</v>
      </c>
      <c r="F11" s="113" t="s">
        <v>644</v>
      </c>
      <c r="K11" s="110" t="s">
        <v>480</v>
      </c>
    </row>
    <row r="12" spans="1:11" ht="15">
      <c r="A12" s="114">
        <v>11</v>
      </c>
      <c r="B12" s="110" t="s">
        <v>1226</v>
      </c>
      <c r="C12" s="110" t="s">
        <v>841</v>
      </c>
      <c r="D12" s="110" t="s">
        <v>543</v>
      </c>
      <c r="E12" s="110" t="s">
        <v>6</v>
      </c>
      <c r="F12" s="111" t="s">
        <v>651</v>
      </c>
      <c r="K12" s="112" t="s">
        <v>536</v>
      </c>
    </row>
    <row r="13" spans="1:11" ht="15">
      <c r="A13" s="115">
        <v>12</v>
      </c>
      <c r="B13" s="112" t="s">
        <v>1228</v>
      </c>
      <c r="C13" s="112" t="s">
        <v>840</v>
      </c>
      <c r="D13" s="112" t="s">
        <v>541</v>
      </c>
      <c r="E13" s="112" t="s">
        <v>6</v>
      </c>
      <c r="F13" s="113" t="s">
        <v>667</v>
      </c>
      <c r="K13" s="110" t="s">
        <v>1060</v>
      </c>
    </row>
    <row r="14" spans="1:11" ht="15">
      <c r="A14" s="114">
        <v>13</v>
      </c>
      <c r="B14" s="110" t="s">
        <v>1230</v>
      </c>
      <c r="C14" s="110" t="s">
        <v>837</v>
      </c>
      <c r="D14" s="110" t="s">
        <v>533</v>
      </c>
      <c r="E14" s="110" t="s">
        <v>6</v>
      </c>
      <c r="F14" s="111" t="s">
        <v>680</v>
      </c>
      <c r="K14" s="110" t="s">
        <v>839</v>
      </c>
    </row>
    <row r="15" spans="1:11" ht="15">
      <c r="A15" s="115">
        <v>14</v>
      </c>
      <c r="B15" s="112" t="s">
        <v>1221</v>
      </c>
      <c r="C15" s="112" t="s">
        <v>829</v>
      </c>
      <c r="D15" s="112" t="s">
        <v>491</v>
      </c>
      <c r="E15" s="112" t="s">
        <v>6</v>
      </c>
      <c r="F15" s="113" t="s">
        <v>680</v>
      </c>
      <c r="K15" s="110" t="s">
        <v>1261</v>
      </c>
    </row>
    <row r="16" spans="1:11" ht="15">
      <c r="A16" s="114">
        <v>15</v>
      </c>
      <c r="B16" s="110" t="s">
        <v>1210</v>
      </c>
      <c r="C16" s="110" t="s">
        <v>1067</v>
      </c>
      <c r="D16" s="110" t="s">
        <v>1080</v>
      </c>
      <c r="E16" s="110" t="s">
        <v>6</v>
      </c>
      <c r="F16" s="111" t="s">
        <v>680</v>
      </c>
      <c r="K16" s="110" t="s">
        <v>550</v>
      </c>
    </row>
    <row r="17" spans="1:11" ht="15">
      <c r="A17" s="115">
        <v>16</v>
      </c>
      <c r="B17" s="112" t="s">
        <v>1220</v>
      </c>
      <c r="C17" s="112" t="s">
        <v>490</v>
      </c>
      <c r="D17" s="112" t="s">
        <v>489</v>
      </c>
      <c r="E17" s="112" t="s">
        <v>6</v>
      </c>
      <c r="F17" s="113" t="s">
        <v>687</v>
      </c>
      <c r="K17" s="112" t="s">
        <v>458</v>
      </c>
    </row>
    <row r="18" spans="1:11" ht="15">
      <c r="A18" s="114">
        <v>17</v>
      </c>
      <c r="B18" s="110" t="s">
        <v>1212</v>
      </c>
      <c r="C18" s="110" t="s">
        <v>1069</v>
      </c>
      <c r="D18" s="117" t="s">
        <v>1082</v>
      </c>
      <c r="E18" s="110" t="s">
        <v>6</v>
      </c>
      <c r="F18" s="111" t="s">
        <v>687</v>
      </c>
      <c r="K18" s="112" t="s">
        <v>828</v>
      </c>
    </row>
    <row r="19" spans="1:11" ht="15">
      <c r="A19" s="115">
        <v>18</v>
      </c>
      <c r="B19" s="112" t="s">
        <v>1219</v>
      </c>
      <c r="C19" s="112" t="s">
        <v>486</v>
      </c>
      <c r="D19" s="112" t="s">
        <v>485</v>
      </c>
      <c r="E19" s="112" t="s">
        <v>6</v>
      </c>
      <c r="F19" s="113" t="s">
        <v>711</v>
      </c>
      <c r="K19" s="110" t="s">
        <v>841</v>
      </c>
    </row>
    <row r="20" spans="1:11" ht="15">
      <c r="A20" s="114">
        <v>19</v>
      </c>
      <c r="B20" s="110" t="s">
        <v>1213</v>
      </c>
      <c r="C20" s="110" t="s">
        <v>532</v>
      </c>
      <c r="D20" s="110" t="s">
        <v>531</v>
      </c>
      <c r="E20" s="110" t="s">
        <v>6</v>
      </c>
      <c r="F20" s="111" t="s">
        <v>726</v>
      </c>
      <c r="K20" s="112" t="s">
        <v>1245</v>
      </c>
    </row>
    <row r="21" spans="1:11" ht="15">
      <c r="A21" s="115">
        <v>20</v>
      </c>
      <c r="B21" s="112" t="s">
        <v>1202</v>
      </c>
      <c r="C21" s="112" t="s">
        <v>1064</v>
      </c>
      <c r="D21" s="122" t="s">
        <v>1077</v>
      </c>
      <c r="E21" s="112" t="s">
        <v>6</v>
      </c>
      <c r="F21" s="113" t="s">
        <v>753</v>
      </c>
      <c r="K21" s="112" t="s">
        <v>1262</v>
      </c>
    </row>
    <row r="22" spans="1:11" ht="15">
      <c r="A22" s="114">
        <v>21</v>
      </c>
      <c r="B22" s="110" t="s">
        <v>1206</v>
      </c>
      <c r="C22" s="110" t="s">
        <v>1065</v>
      </c>
      <c r="D22" s="110" t="s">
        <v>1078</v>
      </c>
      <c r="E22" s="110" t="s">
        <v>6</v>
      </c>
      <c r="F22" s="111" t="s">
        <v>753</v>
      </c>
      <c r="K22" s="112" t="s">
        <v>1289</v>
      </c>
    </row>
    <row r="23" spans="1:11" ht="15">
      <c r="A23" s="115">
        <v>22</v>
      </c>
      <c r="B23" s="112" t="s">
        <v>1229</v>
      </c>
      <c r="C23" s="112" t="s">
        <v>828</v>
      </c>
      <c r="D23" s="112" t="s">
        <v>483</v>
      </c>
      <c r="E23" s="112" t="s">
        <v>6</v>
      </c>
      <c r="F23" s="113" t="s">
        <v>762</v>
      </c>
      <c r="K23" s="112" t="s">
        <v>823</v>
      </c>
    </row>
    <row r="24" spans="1:11" ht="15">
      <c r="A24" s="114">
        <v>23</v>
      </c>
      <c r="B24" s="110" t="s">
        <v>1214</v>
      </c>
      <c r="C24" s="110" t="s">
        <v>1068</v>
      </c>
      <c r="D24" s="110" t="s">
        <v>1081</v>
      </c>
      <c r="E24" s="110" t="s">
        <v>6</v>
      </c>
      <c r="F24" s="111" t="s">
        <v>762</v>
      </c>
      <c r="K24" s="112" t="s">
        <v>840</v>
      </c>
    </row>
    <row r="25" spans="1:11" ht="15">
      <c r="A25" s="115">
        <v>24</v>
      </c>
      <c r="B25" s="112" t="s">
        <v>1203</v>
      </c>
      <c r="C25" s="112" t="s">
        <v>823</v>
      </c>
      <c r="D25" s="112" t="s">
        <v>441</v>
      </c>
      <c r="E25" s="112" t="s">
        <v>6</v>
      </c>
      <c r="F25" s="113" t="s">
        <v>767</v>
      </c>
      <c r="K25" s="110" t="s">
        <v>1063</v>
      </c>
    </row>
    <row r="26" spans="1:11" ht="15">
      <c r="A26" s="114">
        <v>25</v>
      </c>
      <c r="B26" s="110" t="s">
        <v>1227</v>
      </c>
      <c r="C26" s="110" t="s">
        <v>1059</v>
      </c>
      <c r="D26" s="110" t="s">
        <v>1072</v>
      </c>
      <c r="E26" s="110" t="s">
        <v>6</v>
      </c>
      <c r="F26" s="111" t="s">
        <v>770</v>
      </c>
      <c r="K26" s="110" t="s">
        <v>1246</v>
      </c>
    </row>
    <row r="27" spans="1:11" ht="15">
      <c r="A27" s="115">
        <v>26</v>
      </c>
      <c r="B27" s="112" t="s">
        <v>1208</v>
      </c>
      <c r="C27" s="112" t="s">
        <v>458</v>
      </c>
      <c r="D27" s="112" t="s">
        <v>457</v>
      </c>
      <c r="E27" s="112" t="s">
        <v>6</v>
      </c>
      <c r="F27" s="113" t="s">
        <v>781</v>
      </c>
      <c r="K27" s="112" t="s">
        <v>827</v>
      </c>
    </row>
    <row r="28" spans="1:11" ht="15">
      <c r="A28" s="114">
        <v>27</v>
      </c>
      <c r="B28" s="110" t="s">
        <v>1209</v>
      </c>
      <c r="C28" s="110" t="s">
        <v>1060</v>
      </c>
      <c r="D28" s="110" t="s">
        <v>1073</v>
      </c>
      <c r="E28" s="110" t="s">
        <v>6</v>
      </c>
      <c r="F28" s="111" t="s">
        <v>783</v>
      </c>
      <c r="K28" s="112" t="s">
        <v>1064</v>
      </c>
    </row>
    <row r="29" spans="1:11" ht="15">
      <c r="A29" s="115">
        <v>28</v>
      </c>
      <c r="B29" s="112" t="s">
        <v>1225</v>
      </c>
      <c r="C29" s="112" t="s">
        <v>422</v>
      </c>
      <c r="D29" s="112" t="s">
        <v>421</v>
      </c>
      <c r="E29" s="112" t="s">
        <v>6</v>
      </c>
      <c r="F29" s="113" t="s">
        <v>786</v>
      </c>
      <c r="K29" s="110" t="s">
        <v>1263</v>
      </c>
    </row>
    <row r="30" spans="1:11" ht="15">
      <c r="A30" s="114">
        <v>29</v>
      </c>
      <c r="B30" s="110" t="s">
        <v>1223</v>
      </c>
      <c r="C30" s="110" t="s">
        <v>546</v>
      </c>
      <c r="D30" s="110" t="s">
        <v>545</v>
      </c>
      <c r="E30" s="110" t="s">
        <v>6</v>
      </c>
      <c r="F30" s="111" t="s">
        <v>799</v>
      </c>
      <c r="K30" s="112" t="s">
        <v>422</v>
      </c>
    </row>
    <row r="31" spans="1:11" ht="15">
      <c r="A31" s="115">
        <v>30</v>
      </c>
      <c r="B31" s="112" t="s">
        <v>1204</v>
      </c>
      <c r="C31" s="112" t="s">
        <v>548</v>
      </c>
      <c r="D31" s="112" t="s">
        <v>547</v>
      </c>
      <c r="E31" s="112" t="s">
        <v>6</v>
      </c>
      <c r="F31" s="113" t="s">
        <v>799</v>
      </c>
      <c r="K31" s="112" t="s">
        <v>548</v>
      </c>
    </row>
    <row r="32" spans="1:11" ht="15">
      <c r="A32" s="114">
        <v>31</v>
      </c>
      <c r="B32" s="110" t="s">
        <v>1235</v>
      </c>
      <c r="C32" s="110" t="s">
        <v>480</v>
      </c>
      <c r="D32" s="110" t="s">
        <v>479</v>
      </c>
      <c r="E32" s="110" t="s">
        <v>6</v>
      </c>
      <c r="F32" s="111" t="s">
        <v>800</v>
      </c>
      <c r="K32" s="112" t="s">
        <v>829</v>
      </c>
    </row>
    <row r="33" spans="1:11" ht="15">
      <c r="A33" s="115">
        <v>32</v>
      </c>
      <c r="B33" s="112" t="s">
        <v>1237</v>
      </c>
      <c r="C33" s="112" t="s">
        <v>1238</v>
      </c>
      <c r="D33" s="112" t="s">
        <v>537</v>
      </c>
      <c r="E33" s="112" t="s">
        <v>6</v>
      </c>
      <c r="F33" s="113" t="s">
        <v>800</v>
      </c>
      <c r="K33" s="124" t="s">
        <v>462</v>
      </c>
    </row>
    <row r="34" spans="1:11" ht="15">
      <c r="A34" s="114">
        <v>33</v>
      </c>
      <c r="B34" s="110" t="s">
        <v>1265</v>
      </c>
      <c r="C34" s="110" t="s">
        <v>1261</v>
      </c>
      <c r="D34" s="110" t="s">
        <v>1281</v>
      </c>
      <c r="E34" s="110" t="s">
        <v>6</v>
      </c>
      <c r="F34" s="111" t="s">
        <v>726</v>
      </c>
      <c r="K34" s="112" t="s">
        <v>1264</v>
      </c>
    </row>
    <row r="35" spans="1:11" ht="15">
      <c r="A35" s="115">
        <v>34</v>
      </c>
      <c r="B35" s="112" t="s">
        <v>1266</v>
      </c>
      <c r="C35" s="112" t="s">
        <v>1262</v>
      </c>
      <c r="D35" s="112" t="s">
        <v>1280</v>
      </c>
      <c r="E35" s="112" t="s">
        <v>6</v>
      </c>
      <c r="F35" s="113" t="s">
        <v>799</v>
      </c>
      <c r="K35" s="110" t="s">
        <v>1291</v>
      </c>
    </row>
    <row r="36" spans="1:11" ht="15">
      <c r="A36" s="114">
        <v>35</v>
      </c>
      <c r="B36" s="110" t="s">
        <v>1268</v>
      </c>
      <c r="C36" s="110" t="s">
        <v>1263</v>
      </c>
      <c r="D36" s="110" t="s">
        <v>1279</v>
      </c>
      <c r="E36" s="110" t="s">
        <v>6</v>
      </c>
      <c r="F36" s="111" t="s">
        <v>687</v>
      </c>
      <c r="K36" s="110" t="s">
        <v>532</v>
      </c>
    </row>
    <row r="37" spans="1:11" ht="15">
      <c r="A37" s="115">
        <v>36</v>
      </c>
      <c r="B37" s="112" t="s">
        <v>1231</v>
      </c>
      <c r="C37" s="112" t="s">
        <v>1264</v>
      </c>
      <c r="D37" s="112" t="s">
        <v>487</v>
      </c>
      <c r="E37" s="112" t="s">
        <v>6</v>
      </c>
      <c r="F37" s="113" t="s">
        <v>671</v>
      </c>
      <c r="K37" s="110" t="s">
        <v>1065</v>
      </c>
    </row>
    <row r="38" spans="1:11" ht="15">
      <c r="A38" s="114">
        <v>37</v>
      </c>
      <c r="B38" s="110" t="s">
        <v>1233</v>
      </c>
      <c r="C38" s="110" t="s">
        <v>1057</v>
      </c>
      <c r="D38" s="110" t="s">
        <v>1070</v>
      </c>
      <c r="E38" s="110" t="s">
        <v>6</v>
      </c>
      <c r="F38" s="111" t="s">
        <v>801</v>
      </c>
      <c r="K38" s="112" t="s">
        <v>490</v>
      </c>
    </row>
    <row r="39" spans="1:11" ht="15">
      <c r="A39" s="115">
        <v>38</v>
      </c>
      <c r="B39" s="112" t="s">
        <v>1232</v>
      </c>
      <c r="C39" s="112" t="s">
        <v>1058</v>
      </c>
      <c r="D39" s="116" t="s">
        <v>1071</v>
      </c>
      <c r="E39" s="112" t="s">
        <v>6</v>
      </c>
      <c r="F39" s="113" t="s">
        <v>801</v>
      </c>
      <c r="K39" s="112" t="s">
        <v>554</v>
      </c>
    </row>
    <row r="40" spans="1:11" ht="15">
      <c r="A40" s="114">
        <v>39</v>
      </c>
      <c r="B40" s="110" t="s">
        <v>1211</v>
      </c>
      <c r="C40" s="110" t="s">
        <v>839</v>
      </c>
      <c r="D40" s="117" t="s">
        <v>539</v>
      </c>
      <c r="E40" s="110" t="s">
        <v>6</v>
      </c>
      <c r="F40" s="111" t="s">
        <v>801</v>
      </c>
      <c r="K40" s="110" t="s">
        <v>1066</v>
      </c>
    </row>
    <row r="41" spans="1:11" ht="15">
      <c r="A41" s="115">
        <v>40</v>
      </c>
      <c r="B41" s="112" t="s">
        <v>1239</v>
      </c>
      <c r="C41" s="112" t="s">
        <v>827</v>
      </c>
      <c r="D41" s="116" t="s">
        <v>481</v>
      </c>
      <c r="E41" s="112" t="s">
        <v>6</v>
      </c>
      <c r="F41" s="113" t="s">
        <v>801</v>
      </c>
      <c r="K41" s="112" t="s">
        <v>1238</v>
      </c>
    </row>
    <row r="42" spans="1:11" ht="15">
      <c r="A42" s="114">
        <v>41</v>
      </c>
      <c r="B42" s="110" t="s">
        <v>1255</v>
      </c>
      <c r="C42" s="110" t="s">
        <v>1244</v>
      </c>
      <c r="D42" s="117" t="s">
        <v>445</v>
      </c>
      <c r="E42" s="110" t="s">
        <v>6</v>
      </c>
      <c r="F42" s="111" t="s">
        <v>580</v>
      </c>
      <c r="K42" s="112" t="s">
        <v>486</v>
      </c>
    </row>
    <row r="43" spans="1:11" ht="15">
      <c r="A43" s="115">
        <v>42</v>
      </c>
      <c r="B43" s="112" t="s">
        <v>1256</v>
      </c>
      <c r="C43" s="112" t="s">
        <v>1245</v>
      </c>
      <c r="D43" s="116" t="s">
        <v>1075</v>
      </c>
      <c r="E43" s="112" t="s">
        <v>6</v>
      </c>
      <c r="F43" s="113" t="s">
        <v>1247</v>
      </c>
      <c r="K43" s="110" t="s">
        <v>1067</v>
      </c>
    </row>
    <row r="44" spans="1:11" ht="15">
      <c r="A44" s="114">
        <v>43</v>
      </c>
      <c r="B44" s="110" t="s">
        <v>1257</v>
      </c>
      <c r="C44" s="110" t="s">
        <v>1246</v>
      </c>
      <c r="D44" s="110" t="s">
        <v>1248</v>
      </c>
      <c r="E44" s="110" t="s">
        <v>6</v>
      </c>
      <c r="F44" s="111" t="s">
        <v>687</v>
      </c>
      <c r="K44" s="110" t="s">
        <v>1068</v>
      </c>
    </row>
    <row r="45" spans="1:11" ht="15">
      <c r="A45" s="115">
        <v>44</v>
      </c>
      <c r="B45" s="112" t="s">
        <v>1267</v>
      </c>
      <c r="C45" s="112" t="s">
        <v>1289</v>
      </c>
      <c r="D45" s="112" t="s">
        <v>1278</v>
      </c>
      <c r="E45" s="112" t="s">
        <v>6</v>
      </c>
      <c r="F45" s="113" t="s">
        <v>799</v>
      </c>
      <c r="K45" s="124" t="s">
        <v>826</v>
      </c>
    </row>
    <row r="46" spans="1:11" ht="15">
      <c r="A46" s="114">
        <v>45</v>
      </c>
      <c r="B46" s="110" t="s">
        <v>1290</v>
      </c>
      <c r="C46" s="110" t="s">
        <v>1291</v>
      </c>
      <c r="D46" s="110" t="s">
        <v>1292</v>
      </c>
      <c r="E46" s="110" t="s">
        <v>6</v>
      </c>
      <c r="F46" s="111" t="s">
        <v>1247</v>
      </c>
      <c r="K46" s="110" t="s">
        <v>1069</v>
      </c>
    </row>
    <row r="47" spans="1:11" ht="15">
      <c r="A47" s="115"/>
      <c r="B47" s="112"/>
      <c r="C47" s="112"/>
      <c r="D47" s="112"/>
      <c r="E47" s="112"/>
      <c r="F47" s="113"/>
      <c r="K47" s="112"/>
    </row>
    <row r="48" spans="1:11" ht="15">
      <c r="A48" s="114"/>
      <c r="B48" s="110"/>
      <c r="C48" s="110"/>
      <c r="D48" s="117"/>
      <c r="E48" s="110"/>
      <c r="F48" s="111"/>
      <c r="K48" s="112"/>
    </row>
    <row r="49" spans="1:11" ht="15">
      <c r="A49" s="115"/>
      <c r="B49" s="112"/>
      <c r="C49" s="112"/>
      <c r="D49" s="116"/>
      <c r="E49" s="112"/>
      <c r="F49" s="113"/>
      <c r="K49" s="124"/>
    </row>
    <row r="50" spans="1:11" ht="15">
      <c r="A50" s="114"/>
      <c r="B50" s="110"/>
      <c r="C50" s="110"/>
      <c r="D50" s="117"/>
      <c r="E50" s="110"/>
      <c r="F50" s="111"/>
      <c r="K50" s="112"/>
    </row>
    <row r="51" spans="1:11" ht="15">
      <c r="A51" s="118"/>
      <c r="B51" s="119"/>
      <c r="C51" s="119"/>
      <c r="D51" s="120"/>
      <c r="E51" s="119"/>
      <c r="F51" s="121"/>
      <c r="K51" s="119"/>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HTC Global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Vinod</dc:creator>
  <cp:keywords/>
  <dc:description/>
  <cp:lastModifiedBy>Gaush Ali</cp:lastModifiedBy>
  <cp:lastPrinted>2014-03-03T11:02:13Z</cp:lastPrinted>
  <dcterms:created xsi:type="dcterms:W3CDTF">2014-02-17T13:04:49Z</dcterms:created>
  <dcterms:modified xsi:type="dcterms:W3CDTF">2018-07-24T08:17:33Z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