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0Gaush Ali\0May2020\ATM Deployment Data for March 2020 for Website\"/>
    </mc:Choice>
  </mc:AlternateContent>
  <bookViews>
    <workbookView xWindow="0" yWindow="0" windowWidth="20520" windowHeight="9465"/>
  </bookViews>
  <sheets>
    <sheet name="Regionwise March 2020" sheetId="1" r:id="rId1"/>
    <sheet name="Statewise March 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87" i="2" l="1"/>
  <c r="AM87" i="2"/>
  <c r="AL87" i="2"/>
  <c r="AK87" i="2"/>
  <c r="AJ87" i="2"/>
  <c r="AI87" i="2"/>
  <c r="AH87" i="2"/>
  <c r="AG87" i="2"/>
  <c r="AF87" i="2"/>
  <c r="AE87" i="2"/>
  <c r="AD87" i="2"/>
  <c r="AC87" i="2"/>
  <c r="AB87" i="2"/>
  <c r="AA87" i="2"/>
  <c r="Z87" i="2"/>
  <c r="Y87" i="2"/>
  <c r="X87" i="2"/>
  <c r="W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AO86" i="2"/>
  <c r="AO85" i="2"/>
  <c r="AO84" i="2"/>
  <c r="AO87" i="2" s="1"/>
  <c r="AO83" i="2"/>
  <c r="AO82" i="2"/>
  <c r="AO81" i="2"/>
  <c r="AO80" i="2"/>
  <c r="AO79" i="2"/>
  <c r="AM77" i="2"/>
  <c r="AM88" i="2" s="1"/>
  <c r="AE77" i="2"/>
  <c r="AE88" i="2" s="1"/>
  <c r="W77" i="2"/>
  <c r="W88" i="2" s="1"/>
  <c r="O77" i="2"/>
  <c r="O88" i="2" s="1"/>
  <c r="G77" i="2"/>
  <c r="G88" i="2" s="1"/>
  <c r="AN76" i="2"/>
  <c r="AM76" i="2"/>
  <c r="AL76" i="2"/>
  <c r="AK76" i="2"/>
  <c r="AJ76" i="2"/>
  <c r="AI76" i="2"/>
  <c r="AH76" i="2"/>
  <c r="AG76" i="2"/>
  <c r="AF76" i="2"/>
  <c r="AE76" i="2"/>
  <c r="AD76" i="2"/>
  <c r="AC76" i="2"/>
  <c r="AB76" i="2"/>
  <c r="AA76" i="2"/>
  <c r="Z76" i="2"/>
  <c r="Y76" i="2"/>
  <c r="X76" i="2"/>
  <c r="W76" i="2"/>
  <c r="U76" i="2"/>
  <c r="T76" i="2"/>
  <c r="S76" i="2"/>
  <c r="R76" i="2"/>
  <c r="Q76" i="2"/>
  <c r="P76" i="2"/>
  <c r="O76" i="2"/>
  <c r="N76" i="2"/>
  <c r="M76" i="2"/>
  <c r="L76" i="2"/>
  <c r="K76" i="2"/>
  <c r="J76" i="2"/>
  <c r="I76" i="2"/>
  <c r="H76" i="2"/>
  <c r="G76" i="2"/>
  <c r="F76" i="2"/>
  <c r="E76" i="2"/>
  <c r="D76" i="2"/>
  <c r="C76" i="2"/>
  <c r="AO75" i="2"/>
  <c r="AO74" i="2"/>
  <c r="AO73" i="2"/>
  <c r="AO72" i="2"/>
  <c r="AO71" i="2"/>
  <c r="AO70" i="2"/>
  <c r="AO69" i="2"/>
  <c r="AO76" i="2" s="1"/>
  <c r="AO68" i="2"/>
  <c r="AO67" i="2"/>
  <c r="AO66" i="2"/>
  <c r="AN64" i="2"/>
  <c r="AM64" i="2"/>
  <c r="AL64" i="2"/>
  <c r="AK64" i="2"/>
  <c r="AJ64" i="2"/>
  <c r="AI64" i="2"/>
  <c r="AH64" i="2"/>
  <c r="AG64" i="2"/>
  <c r="AF64" i="2"/>
  <c r="AE64" i="2"/>
  <c r="AD64" i="2"/>
  <c r="AC64" i="2"/>
  <c r="AB64" i="2"/>
  <c r="AA64" i="2"/>
  <c r="Z64" i="2"/>
  <c r="Y64" i="2"/>
  <c r="X64" i="2"/>
  <c r="W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AO63" i="2"/>
  <c r="AO62" i="2"/>
  <c r="AO61" i="2"/>
  <c r="AO60" i="2"/>
  <c r="AO59" i="2"/>
  <c r="AO58" i="2"/>
  <c r="AO57" i="2"/>
  <c r="AO64" i="2" s="1"/>
  <c r="AN55" i="2"/>
  <c r="AM55" i="2"/>
  <c r="AL55" i="2"/>
  <c r="AK55" i="2"/>
  <c r="AJ55" i="2"/>
  <c r="AI55" i="2"/>
  <c r="AH55" i="2"/>
  <c r="AG55" i="2"/>
  <c r="AF55" i="2"/>
  <c r="AE55" i="2"/>
  <c r="AD55" i="2"/>
  <c r="AC55" i="2"/>
  <c r="AB55" i="2"/>
  <c r="AA55" i="2"/>
  <c r="Z55" i="2"/>
  <c r="Y55" i="2"/>
  <c r="X55" i="2"/>
  <c r="W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AO54" i="2"/>
  <c r="AO53" i="2"/>
  <c r="AO52" i="2"/>
  <c r="AO51" i="2"/>
  <c r="AO50" i="2"/>
  <c r="AO55" i="2" s="1"/>
  <c r="AN48" i="2"/>
  <c r="AM48" i="2"/>
  <c r="AL48" i="2"/>
  <c r="AK48" i="2"/>
  <c r="AJ48" i="2"/>
  <c r="AI48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48" i="2" s="1"/>
  <c r="AN25" i="2"/>
  <c r="AN77" i="2" s="1"/>
  <c r="AN88" i="2" s="1"/>
  <c r="AM25" i="2"/>
  <c r="AL25" i="2"/>
  <c r="AL77" i="2" s="1"/>
  <c r="AL88" i="2" s="1"/>
  <c r="AK25" i="2"/>
  <c r="AK77" i="2" s="1"/>
  <c r="AK88" i="2" s="1"/>
  <c r="AJ25" i="2"/>
  <c r="AJ77" i="2" s="1"/>
  <c r="AJ88" i="2" s="1"/>
  <c r="AI25" i="2"/>
  <c r="AI77" i="2" s="1"/>
  <c r="AI88" i="2" s="1"/>
  <c r="AH25" i="2"/>
  <c r="AH77" i="2" s="1"/>
  <c r="AH88" i="2" s="1"/>
  <c r="AG25" i="2"/>
  <c r="AG77" i="2" s="1"/>
  <c r="AG88" i="2" s="1"/>
  <c r="AF25" i="2"/>
  <c r="AF77" i="2" s="1"/>
  <c r="AF88" i="2" s="1"/>
  <c r="AE25" i="2"/>
  <c r="AD25" i="2"/>
  <c r="AD77" i="2" s="1"/>
  <c r="AD88" i="2" s="1"/>
  <c r="AC25" i="2"/>
  <c r="AC77" i="2" s="1"/>
  <c r="AC88" i="2" s="1"/>
  <c r="AB25" i="2"/>
  <c r="AB77" i="2" s="1"/>
  <c r="AB88" i="2" s="1"/>
  <c r="AA25" i="2"/>
  <c r="AA77" i="2" s="1"/>
  <c r="AA88" i="2" s="1"/>
  <c r="Z25" i="2"/>
  <c r="Z77" i="2" s="1"/>
  <c r="Z88" i="2" s="1"/>
  <c r="Y25" i="2"/>
  <c r="Y77" i="2" s="1"/>
  <c r="Y88" i="2" s="1"/>
  <c r="X25" i="2"/>
  <c r="X77" i="2" s="1"/>
  <c r="X88" i="2" s="1"/>
  <c r="W25" i="2"/>
  <c r="V25" i="2"/>
  <c r="V77" i="2" s="1"/>
  <c r="V88" i="2" s="1"/>
  <c r="U25" i="2"/>
  <c r="U77" i="2" s="1"/>
  <c r="U88" i="2" s="1"/>
  <c r="T25" i="2"/>
  <c r="T77" i="2" s="1"/>
  <c r="T88" i="2" s="1"/>
  <c r="S25" i="2"/>
  <c r="S77" i="2" s="1"/>
  <c r="S88" i="2" s="1"/>
  <c r="R25" i="2"/>
  <c r="R77" i="2" s="1"/>
  <c r="R88" i="2" s="1"/>
  <c r="Q25" i="2"/>
  <c r="Q77" i="2" s="1"/>
  <c r="Q88" i="2" s="1"/>
  <c r="P25" i="2"/>
  <c r="P77" i="2" s="1"/>
  <c r="P88" i="2" s="1"/>
  <c r="O25" i="2"/>
  <c r="N25" i="2"/>
  <c r="N77" i="2" s="1"/>
  <c r="N88" i="2" s="1"/>
  <c r="M25" i="2"/>
  <c r="M77" i="2" s="1"/>
  <c r="M88" i="2" s="1"/>
  <c r="L25" i="2"/>
  <c r="L77" i="2" s="1"/>
  <c r="L88" i="2" s="1"/>
  <c r="K25" i="2"/>
  <c r="K77" i="2" s="1"/>
  <c r="K88" i="2" s="1"/>
  <c r="J25" i="2"/>
  <c r="J77" i="2" s="1"/>
  <c r="J88" i="2" s="1"/>
  <c r="I25" i="2"/>
  <c r="I77" i="2" s="1"/>
  <c r="I88" i="2" s="1"/>
  <c r="H25" i="2"/>
  <c r="H77" i="2" s="1"/>
  <c r="H88" i="2" s="1"/>
  <c r="G25" i="2"/>
  <c r="F25" i="2"/>
  <c r="F77" i="2" s="1"/>
  <c r="F88" i="2" s="1"/>
  <c r="E25" i="2"/>
  <c r="E77" i="2" s="1"/>
  <c r="E88" i="2" s="1"/>
  <c r="D25" i="2"/>
  <c r="D77" i="2" s="1"/>
  <c r="D88" i="2" s="1"/>
  <c r="C25" i="2"/>
  <c r="C77" i="2" s="1"/>
  <c r="C88" i="2" s="1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O7" i="2"/>
  <c r="AO25" i="2" s="1"/>
  <c r="E88" i="1"/>
  <c r="D88" i="1"/>
  <c r="C88" i="1"/>
  <c r="B88" i="1"/>
  <c r="F87" i="1"/>
  <c r="F86" i="1"/>
  <c r="F85" i="1"/>
  <c r="F84" i="1"/>
  <c r="F83" i="1"/>
  <c r="F82" i="1"/>
  <c r="F81" i="1"/>
  <c r="F80" i="1"/>
  <c r="E77" i="1"/>
  <c r="D77" i="1"/>
  <c r="C77" i="1"/>
  <c r="B77" i="1"/>
  <c r="F76" i="1"/>
  <c r="F75" i="1"/>
  <c r="F74" i="1"/>
  <c r="F73" i="1"/>
  <c r="F72" i="1"/>
  <c r="F71" i="1"/>
  <c r="F70" i="1"/>
  <c r="F69" i="1"/>
  <c r="F68" i="1"/>
  <c r="F67" i="1"/>
  <c r="E65" i="1"/>
  <c r="D65" i="1"/>
  <c r="C65" i="1"/>
  <c r="B65" i="1"/>
  <c r="F64" i="1"/>
  <c r="F63" i="1"/>
  <c r="F62" i="1"/>
  <c r="F61" i="1"/>
  <c r="F60" i="1"/>
  <c r="F59" i="1"/>
  <c r="F58" i="1"/>
  <c r="E56" i="1"/>
  <c r="D56" i="1"/>
  <c r="C56" i="1"/>
  <c r="B56" i="1"/>
  <c r="F55" i="1"/>
  <c r="F54" i="1"/>
  <c r="F53" i="1"/>
  <c r="F52" i="1"/>
  <c r="F51" i="1"/>
  <c r="E49" i="1"/>
  <c r="D49" i="1"/>
  <c r="C49" i="1"/>
  <c r="B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E26" i="1"/>
  <c r="D26" i="1"/>
  <c r="C26" i="1"/>
  <c r="B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AO77" i="2" l="1"/>
  <c r="AO88" i="2" s="1"/>
  <c r="F26" i="1"/>
  <c r="F77" i="1"/>
  <c r="F65" i="1"/>
  <c r="C78" i="1"/>
  <c r="C89" i="1" s="1"/>
  <c r="F49" i="1"/>
  <c r="F88" i="1"/>
  <c r="D78" i="1"/>
  <c r="D89" i="1" s="1"/>
  <c r="F56" i="1"/>
  <c r="B78" i="1"/>
  <c r="B89" i="1" s="1"/>
  <c r="E78" i="1"/>
  <c r="E89" i="1" s="1"/>
  <c r="F78" i="1" l="1"/>
  <c r="F89" i="1" s="1"/>
</calcChain>
</file>

<file path=xl/sharedStrings.xml><?xml version="1.0" encoding="utf-8"?>
<sst xmlns="http://schemas.openxmlformats.org/spreadsheetml/2006/main" count="218" uniqueCount="133">
  <si>
    <t>Annexure-I</t>
  </si>
  <si>
    <t>Regionwise deployment of ATMs for the quarter ended March 2020</t>
  </si>
  <si>
    <t>Name of the Bank/ Entity</t>
  </si>
  <si>
    <t>Metro Centres</t>
  </si>
  <si>
    <t>Urban Centers</t>
  </si>
  <si>
    <t>Semi - Urban Centres</t>
  </si>
  <si>
    <t>Rural Centres</t>
  </si>
  <si>
    <t xml:space="preserve">Total </t>
  </si>
  <si>
    <t>Scheduled Commercial Banks</t>
  </si>
  <si>
    <t>Public Sector Banks</t>
  </si>
  <si>
    <t>Allahabad Bank</t>
  </si>
  <si>
    <t>Andhra Bank</t>
  </si>
  <si>
    <t>Bank of Baroda</t>
  </si>
  <si>
    <t>Bank of India</t>
  </si>
  <si>
    <t>Bank of Maharashtra</t>
  </si>
  <si>
    <t>Canara Bank</t>
  </si>
  <si>
    <t>Central Bank of India</t>
  </si>
  <si>
    <t>Corporation Bank</t>
  </si>
  <si>
    <t>Indian Bank</t>
  </si>
  <si>
    <t>Indian Overseas Bank</t>
  </si>
  <si>
    <t>Oriental Bank of Commerce</t>
  </si>
  <si>
    <t>Punjab and Sind Bank</t>
  </si>
  <si>
    <t>Punjab National Bank</t>
  </si>
  <si>
    <t>Syndicate  Bank</t>
  </si>
  <si>
    <t>UCO Bank</t>
  </si>
  <si>
    <t>Union  Bank of India</t>
  </si>
  <si>
    <t>United  Bank of India</t>
  </si>
  <si>
    <t>State Bank of India</t>
  </si>
  <si>
    <t>Total</t>
  </si>
  <si>
    <t>Private Sector Banks</t>
  </si>
  <si>
    <t>Axis (UTI) Bank Ltd.</t>
  </si>
  <si>
    <t>Bandhan Bank</t>
  </si>
  <si>
    <t>Catholic Syrian Bank Ltd.</t>
  </si>
  <si>
    <t>City Union Bank Ltd</t>
  </si>
  <si>
    <t>DCB Bank Ltd</t>
  </si>
  <si>
    <t>Dhanalaxmi Bank Ltd.</t>
  </si>
  <si>
    <t>Federal Bank Limited</t>
  </si>
  <si>
    <t>HDFC  Bank Ltd.</t>
  </si>
  <si>
    <t>ICICI Bank Ltd.</t>
  </si>
  <si>
    <t>IDBI Bank</t>
  </si>
  <si>
    <t>IDFC Bank Ltd</t>
  </si>
  <si>
    <t>IndusInd Bank Ltd</t>
  </si>
  <si>
    <t>Jammu &amp; Kashmir Bank</t>
  </si>
  <si>
    <t>Karnataka Bank Ltd.</t>
  </si>
  <si>
    <t>Karur Vysya Bank Ltd</t>
  </si>
  <si>
    <t>Kotak Mahindra Bank Ltd</t>
  </si>
  <si>
    <t>Lakshmi Vilas Bank Ltd.</t>
  </si>
  <si>
    <t>Ratnakar Bank Ltd.</t>
  </si>
  <si>
    <t>South Indian Bank Ltd</t>
  </si>
  <si>
    <t>Tamilnad Mercantile Bank Ltd.</t>
  </si>
  <si>
    <t>Yes Bank Ltd.</t>
  </si>
  <si>
    <t>Foreign Banks</t>
  </si>
  <si>
    <t>CITI Bank</t>
  </si>
  <si>
    <t>DBS Bank Ltd.</t>
  </si>
  <si>
    <t>Deutsche Bank</t>
  </si>
  <si>
    <t>HSBC</t>
  </si>
  <si>
    <t>Standard Chartered Bank</t>
  </si>
  <si>
    <t>Payment Banks</t>
  </si>
  <si>
    <t>Aditya Birla Idea Payments Bank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</si>
  <si>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</si>
  <si>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</si>
  <si>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</si>
  <si>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</si>
  <si>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</si>
  <si>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</si>
  <si>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</si>
  <si>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Limited</t>
  </si>
  <si>
    <t>Capital Small Finance Bank Limited</t>
  </si>
  <si>
    <t>Fincare Small Finance Bank Limited</t>
  </si>
  <si>
    <t>Equitas Small Finance Bank Limited</t>
  </si>
  <si>
    <t>ESAF Small Finance Bank Limited</t>
  </si>
  <si>
    <t>Jana Small Finance Bank Limited</t>
  </si>
  <si>
    <t>North East Small Finance Bank Limited</t>
  </si>
  <si>
    <t>Suryoday Small Finance Bank Limited</t>
  </si>
  <si>
    <t>Ujjivan Small Finance Bank Limited</t>
  </si>
  <si>
    <t>Utkarsh Small Finance Bank Limited</t>
  </si>
  <si>
    <t>Total (Banks)</t>
  </si>
  <si>
    <t>White Lable ATMs</t>
  </si>
  <si>
    <t>Tata Communications Payment Solutions Ltd.</t>
  </si>
  <si>
    <t>Hitachi Payment Services Pvt. Ltd.</t>
  </si>
  <si>
    <t>Muthoot Finance Ltd</t>
  </si>
  <si>
    <t>BTI Payments Pvt. Ltd</t>
  </si>
  <si>
    <t>Vakrangee Limited</t>
  </si>
  <si>
    <t>Riddhi Siddhi Bullions Limited</t>
  </si>
  <si>
    <t>AGS Transact Technologies Ltd</t>
  </si>
  <si>
    <t>SREI</t>
  </si>
  <si>
    <t>Total (WLAs)</t>
  </si>
  <si>
    <t xml:space="preserve">Grand Total </t>
  </si>
  <si>
    <t>ANNEXURE II</t>
  </si>
  <si>
    <t xml:space="preserve"> Name of the Bank/ Entity</t>
  </si>
  <si>
    <t>ANDAMAN &amp; NICOBAR</t>
  </si>
  <si>
    <t>ANDHRA PRADESH</t>
  </si>
  <si>
    <t>ARUNACHAL PRADESH</t>
  </si>
  <si>
    <t>ASSAM</t>
  </si>
  <si>
    <t>BIHAR</t>
  </si>
  <si>
    <t>CHANDIGARH</t>
  </si>
  <si>
    <t>CHHATISGARH</t>
  </si>
  <si>
    <t>DADRA NAGAR HAVELI</t>
  </si>
  <si>
    <t>DAMAN</t>
  </si>
  <si>
    <t>DELHI</t>
  </si>
  <si>
    <t>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</si>
  <si>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</si>
  <si>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</si>
  <si>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</si>
  <si>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</si>
  <si>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</si>
  <si>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</si>
  <si>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</si>
  <si>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</si>
  <si>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</si>
  <si>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LAKSHWADEEP</t>
  </si>
  <si>
    <t>MADHYA PRADESH</t>
  </si>
  <si>
    <t>MAHARASHTRA</t>
  </si>
  <si>
    <t>MANIPUR</t>
  </si>
  <si>
    <t>MEGHALAYA</t>
  </si>
  <si>
    <t>MIZORAM</t>
  </si>
  <si>
    <t>NAGALAND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</si>
  <si>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</si>
  <si>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</si>
  <si>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</si>
  <si>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</si>
  <si>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</si>
  <si>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</si>
  <si>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</si>
  <si>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</si>
  <si>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</si>
  <si>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</si>
  <si>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</si>
  <si>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</si>
  <si>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>Foreign Banks in India</t>
  </si>
  <si>
    <t xml:space="preserve"> Total (Banks)</t>
  </si>
  <si>
    <t>White Label ATMs</t>
  </si>
  <si>
    <t>State Wise Deployment of ATMs for the quarter ended March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</si>
</sst>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0;0"/>
    <numFmt numFmtId="165" formatCode="[$-14009]#,##0;\-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5">
    <xf numFmtId="0" fontId="0" fillId="0" borderId="0" xfId="0"/>
    <xf numFmtId="0" fontId="0" fillId="2" borderId="0" xfId="0" applyFill="1"/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1" fillId="0" borderId="4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4" xfId="0" applyFont="1" applyFill="1" applyBorder="1"/>
    <xf numFmtId="0" fontId="0" fillId="0" borderId="1" xfId="1" applyFont="1" applyFill="1" applyBorder="1"/>
    <xf numFmtId="0" fontId="2" fillId="0" borderId="1" xfId="2" applyFont="1" applyFill="1" applyBorder="1" applyAlignment="1">
      <alignment vertical="center"/>
    </xf>
    <xf numFmtId="0" fontId="2" fillId="0" borderId="1" xfId="3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horizontal="right"/>
    </xf>
    <xf numFmtId="0" fontId="5" fillId="0" borderId="1" xfId="0" applyFont="1" applyFill="1" applyBorder="1"/>
    <xf numFmtId="0" fontId="2" fillId="0" borderId="5" xfId="4" applyFont="1" applyFill="1" applyBorder="1" applyAlignment="1" applyProtection="1">
      <alignment vertical="center" wrapText="1"/>
      <protection locked="0"/>
    </xf>
    <xf numFmtId="165" fontId="2" fillId="0" borderId="6" xfId="0" applyNumberFormat="1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2" fillId="0" borderId="1" xfId="6" applyFont="1" applyFill="1" applyBorder="1" applyAlignment="1">
      <alignment vertical="center"/>
    </xf>
    <xf numFmtId="0" fontId="2" fillId="0" borderId="1" xfId="7" applyFont="1" applyFill="1" applyBorder="1" applyAlignment="1">
      <alignment vertical="center"/>
    </xf>
    <xf numFmtId="1" fontId="2" fillId="0" borderId="1" xfId="0" applyNumberFormat="1" applyFont="1" applyFill="1" applyBorder="1" applyAlignment="1">
      <alignment horizontal="right"/>
    </xf>
    <xf numFmtId="1" fontId="2" fillId="0" borderId="1" xfId="0" applyNumberFormat="1" applyFont="1" applyFill="1" applyBorder="1" applyAlignment="1">
      <alignment horizontal="right" vertical="top"/>
    </xf>
    <xf numFmtId="1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1" fontId="2" fillId="0" borderId="1" xfId="9" applyNumberFormat="1" applyFont="1" applyFill="1" applyBorder="1" applyAlignment="1">
      <alignment horizontal="right"/>
    </xf>
    <xf numFmtId="1" fontId="4" fillId="0" borderId="1" xfId="0" applyNumberFormat="1" applyFont="1" applyFill="1" applyBorder="1" applyAlignment="1">
      <alignment horizontal="right" vertical="top"/>
    </xf>
    <xf numFmtId="1" fontId="4" fillId="0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90"/>
    </xf>
    <xf numFmtId="1" fontId="0" fillId="0" borderId="1" xfId="0" applyNumberFormat="1" applyFont="1" applyFill="1" applyBorder="1" applyAlignment="1">
      <alignment horizontal="right"/>
    </xf>
    <xf numFmtId="1" fontId="2" fillId="0" borderId="1" xfId="8" applyNumberFormat="1" applyFont="1" applyFill="1" applyBorder="1" applyAlignment="1">
      <alignment horizontal="right" vertical="top"/>
    </xf>
    <xf numFmtId="1" fontId="2" fillId="0" borderId="1" xfId="2" applyNumberFormat="1" applyFont="1" applyFill="1" applyBorder="1" applyAlignment="1">
      <alignment horizontal="right"/>
    </xf>
    <xf numFmtId="1" fontId="0" fillId="0" borderId="9" xfId="0" applyNumberFormat="1" applyFont="1" applyFill="1" applyBorder="1" applyAlignment="1">
      <alignment horizontal="right" vertical="center"/>
    </xf>
    <xf numFmtId="1" fontId="2" fillId="0" borderId="1" xfId="8" applyNumberFormat="1" applyFont="1" applyFill="1" applyBorder="1" applyAlignment="1">
      <alignment horizontal="right" vertical="center"/>
    </xf>
    <xf numFmtId="0" fontId="7" fillId="0" borderId="1" xfId="0" applyFont="1" applyFill="1" applyBorder="1"/>
    <xf numFmtId="0" fontId="6" fillId="0" borderId="2" xfId="0" applyFont="1" applyFill="1" applyBorder="1"/>
    <xf numFmtId="1" fontId="2" fillId="0" borderId="10" xfId="0" applyNumberFormat="1" applyFont="1" applyFill="1" applyBorder="1" applyAlignment="1">
      <alignment horizontal="right" vertical="top" wrapText="1"/>
    </xf>
    <xf numFmtId="0" fontId="6" fillId="0" borderId="11" xfId="0" applyFont="1" applyFill="1" applyBorder="1"/>
    <xf numFmtId="1" fontId="2" fillId="0" borderId="1" xfId="0" applyNumberFormat="1" applyFont="1" applyFill="1" applyBorder="1" applyAlignment="1">
      <alignment horizontal="right" wrapText="1"/>
    </xf>
    <xf numFmtId="1" fontId="2" fillId="0" borderId="1" xfId="0" applyNumberFormat="1" applyFont="1" applyFill="1" applyBorder="1" applyAlignment="1">
      <alignment horizontal="right" vertical="top" wrapText="1"/>
    </xf>
    <xf numFmtId="1" fontId="2" fillId="0" borderId="1" xfId="10" applyNumberFormat="1" applyFont="1" applyFill="1" applyBorder="1" applyAlignment="1">
      <alignment horizontal="right" vertical="top"/>
    </xf>
    <xf numFmtId="0" fontId="7" fillId="0" borderId="4" xfId="0" applyFont="1" applyFill="1" applyBorder="1"/>
    <xf numFmtId="1" fontId="4" fillId="0" borderId="1" xfId="0" applyNumberFormat="1" applyFont="1" applyFill="1" applyBorder="1" applyAlignment="1">
      <alignment horizontal="right"/>
    </xf>
    <xf numFmtId="0" fontId="1" fillId="0" borderId="1" xfId="0" applyFont="1" applyFill="1" applyBorder="1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4" xfId="0" applyFont="1" applyFill="1" applyBorder="1"/>
    <xf numFmtId="0" fontId="7" fillId="0" borderId="7" xfId="0" applyFont="1" applyFill="1" applyBorder="1"/>
    <xf numFmtId="0" fontId="7" fillId="0" borderId="8" xfId="0" applyFont="1" applyFill="1" applyBorder="1"/>
  </cellXfs>
  <cellStyles count="11">
    <cellStyle name="Normal" xfId="0" builtinId="0"/>
    <cellStyle name="Normal 16" xfId="9"/>
    <cellStyle name="Normal 2" xfId="7"/>
    <cellStyle name="Normal 2 2" xfId="3"/>
    <cellStyle name="Normal 20" xfId="5"/>
    <cellStyle name="Normal 24 2" xfId="8"/>
    <cellStyle name="Normal 3" xfId="1"/>
    <cellStyle name="Normal 31" xfId="6"/>
    <cellStyle name="Normal 5" xfId="4"/>
    <cellStyle name="Normal 8" xfId="2"/>
    <cellStyle name="Normal_Annexure II to State Wise ATM Figures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9"/>
  <sheetViews>
    <sheetView tabSelected="1" workbookViewId="0">
      <pane ySplit="5" topLeftCell="A6" activePane="bottomLeft" state="frozen"/>
      <selection pane="bottomLeft"/>
    </sheetView>
  </sheetViews>
  <sheetFormatPr defaultColWidth="9.140625" defaultRowHeight="15" x14ac:dyDescent="0.25"/>
  <cols>
    <col min="1" max="1" width="41.7109375" style="1" bestFit="1" customWidth="1"/>
    <col min="2" max="4" width="9.140625" style="1"/>
    <col min="5" max="5" width="10.5703125" style="1" customWidth="1"/>
    <col min="6" max="6" width="10.140625" style="1" customWidth="1"/>
    <col min="7" max="16384" width="9.140625" style="1"/>
  </cols>
  <sheetData>
    <row r="2" spans="1:6" x14ac:dyDescent="0.25">
      <c r="A2" s="47" t="s">
        <v>0</v>
      </c>
      <c r="B2" s="48"/>
      <c r="C2" s="48"/>
      <c r="D2" s="48"/>
      <c r="E2" s="48"/>
      <c r="F2" s="48"/>
    </row>
    <row r="3" spans="1:6" x14ac:dyDescent="0.25">
      <c r="A3" s="49" t="s">
        <v>1</v>
      </c>
      <c r="B3" s="50"/>
      <c r="C3" s="50"/>
      <c r="D3" s="50"/>
      <c r="E3" s="50"/>
      <c r="F3" s="50"/>
    </row>
    <row r="4" spans="1:6" ht="45" x14ac:dyDescent="0.25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</row>
    <row r="5" spans="1:6" x14ac:dyDescent="0.25">
      <c r="A5" s="10"/>
      <c r="B5" s="10"/>
      <c r="C5" s="10"/>
      <c r="D5" s="10"/>
      <c r="E5" s="10"/>
      <c r="F5" s="10"/>
    </row>
    <row r="6" spans="1:6" x14ac:dyDescent="0.25">
      <c r="A6" s="47" t="s">
        <v>8</v>
      </c>
      <c r="B6" s="47"/>
      <c r="C6" s="47"/>
      <c r="D6" s="47"/>
      <c r="E6" s="47"/>
      <c r="F6" s="47"/>
    </row>
    <row r="7" spans="1:6" x14ac:dyDescent="0.25">
      <c r="A7" s="47" t="s">
        <v>9</v>
      </c>
      <c r="B7" s="47"/>
      <c r="C7" s="47"/>
      <c r="D7" s="47"/>
      <c r="E7" s="47"/>
      <c r="F7" s="47"/>
    </row>
    <row r="8" spans="1:6" x14ac:dyDescent="0.25">
      <c r="A8" s="11" t="s">
        <v>10</v>
      </c>
      <c r="B8" s="2">
        <v>303</v>
      </c>
      <c r="C8" s="2">
        <v>291</v>
      </c>
      <c r="D8" s="2">
        <v>223</v>
      </c>
      <c r="E8" s="2">
        <v>146</v>
      </c>
      <c r="F8" s="5">
        <f>B8+C8+D8+E8</f>
        <v>963</v>
      </c>
    </row>
    <row r="9" spans="1:6" x14ac:dyDescent="0.25">
      <c r="A9" s="12" t="s">
        <v>11</v>
      </c>
      <c r="B9" s="3">
        <v>1136</v>
      </c>
      <c r="C9" s="3">
        <v>936</v>
      </c>
      <c r="D9" s="3">
        <v>1053</v>
      </c>
      <c r="E9" s="3">
        <v>668</v>
      </c>
      <c r="F9" s="5">
        <f t="shared" ref="F9:F26" si="0">B9+C9+D9+E9</f>
        <v>3793</v>
      </c>
    </row>
    <row r="10" spans="1:6" x14ac:dyDescent="0.25">
      <c r="A10" s="12" t="s">
        <v>12</v>
      </c>
      <c r="B10" s="13">
        <v>4413</v>
      </c>
      <c r="C10" s="13">
        <v>3213</v>
      </c>
      <c r="D10" s="13">
        <v>3005</v>
      </c>
      <c r="E10" s="13">
        <v>2562</v>
      </c>
      <c r="F10" s="5">
        <f t="shared" si="0"/>
        <v>13193</v>
      </c>
    </row>
    <row r="11" spans="1:6" x14ac:dyDescent="0.25">
      <c r="A11" s="12" t="s">
        <v>13</v>
      </c>
      <c r="B11" s="2">
        <v>970</v>
      </c>
      <c r="C11" s="2">
        <v>2050</v>
      </c>
      <c r="D11" s="2">
        <v>1582</v>
      </c>
      <c r="E11" s="2">
        <v>1148</v>
      </c>
      <c r="F11" s="5">
        <f t="shared" si="0"/>
        <v>5750</v>
      </c>
    </row>
    <row r="12" spans="1:6" x14ac:dyDescent="0.25">
      <c r="A12" s="12" t="s">
        <v>14</v>
      </c>
      <c r="B12" s="2">
        <v>570</v>
      </c>
      <c r="C12" s="2">
        <v>393</v>
      </c>
      <c r="D12" s="2">
        <v>472</v>
      </c>
      <c r="E12" s="2">
        <v>491</v>
      </c>
      <c r="F12" s="5">
        <f t="shared" si="0"/>
        <v>1926</v>
      </c>
    </row>
    <row r="13" spans="1:6" x14ac:dyDescent="0.25">
      <c r="A13" s="12" t="s">
        <v>15</v>
      </c>
      <c r="B13" s="2">
        <v>1986</v>
      </c>
      <c r="C13" s="2">
        <v>2630</v>
      </c>
      <c r="D13" s="2">
        <v>2660</v>
      </c>
      <c r="E13" s="2">
        <v>1496</v>
      </c>
      <c r="F13" s="5">
        <f t="shared" si="0"/>
        <v>8772</v>
      </c>
    </row>
    <row r="14" spans="1:6" x14ac:dyDescent="0.25">
      <c r="A14" s="12" t="s">
        <v>16</v>
      </c>
      <c r="B14" s="2">
        <v>651</v>
      </c>
      <c r="C14" s="2">
        <v>655</v>
      </c>
      <c r="D14" s="2">
        <v>1030</v>
      </c>
      <c r="E14" s="2">
        <v>1306</v>
      </c>
      <c r="F14" s="5">
        <f t="shared" si="0"/>
        <v>3642</v>
      </c>
    </row>
    <row r="15" spans="1:6" x14ac:dyDescent="0.25">
      <c r="A15" s="12" t="s">
        <v>17</v>
      </c>
      <c r="B15" s="14">
        <v>647</v>
      </c>
      <c r="C15" s="14">
        <v>623</v>
      </c>
      <c r="D15" s="14">
        <v>809</v>
      </c>
      <c r="E15" s="14">
        <v>544</v>
      </c>
      <c r="F15" s="5">
        <f t="shared" si="0"/>
        <v>2623</v>
      </c>
    </row>
    <row r="16" spans="1:6" x14ac:dyDescent="0.25">
      <c r="A16" s="12" t="s">
        <v>18</v>
      </c>
      <c r="B16" s="15">
        <v>922</v>
      </c>
      <c r="C16" s="15">
        <v>947</v>
      </c>
      <c r="D16" s="15">
        <v>1307</v>
      </c>
      <c r="E16" s="15">
        <v>883</v>
      </c>
      <c r="F16" s="5">
        <f t="shared" si="0"/>
        <v>4059</v>
      </c>
    </row>
    <row r="17" spans="1:6" x14ac:dyDescent="0.25">
      <c r="A17" s="12" t="s">
        <v>19</v>
      </c>
      <c r="B17" s="2">
        <v>718</v>
      </c>
      <c r="C17" s="2">
        <v>677</v>
      </c>
      <c r="D17" s="2">
        <v>959</v>
      </c>
      <c r="E17" s="2">
        <v>678</v>
      </c>
      <c r="F17" s="5">
        <f t="shared" si="0"/>
        <v>3032</v>
      </c>
    </row>
    <row r="18" spans="1:6" x14ac:dyDescent="0.25">
      <c r="A18" s="12" t="s">
        <v>20</v>
      </c>
      <c r="B18" s="14">
        <v>705</v>
      </c>
      <c r="C18" s="14">
        <v>691</v>
      </c>
      <c r="D18" s="14">
        <v>652</v>
      </c>
      <c r="E18" s="14">
        <v>564</v>
      </c>
      <c r="F18" s="5">
        <f t="shared" si="0"/>
        <v>2612</v>
      </c>
    </row>
    <row r="19" spans="1:6" x14ac:dyDescent="0.25">
      <c r="A19" s="12" t="s">
        <v>21</v>
      </c>
      <c r="B19" s="10">
        <v>235</v>
      </c>
      <c r="C19" s="10">
        <v>268</v>
      </c>
      <c r="D19" s="10">
        <v>223</v>
      </c>
      <c r="E19" s="10">
        <v>328</v>
      </c>
      <c r="F19" s="5">
        <f t="shared" si="0"/>
        <v>1054</v>
      </c>
    </row>
    <row r="20" spans="1:6" x14ac:dyDescent="0.25">
      <c r="A20" s="12" t="s">
        <v>22</v>
      </c>
      <c r="B20" s="16">
        <v>1798</v>
      </c>
      <c r="C20" s="16">
        <v>3281</v>
      </c>
      <c r="D20" s="16">
        <v>1990</v>
      </c>
      <c r="E20" s="16">
        <v>2099</v>
      </c>
      <c r="F20" s="5">
        <f t="shared" si="0"/>
        <v>9168</v>
      </c>
    </row>
    <row r="21" spans="1:6" x14ac:dyDescent="0.25">
      <c r="A21" s="12" t="s">
        <v>23</v>
      </c>
      <c r="B21" s="2">
        <v>1140</v>
      </c>
      <c r="C21" s="2">
        <v>1030</v>
      </c>
      <c r="D21" s="2">
        <v>1222</v>
      </c>
      <c r="E21" s="2">
        <v>1181</v>
      </c>
      <c r="F21" s="5">
        <f t="shared" si="0"/>
        <v>4573</v>
      </c>
    </row>
    <row r="22" spans="1:6" x14ac:dyDescent="0.25">
      <c r="A22" s="12" t="s">
        <v>24</v>
      </c>
      <c r="B22" s="2">
        <v>437</v>
      </c>
      <c r="C22" s="2">
        <v>661</v>
      </c>
      <c r="D22" s="2">
        <v>637</v>
      </c>
      <c r="E22" s="2">
        <v>501</v>
      </c>
      <c r="F22" s="5">
        <f t="shared" si="0"/>
        <v>2236</v>
      </c>
    </row>
    <row r="23" spans="1:6" x14ac:dyDescent="0.25">
      <c r="A23" s="12" t="s">
        <v>25</v>
      </c>
      <c r="B23" s="17">
        <v>2292</v>
      </c>
      <c r="C23" s="17">
        <v>1713</v>
      </c>
      <c r="D23" s="17">
        <v>1735</v>
      </c>
      <c r="E23" s="17">
        <v>1155</v>
      </c>
      <c r="F23" s="5">
        <f t="shared" si="0"/>
        <v>6895</v>
      </c>
    </row>
    <row r="24" spans="1:6" x14ac:dyDescent="0.25">
      <c r="A24" s="12" t="s">
        <v>26</v>
      </c>
      <c r="B24" s="2">
        <v>284</v>
      </c>
      <c r="C24" s="2">
        <v>575</v>
      </c>
      <c r="D24" s="2">
        <v>497</v>
      </c>
      <c r="E24" s="2">
        <v>661</v>
      </c>
      <c r="F24" s="5">
        <f t="shared" si="0"/>
        <v>2017</v>
      </c>
    </row>
    <row r="25" spans="1:6" x14ac:dyDescent="0.25">
      <c r="A25" s="12" t="s">
        <v>27</v>
      </c>
      <c r="B25" s="2">
        <v>10132</v>
      </c>
      <c r="C25" s="2">
        <v>17888</v>
      </c>
      <c r="D25" s="2">
        <v>19495</v>
      </c>
      <c r="E25" s="2">
        <v>11040</v>
      </c>
      <c r="F25" s="5">
        <f t="shared" si="0"/>
        <v>58555</v>
      </c>
    </row>
    <row r="26" spans="1:6" x14ac:dyDescent="0.25">
      <c r="A26" s="4" t="s">
        <v>28</v>
      </c>
      <c r="B26" s="5">
        <f>SUM(B8:B25)</f>
        <v>29339</v>
      </c>
      <c r="C26" s="5">
        <f>SUM(C8:C25)</f>
        <v>38522</v>
      </c>
      <c r="D26" s="5">
        <f>SUM(D8:D25)</f>
        <v>39551</v>
      </c>
      <c r="E26" s="5">
        <f>SUM(E8:E25)</f>
        <v>27451</v>
      </c>
      <c r="F26" s="5">
        <f t="shared" si="0"/>
        <v>134863</v>
      </c>
    </row>
    <row r="27" spans="1:6" x14ac:dyDescent="0.25">
      <c r="A27" s="4" t="s">
        <v>29</v>
      </c>
      <c r="B27" s="5"/>
      <c r="C27" s="5"/>
      <c r="D27" s="5"/>
      <c r="E27" s="5"/>
      <c r="F27" s="5"/>
    </row>
    <row r="28" spans="1:6" x14ac:dyDescent="0.25">
      <c r="A28" s="12" t="s">
        <v>30</v>
      </c>
      <c r="B28" s="18">
        <v>6048</v>
      </c>
      <c r="C28" s="18">
        <v>5061</v>
      </c>
      <c r="D28" s="18">
        <v>4412</v>
      </c>
      <c r="E28" s="18">
        <v>1956</v>
      </c>
      <c r="F28" s="5">
        <f>B28+C28+D28+E28</f>
        <v>17477</v>
      </c>
    </row>
    <row r="29" spans="1:6" x14ac:dyDescent="0.25">
      <c r="A29" s="12" t="s">
        <v>31</v>
      </c>
      <c r="B29" s="19">
        <v>158</v>
      </c>
      <c r="C29" s="19">
        <v>249</v>
      </c>
      <c r="D29" s="19">
        <v>77</v>
      </c>
      <c r="E29" s="19">
        <v>1</v>
      </c>
      <c r="F29" s="5">
        <f t="shared" ref="F29:F48" si="1">B29+C29+D29+E29</f>
        <v>485</v>
      </c>
    </row>
    <row r="30" spans="1:6" x14ac:dyDescent="0.25">
      <c r="A30" s="12" t="s">
        <v>32</v>
      </c>
      <c r="B30" s="2">
        <v>47</v>
      </c>
      <c r="C30" s="2">
        <v>87</v>
      </c>
      <c r="D30" s="2">
        <v>150</v>
      </c>
      <c r="E30" s="2">
        <v>15</v>
      </c>
      <c r="F30" s="5">
        <f t="shared" si="1"/>
        <v>299</v>
      </c>
    </row>
    <row r="31" spans="1:6" x14ac:dyDescent="0.25">
      <c r="A31" s="12" t="s">
        <v>33</v>
      </c>
      <c r="B31" s="10">
        <v>270</v>
      </c>
      <c r="C31" s="10">
        <v>726</v>
      </c>
      <c r="D31" s="10">
        <v>631</v>
      </c>
      <c r="E31" s="10">
        <v>166</v>
      </c>
      <c r="F31" s="5">
        <f t="shared" si="1"/>
        <v>1793</v>
      </c>
    </row>
    <row r="32" spans="1:6" x14ac:dyDescent="0.25">
      <c r="A32" s="12" t="s">
        <v>34</v>
      </c>
      <c r="B32" s="10">
        <v>252</v>
      </c>
      <c r="C32" s="10">
        <v>104</v>
      </c>
      <c r="D32" s="10">
        <v>84</v>
      </c>
      <c r="E32" s="10">
        <v>64</v>
      </c>
      <c r="F32" s="5">
        <f t="shared" si="1"/>
        <v>504</v>
      </c>
    </row>
    <row r="33" spans="1:6" x14ac:dyDescent="0.25">
      <c r="A33" s="12" t="s">
        <v>35</v>
      </c>
      <c r="B33" s="2">
        <v>60</v>
      </c>
      <c r="C33" s="2">
        <v>72</v>
      </c>
      <c r="D33" s="2">
        <v>103</v>
      </c>
      <c r="E33" s="2">
        <v>19</v>
      </c>
      <c r="F33" s="5">
        <f t="shared" si="1"/>
        <v>254</v>
      </c>
    </row>
    <row r="34" spans="1:6" x14ac:dyDescent="0.25">
      <c r="A34" s="12" t="s">
        <v>36</v>
      </c>
      <c r="B34" s="2">
        <v>287</v>
      </c>
      <c r="C34" s="2">
        <v>384</v>
      </c>
      <c r="D34" s="2">
        <v>1153</v>
      </c>
      <c r="E34" s="2">
        <v>113</v>
      </c>
      <c r="F34" s="5">
        <f t="shared" si="1"/>
        <v>1937</v>
      </c>
    </row>
    <row r="35" spans="1:6" x14ac:dyDescent="0.25">
      <c r="A35" s="12" t="s">
        <v>37</v>
      </c>
      <c r="B35" s="2">
        <v>6102</v>
      </c>
      <c r="C35" s="2">
        <v>3616</v>
      </c>
      <c r="D35" s="2">
        <v>3272</v>
      </c>
      <c r="E35" s="2">
        <v>1071</v>
      </c>
      <c r="F35" s="5">
        <f t="shared" si="1"/>
        <v>14061</v>
      </c>
    </row>
    <row r="36" spans="1:6" x14ac:dyDescent="0.25">
      <c r="A36" s="12" t="s">
        <v>38</v>
      </c>
      <c r="B36" s="2">
        <v>9379</v>
      </c>
      <c r="C36" s="2">
        <v>4269</v>
      </c>
      <c r="D36" s="2">
        <v>2944</v>
      </c>
      <c r="E36" s="2">
        <v>838</v>
      </c>
      <c r="F36" s="5">
        <f t="shared" si="1"/>
        <v>17430</v>
      </c>
    </row>
    <row r="37" spans="1:6" x14ac:dyDescent="0.25">
      <c r="A37" s="12" t="s">
        <v>39</v>
      </c>
      <c r="B37" s="10">
        <v>1131</v>
      </c>
      <c r="C37" s="10">
        <v>1242</v>
      </c>
      <c r="D37" s="10">
        <v>904</v>
      </c>
      <c r="E37" s="10">
        <v>406</v>
      </c>
      <c r="F37" s="5">
        <f t="shared" si="1"/>
        <v>3683</v>
      </c>
    </row>
    <row r="38" spans="1:6" x14ac:dyDescent="0.25">
      <c r="A38" s="12" t="s">
        <v>40</v>
      </c>
      <c r="B38" s="2">
        <v>204</v>
      </c>
      <c r="C38" s="2">
        <v>83</v>
      </c>
      <c r="D38" s="2">
        <v>61</v>
      </c>
      <c r="E38" s="2">
        <v>9</v>
      </c>
      <c r="F38" s="5">
        <f t="shared" si="1"/>
        <v>357</v>
      </c>
    </row>
    <row r="39" spans="1:6" x14ac:dyDescent="0.25">
      <c r="A39" s="12" t="s">
        <v>41</v>
      </c>
      <c r="B39" s="2">
        <v>1716</v>
      </c>
      <c r="C39" s="2">
        <v>610</v>
      </c>
      <c r="D39" s="2">
        <v>347</v>
      </c>
      <c r="E39" s="2">
        <v>87</v>
      </c>
      <c r="F39" s="5">
        <f t="shared" si="1"/>
        <v>2760</v>
      </c>
    </row>
    <row r="40" spans="1:6" x14ac:dyDescent="0.25">
      <c r="A40" s="12" t="s">
        <v>42</v>
      </c>
      <c r="B40" s="2">
        <v>330</v>
      </c>
      <c r="C40" s="2">
        <v>264</v>
      </c>
      <c r="D40" s="2">
        <v>297</v>
      </c>
      <c r="E40" s="2">
        <v>463</v>
      </c>
      <c r="F40" s="5">
        <f t="shared" si="1"/>
        <v>1354</v>
      </c>
    </row>
    <row r="41" spans="1:6" x14ac:dyDescent="0.25">
      <c r="A41" s="12" t="s">
        <v>43</v>
      </c>
      <c r="B41" s="20">
        <v>298</v>
      </c>
      <c r="C41" s="20">
        <v>329</v>
      </c>
      <c r="D41" s="20">
        <v>305</v>
      </c>
      <c r="E41" s="20">
        <v>91</v>
      </c>
      <c r="F41" s="5">
        <f t="shared" si="1"/>
        <v>1023</v>
      </c>
    </row>
    <row r="42" spans="1:6" x14ac:dyDescent="0.25">
      <c r="A42" s="12" t="s">
        <v>44</v>
      </c>
      <c r="B42" s="10">
        <v>461</v>
      </c>
      <c r="C42" s="10">
        <v>380</v>
      </c>
      <c r="D42" s="10">
        <v>647</v>
      </c>
      <c r="E42" s="10">
        <v>171</v>
      </c>
      <c r="F42" s="5">
        <f t="shared" si="1"/>
        <v>1659</v>
      </c>
    </row>
    <row r="43" spans="1:6" x14ac:dyDescent="0.25">
      <c r="A43" s="12" t="s">
        <v>45</v>
      </c>
      <c r="B43" s="14">
        <v>1716</v>
      </c>
      <c r="C43" s="14">
        <v>434</v>
      </c>
      <c r="D43" s="14">
        <v>276</v>
      </c>
      <c r="E43" s="14">
        <v>93</v>
      </c>
      <c r="F43" s="5">
        <f t="shared" si="1"/>
        <v>2519</v>
      </c>
    </row>
    <row r="44" spans="1:6" x14ac:dyDescent="0.25">
      <c r="A44" s="12" t="s">
        <v>46</v>
      </c>
      <c r="B44" s="2">
        <v>311</v>
      </c>
      <c r="C44" s="2">
        <v>251</v>
      </c>
      <c r="D44" s="2">
        <v>341</v>
      </c>
      <c r="E44" s="2">
        <v>70</v>
      </c>
      <c r="F44" s="5">
        <f t="shared" si="1"/>
        <v>973</v>
      </c>
    </row>
    <row r="45" spans="1:6" x14ac:dyDescent="0.25">
      <c r="A45" s="12" t="s">
        <v>47</v>
      </c>
      <c r="B45" s="21">
        <v>222</v>
      </c>
      <c r="C45" s="21">
        <v>68</v>
      </c>
      <c r="D45" s="21">
        <v>83</v>
      </c>
      <c r="E45" s="21">
        <v>16</v>
      </c>
      <c r="F45" s="5">
        <f t="shared" si="1"/>
        <v>389</v>
      </c>
    </row>
    <row r="46" spans="1:6" x14ac:dyDescent="0.25">
      <c r="A46" s="12" t="s">
        <v>48</v>
      </c>
      <c r="B46" s="22">
        <v>278</v>
      </c>
      <c r="C46" s="22">
        <v>315</v>
      </c>
      <c r="D46" s="22">
        <v>714</v>
      </c>
      <c r="E46" s="22">
        <v>117</v>
      </c>
      <c r="F46" s="5">
        <f t="shared" si="1"/>
        <v>1424</v>
      </c>
    </row>
    <row r="47" spans="1:6" x14ac:dyDescent="0.25">
      <c r="A47" s="12" t="s">
        <v>49</v>
      </c>
      <c r="B47" s="2">
        <v>229</v>
      </c>
      <c r="C47" s="2">
        <v>258</v>
      </c>
      <c r="D47" s="2">
        <v>613</v>
      </c>
      <c r="E47" s="2">
        <v>221</v>
      </c>
      <c r="F47" s="5">
        <f t="shared" si="1"/>
        <v>1321</v>
      </c>
    </row>
    <row r="48" spans="1:6" x14ac:dyDescent="0.25">
      <c r="A48" s="12" t="s">
        <v>50</v>
      </c>
      <c r="B48" s="2">
        <v>661</v>
      </c>
      <c r="C48" s="2">
        <v>336</v>
      </c>
      <c r="D48" s="2">
        <v>294</v>
      </c>
      <c r="E48" s="2">
        <v>59</v>
      </c>
      <c r="F48" s="5">
        <f t="shared" si="1"/>
        <v>1350</v>
      </c>
    </row>
    <row r="49" spans="1:6" x14ac:dyDescent="0.25">
      <c r="A49" s="4" t="s">
        <v>28</v>
      </c>
      <c r="B49" s="5">
        <f>SUM(B28:B48)</f>
        <v>30160</v>
      </c>
      <c r="C49" s="5">
        <f>SUM(C28:C48)</f>
        <v>19138</v>
      </c>
      <c r="D49" s="5">
        <f>SUM(D28:D48)</f>
        <v>17708</v>
      </c>
      <c r="E49" s="5">
        <f>SUM(E28:E48)</f>
        <v>6046</v>
      </c>
      <c r="F49" s="5">
        <f t="shared" ref="F49:F56" si="2">SUM(B49:E49)</f>
        <v>73052</v>
      </c>
    </row>
    <row r="50" spans="1:6" x14ac:dyDescent="0.25">
      <c r="A50" s="4" t="s">
        <v>51</v>
      </c>
      <c r="B50" s="5"/>
      <c r="C50" s="5"/>
      <c r="D50" s="5"/>
      <c r="E50" s="5"/>
      <c r="F50" s="5"/>
    </row>
    <row r="51" spans="1:6" x14ac:dyDescent="0.25">
      <c r="A51" s="12" t="s">
        <v>52</v>
      </c>
      <c r="B51" s="2">
        <v>396</v>
      </c>
      <c r="C51" s="2">
        <v>89</v>
      </c>
      <c r="D51" s="2">
        <v>17</v>
      </c>
      <c r="E51" s="2">
        <v>23</v>
      </c>
      <c r="F51" s="5">
        <f>B51+C51+D51+E51</f>
        <v>525</v>
      </c>
    </row>
    <row r="52" spans="1:6" x14ac:dyDescent="0.25">
      <c r="A52" s="12" t="s">
        <v>53</v>
      </c>
      <c r="B52" s="23">
        <v>48</v>
      </c>
      <c r="C52" s="23">
        <v>6</v>
      </c>
      <c r="D52" s="23">
        <v>0</v>
      </c>
      <c r="E52" s="23">
        <v>0</v>
      </c>
      <c r="F52" s="5">
        <f t="shared" ref="F52:F55" si="3">B52+C52+D52+E52</f>
        <v>54</v>
      </c>
    </row>
    <row r="53" spans="1:6" x14ac:dyDescent="0.25">
      <c r="A53" s="12" t="s">
        <v>54</v>
      </c>
      <c r="B53" s="2">
        <v>20</v>
      </c>
      <c r="C53" s="2">
        <v>12</v>
      </c>
      <c r="D53" s="2">
        <v>0</v>
      </c>
      <c r="E53" s="2">
        <v>0</v>
      </c>
      <c r="F53" s="5">
        <f t="shared" si="3"/>
        <v>32</v>
      </c>
    </row>
    <row r="54" spans="1:6" x14ac:dyDescent="0.25">
      <c r="A54" s="12" t="s">
        <v>55</v>
      </c>
      <c r="B54" s="2">
        <v>66</v>
      </c>
      <c r="C54" s="2">
        <v>18</v>
      </c>
      <c r="D54" s="2">
        <v>0</v>
      </c>
      <c r="E54" s="2">
        <v>0</v>
      </c>
      <c r="F54" s="5">
        <f t="shared" si="3"/>
        <v>84</v>
      </c>
    </row>
    <row r="55" spans="1:6" x14ac:dyDescent="0.25">
      <c r="A55" s="12" t="s">
        <v>56</v>
      </c>
      <c r="B55" s="2">
        <v>165</v>
      </c>
      <c r="C55" s="2">
        <v>42</v>
      </c>
      <c r="D55" s="2">
        <v>1</v>
      </c>
      <c r="E55" s="2">
        <v>0</v>
      </c>
      <c r="F55" s="5">
        <f t="shared" si="3"/>
        <v>208</v>
      </c>
    </row>
    <row r="56" spans="1:6" x14ac:dyDescent="0.25">
      <c r="A56" s="4" t="s">
        <v>28</v>
      </c>
      <c r="B56" s="5">
        <f>SUM(B51:B55)</f>
        <v>695</v>
      </c>
      <c r="C56" s="5">
        <f>SUM(C51:C55)</f>
        <v>167</v>
      </c>
      <c r="D56" s="5">
        <f>SUM(D51:D55)</f>
        <v>18</v>
      </c>
      <c r="E56" s="5">
        <f>SUM(E51:E55)</f>
        <v>23</v>
      </c>
      <c r="F56" s="5">
        <f t="shared" si="2"/>
        <v>903</v>
      </c>
    </row>
    <row r="57" spans="1:6" x14ac:dyDescent="0.25">
      <c r="A57" s="4" t="s">
        <v>57</v>
      </c>
      <c r="B57" s="5"/>
      <c r="C57" s="5"/>
      <c r="D57" s="5"/>
      <c r="E57" s="5"/>
      <c r="F57" s="5"/>
    </row>
    <row r="58" spans="1:6" x14ac:dyDescent="0.25">
      <c r="A58" s="12" t="s">
        <v>58</v>
      </c>
      <c r="B58" s="2">
        <v>0</v>
      </c>
      <c r="C58" s="2">
        <v>0</v>
      </c>
      <c r="D58" s="2">
        <v>0</v>
      </c>
      <c r="E58" s="2">
        <v>0</v>
      </c>
      <c r="F58" s="5">
        <f>B58+C58+D58+E58</f>
        <v>0</v>
      </c>
    </row>
    <row r="59" spans="1:6" x14ac:dyDescent="0.25">
      <c r="A59" s="12" t="s">
        <v>59</v>
      </c>
      <c r="B59" s="2">
        <v>0</v>
      </c>
      <c r="C59" s="2">
        <v>0</v>
      </c>
      <c r="D59" s="2">
        <v>0</v>
      </c>
      <c r="E59" s="2">
        <v>0</v>
      </c>
      <c r="F59" s="5">
        <f t="shared" ref="F59:F64" si="4">B59+C59+D59+E59</f>
        <v>0</v>
      </c>
    </row>
    <row r="60" spans="1:6" x14ac:dyDescent="0.25">
      <c r="A60" s="12" t="s">
        <v>60</v>
      </c>
      <c r="B60" s="2">
        <v>0</v>
      </c>
      <c r="C60" s="2">
        <v>0</v>
      </c>
      <c r="D60" s="2">
        <v>0</v>
      </c>
      <c r="E60" s="2">
        <v>0</v>
      </c>
      <c r="F60" s="5">
        <f t="shared" si="4"/>
        <v>0</v>
      </c>
    </row>
    <row r="61" spans="1:6" x14ac:dyDescent="0.25">
      <c r="A61" s="12" t="s">
        <v>61</v>
      </c>
      <c r="B61" s="2">
        <v>0</v>
      </c>
      <c r="C61" s="2">
        <v>0</v>
      </c>
      <c r="D61" s="2">
        <v>0</v>
      </c>
      <c r="E61" s="2">
        <v>0</v>
      </c>
      <c r="F61" s="5">
        <f t="shared" si="4"/>
        <v>0</v>
      </c>
    </row>
    <row r="62" spans="1:6" x14ac:dyDescent="0.25">
      <c r="A62" s="12" t="s">
        <v>62</v>
      </c>
      <c r="B62" s="2">
        <v>0</v>
      </c>
      <c r="C62" s="2">
        <v>0</v>
      </c>
      <c r="D62" s="2">
        <v>0</v>
      </c>
      <c r="E62" s="2">
        <v>0</v>
      </c>
      <c r="F62" s="5">
        <f t="shared" si="4"/>
        <v>0</v>
      </c>
    </row>
    <row r="63" spans="1:6" x14ac:dyDescent="0.25">
      <c r="A63" s="12" t="s">
        <v>63</v>
      </c>
      <c r="B63" s="2">
        <v>0</v>
      </c>
      <c r="C63" s="2">
        <v>0</v>
      </c>
      <c r="D63" s="2">
        <v>0</v>
      </c>
      <c r="E63" s="2">
        <v>0</v>
      </c>
      <c r="F63" s="5">
        <f t="shared" si="4"/>
        <v>0</v>
      </c>
    </row>
    <row r="64" spans="1:6" x14ac:dyDescent="0.25">
      <c r="A64" s="12" t="s">
        <v>64</v>
      </c>
      <c r="B64" s="2">
        <v>9</v>
      </c>
      <c r="C64" s="2">
        <v>3</v>
      </c>
      <c r="D64" s="2">
        <v>4</v>
      </c>
      <c r="E64" s="2">
        <v>0</v>
      </c>
      <c r="F64" s="5">
        <f t="shared" si="4"/>
        <v>16</v>
      </c>
    </row>
    <row r="65" spans="1:6" x14ac:dyDescent="0.25">
      <c r="A65" s="4" t="s">
        <v>28</v>
      </c>
      <c r="B65" s="5">
        <f>SUM(B58:B64)</f>
        <v>9</v>
      </c>
      <c r="C65" s="5">
        <f t="shared" ref="C65:E65" si="5">SUM(C58:C64)</f>
        <v>3</v>
      </c>
      <c r="D65" s="5">
        <f t="shared" si="5"/>
        <v>4</v>
      </c>
      <c r="E65" s="5">
        <f t="shared" si="5"/>
        <v>0</v>
      </c>
      <c r="F65" s="5">
        <f t="shared" ref="F65" si="6">SUM(B65:E65)</f>
        <v>16</v>
      </c>
    </row>
    <row r="66" spans="1:6" x14ac:dyDescent="0.25">
      <c r="A66" s="4" t="s">
        <v>65</v>
      </c>
      <c r="B66" s="5"/>
      <c r="C66" s="5"/>
      <c r="D66" s="5"/>
      <c r="E66" s="5"/>
      <c r="F66" s="5"/>
    </row>
    <row r="67" spans="1:6" x14ac:dyDescent="0.25">
      <c r="A67" s="12" t="s">
        <v>66</v>
      </c>
      <c r="B67" s="2">
        <v>62</v>
      </c>
      <c r="C67" s="2">
        <v>110</v>
      </c>
      <c r="D67" s="2">
        <v>133</v>
      </c>
      <c r="E67" s="2">
        <v>9</v>
      </c>
      <c r="F67" s="5">
        <f>B67+C67+D67+E67</f>
        <v>314</v>
      </c>
    </row>
    <row r="68" spans="1:6" x14ac:dyDescent="0.25">
      <c r="A68" s="12" t="s">
        <v>67</v>
      </c>
      <c r="B68" s="2">
        <v>12</v>
      </c>
      <c r="C68" s="2">
        <v>29</v>
      </c>
      <c r="D68" s="2">
        <v>46</v>
      </c>
      <c r="E68" s="2">
        <v>64</v>
      </c>
      <c r="F68" s="5">
        <f t="shared" ref="F68:F76" si="7">B68+C68+D68+E68</f>
        <v>151</v>
      </c>
    </row>
    <row r="69" spans="1:6" x14ac:dyDescent="0.25">
      <c r="A69" s="12" t="s">
        <v>68</v>
      </c>
      <c r="B69" s="2">
        <v>44</v>
      </c>
      <c r="C69" s="2">
        <v>44</v>
      </c>
      <c r="D69" s="2">
        <v>19</v>
      </c>
      <c r="E69" s="2">
        <v>1</v>
      </c>
      <c r="F69" s="5">
        <f t="shared" si="7"/>
        <v>108</v>
      </c>
    </row>
    <row r="70" spans="1:6" x14ac:dyDescent="0.25">
      <c r="A70" s="12" t="s">
        <v>69</v>
      </c>
      <c r="B70" s="2">
        <v>90</v>
      </c>
      <c r="C70" s="2">
        <v>103</v>
      </c>
      <c r="D70" s="2">
        <v>99</v>
      </c>
      <c r="E70" s="2">
        <v>30</v>
      </c>
      <c r="F70" s="5">
        <f t="shared" si="7"/>
        <v>322</v>
      </c>
    </row>
    <row r="71" spans="1:6" x14ac:dyDescent="0.25">
      <c r="A71" s="12" t="s">
        <v>70</v>
      </c>
      <c r="B71" s="2">
        <v>28</v>
      </c>
      <c r="C71" s="2">
        <v>44</v>
      </c>
      <c r="D71" s="2">
        <v>92</v>
      </c>
      <c r="E71" s="2">
        <v>58</v>
      </c>
      <c r="F71" s="5">
        <f t="shared" si="7"/>
        <v>222</v>
      </c>
    </row>
    <row r="72" spans="1:6" x14ac:dyDescent="0.25">
      <c r="A72" s="12" t="s">
        <v>71</v>
      </c>
      <c r="B72" s="2">
        <v>73</v>
      </c>
      <c r="C72" s="2">
        <v>50</v>
      </c>
      <c r="D72" s="2">
        <v>8</v>
      </c>
      <c r="E72" s="2">
        <v>0</v>
      </c>
      <c r="F72" s="5">
        <f t="shared" si="7"/>
        <v>131</v>
      </c>
    </row>
    <row r="73" spans="1:6" x14ac:dyDescent="0.25">
      <c r="A73" s="12" t="s">
        <v>72</v>
      </c>
      <c r="B73" s="2">
        <v>0</v>
      </c>
      <c r="C73" s="2">
        <v>0</v>
      </c>
      <c r="D73" s="2">
        <v>0</v>
      </c>
      <c r="E73" s="2">
        <v>0</v>
      </c>
      <c r="F73" s="5">
        <f t="shared" si="7"/>
        <v>0</v>
      </c>
    </row>
    <row r="74" spans="1:6" x14ac:dyDescent="0.25">
      <c r="A74" s="12" t="s">
        <v>73</v>
      </c>
      <c r="B74" s="2">
        <v>12</v>
      </c>
      <c r="C74" s="2">
        <v>4</v>
      </c>
      <c r="D74" s="2">
        <v>0</v>
      </c>
      <c r="E74" s="2">
        <v>10</v>
      </c>
      <c r="F74" s="5">
        <f t="shared" si="7"/>
        <v>26</v>
      </c>
    </row>
    <row r="75" spans="1:6" x14ac:dyDescent="0.25">
      <c r="A75" s="12" t="s">
        <v>74</v>
      </c>
      <c r="B75" s="2">
        <v>117</v>
      </c>
      <c r="C75" s="2">
        <v>175</v>
      </c>
      <c r="D75" s="2">
        <v>152</v>
      </c>
      <c r="E75" s="2">
        <v>31</v>
      </c>
      <c r="F75" s="5">
        <f t="shared" si="7"/>
        <v>475</v>
      </c>
    </row>
    <row r="76" spans="1:6" x14ac:dyDescent="0.25">
      <c r="A76" s="12" t="s">
        <v>75</v>
      </c>
      <c r="B76" s="2">
        <v>79</v>
      </c>
      <c r="C76" s="2">
        <v>58</v>
      </c>
      <c r="D76" s="2">
        <v>30</v>
      </c>
      <c r="E76" s="2">
        <v>10</v>
      </c>
      <c r="F76" s="5">
        <f t="shared" si="7"/>
        <v>177</v>
      </c>
    </row>
    <row r="77" spans="1:6" x14ac:dyDescent="0.25">
      <c r="A77" s="4" t="s">
        <v>28</v>
      </c>
      <c r="B77" s="5">
        <f>SUM(B67:B76)</f>
        <v>517</v>
      </c>
      <c r="C77" s="5">
        <f t="shared" ref="C77:F77" si="8">SUM(C67:C76)</f>
        <v>617</v>
      </c>
      <c r="D77" s="5">
        <f t="shared" si="8"/>
        <v>579</v>
      </c>
      <c r="E77" s="5">
        <f t="shared" si="8"/>
        <v>213</v>
      </c>
      <c r="F77" s="5">
        <f t="shared" si="8"/>
        <v>1926</v>
      </c>
    </row>
    <row r="78" spans="1:6" x14ac:dyDescent="0.25">
      <c r="A78" s="4" t="s">
        <v>76</v>
      </c>
      <c r="B78" s="5">
        <f>B26+B49+B56+B65+B77</f>
        <v>60720</v>
      </c>
      <c r="C78" s="5">
        <f>C26+C49+C56+C65+C77</f>
        <v>58447</v>
      </c>
      <c r="D78" s="5">
        <f>D26+D49+D56+D65+D77</f>
        <v>57860</v>
      </c>
      <c r="E78" s="5">
        <f>E26+E49+E56+E65+E77</f>
        <v>33733</v>
      </c>
      <c r="F78" s="5">
        <f>F26+F49+F56+F65+F77</f>
        <v>210760</v>
      </c>
    </row>
    <row r="79" spans="1:6" x14ac:dyDescent="0.25">
      <c r="A79" s="4" t="s">
        <v>77</v>
      </c>
      <c r="B79" s="5"/>
      <c r="C79" s="5"/>
      <c r="D79" s="5"/>
      <c r="E79" s="5"/>
      <c r="F79" s="5"/>
    </row>
    <row r="80" spans="1:6" x14ac:dyDescent="0.25">
      <c r="A80" s="12" t="s">
        <v>78</v>
      </c>
      <c r="B80" s="2">
        <v>1213</v>
      </c>
      <c r="C80" s="2">
        <v>1071</v>
      </c>
      <c r="D80" s="2">
        <v>2190</v>
      </c>
      <c r="E80" s="2">
        <v>3816</v>
      </c>
      <c r="F80" s="5">
        <f>B80+C80+D80+E80</f>
        <v>8290</v>
      </c>
    </row>
    <row r="81" spans="1:6" x14ac:dyDescent="0.25">
      <c r="A81" s="12" t="s">
        <v>79</v>
      </c>
      <c r="B81" s="2">
        <v>208</v>
      </c>
      <c r="C81" s="2">
        <v>434</v>
      </c>
      <c r="D81" s="2">
        <v>1411</v>
      </c>
      <c r="E81" s="2">
        <v>1482</v>
      </c>
      <c r="F81" s="5">
        <f t="shared" ref="F81:F87" si="9">B81+C81+D81+E81</f>
        <v>3535</v>
      </c>
    </row>
    <row r="82" spans="1:6" x14ac:dyDescent="0.25">
      <c r="A82" s="12" t="s">
        <v>80</v>
      </c>
      <c r="B82" s="2">
        <v>33</v>
      </c>
      <c r="C82" s="2">
        <v>66</v>
      </c>
      <c r="D82" s="2">
        <v>89</v>
      </c>
      <c r="E82" s="2">
        <v>29</v>
      </c>
      <c r="F82" s="5">
        <f t="shared" si="9"/>
        <v>217</v>
      </c>
    </row>
    <row r="83" spans="1:6" x14ac:dyDescent="0.25">
      <c r="A83" s="12" t="s">
        <v>81</v>
      </c>
      <c r="B83" s="2">
        <v>162</v>
      </c>
      <c r="C83" s="2">
        <v>465</v>
      </c>
      <c r="D83" s="2">
        <v>2438</v>
      </c>
      <c r="E83" s="2">
        <v>3184</v>
      </c>
      <c r="F83" s="5">
        <f t="shared" si="9"/>
        <v>6249</v>
      </c>
    </row>
    <row r="84" spans="1:6" x14ac:dyDescent="0.25">
      <c r="A84" s="12" t="s">
        <v>82</v>
      </c>
      <c r="B84" s="2">
        <v>78</v>
      </c>
      <c r="C84" s="2">
        <v>442</v>
      </c>
      <c r="D84" s="2">
        <v>1056</v>
      </c>
      <c r="E84" s="2">
        <v>2930</v>
      </c>
      <c r="F84" s="5">
        <f t="shared" si="9"/>
        <v>4506</v>
      </c>
    </row>
    <row r="85" spans="1:6" x14ac:dyDescent="0.25">
      <c r="A85" s="12" t="s">
        <v>83</v>
      </c>
      <c r="B85" s="2">
        <v>2</v>
      </c>
      <c r="C85" s="2">
        <v>6</v>
      </c>
      <c r="D85" s="2">
        <v>638</v>
      </c>
      <c r="E85" s="2">
        <v>35</v>
      </c>
      <c r="F85" s="5">
        <f t="shared" si="9"/>
        <v>681</v>
      </c>
    </row>
    <row r="86" spans="1:6" x14ac:dyDescent="0.25">
      <c r="A86" s="12" t="s">
        <v>84</v>
      </c>
      <c r="B86" s="2">
        <v>10</v>
      </c>
      <c r="C86" s="2">
        <v>7</v>
      </c>
      <c r="D86" s="2">
        <v>41</v>
      </c>
      <c r="E86" s="2">
        <v>61</v>
      </c>
      <c r="F86" s="5">
        <f t="shared" si="9"/>
        <v>119</v>
      </c>
    </row>
    <row r="87" spans="1:6" x14ac:dyDescent="0.25">
      <c r="A87" s="12" t="s">
        <v>85</v>
      </c>
      <c r="B87" s="2">
        <v>0</v>
      </c>
      <c r="C87" s="2">
        <v>0</v>
      </c>
      <c r="D87" s="2">
        <v>0</v>
      </c>
      <c r="E87" s="2">
        <v>0</v>
      </c>
      <c r="F87" s="5">
        <f t="shared" si="9"/>
        <v>0</v>
      </c>
    </row>
    <row r="88" spans="1:6" x14ac:dyDescent="0.25">
      <c r="A88" s="4" t="s">
        <v>86</v>
      </c>
      <c r="B88" s="6">
        <f>SUM(B80:B87)</f>
        <v>1706</v>
      </c>
      <c r="C88" s="6">
        <f t="shared" ref="C88:F88" si="10">SUM(C80:C87)</f>
        <v>2491</v>
      </c>
      <c r="D88" s="6">
        <f t="shared" si="10"/>
        <v>7863</v>
      </c>
      <c r="E88" s="6">
        <f t="shared" si="10"/>
        <v>11537</v>
      </c>
      <c r="F88" s="6">
        <f t="shared" si="10"/>
        <v>23597</v>
      </c>
    </row>
    <row r="89" spans="1:6" x14ac:dyDescent="0.25">
      <c r="A89" s="4" t="s">
        <v>87</v>
      </c>
      <c r="B89" s="7">
        <f>SUM(B78,B88)</f>
        <v>62426</v>
      </c>
      <c r="C89" s="7">
        <f t="shared" ref="C89:F89" si="11">SUM(C78,C88)</f>
        <v>60938</v>
      </c>
      <c r="D89" s="7">
        <f t="shared" si="11"/>
        <v>65723</v>
      </c>
      <c r="E89" s="7">
        <f t="shared" si="11"/>
        <v>45270</v>
      </c>
      <c r="F89" s="7">
        <f t="shared" si="11"/>
        <v>234357</v>
      </c>
    </row>
  </sheetData>
  <mergeCells count="4">
    <mergeCell ref="A2:F2"/>
    <mergeCell ref="A3:F3"/>
    <mergeCell ref="A6:F6"/>
    <mergeCell ref="A7:F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O88"/>
  <sheetViews>
    <sheetView workbookViewId="0">
      <pane ySplit="4" topLeftCell="A5" activePane="bottomLeft" state="frozen"/>
      <selection pane="bottomLeft" activeCell="B1" sqref="B1"/>
    </sheetView>
  </sheetViews>
  <sheetFormatPr defaultColWidth="9.140625" defaultRowHeight="15" x14ac:dyDescent="0.25"/>
  <cols>
    <col min="1" max="1" width="1.28515625" style="1" customWidth="1"/>
    <col min="2" max="2" width="34.7109375" style="1" customWidth="1"/>
    <col min="3" max="3" width="4" style="1" bestFit="1" customWidth="1"/>
    <col min="4" max="4" width="6" style="1" bestFit="1" customWidth="1"/>
    <col min="5" max="5" width="4" style="1" bestFit="1" customWidth="1"/>
    <col min="6" max="6" width="5.140625" style="1" customWidth="1"/>
    <col min="7" max="7" width="5" style="1" bestFit="1" customWidth="1"/>
    <col min="8" max="8" width="4" style="1" bestFit="1" customWidth="1"/>
    <col min="9" max="9" width="5" style="1" bestFit="1" customWidth="1"/>
    <col min="10" max="11" width="4" style="1" bestFit="1" customWidth="1"/>
    <col min="12" max="12" width="5" style="1" bestFit="1" customWidth="1"/>
    <col min="13" max="13" width="3.28515625" style="1" bestFit="1" customWidth="1"/>
    <col min="14" max="14" width="5" style="1" bestFit="1" customWidth="1"/>
    <col min="15" max="15" width="6" style="1" bestFit="1" customWidth="1"/>
    <col min="16" max="19" width="5" style="1" bestFit="1" customWidth="1"/>
    <col min="20" max="20" width="6" style="1" bestFit="1" customWidth="1"/>
    <col min="21" max="21" width="5" style="1" bestFit="1" customWidth="1"/>
    <col min="22" max="22" width="4" style="1" bestFit="1" customWidth="1"/>
    <col min="23" max="23" width="3.28515625" style="1" bestFit="1" customWidth="1"/>
    <col min="24" max="24" width="6" style="1" customWidth="1"/>
    <col min="25" max="25" width="6" style="1" bestFit="1" customWidth="1"/>
    <col min="26" max="29" width="4" style="1" bestFit="1" customWidth="1"/>
    <col min="30" max="30" width="5" style="1" bestFit="1" customWidth="1"/>
    <col min="31" max="31" width="4" style="1" bestFit="1" customWidth="1"/>
    <col min="32" max="32" width="5" style="1" bestFit="1" customWidth="1"/>
    <col min="33" max="33" width="6" style="1" bestFit="1" customWidth="1"/>
    <col min="34" max="34" width="4" style="1" bestFit="1" customWidth="1"/>
    <col min="35" max="36" width="6" style="1" bestFit="1" customWidth="1"/>
    <col min="37" max="37" width="4" style="1" bestFit="1" customWidth="1"/>
    <col min="38" max="38" width="6" style="1" bestFit="1" customWidth="1"/>
    <col min="39" max="39" width="5" style="1" bestFit="1" customWidth="1"/>
    <col min="40" max="40" width="6" style="1" bestFit="1" customWidth="1"/>
    <col min="41" max="41" width="7" style="1" customWidth="1"/>
    <col min="42" max="16384" width="9.140625" style="1"/>
  </cols>
  <sheetData>
    <row r="2" spans="2:41" x14ac:dyDescent="0.25">
      <c r="B2" s="51" t="s">
        <v>88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</row>
    <row r="3" spans="2:41" x14ac:dyDescent="0.25">
      <c r="B3" s="51" t="s">
        <v>132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</row>
    <row r="4" spans="2:41" ht="101.25" x14ac:dyDescent="0.25">
      <c r="B4" s="31" t="s">
        <v>89</v>
      </c>
      <c r="C4" s="32" t="s">
        <v>90</v>
      </c>
      <c r="D4" s="32" t="s">
        <v>91</v>
      </c>
      <c r="E4" s="32" t="s">
        <v>92</v>
      </c>
      <c r="F4" s="32" t="s">
        <v>93</v>
      </c>
      <c r="G4" s="32" t="s">
        <v>94</v>
      </c>
      <c r="H4" s="32" t="s">
        <v>95</v>
      </c>
      <c r="I4" s="32" t="s">
        <v>96</v>
      </c>
      <c r="J4" s="32" t="s">
        <v>97</v>
      </c>
      <c r="K4" s="32" t="s">
        <v>98</v>
      </c>
      <c r="L4" s="32" t="s">
        <v>99</v>
      </c>
      <c r="M4" s="32" t="s">
        <v>100</v>
      </c>
      <c r="N4" s="32" t="s">
        <v>101</v>
      </c>
      <c r="O4" s="32" t="s">
        <v>102</v>
      </c>
      <c r="P4" s="32" t="s">
        <v>103</v>
      </c>
      <c r="Q4" s="32" t="s">
        <v>104</v>
      </c>
      <c r="R4" s="32" t="s">
        <v>105</v>
      </c>
      <c r="S4" s="32" t="s">
        <v>106</v>
      </c>
      <c r="T4" s="32" t="s">
        <v>107</v>
      </c>
      <c r="U4" s="32" t="s">
        <v>108</v>
      </c>
      <c r="V4" s="32" t="s">
        <v>109</v>
      </c>
      <c r="W4" s="32" t="s">
        <v>110</v>
      </c>
      <c r="X4" s="32" t="s">
        <v>111</v>
      </c>
      <c r="Y4" s="32" t="s">
        <v>112</v>
      </c>
      <c r="Z4" s="32" t="s">
        <v>113</v>
      </c>
      <c r="AA4" s="32" t="s">
        <v>114</v>
      </c>
      <c r="AB4" s="32" t="s">
        <v>115</v>
      </c>
      <c r="AC4" s="32" t="s">
        <v>116</v>
      </c>
      <c r="AD4" s="32" t="s">
        <v>117</v>
      </c>
      <c r="AE4" s="32" t="s">
        <v>118</v>
      </c>
      <c r="AF4" s="32" t="s">
        <v>119</v>
      </c>
      <c r="AG4" s="32" t="s">
        <v>120</v>
      </c>
      <c r="AH4" s="32" t="s">
        <v>121</v>
      </c>
      <c r="AI4" s="32" t="s">
        <v>122</v>
      </c>
      <c r="AJ4" s="32" t="s">
        <v>123</v>
      </c>
      <c r="AK4" s="32" t="s">
        <v>124</v>
      </c>
      <c r="AL4" s="32" t="s">
        <v>125</v>
      </c>
      <c r="AM4" s="32" t="s">
        <v>126</v>
      </c>
      <c r="AN4" s="32" t="s">
        <v>127</v>
      </c>
      <c r="AO4" s="32" t="s">
        <v>128</v>
      </c>
    </row>
    <row r="5" spans="2:41" x14ac:dyDescent="0.25">
      <c r="B5" s="52" t="s">
        <v>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4"/>
    </row>
    <row r="6" spans="2:41" x14ac:dyDescent="0.25">
      <c r="B6" s="51" t="s">
        <v>9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</row>
    <row r="7" spans="2:41" x14ac:dyDescent="0.25">
      <c r="B7" s="27" t="s">
        <v>10</v>
      </c>
      <c r="C7" s="33">
        <v>0</v>
      </c>
      <c r="D7" s="33">
        <v>9</v>
      </c>
      <c r="E7" s="33">
        <v>0</v>
      </c>
      <c r="F7" s="33">
        <v>12</v>
      </c>
      <c r="G7" s="33">
        <v>70</v>
      </c>
      <c r="H7" s="33">
        <v>6</v>
      </c>
      <c r="I7" s="33">
        <v>7</v>
      </c>
      <c r="J7" s="33">
        <v>0</v>
      </c>
      <c r="K7" s="33">
        <v>0</v>
      </c>
      <c r="L7" s="33">
        <v>73</v>
      </c>
      <c r="M7" s="33">
        <v>0</v>
      </c>
      <c r="N7" s="33">
        <v>1</v>
      </c>
      <c r="O7" s="33">
        <v>19</v>
      </c>
      <c r="P7" s="33">
        <v>50</v>
      </c>
      <c r="Q7" s="33">
        <v>9</v>
      </c>
      <c r="R7" s="33">
        <v>3</v>
      </c>
      <c r="S7" s="33">
        <v>40</v>
      </c>
      <c r="T7" s="33">
        <v>19</v>
      </c>
      <c r="U7" s="33">
        <v>15</v>
      </c>
      <c r="V7" s="33">
        <v>0</v>
      </c>
      <c r="W7" s="33">
        <v>0</v>
      </c>
      <c r="X7" s="33">
        <v>40</v>
      </c>
      <c r="Y7" s="33">
        <v>79</v>
      </c>
      <c r="Z7" s="33">
        <v>0</v>
      </c>
      <c r="AA7" s="33">
        <v>0</v>
      </c>
      <c r="AB7" s="33">
        <v>0</v>
      </c>
      <c r="AC7" s="33">
        <v>0</v>
      </c>
      <c r="AD7" s="33">
        <v>16</v>
      </c>
      <c r="AE7" s="33">
        <v>0</v>
      </c>
      <c r="AF7" s="33">
        <v>46</v>
      </c>
      <c r="AG7" s="33">
        <v>20</v>
      </c>
      <c r="AH7" s="33">
        <v>0</v>
      </c>
      <c r="AI7" s="33">
        <v>26</v>
      </c>
      <c r="AJ7" s="33">
        <v>10</v>
      </c>
      <c r="AK7" s="33">
        <v>1</v>
      </c>
      <c r="AL7" s="33">
        <v>285</v>
      </c>
      <c r="AM7" s="33">
        <v>16</v>
      </c>
      <c r="AN7" s="33">
        <v>91</v>
      </c>
      <c r="AO7" s="46">
        <f>SUM(C7:AN7)</f>
        <v>963</v>
      </c>
    </row>
    <row r="8" spans="2:41" x14ac:dyDescent="0.25">
      <c r="B8" s="27" t="s">
        <v>11</v>
      </c>
      <c r="C8" s="34">
        <v>0</v>
      </c>
      <c r="D8" s="34">
        <v>1222</v>
      </c>
      <c r="E8" s="34">
        <v>0</v>
      </c>
      <c r="F8" s="34">
        <v>8</v>
      </c>
      <c r="G8" s="34">
        <v>44</v>
      </c>
      <c r="H8" s="34">
        <v>11</v>
      </c>
      <c r="I8" s="34">
        <v>27</v>
      </c>
      <c r="J8" s="34">
        <v>1</v>
      </c>
      <c r="K8" s="34">
        <v>0</v>
      </c>
      <c r="L8" s="34">
        <v>75</v>
      </c>
      <c r="M8" s="34">
        <v>0</v>
      </c>
      <c r="N8" s="34">
        <v>4</v>
      </c>
      <c r="O8" s="34">
        <v>63</v>
      </c>
      <c r="P8" s="34">
        <v>82</v>
      </c>
      <c r="Q8" s="34">
        <v>5</v>
      </c>
      <c r="R8" s="34">
        <v>3</v>
      </c>
      <c r="S8" s="34">
        <v>20</v>
      </c>
      <c r="T8" s="34">
        <v>175</v>
      </c>
      <c r="U8" s="34">
        <v>48</v>
      </c>
      <c r="V8" s="34">
        <v>0</v>
      </c>
      <c r="W8" s="34">
        <v>0</v>
      </c>
      <c r="X8" s="34">
        <v>42</v>
      </c>
      <c r="Y8" s="34">
        <v>112</v>
      </c>
      <c r="Z8" s="34">
        <v>0</v>
      </c>
      <c r="AA8" s="34">
        <v>1</v>
      </c>
      <c r="AB8" s="34">
        <v>0</v>
      </c>
      <c r="AC8" s="34">
        <v>0</v>
      </c>
      <c r="AD8" s="34">
        <v>217</v>
      </c>
      <c r="AE8" s="34">
        <v>5</v>
      </c>
      <c r="AF8" s="34">
        <v>80</v>
      </c>
      <c r="AG8" s="34">
        <v>63</v>
      </c>
      <c r="AH8" s="34">
        <v>0</v>
      </c>
      <c r="AI8" s="34">
        <v>217</v>
      </c>
      <c r="AJ8" s="34">
        <v>1071</v>
      </c>
      <c r="AK8" s="34">
        <v>1</v>
      </c>
      <c r="AL8" s="34">
        <v>121</v>
      </c>
      <c r="AM8" s="34">
        <v>13</v>
      </c>
      <c r="AN8" s="25">
        <v>62</v>
      </c>
      <c r="AO8" s="46">
        <f t="shared" ref="AO8:AO24" si="0">SUM(C8:AN8)</f>
        <v>3793</v>
      </c>
    </row>
    <row r="9" spans="2:41" x14ac:dyDescent="0.25">
      <c r="B9" s="27" t="s">
        <v>12</v>
      </c>
      <c r="C9" s="33">
        <v>2</v>
      </c>
      <c r="D9" s="33">
        <v>351</v>
      </c>
      <c r="E9" s="33">
        <v>9</v>
      </c>
      <c r="F9" s="33">
        <v>98</v>
      </c>
      <c r="G9" s="33">
        <v>391</v>
      </c>
      <c r="H9" s="33">
        <v>31</v>
      </c>
      <c r="I9" s="33">
        <v>241</v>
      </c>
      <c r="J9" s="33">
        <v>21</v>
      </c>
      <c r="K9" s="33">
        <v>9</v>
      </c>
      <c r="L9" s="33">
        <v>461</v>
      </c>
      <c r="M9" s="33">
        <v>0</v>
      </c>
      <c r="N9" s="33">
        <v>73</v>
      </c>
      <c r="O9" s="33">
        <v>2294</v>
      </c>
      <c r="P9" s="33">
        <v>249</v>
      </c>
      <c r="Q9" s="33">
        <v>47</v>
      </c>
      <c r="R9" s="33">
        <v>13</v>
      </c>
      <c r="S9" s="33">
        <v>202</v>
      </c>
      <c r="T9" s="33">
        <v>981</v>
      </c>
      <c r="U9" s="33">
        <v>254</v>
      </c>
      <c r="V9" s="33">
        <v>0</v>
      </c>
      <c r="W9" s="33">
        <v>0</v>
      </c>
      <c r="X9" s="33">
        <v>479</v>
      </c>
      <c r="Y9" s="33">
        <v>1519</v>
      </c>
      <c r="Z9" s="33">
        <v>17</v>
      </c>
      <c r="AA9" s="33">
        <v>16</v>
      </c>
      <c r="AB9" s="33">
        <v>7</v>
      </c>
      <c r="AC9" s="33">
        <v>17</v>
      </c>
      <c r="AD9" s="33">
        <v>205</v>
      </c>
      <c r="AE9" s="33">
        <v>11</v>
      </c>
      <c r="AF9" s="33">
        <v>256</v>
      </c>
      <c r="AG9" s="33">
        <v>1284</v>
      </c>
      <c r="AH9" s="33">
        <v>7</v>
      </c>
      <c r="AI9" s="33">
        <v>669</v>
      </c>
      <c r="AJ9" s="33">
        <v>269</v>
      </c>
      <c r="AK9" s="33">
        <v>15</v>
      </c>
      <c r="AL9" s="33">
        <v>1974</v>
      </c>
      <c r="AM9" s="33">
        <v>211</v>
      </c>
      <c r="AN9" s="33">
        <v>510</v>
      </c>
      <c r="AO9" s="46">
        <f t="shared" si="0"/>
        <v>13193</v>
      </c>
    </row>
    <row r="10" spans="2:41" x14ac:dyDescent="0.25">
      <c r="B10" s="27" t="s">
        <v>13</v>
      </c>
      <c r="C10" s="24">
        <v>2</v>
      </c>
      <c r="D10" s="24">
        <v>187</v>
      </c>
      <c r="E10" s="24">
        <v>1</v>
      </c>
      <c r="F10" s="24">
        <v>53</v>
      </c>
      <c r="G10" s="24">
        <v>223</v>
      </c>
      <c r="H10" s="24">
        <v>15</v>
      </c>
      <c r="I10" s="24">
        <v>77</v>
      </c>
      <c r="J10" s="24">
        <v>1</v>
      </c>
      <c r="K10" s="24">
        <v>0</v>
      </c>
      <c r="L10" s="24">
        <v>191</v>
      </c>
      <c r="M10" s="24">
        <v>1</v>
      </c>
      <c r="N10" s="24">
        <v>62</v>
      </c>
      <c r="O10" s="24">
        <v>356</v>
      </c>
      <c r="P10" s="24">
        <v>69</v>
      </c>
      <c r="Q10" s="24">
        <v>16</v>
      </c>
      <c r="R10" s="24">
        <v>7</v>
      </c>
      <c r="S10" s="24">
        <v>315</v>
      </c>
      <c r="T10" s="24">
        <v>138</v>
      </c>
      <c r="U10" s="24">
        <v>169</v>
      </c>
      <c r="V10" s="24">
        <v>0</v>
      </c>
      <c r="W10" s="24">
        <v>0</v>
      </c>
      <c r="X10" s="24">
        <v>599</v>
      </c>
      <c r="Y10" s="24">
        <v>1280</v>
      </c>
      <c r="Z10" s="24">
        <v>5</v>
      </c>
      <c r="AA10" s="24">
        <v>1</v>
      </c>
      <c r="AB10" s="24">
        <v>3</v>
      </c>
      <c r="AC10" s="24">
        <v>2</v>
      </c>
      <c r="AD10" s="24">
        <v>185</v>
      </c>
      <c r="AE10" s="24">
        <v>8</v>
      </c>
      <c r="AF10" s="24">
        <v>128</v>
      </c>
      <c r="AG10" s="24">
        <v>141</v>
      </c>
      <c r="AH10" s="24">
        <v>3</v>
      </c>
      <c r="AI10" s="24">
        <v>424</v>
      </c>
      <c r="AJ10" s="24">
        <v>145</v>
      </c>
      <c r="AK10" s="24">
        <v>10</v>
      </c>
      <c r="AL10" s="24">
        <v>486</v>
      </c>
      <c r="AM10" s="24">
        <v>37</v>
      </c>
      <c r="AN10" s="24">
        <v>410</v>
      </c>
      <c r="AO10" s="46">
        <f t="shared" si="0"/>
        <v>5750</v>
      </c>
    </row>
    <row r="11" spans="2:41" x14ac:dyDescent="0.25">
      <c r="B11" s="27" t="s">
        <v>14</v>
      </c>
      <c r="C11" s="24">
        <v>0</v>
      </c>
      <c r="D11" s="24">
        <v>8</v>
      </c>
      <c r="E11" s="24">
        <v>1</v>
      </c>
      <c r="F11" s="24">
        <v>5</v>
      </c>
      <c r="G11" s="24">
        <v>3</v>
      </c>
      <c r="H11" s="24">
        <v>5</v>
      </c>
      <c r="I11" s="24">
        <v>34</v>
      </c>
      <c r="J11" s="24">
        <v>1</v>
      </c>
      <c r="K11" s="24">
        <v>1</v>
      </c>
      <c r="L11" s="24">
        <v>27</v>
      </c>
      <c r="M11" s="24">
        <v>0</v>
      </c>
      <c r="N11" s="24">
        <v>13</v>
      </c>
      <c r="O11" s="24">
        <v>53</v>
      </c>
      <c r="P11" s="24">
        <v>30</v>
      </c>
      <c r="Q11" s="24">
        <v>4</v>
      </c>
      <c r="R11" s="24">
        <v>1</v>
      </c>
      <c r="S11" s="24">
        <v>5</v>
      </c>
      <c r="T11" s="24">
        <v>46</v>
      </c>
      <c r="U11" s="24">
        <v>7</v>
      </c>
      <c r="V11" s="24">
        <v>0</v>
      </c>
      <c r="W11" s="24">
        <v>0</v>
      </c>
      <c r="X11" s="24">
        <v>150</v>
      </c>
      <c r="Y11" s="24">
        <v>1335</v>
      </c>
      <c r="Z11" s="24">
        <v>0</v>
      </c>
      <c r="AA11" s="24">
        <v>0</v>
      </c>
      <c r="AB11" s="24">
        <v>0</v>
      </c>
      <c r="AC11" s="24">
        <v>1</v>
      </c>
      <c r="AD11" s="24">
        <v>7</v>
      </c>
      <c r="AE11" s="24">
        <v>1</v>
      </c>
      <c r="AF11" s="24">
        <v>20</v>
      </c>
      <c r="AG11" s="24">
        <v>35</v>
      </c>
      <c r="AH11" s="24">
        <v>1</v>
      </c>
      <c r="AI11" s="24">
        <v>20</v>
      </c>
      <c r="AJ11" s="24">
        <v>18</v>
      </c>
      <c r="AK11" s="24">
        <v>0</v>
      </c>
      <c r="AL11" s="24">
        <v>73</v>
      </c>
      <c r="AM11" s="24">
        <v>5</v>
      </c>
      <c r="AN11" s="24">
        <v>16</v>
      </c>
      <c r="AO11" s="46">
        <f t="shared" si="0"/>
        <v>1926</v>
      </c>
    </row>
    <row r="12" spans="2:41" x14ac:dyDescent="0.25">
      <c r="B12" s="27" t="s">
        <v>15</v>
      </c>
      <c r="C12" s="35">
        <v>3</v>
      </c>
      <c r="D12" s="35">
        <v>330</v>
      </c>
      <c r="E12" s="35">
        <v>8</v>
      </c>
      <c r="F12" s="35">
        <v>59</v>
      </c>
      <c r="G12" s="35">
        <v>341</v>
      </c>
      <c r="H12" s="35">
        <v>28</v>
      </c>
      <c r="I12" s="35">
        <v>68</v>
      </c>
      <c r="J12" s="24">
        <v>3</v>
      </c>
      <c r="K12" s="24">
        <v>0</v>
      </c>
      <c r="L12" s="24">
        <v>307</v>
      </c>
      <c r="M12" s="24">
        <v>0</v>
      </c>
      <c r="N12" s="24">
        <v>74</v>
      </c>
      <c r="O12" s="24">
        <v>133</v>
      </c>
      <c r="P12" s="24">
        <v>198</v>
      </c>
      <c r="Q12" s="24">
        <v>50</v>
      </c>
      <c r="R12" s="24">
        <v>26</v>
      </c>
      <c r="S12" s="24">
        <v>162</v>
      </c>
      <c r="T12" s="35">
        <v>2028</v>
      </c>
      <c r="U12" s="35">
        <v>608</v>
      </c>
      <c r="V12" s="35">
        <v>0</v>
      </c>
      <c r="W12" s="35">
        <v>0</v>
      </c>
      <c r="X12" s="35">
        <v>206</v>
      </c>
      <c r="Y12" s="35">
        <v>559</v>
      </c>
      <c r="Z12" s="35">
        <v>4</v>
      </c>
      <c r="AA12" s="35">
        <v>10</v>
      </c>
      <c r="AB12" s="35">
        <v>4</v>
      </c>
      <c r="AC12" s="35">
        <v>2</v>
      </c>
      <c r="AD12" s="35">
        <v>175</v>
      </c>
      <c r="AE12" s="35">
        <v>24</v>
      </c>
      <c r="AF12" s="35">
        <v>161</v>
      </c>
      <c r="AG12" s="35">
        <v>149</v>
      </c>
      <c r="AH12" s="35">
        <v>8</v>
      </c>
      <c r="AI12" s="35">
        <v>1688</v>
      </c>
      <c r="AJ12" s="35">
        <v>292</v>
      </c>
      <c r="AK12" s="35">
        <v>7</v>
      </c>
      <c r="AL12" s="35">
        <v>652</v>
      </c>
      <c r="AM12" s="35">
        <v>84</v>
      </c>
      <c r="AN12" s="35">
        <v>321</v>
      </c>
      <c r="AO12" s="46">
        <f t="shared" si="0"/>
        <v>8772</v>
      </c>
    </row>
    <row r="13" spans="2:41" x14ac:dyDescent="0.25">
      <c r="B13" s="27" t="s">
        <v>16</v>
      </c>
      <c r="C13" s="25">
        <v>0</v>
      </c>
      <c r="D13" s="25">
        <v>84</v>
      </c>
      <c r="E13" s="25">
        <v>5</v>
      </c>
      <c r="F13" s="25">
        <v>80</v>
      </c>
      <c r="G13" s="25">
        <v>335</v>
      </c>
      <c r="H13" s="25">
        <v>11</v>
      </c>
      <c r="I13" s="25">
        <v>94</v>
      </c>
      <c r="J13" s="25">
        <v>1</v>
      </c>
      <c r="K13" s="25">
        <v>1</v>
      </c>
      <c r="L13" s="25">
        <v>84</v>
      </c>
      <c r="M13" s="25">
        <v>0</v>
      </c>
      <c r="N13" s="25">
        <v>23</v>
      </c>
      <c r="O13" s="25">
        <v>249</v>
      </c>
      <c r="P13" s="25">
        <v>43</v>
      </c>
      <c r="Q13" s="25">
        <v>42</v>
      </c>
      <c r="R13" s="25">
        <v>10</v>
      </c>
      <c r="S13" s="25">
        <v>40</v>
      </c>
      <c r="T13" s="25">
        <v>94</v>
      </c>
      <c r="U13" s="25">
        <v>62</v>
      </c>
      <c r="V13" s="25">
        <v>0</v>
      </c>
      <c r="W13" s="25">
        <v>0</v>
      </c>
      <c r="X13" s="25">
        <v>481</v>
      </c>
      <c r="Y13" s="25">
        <v>593</v>
      </c>
      <c r="Z13" s="25">
        <v>6</v>
      </c>
      <c r="AA13" s="25">
        <v>7</v>
      </c>
      <c r="AB13" s="25">
        <v>1</v>
      </c>
      <c r="AC13" s="25">
        <v>5</v>
      </c>
      <c r="AD13" s="25">
        <v>79</v>
      </c>
      <c r="AE13" s="25">
        <v>1</v>
      </c>
      <c r="AF13" s="25">
        <v>89</v>
      </c>
      <c r="AG13" s="25">
        <v>151</v>
      </c>
      <c r="AH13" s="25">
        <v>8</v>
      </c>
      <c r="AI13" s="25">
        <v>129</v>
      </c>
      <c r="AJ13" s="25">
        <v>60</v>
      </c>
      <c r="AK13" s="25">
        <v>3</v>
      </c>
      <c r="AL13" s="25">
        <v>528</v>
      </c>
      <c r="AM13" s="25">
        <v>22</v>
      </c>
      <c r="AN13" s="25">
        <v>221</v>
      </c>
      <c r="AO13" s="46">
        <f t="shared" si="0"/>
        <v>3642</v>
      </c>
    </row>
    <row r="14" spans="2:41" x14ac:dyDescent="0.25">
      <c r="B14" s="27" t="s">
        <v>17</v>
      </c>
      <c r="C14" s="25">
        <v>0</v>
      </c>
      <c r="D14" s="25">
        <v>172</v>
      </c>
      <c r="E14" s="25">
        <v>0</v>
      </c>
      <c r="F14" s="25">
        <v>16</v>
      </c>
      <c r="G14" s="25">
        <v>43</v>
      </c>
      <c r="H14" s="25">
        <v>4</v>
      </c>
      <c r="I14" s="25">
        <v>25</v>
      </c>
      <c r="J14" s="25">
        <v>2</v>
      </c>
      <c r="K14" s="25">
        <v>2</v>
      </c>
      <c r="L14" s="25">
        <v>118</v>
      </c>
      <c r="M14" s="25">
        <v>0</v>
      </c>
      <c r="N14" s="25">
        <v>51</v>
      </c>
      <c r="O14" s="25">
        <v>167</v>
      </c>
      <c r="P14" s="25">
        <v>113</v>
      </c>
      <c r="Q14" s="25">
        <v>17</v>
      </c>
      <c r="R14" s="25">
        <v>3</v>
      </c>
      <c r="S14" s="25">
        <v>15</v>
      </c>
      <c r="T14" s="25">
        <v>574</v>
      </c>
      <c r="U14" s="25">
        <v>129</v>
      </c>
      <c r="V14" s="25">
        <v>0</v>
      </c>
      <c r="W14" s="25">
        <v>0</v>
      </c>
      <c r="X14" s="25">
        <v>64</v>
      </c>
      <c r="Y14" s="25">
        <v>253</v>
      </c>
      <c r="Z14" s="25">
        <v>0</v>
      </c>
      <c r="AA14" s="25">
        <v>2</v>
      </c>
      <c r="AB14" s="25">
        <v>0</v>
      </c>
      <c r="AC14" s="25">
        <v>1</v>
      </c>
      <c r="AD14" s="25">
        <v>50</v>
      </c>
      <c r="AE14" s="25">
        <v>3</v>
      </c>
      <c r="AF14" s="25">
        <v>93</v>
      </c>
      <c r="AG14" s="25">
        <v>75</v>
      </c>
      <c r="AH14" s="25">
        <v>2</v>
      </c>
      <c r="AI14" s="25">
        <v>247</v>
      </c>
      <c r="AJ14" s="25">
        <v>78</v>
      </c>
      <c r="AK14" s="25">
        <v>2</v>
      </c>
      <c r="AL14" s="25">
        <v>217</v>
      </c>
      <c r="AM14" s="25">
        <v>26</v>
      </c>
      <c r="AN14" s="25">
        <v>59</v>
      </c>
      <c r="AO14" s="46">
        <f t="shared" si="0"/>
        <v>2623</v>
      </c>
    </row>
    <row r="15" spans="2:41" x14ac:dyDescent="0.25">
      <c r="B15" s="27" t="s">
        <v>18</v>
      </c>
      <c r="C15" s="33">
        <v>1</v>
      </c>
      <c r="D15" s="33">
        <v>391</v>
      </c>
      <c r="E15" s="33">
        <v>2</v>
      </c>
      <c r="F15" s="33">
        <v>41</v>
      </c>
      <c r="G15" s="33">
        <v>63</v>
      </c>
      <c r="H15" s="33">
        <v>8</v>
      </c>
      <c r="I15" s="33">
        <v>18</v>
      </c>
      <c r="J15" s="33">
        <v>1</v>
      </c>
      <c r="K15" s="33">
        <v>1</v>
      </c>
      <c r="L15" s="33">
        <v>98</v>
      </c>
      <c r="M15" s="33">
        <v>0</v>
      </c>
      <c r="N15" s="33">
        <v>4</v>
      </c>
      <c r="O15" s="33">
        <v>99</v>
      </c>
      <c r="P15" s="33">
        <v>73</v>
      </c>
      <c r="Q15" s="33">
        <v>12</v>
      </c>
      <c r="R15" s="33">
        <v>5</v>
      </c>
      <c r="S15" s="33">
        <v>26</v>
      </c>
      <c r="T15" s="33">
        <v>150</v>
      </c>
      <c r="U15" s="33">
        <v>195</v>
      </c>
      <c r="V15" s="33">
        <v>0</v>
      </c>
      <c r="W15" s="33">
        <v>0</v>
      </c>
      <c r="X15" s="33">
        <v>45</v>
      </c>
      <c r="Y15" s="33">
        <v>161</v>
      </c>
      <c r="Z15" s="33">
        <v>1</v>
      </c>
      <c r="AA15" s="33">
        <v>3</v>
      </c>
      <c r="AB15" s="33">
        <v>1</v>
      </c>
      <c r="AC15" s="33">
        <v>0</v>
      </c>
      <c r="AD15" s="33">
        <v>108</v>
      </c>
      <c r="AE15" s="33">
        <v>84</v>
      </c>
      <c r="AF15" s="33">
        <v>93</v>
      </c>
      <c r="AG15" s="33">
        <v>47</v>
      </c>
      <c r="AH15" s="33">
        <v>2</v>
      </c>
      <c r="AI15" s="33">
        <v>1920</v>
      </c>
      <c r="AJ15" s="33">
        <v>155</v>
      </c>
      <c r="AK15" s="33">
        <v>3</v>
      </c>
      <c r="AL15" s="33">
        <v>149</v>
      </c>
      <c r="AM15" s="33">
        <v>10</v>
      </c>
      <c r="AN15" s="33">
        <v>89</v>
      </c>
      <c r="AO15" s="46">
        <f t="shared" si="0"/>
        <v>4059</v>
      </c>
    </row>
    <row r="16" spans="2:41" x14ac:dyDescent="0.25">
      <c r="B16" s="27" t="s">
        <v>19</v>
      </c>
      <c r="C16" s="25">
        <v>1</v>
      </c>
      <c r="D16" s="25">
        <v>122</v>
      </c>
      <c r="E16" s="25">
        <v>1</v>
      </c>
      <c r="F16" s="25">
        <v>21</v>
      </c>
      <c r="G16" s="25">
        <v>45</v>
      </c>
      <c r="H16" s="25">
        <v>5</v>
      </c>
      <c r="I16" s="25">
        <v>47</v>
      </c>
      <c r="J16" s="25">
        <v>1</v>
      </c>
      <c r="K16" s="25">
        <v>0</v>
      </c>
      <c r="L16" s="25">
        <v>71</v>
      </c>
      <c r="M16" s="25">
        <v>0</v>
      </c>
      <c r="N16" s="25">
        <v>34</v>
      </c>
      <c r="O16" s="25">
        <v>93</v>
      </c>
      <c r="P16" s="25">
        <v>34</v>
      </c>
      <c r="Q16" s="25">
        <v>6</v>
      </c>
      <c r="R16" s="25">
        <v>2</v>
      </c>
      <c r="S16" s="25">
        <v>40</v>
      </c>
      <c r="T16" s="25">
        <v>193</v>
      </c>
      <c r="U16" s="25">
        <v>179</v>
      </c>
      <c r="V16" s="25">
        <v>0</v>
      </c>
      <c r="W16" s="25">
        <v>0</v>
      </c>
      <c r="X16" s="25">
        <v>43</v>
      </c>
      <c r="Y16" s="25">
        <v>154</v>
      </c>
      <c r="Z16" s="25">
        <v>3</v>
      </c>
      <c r="AA16" s="25">
        <v>2</v>
      </c>
      <c r="AB16" s="25">
        <v>0</v>
      </c>
      <c r="AC16" s="25">
        <v>0</v>
      </c>
      <c r="AD16" s="25">
        <v>134</v>
      </c>
      <c r="AE16" s="25">
        <v>34</v>
      </c>
      <c r="AF16" s="25">
        <v>73</v>
      </c>
      <c r="AG16" s="25">
        <v>55</v>
      </c>
      <c r="AH16" s="25">
        <v>2</v>
      </c>
      <c r="AI16" s="25">
        <v>1247</v>
      </c>
      <c r="AJ16" s="25">
        <v>73</v>
      </c>
      <c r="AK16" s="25">
        <v>5</v>
      </c>
      <c r="AL16" s="25">
        <v>194</v>
      </c>
      <c r="AM16" s="25">
        <v>33</v>
      </c>
      <c r="AN16" s="25">
        <v>85</v>
      </c>
      <c r="AO16" s="46">
        <f t="shared" si="0"/>
        <v>3032</v>
      </c>
    </row>
    <row r="17" spans="2:41" x14ac:dyDescent="0.25">
      <c r="B17" s="27" t="s">
        <v>20</v>
      </c>
      <c r="C17" s="33">
        <v>0</v>
      </c>
      <c r="D17" s="33">
        <v>67</v>
      </c>
      <c r="E17" s="33">
        <v>1</v>
      </c>
      <c r="F17" s="33">
        <v>20</v>
      </c>
      <c r="G17" s="33">
        <v>52</v>
      </c>
      <c r="H17" s="33">
        <v>18</v>
      </c>
      <c r="I17" s="33">
        <v>50</v>
      </c>
      <c r="J17" s="33">
        <v>1</v>
      </c>
      <c r="K17" s="33">
        <v>1</v>
      </c>
      <c r="L17" s="33">
        <v>145</v>
      </c>
      <c r="M17" s="33">
        <v>0</v>
      </c>
      <c r="N17" s="33">
        <v>7</v>
      </c>
      <c r="O17" s="33">
        <v>73</v>
      </c>
      <c r="P17" s="33">
        <v>256</v>
      </c>
      <c r="Q17" s="33">
        <v>34</v>
      </c>
      <c r="R17" s="33">
        <v>18</v>
      </c>
      <c r="S17" s="33">
        <v>36</v>
      </c>
      <c r="T17" s="33">
        <v>69</v>
      </c>
      <c r="U17" s="33">
        <v>21</v>
      </c>
      <c r="V17" s="33">
        <v>1</v>
      </c>
      <c r="W17" s="33">
        <v>0</v>
      </c>
      <c r="X17" s="33">
        <v>84</v>
      </c>
      <c r="Y17" s="33">
        <v>150</v>
      </c>
      <c r="Z17" s="33">
        <v>0</v>
      </c>
      <c r="AA17" s="33">
        <v>1</v>
      </c>
      <c r="AB17" s="33">
        <v>0</v>
      </c>
      <c r="AC17" s="33">
        <v>0</v>
      </c>
      <c r="AD17" s="33">
        <v>68</v>
      </c>
      <c r="AE17" s="33">
        <v>3</v>
      </c>
      <c r="AF17" s="33">
        <v>418</v>
      </c>
      <c r="AG17" s="33">
        <v>232</v>
      </c>
      <c r="AH17" s="33">
        <v>3</v>
      </c>
      <c r="AI17" s="33">
        <v>72</v>
      </c>
      <c r="AJ17" s="33">
        <v>82</v>
      </c>
      <c r="AK17" s="33">
        <v>2</v>
      </c>
      <c r="AL17" s="33">
        <v>429</v>
      </c>
      <c r="AM17" s="33">
        <v>83</v>
      </c>
      <c r="AN17" s="33">
        <v>115</v>
      </c>
      <c r="AO17" s="46">
        <f t="shared" si="0"/>
        <v>2612</v>
      </c>
    </row>
    <row r="18" spans="2:41" x14ac:dyDescent="0.25">
      <c r="B18" s="27" t="s">
        <v>21</v>
      </c>
      <c r="C18" s="24">
        <v>0</v>
      </c>
      <c r="D18" s="24">
        <v>7</v>
      </c>
      <c r="E18" s="24">
        <v>1</v>
      </c>
      <c r="F18" s="24">
        <v>12</v>
      </c>
      <c r="G18" s="24">
        <v>13</v>
      </c>
      <c r="H18" s="24">
        <v>22</v>
      </c>
      <c r="I18" s="24">
        <v>8</v>
      </c>
      <c r="J18" s="24">
        <v>0</v>
      </c>
      <c r="K18" s="24">
        <v>0</v>
      </c>
      <c r="L18" s="24">
        <v>87</v>
      </c>
      <c r="M18" s="24">
        <v>0</v>
      </c>
      <c r="N18" s="24">
        <v>1</v>
      </c>
      <c r="O18" s="24">
        <v>14</v>
      </c>
      <c r="P18" s="24">
        <v>59</v>
      </c>
      <c r="Q18" s="24">
        <v>22</v>
      </c>
      <c r="R18" s="24">
        <v>7</v>
      </c>
      <c r="S18" s="24">
        <v>11</v>
      </c>
      <c r="T18" s="24">
        <v>11</v>
      </c>
      <c r="U18" s="24">
        <v>3</v>
      </c>
      <c r="V18" s="24">
        <v>0</v>
      </c>
      <c r="W18" s="24">
        <v>0</v>
      </c>
      <c r="X18" s="24">
        <v>17</v>
      </c>
      <c r="Y18" s="24">
        <v>23</v>
      </c>
      <c r="Z18" s="24">
        <v>4</v>
      </c>
      <c r="AA18" s="24">
        <v>1</v>
      </c>
      <c r="AB18" s="24">
        <v>1</v>
      </c>
      <c r="AC18" s="24">
        <v>2</v>
      </c>
      <c r="AD18" s="24">
        <v>14</v>
      </c>
      <c r="AE18" s="24">
        <v>1</v>
      </c>
      <c r="AF18" s="24">
        <v>407</v>
      </c>
      <c r="AG18" s="24">
        <v>40</v>
      </c>
      <c r="AH18" s="24">
        <v>1</v>
      </c>
      <c r="AI18" s="24">
        <v>12</v>
      </c>
      <c r="AJ18" s="24">
        <v>6</v>
      </c>
      <c r="AK18" s="24">
        <v>2</v>
      </c>
      <c r="AL18" s="24">
        <v>183</v>
      </c>
      <c r="AM18" s="24">
        <v>32</v>
      </c>
      <c r="AN18" s="24">
        <v>30</v>
      </c>
      <c r="AO18" s="46">
        <f t="shared" si="0"/>
        <v>1054</v>
      </c>
    </row>
    <row r="19" spans="2:41" x14ac:dyDescent="0.25">
      <c r="B19" s="27" t="s">
        <v>22</v>
      </c>
      <c r="C19" s="24">
        <v>2</v>
      </c>
      <c r="D19" s="24">
        <v>90</v>
      </c>
      <c r="E19" s="24">
        <v>1</v>
      </c>
      <c r="F19" s="24">
        <v>85</v>
      </c>
      <c r="G19" s="24">
        <v>695</v>
      </c>
      <c r="H19" s="24">
        <v>73</v>
      </c>
      <c r="I19" s="24">
        <v>244</v>
      </c>
      <c r="J19" s="24">
        <v>1</v>
      </c>
      <c r="K19" s="24">
        <v>1</v>
      </c>
      <c r="L19" s="24">
        <v>713</v>
      </c>
      <c r="M19" s="24">
        <v>0</v>
      </c>
      <c r="N19" s="24">
        <v>13</v>
      </c>
      <c r="O19" s="24">
        <v>161</v>
      </c>
      <c r="P19" s="24">
        <v>614</v>
      </c>
      <c r="Q19" s="24">
        <v>421</v>
      </c>
      <c r="R19" s="24">
        <v>143</v>
      </c>
      <c r="S19" s="24">
        <v>211</v>
      </c>
      <c r="T19" s="24">
        <v>101</v>
      </c>
      <c r="U19" s="24">
        <v>212</v>
      </c>
      <c r="V19" s="24">
        <v>6</v>
      </c>
      <c r="W19" s="24">
        <v>0</v>
      </c>
      <c r="X19" s="24">
        <v>461</v>
      </c>
      <c r="Y19" s="24">
        <v>379</v>
      </c>
      <c r="Z19" s="24">
        <v>2</v>
      </c>
      <c r="AA19" s="24">
        <v>8</v>
      </c>
      <c r="AB19" s="24">
        <v>1</v>
      </c>
      <c r="AC19" s="24">
        <v>1</v>
      </c>
      <c r="AD19" s="24">
        <v>256</v>
      </c>
      <c r="AE19" s="24">
        <v>6</v>
      </c>
      <c r="AF19" s="24">
        <v>658</v>
      </c>
      <c r="AG19" s="24">
        <v>726</v>
      </c>
      <c r="AH19" s="24">
        <v>4</v>
      </c>
      <c r="AI19" s="24">
        <v>255</v>
      </c>
      <c r="AJ19" s="24">
        <v>94</v>
      </c>
      <c r="AK19" s="24">
        <v>4</v>
      </c>
      <c r="AL19" s="24">
        <v>1726</v>
      </c>
      <c r="AM19" s="24">
        <v>408</v>
      </c>
      <c r="AN19" s="24">
        <v>392</v>
      </c>
      <c r="AO19" s="46">
        <f t="shared" si="0"/>
        <v>9168</v>
      </c>
    </row>
    <row r="20" spans="2:41" x14ac:dyDescent="0.25">
      <c r="B20" s="27" t="s">
        <v>23</v>
      </c>
      <c r="C20" s="33">
        <v>12</v>
      </c>
      <c r="D20" s="33">
        <v>411</v>
      </c>
      <c r="E20" s="33">
        <v>2</v>
      </c>
      <c r="F20" s="33">
        <v>40</v>
      </c>
      <c r="G20" s="33">
        <v>63</v>
      </c>
      <c r="H20" s="33">
        <v>6</v>
      </c>
      <c r="I20" s="33">
        <v>25</v>
      </c>
      <c r="J20" s="33">
        <v>1</v>
      </c>
      <c r="K20" s="33">
        <v>1</v>
      </c>
      <c r="L20" s="33">
        <v>197</v>
      </c>
      <c r="M20" s="33">
        <v>0</v>
      </c>
      <c r="N20" s="33">
        <v>33</v>
      </c>
      <c r="O20" s="33">
        <v>109</v>
      </c>
      <c r="P20" s="33">
        <v>161</v>
      </c>
      <c r="Q20" s="33">
        <v>12</v>
      </c>
      <c r="R20" s="33">
        <v>5</v>
      </c>
      <c r="S20" s="33">
        <v>44</v>
      </c>
      <c r="T20" s="33">
        <v>1005</v>
      </c>
      <c r="U20" s="33">
        <v>265</v>
      </c>
      <c r="V20" s="33">
        <v>0</v>
      </c>
      <c r="W20" s="33">
        <v>14</v>
      </c>
      <c r="X20" s="33">
        <v>105</v>
      </c>
      <c r="Y20" s="33">
        <v>276</v>
      </c>
      <c r="Z20" s="33">
        <v>1</v>
      </c>
      <c r="AA20" s="33">
        <v>6</v>
      </c>
      <c r="AB20" s="33">
        <v>2</v>
      </c>
      <c r="AC20" s="33">
        <v>1</v>
      </c>
      <c r="AD20" s="33">
        <v>120</v>
      </c>
      <c r="AE20" s="33">
        <v>4</v>
      </c>
      <c r="AF20" s="33">
        <v>71</v>
      </c>
      <c r="AG20" s="33">
        <v>110</v>
      </c>
      <c r="AH20" s="33">
        <v>3</v>
      </c>
      <c r="AI20" s="33">
        <v>384</v>
      </c>
      <c r="AJ20" s="33">
        <v>211</v>
      </c>
      <c r="AK20" s="33">
        <v>6</v>
      </c>
      <c r="AL20" s="33">
        <v>647</v>
      </c>
      <c r="AM20" s="33">
        <v>66</v>
      </c>
      <c r="AN20" s="33">
        <v>154</v>
      </c>
      <c r="AO20" s="46">
        <f t="shared" si="0"/>
        <v>4573</v>
      </c>
    </row>
    <row r="21" spans="2:41" x14ac:dyDescent="0.25">
      <c r="B21" s="27" t="s">
        <v>24</v>
      </c>
      <c r="C21" s="33">
        <v>1</v>
      </c>
      <c r="D21" s="33">
        <v>22</v>
      </c>
      <c r="E21" s="33">
        <v>2</v>
      </c>
      <c r="F21" s="33">
        <v>86</v>
      </c>
      <c r="G21" s="33">
        <v>157</v>
      </c>
      <c r="H21" s="33">
        <v>10</v>
      </c>
      <c r="I21" s="33">
        <v>45</v>
      </c>
      <c r="J21" s="33">
        <v>1</v>
      </c>
      <c r="K21" s="33">
        <v>2</v>
      </c>
      <c r="L21" s="33">
        <v>53</v>
      </c>
      <c r="M21" s="33">
        <v>0</v>
      </c>
      <c r="N21" s="33">
        <v>10</v>
      </c>
      <c r="O21" s="33">
        <v>77</v>
      </c>
      <c r="P21" s="33">
        <v>55</v>
      </c>
      <c r="Q21" s="33">
        <v>113</v>
      </c>
      <c r="R21" s="33">
        <v>11</v>
      </c>
      <c r="S21" s="33">
        <v>51</v>
      </c>
      <c r="T21" s="33">
        <v>51</v>
      </c>
      <c r="U21" s="33">
        <v>38</v>
      </c>
      <c r="V21" s="33">
        <v>0</v>
      </c>
      <c r="W21" s="33">
        <v>1</v>
      </c>
      <c r="X21" s="33">
        <v>126</v>
      </c>
      <c r="Y21" s="33">
        <v>147</v>
      </c>
      <c r="Z21" s="33">
        <v>12</v>
      </c>
      <c r="AA21" s="33">
        <v>2</v>
      </c>
      <c r="AB21" s="33">
        <v>1</v>
      </c>
      <c r="AC21" s="33">
        <v>6</v>
      </c>
      <c r="AD21" s="33">
        <v>249</v>
      </c>
      <c r="AE21" s="33">
        <v>8</v>
      </c>
      <c r="AF21" s="33">
        <v>126</v>
      </c>
      <c r="AG21" s="33">
        <v>188</v>
      </c>
      <c r="AH21" s="33">
        <v>4</v>
      </c>
      <c r="AI21" s="33">
        <v>83</v>
      </c>
      <c r="AJ21" s="33">
        <v>20</v>
      </c>
      <c r="AK21" s="33">
        <v>24</v>
      </c>
      <c r="AL21" s="33">
        <v>209</v>
      </c>
      <c r="AM21" s="33">
        <v>33</v>
      </c>
      <c r="AN21" s="33">
        <v>212</v>
      </c>
      <c r="AO21" s="46">
        <f t="shared" si="0"/>
        <v>2236</v>
      </c>
    </row>
    <row r="22" spans="2:41" x14ac:dyDescent="0.25">
      <c r="B22" s="27" t="s">
        <v>25</v>
      </c>
      <c r="C22" s="25">
        <v>1</v>
      </c>
      <c r="D22" s="25">
        <v>213</v>
      </c>
      <c r="E22" s="25">
        <v>1</v>
      </c>
      <c r="F22" s="25">
        <v>89</v>
      </c>
      <c r="G22" s="25">
        <v>170</v>
      </c>
      <c r="H22" s="25">
        <v>17</v>
      </c>
      <c r="I22" s="25">
        <v>108</v>
      </c>
      <c r="J22" s="25">
        <v>2</v>
      </c>
      <c r="K22" s="25">
        <v>2</v>
      </c>
      <c r="L22" s="25">
        <v>230</v>
      </c>
      <c r="M22" s="25">
        <v>0</v>
      </c>
      <c r="N22" s="25">
        <v>18</v>
      </c>
      <c r="O22" s="25">
        <v>396</v>
      </c>
      <c r="P22" s="25">
        <v>129</v>
      </c>
      <c r="Q22" s="25">
        <v>26</v>
      </c>
      <c r="R22" s="25">
        <v>15</v>
      </c>
      <c r="S22" s="25">
        <v>94</v>
      </c>
      <c r="T22" s="25">
        <v>323</v>
      </c>
      <c r="U22" s="25">
        <v>351</v>
      </c>
      <c r="V22" s="25">
        <v>0</v>
      </c>
      <c r="W22" s="25">
        <v>0</v>
      </c>
      <c r="X22" s="25">
        <v>521</v>
      </c>
      <c r="Y22" s="25">
        <v>1277</v>
      </c>
      <c r="Z22" s="25">
        <v>1</v>
      </c>
      <c r="AA22" s="25">
        <v>5</v>
      </c>
      <c r="AB22" s="25">
        <v>2</v>
      </c>
      <c r="AC22" s="25">
        <v>1</v>
      </c>
      <c r="AD22" s="25">
        <v>145</v>
      </c>
      <c r="AE22" s="25">
        <v>6</v>
      </c>
      <c r="AF22" s="25">
        <v>140</v>
      </c>
      <c r="AG22" s="25">
        <v>166</v>
      </c>
      <c r="AH22" s="25">
        <v>9</v>
      </c>
      <c r="AI22" s="25">
        <v>387</v>
      </c>
      <c r="AJ22" s="25">
        <v>126</v>
      </c>
      <c r="AK22" s="25">
        <v>10</v>
      </c>
      <c r="AL22" s="25">
        <v>1400</v>
      </c>
      <c r="AM22" s="25">
        <v>122</v>
      </c>
      <c r="AN22" s="25">
        <v>392</v>
      </c>
      <c r="AO22" s="46">
        <f t="shared" si="0"/>
        <v>6895</v>
      </c>
    </row>
    <row r="23" spans="2:41" x14ac:dyDescent="0.25">
      <c r="B23" s="27" t="s">
        <v>26</v>
      </c>
      <c r="C23" s="33">
        <v>1</v>
      </c>
      <c r="D23" s="33">
        <v>12</v>
      </c>
      <c r="E23" s="33">
        <v>1</v>
      </c>
      <c r="F23" s="33">
        <v>288</v>
      </c>
      <c r="G23" s="33">
        <v>81</v>
      </c>
      <c r="H23" s="33">
        <v>2</v>
      </c>
      <c r="I23" s="33">
        <v>19</v>
      </c>
      <c r="J23" s="33">
        <v>1</v>
      </c>
      <c r="K23" s="33">
        <v>0</v>
      </c>
      <c r="L23" s="33">
        <v>42</v>
      </c>
      <c r="M23" s="33">
        <v>0</v>
      </c>
      <c r="N23" s="33">
        <v>3</v>
      </c>
      <c r="O23" s="33">
        <v>23</v>
      </c>
      <c r="P23" s="33">
        <v>16</v>
      </c>
      <c r="Q23" s="33">
        <v>2</v>
      </c>
      <c r="R23" s="33">
        <v>0</v>
      </c>
      <c r="S23" s="33">
        <v>44</v>
      </c>
      <c r="T23" s="33">
        <v>15</v>
      </c>
      <c r="U23" s="33">
        <v>9</v>
      </c>
      <c r="V23" s="33">
        <v>0</v>
      </c>
      <c r="W23" s="33">
        <v>0</v>
      </c>
      <c r="X23" s="33">
        <v>15</v>
      </c>
      <c r="Y23" s="33">
        <v>33</v>
      </c>
      <c r="Z23" s="33">
        <v>25</v>
      </c>
      <c r="AA23" s="33">
        <v>7</v>
      </c>
      <c r="AB23" s="33">
        <v>9</v>
      </c>
      <c r="AC23" s="33">
        <v>3</v>
      </c>
      <c r="AD23" s="33">
        <v>145</v>
      </c>
      <c r="AE23" s="33">
        <v>2</v>
      </c>
      <c r="AF23" s="33">
        <v>12</v>
      </c>
      <c r="AG23" s="33">
        <v>32</v>
      </c>
      <c r="AH23" s="33">
        <v>3</v>
      </c>
      <c r="AI23" s="33">
        <v>31</v>
      </c>
      <c r="AJ23" s="33">
        <v>17</v>
      </c>
      <c r="AK23" s="33">
        <v>86</v>
      </c>
      <c r="AL23" s="33">
        <v>93</v>
      </c>
      <c r="AM23" s="33">
        <v>7</v>
      </c>
      <c r="AN23" s="33">
        <v>938</v>
      </c>
      <c r="AO23" s="46">
        <f t="shared" si="0"/>
        <v>2017</v>
      </c>
    </row>
    <row r="24" spans="2:41" x14ac:dyDescent="0.25">
      <c r="B24" s="27" t="s">
        <v>27</v>
      </c>
      <c r="C24" s="26">
        <v>70</v>
      </c>
      <c r="D24" s="26">
        <v>3726</v>
      </c>
      <c r="E24" s="36">
        <v>188</v>
      </c>
      <c r="F24" s="26">
        <v>2120</v>
      </c>
      <c r="G24" s="26">
        <v>2182</v>
      </c>
      <c r="H24" s="26">
        <v>66</v>
      </c>
      <c r="I24" s="26">
        <v>1355</v>
      </c>
      <c r="J24" s="26">
        <v>12</v>
      </c>
      <c r="K24" s="37">
        <v>22</v>
      </c>
      <c r="L24" s="26">
        <v>1511</v>
      </c>
      <c r="M24" s="37">
        <v>0</v>
      </c>
      <c r="N24" s="26">
        <v>176</v>
      </c>
      <c r="O24" s="26">
        <v>2799</v>
      </c>
      <c r="P24" s="26">
        <v>1211</v>
      </c>
      <c r="Q24" s="26">
        <v>607</v>
      </c>
      <c r="R24" s="26">
        <v>721</v>
      </c>
      <c r="S24" s="26">
        <v>1180</v>
      </c>
      <c r="T24" s="26">
        <v>4067</v>
      </c>
      <c r="U24" s="26">
        <v>3131</v>
      </c>
      <c r="V24" s="26">
        <v>58</v>
      </c>
      <c r="W24" s="26">
        <v>2</v>
      </c>
      <c r="X24" s="26">
        <v>3971</v>
      </c>
      <c r="Y24" s="26">
        <v>4468</v>
      </c>
      <c r="Z24" s="26">
        <v>202</v>
      </c>
      <c r="AA24" s="26">
        <v>262</v>
      </c>
      <c r="AB24" s="26">
        <v>104</v>
      </c>
      <c r="AC24" s="26">
        <v>222</v>
      </c>
      <c r="AD24" s="26">
        <v>2866</v>
      </c>
      <c r="AE24" s="26">
        <v>127</v>
      </c>
      <c r="AF24" s="26">
        <v>1952</v>
      </c>
      <c r="AG24" s="26">
        <v>3160</v>
      </c>
      <c r="AH24" s="26">
        <v>64</v>
      </c>
      <c r="AI24" s="26">
        <v>5112</v>
      </c>
      <c r="AJ24" s="26">
        <v>2375</v>
      </c>
      <c r="AK24" s="26">
        <v>227</v>
      </c>
      <c r="AL24" s="26">
        <v>3608</v>
      </c>
      <c r="AM24" s="26">
        <v>780</v>
      </c>
      <c r="AN24" s="26">
        <v>3851</v>
      </c>
      <c r="AO24" s="46">
        <f t="shared" si="0"/>
        <v>58555</v>
      </c>
    </row>
    <row r="25" spans="2:41" x14ac:dyDescent="0.25">
      <c r="B25" s="38" t="s">
        <v>28</v>
      </c>
      <c r="C25" s="29">
        <f t="shared" ref="C25:AO25" si="1">SUM(C7:C24)</f>
        <v>96</v>
      </c>
      <c r="D25" s="29">
        <f t="shared" si="1"/>
        <v>7424</v>
      </c>
      <c r="E25" s="29">
        <f t="shared" si="1"/>
        <v>224</v>
      </c>
      <c r="F25" s="29">
        <f t="shared" si="1"/>
        <v>3133</v>
      </c>
      <c r="G25" s="29">
        <f t="shared" si="1"/>
        <v>4971</v>
      </c>
      <c r="H25" s="29">
        <f t="shared" si="1"/>
        <v>338</v>
      </c>
      <c r="I25" s="29">
        <f t="shared" si="1"/>
        <v>2492</v>
      </c>
      <c r="J25" s="29">
        <f t="shared" si="1"/>
        <v>51</v>
      </c>
      <c r="K25" s="29">
        <f t="shared" si="1"/>
        <v>43</v>
      </c>
      <c r="L25" s="29">
        <f t="shared" si="1"/>
        <v>4483</v>
      </c>
      <c r="M25" s="29">
        <f t="shared" si="1"/>
        <v>1</v>
      </c>
      <c r="N25" s="29">
        <f t="shared" si="1"/>
        <v>600</v>
      </c>
      <c r="O25" s="29">
        <f t="shared" si="1"/>
        <v>7178</v>
      </c>
      <c r="P25" s="29">
        <f t="shared" si="1"/>
        <v>3442</v>
      </c>
      <c r="Q25" s="29">
        <f t="shared" si="1"/>
        <v>1445</v>
      </c>
      <c r="R25" s="29">
        <f t="shared" si="1"/>
        <v>993</v>
      </c>
      <c r="S25" s="29">
        <f t="shared" si="1"/>
        <v>2536</v>
      </c>
      <c r="T25" s="29">
        <f t="shared" si="1"/>
        <v>10040</v>
      </c>
      <c r="U25" s="29">
        <f t="shared" si="1"/>
        <v>5696</v>
      </c>
      <c r="V25" s="29">
        <f>SUM(V7:V24)</f>
        <v>65</v>
      </c>
      <c r="W25" s="29">
        <f t="shared" si="1"/>
        <v>17</v>
      </c>
      <c r="X25" s="29">
        <f t="shared" si="1"/>
        <v>7449</v>
      </c>
      <c r="Y25" s="29">
        <f t="shared" si="1"/>
        <v>12798</v>
      </c>
      <c r="Z25" s="29">
        <f t="shared" si="1"/>
        <v>283</v>
      </c>
      <c r="AA25" s="29">
        <f t="shared" si="1"/>
        <v>334</v>
      </c>
      <c r="AB25" s="29">
        <f t="shared" si="1"/>
        <v>136</v>
      </c>
      <c r="AC25" s="29">
        <f t="shared" si="1"/>
        <v>264</v>
      </c>
      <c r="AD25" s="29">
        <f t="shared" si="1"/>
        <v>5039</v>
      </c>
      <c r="AE25" s="29">
        <f t="shared" si="1"/>
        <v>328</v>
      </c>
      <c r="AF25" s="29">
        <f t="shared" si="1"/>
        <v>4823</v>
      </c>
      <c r="AG25" s="29">
        <f t="shared" si="1"/>
        <v>6674</v>
      </c>
      <c r="AH25" s="29">
        <f t="shared" si="1"/>
        <v>124</v>
      </c>
      <c r="AI25" s="29">
        <f t="shared" si="1"/>
        <v>12923</v>
      </c>
      <c r="AJ25" s="29">
        <f t="shared" si="1"/>
        <v>5102</v>
      </c>
      <c r="AK25" s="29">
        <f t="shared" si="1"/>
        <v>408</v>
      </c>
      <c r="AL25" s="29">
        <f t="shared" si="1"/>
        <v>12974</v>
      </c>
      <c r="AM25" s="29">
        <f t="shared" si="1"/>
        <v>1988</v>
      </c>
      <c r="AN25" s="29">
        <f t="shared" si="1"/>
        <v>7948</v>
      </c>
      <c r="AO25" s="29">
        <f t="shared" si="1"/>
        <v>134863</v>
      </c>
    </row>
    <row r="26" spans="2:41" x14ac:dyDescent="0.25">
      <c r="B26" s="38" t="s">
        <v>29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46"/>
    </row>
    <row r="27" spans="2:41" x14ac:dyDescent="0.25">
      <c r="B27" s="39" t="s">
        <v>30</v>
      </c>
      <c r="C27" s="33">
        <v>10</v>
      </c>
      <c r="D27" s="33">
        <v>549</v>
      </c>
      <c r="E27" s="33">
        <v>6</v>
      </c>
      <c r="F27" s="33">
        <v>175</v>
      </c>
      <c r="G27" s="33">
        <v>383</v>
      </c>
      <c r="H27" s="33">
        <v>50</v>
      </c>
      <c r="I27" s="33">
        <v>166</v>
      </c>
      <c r="J27" s="33">
        <v>17</v>
      </c>
      <c r="K27" s="33">
        <v>15</v>
      </c>
      <c r="L27" s="33">
        <v>871</v>
      </c>
      <c r="M27" s="33">
        <v>1</v>
      </c>
      <c r="N27" s="33">
        <v>37</v>
      </c>
      <c r="O27" s="33">
        <v>1093</v>
      </c>
      <c r="P27" s="33">
        <v>700</v>
      </c>
      <c r="Q27" s="33">
        <v>69</v>
      </c>
      <c r="R27" s="33">
        <v>31</v>
      </c>
      <c r="S27" s="33">
        <v>196</v>
      </c>
      <c r="T27" s="33">
        <v>1632</v>
      </c>
      <c r="U27" s="33">
        <v>296</v>
      </c>
      <c r="V27" s="33">
        <v>3</v>
      </c>
      <c r="W27" s="33">
        <v>0</v>
      </c>
      <c r="X27" s="33">
        <v>476</v>
      </c>
      <c r="Y27" s="33">
        <v>2981</v>
      </c>
      <c r="Z27" s="33">
        <v>20</v>
      </c>
      <c r="AA27" s="33">
        <v>17</v>
      </c>
      <c r="AB27" s="33">
        <v>9</v>
      </c>
      <c r="AC27" s="33">
        <v>22</v>
      </c>
      <c r="AD27" s="33">
        <v>594</v>
      </c>
      <c r="AE27" s="33">
        <v>32</v>
      </c>
      <c r="AF27" s="33">
        <v>462</v>
      </c>
      <c r="AG27" s="33">
        <v>443</v>
      </c>
      <c r="AH27" s="33">
        <v>30</v>
      </c>
      <c r="AI27" s="33">
        <v>1803</v>
      </c>
      <c r="AJ27" s="33">
        <v>1016</v>
      </c>
      <c r="AK27" s="33">
        <v>19</v>
      </c>
      <c r="AL27" s="33">
        <v>1590</v>
      </c>
      <c r="AM27" s="33">
        <v>148</v>
      </c>
      <c r="AN27" s="33">
        <v>1515</v>
      </c>
      <c r="AO27" s="46">
        <f>SUM(C27:AN27)</f>
        <v>17477</v>
      </c>
    </row>
    <row r="28" spans="2:41" x14ac:dyDescent="0.25">
      <c r="B28" s="27" t="s">
        <v>31</v>
      </c>
      <c r="C28" s="40">
        <v>1</v>
      </c>
      <c r="D28" s="40">
        <v>2</v>
      </c>
      <c r="E28" s="40">
        <v>1</v>
      </c>
      <c r="F28" s="40">
        <v>18</v>
      </c>
      <c r="G28" s="40">
        <v>36</v>
      </c>
      <c r="H28" s="40">
        <v>1</v>
      </c>
      <c r="I28" s="40">
        <v>12</v>
      </c>
      <c r="J28" s="40">
        <v>1</v>
      </c>
      <c r="K28" s="40">
        <v>0</v>
      </c>
      <c r="L28" s="40">
        <v>16</v>
      </c>
      <c r="M28" s="40">
        <v>0</v>
      </c>
      <c r="N28" s="40">
        <v>2</v>
      </c>
      <c r="O28" s="40">
        <v>27</v>
      </c>
      <c r="P28" s="40">
        <v>13</v>
      </c>
      <c r="Q28" s="40">
        <v>2</v>
      </c>
      <c r="R28" s="40">
        <v>1</v>
      </c>
      <c r="S28" s="40">
        <v>10</v>
      </c>
      <c r="T28" s="40">
        <v>21</v>
      </c>
      <c r="U28" s="40">
        <v>9</v>
      </c>
      <c r="V28" s="40">
        <v>0</v>
      </c>
      <c r="W28" s="40">
        <v>0</v>
      </c>
      <c r="X28" s="40">
        <v>24</v>
      </c>
      <c r="Y28" s="40">
        <v>35</v>
      </c>
      <c r="Z28" s="40">
        <v>1</v>
      </c>
      <c r="AA28" s="40">
        <v>0</v>
      </c>
      <c r="AB28" s="40">
        <v>2</v>
      </c>
      <c r="AC28" s="40">
        <v>2</v>
      </c>
      <c r="AD28" s="40">
        <v>17</v>
      </c>
      <c r="AE28" s="40">
        <v>1</v>
      </c>
      <c r="AF28" s="40">
        <v>14</v>
      </c>
      <c r="AG28" s="40">
        <v>16</v>
      </c>
      <c r="AH28" s="40">
        <v>1</v>
      </c>
      <c r="AI28" s="40">
        <v>18</v>
      </c>
      <c r="AJ28" s="40">
        <v>9</v>
      </c>
      <c r="AK28" s="40">
        <v>6</v>
      </c>
      <c r="AL28" s="40">
        <v>41</v>
      </c>
      <c r="AM28" s="40">
        <v>6</v>
      </c>
      <c r="AN28" s="40">
        <v>119</v>
      </c>
      <c r="AO28" s="46">
        <f>SUM(C28:AN28)</f>
        <v>485</v>
      </c>
    </row>
    <row r="29" spans="2:41" x14ac:dyDescent="0.25">
      <c r="B29" s="39" t="s">
        <v>32</v>
      </c>
      <c r="C29" s="33">
        <v>0</v>
      </c>
      <c r="D29" s="33">
        <v>3</v>
      </c>
      <c r="E29" s="33">
        <v>0</v>
      </c>
      <c r="F29" s="33">
        <v>0</v>
      </c>
      <c r="G29" s="33">
        <v>0</v>
      </c>
      <c r="H29" s="33">
        <v>1</v>
      </c>
      <c r="I29" s="33">
        <v>0</v>
      </c>
      <c r="J29" s="33">
        <v>1</v>
      </c>
      <c r="K29" s="33">
        <v>0</v>
      </c>
      <c r="L29" s="33">
        <v>4</v>
      </c>
      <c r="M29" s="33">
        <v>0</v>
      </c>
      <c r="N29" s="33">
        <v>2</v>
      </c>
      <c r="O29" s="33">
        <v>4</v>
      </c>
      <c r="P29" s="33">
        <v>2</v>
      </c>
      <c r="Q29" s="33">
        <v>1</v>
      </c>
      <c r="R29" s="33">
        <v>0</v>
      </c>
      <c r="S29" s="33">
        <v>0</v>
      </c>
      <c r="T29" s="33">
        <v>12</v>
      </c>
      <c r="U29" s="33">
        <v>165</v>
      </c>
      <c r="V29" s="33">
        <v>0</v>
      </c>
      <c r="W29" s="33">
        <v>0</v>
      </c>
      <c r="X29" s="33">
        <v>1</v>
      </c>
      <c r="Y29" s="33">
        <v>29</v>
      </c>
      <c r="Z29" s="33">
        <v>0</v>
      </c>
      <c r="AA29" s="33">
        <v>0</v>
      </c>
      <c r="AB29" s="33">
        <v>0</v>
      </c>
      <c r="AC29" s="33">
        <v>0</v>
      </c>
      <c r="AD29" s="33">
        <v>1</v>
      </c>
      <c r="AE29" s="33">
        <v>1</v>
      </c>
      <c r="AF29" s="33">
        <v>2</v>
      </c>
      <c r="AG29" s="33">
        <v>4</v>
      </c>
      <c r="AH29" s="33">
        <v>0</v>
      </c>
      <c r="AI29" s="33">
        <v>58</v>
      </c>
      <c r="AJ29" s="33">
        <v>3</v>
      </c>
      <c r="AK29" s="33">
        <v>0</v>
      </c>
      <c r="AL29" s="33">
        <v>4</v>
      </c>
      <c r="AM29" s="33">
        <v>0</v>
      </c>
      <c r="AN29" s="33">
        <v>1</v>
      </c>
      <c r="AO29" s="46">
        <f t="shared" ref="AO29:AO47" si="2">SUM(C29:AN29)</f>
        <v>299</v>
      </c>
    </row>
    <row r="30" spans="2:41" x14ac:dyDescent="0.25">
      <c r="B30" s="27" t="s">
        <v>33</v>
      </c>
      <c r="C30" s="33">
        <v>0</v>
      </c>
      <c r="D30" s="33">
        <v>97</v>
      </c>
      <c r="E30" s="33">
        <v>0</v>
      </c>
      <c r="F30" s="33">
        <v>0</v>
      </c>
      <c r="G30" s="33">
        <v>0</v>
      </c>
      <c r="H30" s="33">
        <v>2</v>
      </c>
      <c r="I30" s="33">
        <v>3</v>
      </c>
      <c r="J30" s="33">
        <v>0</v>
      </c>
      <c r="K30" s="33">
        <v>0</v>
      </c>
      <c r="L30" s="33">
        <v>19</v>
      </c>
      <c r="M30" s="33">
        <v>0</v>
      </c>
      <c r="N30" s="33">
        <v>0</v>
      </c>
      <c r="O30" s="33">
        <v>24</v>
      </c>
      <c r="P30" s="33">
        <v>4</v>
      </c>
      <c r="Q30" s="33">
        <v>0</v>
      </c>
      <c r="R30" s="33">
        <v>0</v>
      </c>
      <c r="S30" s="33">
        <v>0</v>
      </c>
      <c r="T30" s="33">
        <v>87</v>
      </c>
      <c r="U30" s="33">
        <v>40</v>
      </c>
      <c r="V30" s="33">
        <v>0</v>
      </c>
      <c r="W30" s="33">
        <v>0</v>
      </c>
      <c r="X30" s="33">
        <v>5</v>
      </c>
      <c r="Y30" s="33">
        <v>31</v>
      </c>
      <c r="Z30" s="33">
        <v>0</v>
      </c>
      <c r="AA30" s="33">
        <v>0</v>
      </c>
      <c r="AB30" s="33">
        <v>0</v>
      </c>
      <c r="AC30" s="33">
        <v>0</v>
      </c>
      <c r="AD30" s="33">
        <v>3</v>
      </c>
      <c r="AE30" s="33">
        <v>25</v>
      </c>
      <c r="AF30" s="33">
        <v>8</v>
      </c>
      <c r="AG30" s="33">
        <v>17</v>
      </c>
      <c r="AH30" s="33">
        <v>0</v>
      </c>
      <c r="AI30" s="33">
        <v>1352</v>
      </c>
      <c r="AJ30" s="33">
        <v>57</v>
      </c>
      <c r="AK30" s="33">
        <v>0</v>
      </c>
      <c r="AL30" s="33">
        <v>15</v>
      </c>
      <c r="AM30" s="33">
        <v>0</v>
      </c>
      <c r="AN30" s="33">
        <v>4</v>
      </c>
      <c r="AO30" s="46">
        <f t="shared" si="2"/>
        <v>1793</v>
      </c>
    </row>
    <row r="31" spans="2:41" x14ac:dyDescent="0.25">
      <c r="B31" s="41" t="s">
        <v>34</v>
      </c>
      <c r="C31" s="33">
        <v>0</v>
      </c>
      <c r="D31" s="33">
        <v>13</v>
      </c>
      <c r="E31" s="33">
        <v>0</v>
      </c>
      <c r="F31" s="33">
        <v>0</v>
      </c>
      <c r="G31" s="33">
        <v>3</v>
      </c>
      <c r="H31" s="33">
        <v>0</v>
      </c>
      <c r="I31" s="33">
        <v>11</v>
      </c>
      <c r="J31" s="33">
        <v>1</v>
      </c>
      <c r="K31" s="33">
        <v>2</v>
      </c>
      <c r="L31" s="33">
        <v>29</v>
      </c>
      <c r="M31" s="33">
        <v>0</v>
      </c>
      <c r="N31" s="33">
        <v>6</v>
      </c>
      <c r="O31" s="33">
        <v>28</v>
      </c>
      <c r="P31" s="33">
        <v>21</v>
      </c>
      <c r="Q31" s="33">
        <v>0</v>
      </c>
      <c r="R31" s="33">
        <v>0</v>
      </c>
      <c r="S31" s="33">
        <v>0</v>
      </c>
      <c r="T31" s="33">
        <v>18</v>
      </c>
      <c r="U31" s="33">
        <v>1</v>
      </c>
      <c r="V31" s="33">
        <v>0</v>
      </c>
      <c r="W31" s="33">
        <v>0</v>
      </c>
      <c r="X31" s="33">
        <v>26</v>
      </c>
      <c r="Y31" s="33">
        <v>199</v>
      </c>
      <c r="Z31" s="33">
        <v>0</v>
      </c>
      <c r="AA31" s="33">
        <v>0</v>
      </c>
      <c r="AB31" s="33">
        <v>0</v>
      </c>
      <c r="AC31" s="33">
        <v>0</v>
      </c>
      <c r="AD31" s="33">
        <v>36</v>
      </c>
      <c r="AE31" s="33">
        <v>0</v>
      </c>
      <c r="AF31" s="33">
        <v>17</v>
      </c>
      <c r="AG31" s="33">
        <v>11</v>
      </c>
      <c r="AH31" s="33">
        <v>0</v>
      </c>
      <c r="AI31" s="33">
        <v>12</v>
      </c>
      <c r="AJ31" s="33">
        <v>29</v>
      </c>
      <c r="AK31" s="33">
        <v>0</v>
      </c>
      <c r="AL31" s="33">
        <v>36</v>
      </c>
      <c r="AM31" s="33">
        <v>0</v>
      </c>
      <c r="AN31" s="33">
        <v>5</v>
      </c>
      <c r="AO31" s="46">
        <f t="shared" si="2"/>
        <v>504</v>
      </c>
    </row>
    <row r="32" spans="2:41" x14ac:dyDescent="0.25">
      <c r="B32" s="27" t="s">
        <v>35</v>
      </c>
      <c r="C32" s="24">
        <v>0</v>
      </c>
      <c r="D32" s="24">
        <v>14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3</v>
      </c>
      <c r="M32" s="24">
        <v>0</v>
      </c>
      <c r="N32" s="24">
        <v>0</v>
      </c>
      <c r="O32" s="24">
        <v>5</v>
      </c>
      <c r="P32" s="24">
        <v>2</v>
      </c>
      <c r="Q32" s="24">
        <v>0</v>
      </c>
      <c r="R32" s="24">
        <v>0</v>
      </c>
      <c r="S32" s="24">
        <v>0</v>
      </c>
      <c r="T32" s="24">
        <v>13</v>
      </c>
      <c r="U32" s="24">
        <v>144</v>
      </c>
      <c r="V32" s="24">
        <v>0</v>
      </c>
      <c r="W32" s="24">
        <v>0</v>
      </c>
      <c r="X32" s="24">
        <v>1</v>
      </c>
      <c r="Y32" s="24">
        <v>18</v>
      </c>
      <c r="Z32" s="24">
        <v>0</v>
      </c>
      <c r="AA32" s="24">
        <v>0</v>
      </c>
      <c r="AB32" s="24">
        <v>0</v>
      </c>
      <c r="AC32" s="24">
        <v>0</v>
      </c>
      <c r="AD32" s="24">
        <v>0</v>
      </c>
      <c r="AE32" s="24">
        <v>0</v>
      </c>
      <c r="AF32" s="24">
        <v>1</v>
      </c>
      <c r="AG32" s="24">
        <v>2</v>
      </c>
      <c r="AH32" s="24">
        <v>0</v>
      </c>
      <c r="AI32" s="24">
        <v>35</v>
      </c>
      <c r="AJ32" s="24">
        <v>7</v>
      </c>
      <c r="AK32" s="24">
        <v>0</v>
      </c>
      <c r="AL32" s="24">
        <v>6</v>
      </c>
      <c r="AM32" s="24">
        <v>0</v>
      </c>
      <c r="AN32" s="24">
        <v>3</v>
      </c>
      <c r="AO32" s="46">
        <f t="shared" si="2"/>
        <v>254</v>
      </c>
    </row>
    <row r="33" spans="2:41" x14ac:dyDescent="0.25">
      <c r="B33" s="27" t="s">
        <v>36</v>
      </c>
      <c r="C33" s="33">
        <v>0</v>
      </c>
      <c r="D33" s="33">
        <v>27</v>
      </c>
      <c r="E33" s="33">
        <v>0</v>
      </c>
      <c r="F33" s="33">
        <v>13</v>
      </c>
      <c r="G33" s="33">
        <v>9</v>
      </c>
      <c r="H33" s="33">
        <v>4</v>
      </c>
      <c r="I33" s="33">
        <v>3</v>
      </c>
      <c r="J33" s="33">
        <v>1</v>
      </c>
      <c r="K33" s="33">
        <v>1</v>
      </c>
      <c r="L33" s="33">
        <v>24</v>
      </c>
      <c r="M33" s="33">
        <v>0</v>
      </c>
      <c r="N33" s="33">
        <v>6</v>
      </c>
      <c r="O33" s="33">
        <v>52</v>
      </c>
      <c r="P33" s="33">
        <v>21</v>
      </c>
      <c r="Q33" s="33">
        <v>0</v>
      </c>
      <c r="R33" s="33">
        <v>1</v>
      </c>
      <c r="S33" s="33">
        <v>11</v>
      </c>
      <c r="T33" s="33">
        <v>154</v>
      </c>
      <c r="U33" s="33">
        <v>1151</v>
      </c>
      <c r="V33" s="33">
        <v>0</v>
      </c>
      <c r="W33" s="33">
        <v>0</v>
      </c>
      <c r="X33" s="33">
        <v>11</v>
      </c>
      <c r="Y33" s="33">
        <v>115</v>
      </c>
      <c r="Z33" s="33">
        <v>0</v>
      </c>
      <c r="AA33" s="33">
        <v>1</v>
      </c>
      <c r="AB33" s="33">
        <v>1</v>
      </c>
      <c r="AC33" s="33">
        <v>1</v>
      </c>
      <c r="AD33" s="33">
        <v>25</v>
      </c>
      <c r="AE33" s="33">
        <v>4</v>
      </c>
      <c r="AF33" s="33">
        <v>33</v>
      </c>
      <c r="AG33" s="33">
        <v>10</v>
      </c>
      <c r="AH33" s="33">
        <v>0</v>
      </c>
      <c r="AI33" s="33">
        <v>168</v>
      </c>
      <c r="AJ33" s="33">
        <v>28</v>
      </c>
      <c r="AK33" s="33">
        <v>2</v>
      </c>
      <c r="AL33" s="33">
        <v>31</v>
      </c>
      <c r="AM33" s="33">
        <v>2</v>
      </c>
      <c r="AN33" s="33">
        <v>27</v>
      </c>
      <c r="AO33" s="46">
        <f t="shared" si="2"/>
        <v>1937</v>
      </c>
    </row>
    <row r="34" spans="2:41" x14ac:dyDescent="0.25">
      <c r="B34" s="27" t="s">
        <v>37</v>
      </c>
      <c r="C34" s="42">
        <v>5</v>
      </c>
      <c r="D34" s="42">
        <v>350</v>
      </c>
      <c r="E34" s="42">
        <v>5</v>
      </c>
      <c r="F34" s="42">
        <v>120</v>
      </c>
      <c r="G34" s="42">
        <v>310</v>
      </c>
      <c r="H34" s="42">
        <v>61</v>
      </c>
      <c r="I34" s="42">
        <v>100</v>
      </c>
      <c r="J34" s="42">
        <v>52</v>
      </c>
      <c r="K34" s="42">
        <v>31</v>
      </c>
      <c r="L34" s="42">
        <v>653</v>
      </c>
      <c r="M34" s="42">
        <v>2</v>
      </c>
      <c r="N34" s="42">
        <v>138</v>
      </c>
      <c r="O34" s="42">
        <v>1241</v>
      </c>
      <c r="P34" s="42">
        <v>822</v>
      </c>
      <c r="Q34" s="42">
        <v>113</v>
      </c>
      <c r="R34" s="42">
        <v>221</v>
      </c>
      <c r="S34" s="42">
        <v>165</v>
      </c>
      <c r="T34" s="42">
        <v>1126</v>
      </c>
      <c r="U34" s="42">
        <v>346</v>
      </c>
      <c r="V34" s="42">
        <v>8</v>
      </c>
      <c r="W34" s="42">
        <v>0</v>
      </c>
      <c r="X34" s="42">
        <v>275</v>
      </c>
      <c r="Y34" s="42">
        <v>2325</v>
      </c>
      <c r="Z34" s="42">
        <v>14</v>
      </c>
      <c r="AA34" s="42">
        <v>28</v>
      </c>
      <c r="AB34" s="42">
        <v>12</v>
      </c>
      <c r="AC34" s="42">
        <v>5</v>
      </c>
      <c r="AD34" s="42">
        <v>276</v>
      </c>
      <c r="AE34" s="42">
        <v>37</v>
      </c>
      <c r="AF34" s="42">
        <v>684</v>
      </c>
      <c r="AG34" s="42">
        <v>389</v>
      </c>
      <c r="AH34" s="42">
        <v>23</v>
      </c>
      <c r="AI34" s="42">
        <v>1181</v>
      </c>
      <c r="AJ34" s="42">
        <v>1046</v>
      </c>
      <c r="AK34" s="42">
        <v>12</v>
      </c>
      <c r="AL34" s="42">
        <v>1244</v>
      </c>
      <c r="AM34" s="42">
        <v>109</v>
      </c>
      <c r="AN34" s="43">
        <v>532</v>
      </c>
      <c r="AO34" s="46">
        <f t="shared" si="2"/>
        <v>14061</v>
      </c>
    </row>
    <row r="35" spans="2:41" x14ac:dyDescent="0.25">
      <c r="B35" s="27" t="s">
        <v>38</v>
      </c>
      <c r="C35" s="33">
        <v>4</v>
      </c>
      <c r="D35" s="33">
        <v>463</v>
      </c>
      <c r="E35" s="33">
        <v>6</v>
      </c>
      <c r="F35" s="33">
        <v>151</v>
      </c>
      <c r="G35" s="33">
        <v>353</v>
      </c>
      <c r="H35" s="33">
        <v>79</v>
      </c>
      <c r="I35" s="33">
        <v>136</v>
      </c>
      <c r="J35" s="33">
        <v>20</v>
      </c>
      <c r="K35" s="33">
        <v>11</v>
      </c>
      <c r="L35" s="33">
        <v>1086</v>
      </c>
      <c r="M35" s="33">
        <v>1</v>
      </c>
      <c r="N35" s="33">
        <v>78</v>
      </c>
      <c r="O35" s="33">
        <v>1031</v>
      </c>
      <c r="P35" s="33">
        <v>709</v>
      </c>
      <c r="Q35" s="33">
        <v>111</v>
      </c>
      <c r="R35" s="33">
        <v>68</v>
      </c>
      <c r="S35" s="33">
        <v>201</v>
      </c>
      <c r="T35" s="33">
        <v>1445</v>
      </c>
      <c r="U35" s="33">
        <v>353</v>
      </c>
      <c r="V35" s="33">
        <v>9</v>
      </c>
      <c r="W35" s="33">
        <v>0</v>
      </c>
      <c r="X35" s="33">
        <v>477</v>
      </c>
      <c r="Y35" s="33">
        <v>3358</v>
      </c>
      <c r="Z35" s="33">
        <v>12</v>
      </c>
      <c r="AA35" s="33">
        <v>14</v>
      </c>
      <c r="AB35" s="33">
        <v>3</v>
      </c>
      <c r="AC35" s="33">
        <v>8</v>
      </c>
      <c r="AD35" s="33">
        <v>339</v>
      </c>
      <c r="AE35" s="33">
        <v>41</v>
      </c>
      <c r="AF35" s="33">
        <v>482</v>
      </c>
      <c r="AG35" s="33">
        <v>866</v>
      </c>
      <c r="AH35" s="33">
        <v>7</v>
      </c>
      <c r="AI35" s="33">
        <v>1920</v>
      </c>
      <c r="AJ35" s="33">
        <v>1353</v>
      </c>
      <c r="AK35" s="33">
        <v>11</v>
      </c>
      <c r="AL35" s="33">
        <v>1422</v>
      </c>
      <c r="AM35" s="33">
        <v>128</v>
      </c>
      <c r="AN35" s="33">
        <v>674</v>
      </c>
      <c r="AO35" s="46">
        <f t="shared" si="2"/>
        <v>17430</v>
      </c>
    </row>
    <row r="36" spans="2:41" x14ac:dyDescent="0.25">
      <c r="B36" s="27" t="s">
        <v>39</v>
      </c>
      <c r="C36" s="24">
        <v>1</v>
      </c>
      <c r="D36" s="24">
        <v>102</v>
      </c>
      <c r="E36" s="24">
        <v>1</v>
      </c>
      <c r="F36" s="24">
        <v>36</v>
      </c>
      <c r="G36" s="24">
        <v>175</v>
      </c>
      <c r="H36" s="24">
        <v>15</v>
      </c>
      <c r="I36" s="24">
        <v>104</v>
      </c>
      <c r="J36" s="24">
        <v>5</v>
      </c>
      <c r="K36" s="24">
        <v>4</v>
      </c>
      <c r="L36" s="24">
        <v>131</v>
      </c>
      <c r="M36" s="24"/>
      <c r="N36" s="24">
        <v>15</v>
      </c>
      <c r="O36" s="24">
        <v>240</v>
      </c>
      <c r="P36" s="24">
        <v>112</v>
      </c>
      <c r="Q36" s="24">
        <v>29</v>
      </c>
      <c r="R36" s="24">
        <v>8</v>
      </c>
      <c r="S36" s="24">
        <v>87</v>
      </c>
      <c r="T36" s="24">
        <v>177</v>
      </c>
      <c r="U36" s="24">
        <v>107</v>
      </c>
      <c r="V36" s="24">
        <v>3</v>
      </c>
      <c r="W36" s="24">
        <v>0</v>
      </c>
      <c r="X36" s="24">
        <v>222</v>
      </c>
      <c r="Y36" s="24">
        <v>907</v>
      </c>
      <c r="Z36" s="24">
        <v>2</v>
      </c>
      <c r="AA36" s="24">
        <v>4</v>
      </c>
      <c r="AB36" s="24">
        <v>5</v>
      </c>
      <c r="AC36" s="24">
        <v>9</v>
      </c>
      <c r="AD36" s="24">
        <v>124</v>
      </c>
      <c r="AE36" s="24">
        <v>5</v>
      </c>
      <c r="AF36" s="24">
        <v>122</v>
      </c>
      <c r="AG36" s="24">
        <v>130</v>
      </c>
      <c r="AH36" s="24">
        <v>8</v>
      </c>
      <c r="AI36" s="24">
        <v>233</v>
      </c>
      <c r="AJ36" s="24">
        <v>97</v>
      </c>
      <c r="AK36" s="24">
        <v>13</v>
      </c>
      <c r="AL36" s="24">
        <v>218</v>
      </c>
      <c r="AM36" s="24">
        <v>64</v>
      </c>
      <c r="AN36" s="24">
        <v>168</v>
      </c>
      <c r="AO36" s="46">
        <f t="shared" si="2"/>
        <v>3683</v>
      </c>
    </row>
    <row r="37" spans="2:41" x14ac:dyDescent="0.25">
      <c r="B37" s="27" t="s">
        <v>40</v>
      </c>
      <c r="C37" s="24">
        <v>0</v>
      </c>
      <c r="D37" s="24">
        <v>5</v>
      </c>
      <c r="E37" s="24">
        <v>0</v>
      </c>
      <c r="F37" s="24">
        <v>0</v>
      </c>
      <c r="G37" s="24">
        <v>2</v>
      </c>
      <c r="H37" s="24">
        <v>5</v>
      </c>
      <c r="I37" s="24">
        <v>13</v>
      </c>
      <c r="J37" s="24">
        <v>0</v>
      </c>
      <c r="K37" s="24">
        <v>0</v>
      </c>
      <c r="L37" s="24">
        <v>24</v>
      </c>
      <c r="M37" s="24">
        <v>0</v>
      </c>
      <c r="N37" s="24">
        <v>1</v>
      </c>
      <c r="O37" s="24">
        <v>42</v>
      </c>
      <c r="P37" s="24">
        <v>27</v>
      </c>
      <c r="Q37" s="24">
        <v>0</v>
      </c>
      <c r="R37" s="24">
        <v>2</v>
      </c>
      <c r="S37" s="24">
        <v>2</v>
      </c>
      <c r="T37" s="24">
        <v>50</v>
      </c>
      <c r="U37" s="24">
        <v>3</v>
      </c>
      <c r="V37" s="24">
        <v>0</v>
      </c>
      <c r="W37" s="24">
        <v>0</v>
      </c>
      <c r="X37" s="24">
        <v>13</v>
      </c>
      <c r="Y37" s="24">
        <v>57</v>
      </c>
      <c r="Z37" s="24">
        <v>0</v>
      </c>
      <c r="AA37" s="24">
        <v>0</v>
      </c>
      <c r="AB37" s="24">
        <v>0</v>
      </c>
      <c r="AC37" s="24">
        <v>0</v>
      </c>
      <c r="AD37" s="24">
        <v>8</v>
      </c>
      <c r="AE37" s="24">
        <v>1</v>
      </c>
      <c r="AF37" s="24">
        <v>9</v>
      </c>
      <c r="AG37" s="24">
        <v>23</v>
      </c>
      <c r="AH37" s="24">
        <v>0</v>
      </c>
      <c r="AI37" s="24">
        <v>26</v>
      </c>
      <c r="AJ37" s="24">
        <v>15</v>
      </c>
      <c r="AK37" s="24">
        <v>0</v>
      </c>
      <c r="AL37" s="24">
        <v>23</v>
      </c>
      <c r="AM37" s="24">
        <v>1</v>
      </c>
      <c r="AN37" s="24">
        <v>5</v>
      </c>
      <c r="AO37" s="46">
        <f t="shared" si="2"/>
        <v>357</v>
      </c>
    </row>
    <row r="38" spans="2:41" x14ac:dyDescent="0.25">
      <c r="B38" s="27" t="s">
        <v>41</v>
      </c>
      <c r="C38" s="33">
        <v>0</v>
      </c>
      <c r="D38" s="33">
        <v>52</v>
      </c>
      <c r="E38" s="33">
        <v>1</v>
      </c>
      <c r="F38" s="33">
        <v>40</v>
      </c>
      <c r="G38" s="33">
        <v>59</v>
      </c>
      <c r="H38" s="33">
        <v>42</v>
      </c>
      <c r="I38" s="33">
        <v>28</v>
      </c>
      <c r="J38" s="33">
        <v>2</v>
      </c>
      <c r="K38" s="33">
        <v>2</v>
      </c>
      <c r="L38" s="33">
        <v>216</v>
      </c>
      <c r="M38" s="33">
        <v>0</v>
      </c>
      <c r="N38" s="33">
        <v>18</v>
      </c>
      <c r="O38" s="33">
        <v>197</v>
      </c>
      <c r="P38" s="33">
        <v>220</v>
      </c>
      <c r="Q38" s="33">
        <v>16</v>
      </c>
      <c r="R38" s="33">
        <v>8</v>
      </c>
      <c r="S38" s="33">
        <v>43</v>
      </c>
      <c r="T38" s="33">
        <v>147</v>
      </c>
      <c r="U38" s="33">
        <v>69</v>
      </c>
      <c r="V38" s="33">
        <v>0</v>
      </c>
      <c r="W38" s="33">
        <v>0</v>
      </c>
      <c r="X38" s="33">
        <v>74</v>
      </c>
      <c r="Y38" s="33">
        <v>420</v>
      </c>
      <c r="Z38" s="33">
        <v>3</v>
      </c>
      <c r="AA38" s="33">
        <v>2</v>
      </c>
      <c r="AB38" s="33">
        <v>1</v>
      </c>
      <c r="AC38" s="33">
        <v>3</v>
      </c>
      <c r="AD38" s="33">
        <v>47</v>
      </c>
      <c r="AE38" s="33">
        <v>4</v>
      </c>
      <c r="AF38" s="33">
        <v>130</v>
      </c>
      <c r="AG38" s="33">
        <v>161</v>
      </c>
      <c r="AH38" s="33">
        <v>3</v>
      </c>
      <c r="AI38" s="33">
        <v>209</v>
      </c>
      <c r="AJ38" s="33">
        <v>2</v>
      </c>
      <c r="AK38" s="33">
        <v>93</v>
      </c>
      <c r="AL38" s="33">
        <v>267</v>
      </c>
      <c r="AM38" s="33">
        <v>22</v>
      </c>
      <c r="AN38" s="33">
        <v>159</v>
      </c>
      <c r="AO38" s="46">
        <f t="shared" si="2"/>
        <v>2760</v>
      </c>
    </row>
    <row r="39" spans="2:41" x14ac:dyDescent="0.25">
      <c r="B39" s="27" t="s">
        <v>42</v>
      </c>
      <c r="C39" s="28">
        <v>0</v>
      </c>
      <c r="D39" s="28">
        <v>1</v>
      </c>
      <c r="E39" s="28">
        <v>0</v>
      </c>
      <c r="F39" s="28">
        <v>0</v>
      </c>
      <c r="G39" s="28"/>
      <c r="H39" s="28">
        <v>1</v>
      </c>
      <c r="I39" s="28">
        <v>1</v>
      </c>
      <c r="J39" s="28">
        <v>0</v>
      </c>
      <c r="K39" s="28">
        <v>0</v>
      </c>
      <c r="L39" s="28">
        <v>31</v>
      </c>
      <c r="M39" s="28">
        <v>0</v>
      </c>
      <c r="N39" s="28">
        <v>1</v>
      </c>
      <c r="O39" s="28">
        <v>1</v>
      </c>
      <c r="P39" s="28">
        <v>6</v>
      </c>
      <c r="Q39" s="28">
        <v>3</v>
      </c>
      <c r="R39" s="28">
        <v>1206</v>
      </c>
      <c r="S39" s="28">
        <v>1</v>
      </c>
      <c r="T39" s="28">
        <v>5</v>
      </c>
      <c r="U39" s="28">
        <v>0</v>
      </c>
      <c r="V39" s="28">
        <v>47</v>
      </c>
      <c r="W39" s="28">
        <v>0</v>
      </c>
      <c r="X39" s="28">
        <v>1</v>
      </c>
      <c r="Y39" s="28">
        <v>15</v>
      </c>
      <c r="Z39" s="28">
        <v>0</v>
      </c>
      <c r="AA39" s="28">
        <v>0</v>
      </c>
      <c r="AB39" s="28">
        <v>0</v>
      </c>
      <c r="AC39" s="28">
        <v>0</v>
      </c>
      <c r="AD39" s="28">
        <v>0</v>
      </c>
      <c r="AE39" s="28">
        <v>0</v>
      </c>
      <c r="AF39" s="28">
        <v>16</v>
      </c>
      <c r="AG39" s="28">
        <v>2</v>
      </c>
      <c r="AH39" s="28">
        <v>0</v>
      </c>
      <c r="AI39" s="28">
        <v>5</v>
      </c>
      <c r="AJ39" s="28">
        <v>1</v>
      </c>
      <c r="AK39" s="28">
        <v>0</v>
      </c>
      <c r="AL39" s="28">
        <v>8</v>
      </c>
      <c r="AM39" s="28">
        <v>2</v>
      </c>
      <c r="AN39" s="28">
        <v>0</v>
      </c>
      <c r="AO39" s="46">
        <f t="shared" si="2"/>
        <v>1354</v>
      </c>
    </row>
    <row r="40" spans="2:41" x14ac:dyDescent="0.25">
      <c r="B40" s="27" t="s">
        <v>43</v>
      </c>
      <c r="C40" s="24">
        <v>0</v>
      </c>
      <c r="D40" s="24">
        <v>45</v>
      </c>
      <c r="E40" s="24">
        <v>0</v>
      </c>
      <c r="F40" s="24">
        <v>1</v>
      </c>
      <c r="G40" s="24">
        <v>0</v>
      </c>
      <c r="H40" s="24">
        <v>0</v>
      </c>
      <c r="I40" s="24">
        <v>4</v>
      </c>
      <c r="J40" s="24">
        <v>0</v>
      </c>
      <c r="K40" s="24">
        <v>0</v>
      </c>
      <c r="L40" s="24">
        <v>16</v>
      </c>
      <c r="M40" s="24">
        <v>0</v>
      </c>
      <c r="N40" s="24">
        <v>0</v>
      </c>
      <c r="O40" s="24">
        <v>4</v>
      </c>
      <c r="P40" s="24">
        <v>6</v>
      </c>
      <c r="Q40" s="24">
        <v>0</v>
      </c>
      <c r="R40" s="24">
        <v>0</v>
      </c>
      <c r="S40" s="24">
        <v>2</v>
      </c>
      <c r="T40" s="24">
        <v>779</v>
      </c>
      <c r="U40" s="24">
        <v>16</v>
      </c>
      <c r="V40" s="24">
        <v>0</v>
      </c>
      <c r="W40" s="24">
        <v>0</v>
      </c>
      <c r="X40" s="24">
        <v>4</v>
      </c>
      <c r="Y40" s="24">
        <v>40</v>
      </c>
      <c r="Z40" s="24">
        <v>0</v>
      </c>
      <c r="AA40" s="24">
        <v>0</v>
      </c>
      <c r="AB40" s="24">
        <v>0</v>
      </c>
      <c r="AC40" s="24">
        <v>0</v>
      </c>
      <c r="AD40" s="24">
        <v>3</v>
      </c>
      <c r="AE40" s="24">
        <v>1</v>
      </c>
      <c r="AF40" s="24">
        <v>7</v>
      </c>
      <c r="AG40" s="24">
        <v>3</v>
      </c>
      <c r="AH40" s="24">
        <v>1</v>
      </c>
      <c r="AI40" s="24">
        <v>48</v>
      </c>
      <c r="AJ40" s="24">
        <v>20</v>
      </c>
      <c r="AK40" s="24">
        <v>0</v>
      </c>
      <c r="AL40" s="24">
        <v>7</v>
      </c>
      <c r="AM40" s="24">
        <v>4</v>
      </c>
      <c r="AN40" s="24">
        <v>12</v>
      </c>
      <c r="AO40" s="46">
        <f t="shared" si="2"/>
        <v>1023</v>
      </c>
    </row>
    <row r="41" spans="2:41" x14ac:dyDescent="0.25">
      <c r="B41" s="27" t="s">
        <v>44</v>
      </c>
      <c r="C41" s="25">
        <v>0</v>
      </c>
      <c r="D41" s="25">
        <v>197</v>
      </c>
      <c r="E41" s="25">
        <v>0</v>
      </c>
      <c r="F41" s="25">
        <v>0</v>
      </c>
      <c r="G41" s="25">
        <v>0</v>
      </c>
      <c r="H41" s="25">
        <v>1</v>
      </c>
      <c r="I41" s="25">
        <v>1</v>
      </c>
      <c r="J41" s="25">
        <v>0</v>
      </c>
      <c r="K41" s="25">
        <v>0</v>
      </c>
      <c r="L41" s="25">
        <v>16</v>
      </c>
      <c r="M41" s="25">
        <v>0</v>
      </c>
      <c r="N41" s="25">
        <v>1</v>
      </c>
      <c r="O41" s="25">
        <v>13</v>
      </c>
      <c r="P41" s="25">
        <v>5</v>
      </c>
      <c r="Q41" s="25">
        <v>0</v>
      </c>
      <c r="R41" s="25">
        <v>0</v>
      </c>
      <c r="S41" s="25">
        <v>2</v>
      </c>
      <c r="T41" s="25">
        <v>101</v>
      </c>
      <c r="U41" s="25">
        <v>16</v>
      </c>
      <c r="V41" s="25">
        <v>0</v>
      </c>
      <c r="W41" s="25">
        <v>0</v>
      </c>
      <c r="X41" s="25">
        <v>4</v>
      </c>
      <c r="Y41" s="25">
        <v>24</v>
      </c>
      <c r="Z41" s="25">
        <v>0</v>
      </c>
      <c r="AA41" s="25">
        <v>0</v>
      </c>
      <c r="AB41" s="25">
        <v>0</v>
      </c>
      <c r="AC41" s="25">
        <v>0</v>
      </c>
      <c r="AD41" s="25">
        <v>6</v>
      </c>
      <c r="AE41" s="25">
        <v>21</v>
      </c>
      <c r="AF41" s="25">
        <v>12</v>
      </c>
      <c r="AG41" s="25">
        <v>1</v>
      </c>
      <c r="AH41" s="25">
        <v>0</v>
      </c>
      <c r="AI41" s="25">
        <v>1098</v>
      </c>
      <c r="AJ41" s="25">
        <v>102</v>
      </c>
      <c r="AK41" s="25">
        <v>0</v>
      </c>
      <c r="AL41" s="25">
        <v>13</v>
      </c>
      <c r="AM41" s="25">
        <v>0</v>
      </c>
      <c r="AN41" s="25">
        <v>25</v>
      </c>
      <c r="AO41" s="46">
        <f t="shared" si="2"/>
        <v>1659</v>
      </c>
    </row>
    <row r="42" spans="2:41" x14ac:dyDescent="0.25">
      <c r="B42" s="27" t="s">
        <v>45</v>
      </c>
      <c r="C42" s="44">
        <v>0</v>
      </c>
      <c r="D42" s="44">
        <v>69</v>
      </c>
      <c r="E42" s="44">
        <v>0</v>
      </c>
      <c r="F42" s="44">
        <v>5</v>
      </c>
      <c r="G42" s="44">
        <v>24</v>
      </c>
      <c r="H42" s="44">
        <v>20</v>
      </c>
      <c r="I42" s="44">
        <v>21</v>
      </c>
      <c r="J42" s="44">
        <v>2</v>
      </c>
      <c r="K42" s="44">
        <v>0</v>
      </c>
      <c r="L42" s="44">
        <v>324</v>
      </c>
      <c r="M42" s="44">
        <v>0</v>
      </c>
      <c r="N42" s="44">
        <v>17</v>
      </c>
      <c r="O42" s="44">
        <v>203</v>
      </c>
      <c r="P42" s="44">
        <v>110</v>
      </c>
      <c r="Q42" s="44">
        <v>4</v>
      </c>
      <c r="R42" s="44">
        <v>2</v>
      </c>
      <c r="S42" s="44">
        <v>10</v>
      </c>
      <c r="T42" s="44">
        <v>275</v>
      </c>
      <c r="U42" s="44">
        <v>34</v>
      </c>
      <c r="V42" s="44">
        <v>0</v>
      </c>
      <c r="W42" s="44">
        <v>0</v>
      </c>
      <c r="X42" s="44">
        <v>45</v>
      </c>
      <c r="Y42" s="44">
        <v>649</v>
      </c>
      <c r="Z42" s="44">
        <v>0</v>
      </c>
      <c r="AA42" s="44">
        <v>1</v>
      </c>
      <c r="AB42" s="44">
        <v>0</v>
      </c>
      <c r="AC42" s="44">
        <v>0</v>
      </c>
      <c r="AD42" s="44">
        <v>20</v>
      </c>
      <c r="AE42" s="44">
        <v>2</v>
      </c>
      <c r="AF42" s="44">
        <v>97</v>
      </c>
      <c r="AG42" s="44">
        <v>74</v>
      </c>
      <c r="AH42" s="44">
        <v>1</v>
      </c>
      <c r="AI42" s="44">
        <v>153</v>
      </c>
      <c r="AJ42" s="44">
        <v>154</v>
      </c>
      <c r="AK42" s="44">
        <v>1</v>
      </c>
      <c r="AL42" s="44">
        <v>119</v>
      </c>
      <c r="AM42" s="44">
        <v>9</v>
      </c>
      <c r="AN42" s="44">
        <v>74</v>
      </c>
      <c r="AO42" s="46">
        <f t="shared" si="2"/>
        <v>2519</v>
      </c>
    </row>
    <row r="43" spans="2:41" x14ac:dyDescent="0.25">
      <c r="B43" s="27" t="s">
        <v>46</v>
      </c>
      <c r="C43" s="25">
        <v>0</v>
      </c>
      <c r="D43" s="25">
        <v>76</v>
      </c>
      <c r="E43" s="25">
        <v>0</v>
      </c>
      <c r="F43" s="25">
        <v>0</v>
      </c>
      <c r="G43" s="25">
        <v>0</v>
      </c>
      <c r="H43" s="25">
        <v>1</v>
      </c>
      <c r="I43" s="25">
        <v>8</v>
      </c>
      <c r="J43" s="25">
        <v>0</v>
      </c>
      <c r="K43" s="25">
        <v>0</v>
      </c>
      <c r="L43" s="25">
        <v>16</v>
      </c>
      <c r="M43" s="25">
        <v>0</v>
      </c>
      <c r="N43" s="25">
        <v>0</v>
      </c>
      <c r="O43" s="25">
        <v>16</v>
      </c>
      <c r="P43" s="25">
        <v>5</v>
      </c>
      <c r="Q43" s="25">
        <v>0</v>
      </c>
      <c r="R43" s="25">
        <v>0</v>
      </c>
      <c r="S43" s="25">
        <v>6</v>
      </c>
      <c r="T43" s="25">
        <v>109</v>
      </c>
      <c r="U43" s="25">
        <v>15</v>
      </c>
      <c r="V43" s="25">
        <v>0</v>
      </c>
      <c r="W43" s="25">
        <v>0</v>
      </c>
      <c r="X43" s="25">
        <v>5</v>
      </c>
      <c r="Y43" s="25">
        <v>33</v>
      </c>
      <c r="Z43" s="25">
        <v>0</v>
      </c>
      <c r="AA43" s="25">
        <v>0</v>
      </c>
      <c r="AB43" s="25">
        <v>0</v>
      </c>
      <c r="AC43" s="25">
        <v>0</v>
      </c>
      <c r="AD43" s="25">
        <v>5</v>
      </c>
      <c r="AE43" s="25">
        <v>9</v>
      </c>
      <c r="AF43" s="25">
        <v>1</v>
      </c>
      <c r="AG43" s="25">
        <v>2</v>
      </c>
      <c r="AH43" s="25">
        <v>0</v>
      </c>
      <c r="AI43" s="25">
        <v>580</v>
      </c>
      <c r="AJ43" s="25">
        <v>77</v>
      </c>
      <c r="AK43" s="25">
        <v>0</v>
      </c>
      <c r="AL43" s="25">
        <v>4</v>
      </c>
      <c r="AM43" s="25">
        <v>0</v>
      </c>
      <c r="AN43" s="25">
        <v>5</v>
      </c>
      <c r="AO43" s="46">
        <f t="shared" si="2"/>
        <v>973</v>
      </c>
    </row>
    <row r="44" spans="2:41" x14ac:dyDescent="0.25">
      <c r="B44" s="27" t="s">
        <v>47</v>
      </c>
      <c r="C44" s="25">
        <v>0</v>
      </c>
      <c r="D44" s="25">
        <v>6</v>
      </c>
      <c r="E44" s="25">
        <v>0</v>
      </c>
      <c r="F44" s="25">
        <v>0</v>
      </c>
      <c r="G44" s="25">
        <v>2</v>
      </c>
      <c r="H44" s="25">
        <v>2</v>
      </c>
      <c r="I44" s="25">
        <v>1</v>
      </c>
      <c r="J44" s="25">
        <v>1</v>
      </c>
      <c r="K44" s="25">
        <v>1</v>
      </c>
      <c r="L44" s="25">
        <v>34</v>
      </c>
      <c r="M44" s="25">
        <v>0</v>
      </c>
      <c r="N44" s="25">
        <v>24</v>
      </c>
      <c r="O44" s="25">
        <v>21</v>
      </c>
      <c r="P44" s="25">
        <v>19</v>
      </c>
      <c r="Q44" s="25">
        <v>2</v>
      </c>
      <c r="R44" s="25">
        <v>1</v>
      </c>
      <c r="S44" s="25">
        <v>0</v>
      </c>
      <c r="T44" s="25">
        <v>31</v>
      </c>
      <c r="U44" s="25">
        <v>5</v>
      </c>
      <c r="V44" s="25">
        <v>0</v>
      </c>
      <c r="W44" s="25">
        <v>0</v>
      </c>
      <c r="X44" s="25">
        <v>9</v>
      </c>
      <c r="Y44" s="25">
        <v>148</v>
      </c>
      <c r="Z44" s="25">
        <v>0</v>
      </c>
      <c r="AA44" s="25">
        <v>0</v>
      </c>
      <c r="AB44" s="25">
        <v>0</v>
      </c>
      <c r="AC44" s="25">
        <v>0</v>
      </c>
      <c r="AD44" s="25">
        <v>2</v>
      </c>
      <c r="AE44" s="25">
        <v>1</v>
      </c>
      <c r="AF44" s="25">
        <v>11</v>
      </c>
      <c r="AG44" s="25">
        <v>8</v>
      </c>
      <c r="AH44" s="25">
        <v>0</v>
      </c>
      <c r="AI44" s="25">
        <v>22</v>
      </c>
      <c r="AJ44" s="25">
        <v>13</v>
      </c>
      <c r="AK44" s="25">
        <v>0</v>
      </c>
      <c r="AL44" s="25">
        <v>12</v>
      </c>
      <c r="AM44" s="25">
        <v>0</v>
      </c>
      <c r="AN44" s="25">
        <v>13</v>
      </c>
      <c r="AO44" s="46">
        <f t="shared" si="2"/>
        <v>389</v>
      </c>
    </row>
    <row r="45" spans="2:41" x14ac:dyDescent="0.25">
      <c r="B45" s="27" t="s">
        <v>48</v>
      </c>
      <c r="C45" s="25">
        <v>0</v>
      </c>
      <c r="D45" s="25">
        <v>23</v>
      </c>
      <c r="E45" s="25">
        <v>0</v>
      </c>
      <c r="F45" s="25">
        <v>5</v>
      </c>
      <c r="G45" s="25">
        <v>2</v>
      </c>
      <c r="H45" s="25">
        <v>1</v>
      </c>
      <c r="I45" s="25">
        <v>5</v>
      </c>
      <c r="J45" s="25">
        <v>0</v>
      </c>
      <c r="K45" s="25">
        <v>0</v>
      </c>
      <c r="L45" s="25">
        <v>27</v>
      </c>
      <c r="M45" s="25">
        <v>0</v>
      </c>
      <c r="N45" s="25">
        <v>7</v>
      </c>
      <c r="O45" s="25">
        <v>26</v>
      </c>
      <c r="P45" s="25">
        <v>8</v>
      </c>
      <c r="Q45" s="25">
        <v>1</v>
      </c>
      <c r="R45" s="25">
        <v>1</v>
      </c>
      <c r="S45" s="25">
        <v>2</v>
      </c>
      <c r="T45" s="25">
        <v>94</v>
      </c>
      <c r="U45" s="25">
        <v>815</v>
      </c>
      <c r="V45" s="25">
        <v>0</v>
      </c>
      <c r="W45" s="25">
        <v>0</v>
      </c>
      <c r="X45" s="25">
        <v>5</v>
      </c>
      <c r="Y45" s="25">
        <v>51</v>
      </c>
      <c r="Z45" s="25">
        <v>0</v>
      </c>
      <c r="AA45" s="25">
        <v>2</v>
      </c>
      <c r="AB45" s="25">
        <v>2</v>
      </c>
      <c r="AC45" s="25">
        <v>2</v>
      </c>
      <c r="AD45" s="25">
        <v>3</v>
      </c>
      <c r="AE45" s="25">
        <v>6</v>
      </c>
      <c r="AF45" s="25">
        <v>5</v>
      </c>
      <c r="AG45" s="25">
        <v>2</v>
      </c>
      <c r="AH45" s="25">
        <v>1</v>
      </c>
      <c r="AI45" s="25">
        <v>223</v>
      </c>
      <c r="AJ45" s="25">
        <v>69</v>
      </c>
      <c r="AK45" s="25">
        <v>2</v>
      </c>
      <c r="AL45" s="25">
        <v>12</v>
      </c>
      <c r="AM45" s="25">
        <v>1</v>
      </c>
      <c r="AN45" s="25">
        <v>21</v>
      </c>
      <c r="AO45" s="46">
        <f t="shared" si="2"/>
        <v>1424</v>
      </c>
    </row>
    <row r="46" spans="2:41" x14ac:dyDescent="0.25">
      <c r="B46" s="27" t="s">
        <v>49</v>
      </c>
      <c r="C46" s="33">
        <v>2</v>
      </c>
      <c r="D46" s="33">
        <v>46</v>
      </c>
      <c r="E46" s="33">
        <v>0</v>
      </c>
      <c r="F46" s="33">
        <v>0</v>
      </c>
      <c r="G46" s="33">
        <v>0</v>
      </c>
      <c r="H46" s="33">
        <v>0</v>
      </c>
      <c r="I46" s="33">
        <v>1</v>
      </c>
      <c r="J46" s="33">
        <v>3</v>
      </c>
      <c r="K46" s="33">
        <v>0</v>
      </c>
      <c r="L46" s="33">
        <v>2</v>
      </c>
      <c r="M46" s="33">
        <v>0</v>
      </c>
      <c r="N46" s="33">
        <v>0</v>
      </c>
      <c r="O46" s="33">
        <v>24</v>
      </c>
      <c r="P46" s="33">
        <v>2</v>
      </c>
      <c r="Q46" s="33">
        <v>0</v>
      </c>
      <c r="R46" s="33">
        <v>0</v>
      </c>
      <c r="S46" s="33">
        <v>0</v>
      </c>
      <c r="T46" s="33">
        <v>31</v>
      </c>
      <c r="U46" s="33">
        <v>25</v>
      </c>
      <c r="V46" s="33">
        <v>0</v>
      </c>
      <c r="W46" s="33">
        <v>0</v>
      </c>
      <c r="X46" s="33">
        <v>3</v>
      </c>
      <c r="Y46" s="33">
        <v>36</v>
      </c>
      <c r="Z46" s="33">
        <v>0</v>
      </c>
      <c r="AA46" s="33">
        <v>0</v>
      </c>
      <c r="AB46" s="33">
        <v>0</v>
      </c>
      <c r="AC46" s="33">
        <v>0</v>
      </c>
      <c r="AD46" s="33">
        <v>1</v>
      </c>
      <c r="AE46" s="33">
        <v>13</v>
      </c>
      <c r="AF46" s="33">
        <v>1</v>
      </c>
      <c r="AG46" s="33">
        <v>4</v>
      </c>
      <c r="AH46" s="33">
        <v>0</v>
      </c>
      <c r="AI46" s="33">
        <v>1108</v>
      </c>
      <c r="AJ46" s="33">
        <v>15</v>
      </c>
      <c r="AK46" s="33">
        <v>0</v>
      </c>
      <c r="AL46" s="33">
        <v>1</v>
      </c>
      <c r="AM46" s="33">
        <v>1</v>
      </c>
      <c r="AN46" s="33">
        <v>2</v>
      </c>
      <c r="AO46" s="46">
        <f t="shared" si="2"/>
        <v>1321</v>
      </c>
    </row>
    <row r="47" spans="2:41" x14ac:dyDescent="0.25">
      <c r="B47" s="27" t="s">
        <v>50</v>
      </c>
      <c r="C47" s="33">
        <v>1</v>
      </c>
      <c r="D47" s="33">
        <v>23</v>
      </c>
      <c r="E47" s="33">
        <v>1</v>
      </c>
      <c r="F47" s="33">
        <v>12</v>
      </c>
      <c r="G47" s="33">
        <v>4</v>
      </c>
      <c r="H47" s="33">
        <v>17</v>
      </c>
      <c r="I47" s="33">
        <v>9</v>
      </c>
      <c r="J47" s="33">
        <v>1</v>
      </c>
      <c r="K47" s="33">
        <v>1</v>
      </c>
      <c r="L47" s="33">
        <v>170</v>
      </c>
      <c r="M47" s="33">
        <v>0</v>
      </c>
      <c r="N47" s="33">
        <v>10</v>
      </c>
      <c r="O47" s="33">
        <v>97</v>
      </c>
      <c r="P47" s="33">
        <v>122</v>
      </c>
      <c r="Q47" s="33">
        <v>11</v>
      </c>
      <c r="R47" s="33">
        <v>8</v>
      </c>
      <c r="S47" s="33">
        <v>7</v>
      </c>
      <c r="T47" s="33">
        <v>82</v>
      </c>
      <c r="U47" s="33">
        <v>16</v>
      </c>
      <c r="V47" s="33">
        <v>1</v>
      </c>
      <c r="W47" s="33">
        <v>1</v>
      </c>
      <c r="X47" s="33">
        <v>51</v>
      </c>
      <c r="Y47" s="33">
        <v>236</v>
      </c>
      <c r="Z47" s="33">
        <v>1</v>
      </c>
      <c r="AA47" s="33">
        <v>1</v>
      </c>
      <c r="AB47" s="33">
        <v>1</v>
      </c>
      <c r="AC47" s="33">
        <v>1</v>
      </c>
      <c r="AD47" s="33">
        <v>7</v>
      </c>
      <c r="AE47" s="33">
        <v>1</v>
      </c>
      <c r="AF47" s="33">
        <v>108</v>
      </c>
      <c r="AG47" s="33">
        <v>93</v>
      </c>
      <c r="AH47" s="33">
        <v>1</v>
      </c>
      <c r="AI47" s="33">
        <v>59</v>
      </c>
      <c r="AJ47" s="33">
        <v>34</v>
      </c>
      <c r="AK47" s="33">
        <v>1</v>
      </c>
      <c r="AL47" s="33">
        <v>108</v>
      </c>
      <c r="AM47" s="33">
        <v>17</v>
      </c>
      <c r="AN47" s="33">
        <v>36</v>
      </c>
      <c r="AO47" s="46">
        <f t="shared" si="2"/>
        <v>1350</v>
      </c>
    </row>
    <row r="48" spans="2:41" x14ac:dyDescent="0.25">
      <c r="B48" s="38" t="s">
        <v>28</v>
      </c>
      <c r="C48" s="29">
        <f>SUM(C27:C47)</f>
        <v>24</v>
      </c>
      <c r="D48" s="29">
        <f t="shared" ref="D48:AO48" si="3">SUM(D27:D47)</f>
        <v>2163</v>
      </c>
      <c r="E48" s="29">
        <f t="shared" si="3"/>
        <v>21</v>
      </c>
      <c r="F48" s="29">
        <f t="shared" si="3"/>
        <v>576</v>
      </c>
      <c r="G48" s="29">
        <f t="shared" si="3"/>
        <v>1362</v>
      </c>
      <c r="H48" s="29">
        <f t="shared" si="3"/>
        <v>303</v>
      </c>
      <c r="I48" s="29">
        <f t="shared" si="3"/>
        <v>627</v>
      </c>
      <c r="J48" s="29">
        <f t="shared" si="3"/>
        <v>107</v>
      </c>
      <c r="K48" s="29">
        <f t="shared" si="3"/>
        <v>68</v>
      </c>
      <c r="L48" s="29">
        <f t="shared" si="3"/>
        <v>3712</v>
      </c>
      <c r="M48" s="29">
        <f t="shared" si="3"/>
        <v>4</v>
      </c>
      <c r="N48" s="29">
        <f t="shared" si="3"/>
        <v>363</v>
      </c>
      <c r="O48" s="29">
        <f t="shared" si="3"/>
        <v>4389</v>
      </c>
      <c r="P48" s="29">
        <f t="shared" si="3"/>
        <v>2936</v>
      </c>
      <c r="Q48" s="29">
        <f t="shared" si="3"/>
        <v>362</v>
      </c>
      <c r="R48" s="29">
        <f t="shared" si="3"/>
        <v>1558</v>
      </c>
      <c r="S48" s="29">
        <f t="shared" si="3"/>
        <v>745</v>
      </c>
      <c r="T48" s="29">
        <f t="shared" si="3"/>
        <v>6389</v>
      </c>
      <c r="U48" s="29">
        <f t="shared" si="3"/>
        <v>3626</v>
      </c>
      <c r="V48" s="29">
        <f>SUM(V27:V47)</f>
        <v>71</v>
      </c>
      <c r="W48" s="29">
        <f t="shared" si="3"/>
        <v>1</v>
      </c>
      <c r="X48" s="29">
        <f t="shared" si="3"/>
        <v>1732</v>
      </c>
      <c r="Y48" s="29">
        <f t="shared" si="3"/>
        <v>11707</v>
      </c>
      <c r="Z48" s="29">
        <f t="shared" si="3"/>
        <v>53</v>
      </c>
      <c r="AA48" s="29">
        <f t="shared" si="3"/>
        <v>70</v>
      </c>
      <c r="AB48" s="29">
        <f t="shared" si="3"/>
        <v>36</v>
      </c>
      <c r="AC48" s="29">
        <f t="shared" si="3"/>
        <v>53</v>
      </c>
      <c r="AD48" s="29">
        <f t="shared" si="3"/>
        <v>1517</v>
      </c>
      <c r="AE48" s="29">
        <f t="shared" si="3"/>
        <v>205</v>
      </c>
      <c r="AF48" s="29">
        <f t="shared" si="3"/>
        <v>2222</v>
      </c>
      <c r="AG48" s="29">
        <f t="shared" si="3"/>
        <v>2261</v>
      </c>
      <c r="AH48" s="29">
        <f t="shared" si="3"/>
        <v>76</v>
      </c>
      <c r="AI48" s="29">
        <f t="shared" si="3"/>
        <v>10311</v>
      </c>
      <c r="AJ48" s="29">
        <f t="shared" si="3"/>
        <v>4147</v>
      </c>
      <c r="AK48" s="29">
        <f t="shared" si="3"/>
        <v>160</v>
      </c>
      <c r="AL48" s="29">
        <f t="shared" si="3"/>
        <v>5181</v>
      </c>
      <c r="AM48" s="29">
        <f t="shared" si="3"/>
        <v>514</v>
      </c>
      <c r="AN48" s="29">
        <f t="shared" si="3"/>
        <v>3400</v>
      </c>
      <c r="AO48" s="29">
        <f t="shared" si="3"/>
        <v>73052</v>
      </c>
    </row>
    <row r="49" spans="2:41" x14ac:dyDescent="0.25">
      <c r="B49" s="38" t="s">
        <v>129</v>
      </c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46"/>
    </row>
    <row r="50" spans="2:41" x14ac:dyDescent="0.25">
      <c r="B50" s="27" t="s">
        <v>52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5</v>
      </c>
      <c r="I50" s="24">
        <v>0</v>
      </c>
      <c r="J50" s="24">
        <v>0</v>
      </c>
      <c r="K50" s="24">
        <v>0</v>
      </c>
      <c r="L50" s="24">
        <v>36</v>
      </c>
      <c r="M50" s="24">
        <v>0</v>
      </c>
      <c r="N50" s="24">
        <v>2</v>
      </c>
      <c r="O50" s="24">
        <v>10</v>
      </c>
      <c r="P50" s="24">
        <v>45</v>
      </c>
      <c r="Q50" s="24">
        <v>0</v>
      </c>
      <c r="R50" s="24">
        <v>0</v>
      </c>
      <c r="S50" s="24">
        <v>0</v>
      </c>
      <c r="T50" s="24">
        <v>163</v>
      </c>
      <c r="U50" s="24">
        <v>1</v>
      </c>
      <c r="V50" s="24">
        <v>0</v>
      </c>
      <c r="W50" s="24">
        <v>0</v>
      </c>
      <c r="X50" s="24">
        <v>0</v>
      </c>
      <c r="Y50" s="24">
        <v>124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5</v>
      </c>
      <c r="AH50" s="24">
        <v>0</v>
      </c>
      <c r="AI50" s="24">
        <v>46</v>
      </c>
      <c r="AJ50" s="24">
        <v>45</v>
      </c>
      <c r="AK50" s="24">
        <v>0</v>
      </c>
      <c r="AL50" s="24">
        <v>27</v>
      </c>
      <c r="AM50" s="24">
        <v>0</v>
      </c>
      <c r="AN50" s="24">
        <v>16</v>
      </c>
      <c r="AO50" s="46">
        <f>SUM(C50:AN50)</f>
        <v>525</v>
      </c>
    </row>
    <row r="51" spans="2:41" x14ac:dyDescent="0.25">
      <c r="B51" s="27" t="s">
        <v>53</v>
      </c>
      <c r="C51" s="33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v>0</v>
      </c>
      <c r="L51" s="33">
        <v>2</v>
      </c>
      <c r="M51" s="33">
        <v>0</v>
      </c>
      <c r="N51" s="33">
        <v>0</v>
      </c>
      <c r="O51" s="33">
        <v>4</v>
      </c>
      <c r="P51" s="33">
        <v>3</v>
      </c>
      <c r="Q51" s="33">
        <v>0</v>
      </c>
      <c r="R51" s="33">
        <v>0</v>
      </c>
      <c r="S51" s="33">
        <v>0</v>
      </c>
      <c r="T51" s="33">
        <v>9</v>
      </c>
      <c r="U51" s="33">
        <v>0</v>
      </c>
      <c r="V51" s="24">
        <v>0</v>
      </c>
      <c r="W51" s="33">
        <v>0</v>
      </c>
      <c r="X51" s="33">
        <v>1</v>
      </c>
      <c r="Y51" s="33">
        <v>18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1</v>
      </c>
      <c r="AG51" s="33">
        <v>1</v>
      </c>
      <c r="AH51" s="33">
        <v>0</v>
      </c>
      <c r="AI51" s="33">
        <v>5</v>
      </c>
      <c r="AJ51" s="33">
        <v>3</v>
      </c>
      <c r="AK51" s="33">
        <v>0</v>
      </c>
      <c r="AL51" s="33">
        <v>3</v>
      </c>
      <c r="AM51" s="33">
        <v>0</v>
      </c>
      <c r="AN51" s="33">
        <v>4</v>
      </c>
      <c r="AO51" s="46">
        <f t="shared" ref="AO51:AO54" si="4">SUM(C51:AN51)</f>
        <v>54</v>
      </c>
    </row>
    <row r="52" spans="2:41" x14ac:dyDescent="0.25">
      <c r="B52" s="27" t="s">
        <v>54</v>
      </c>
      <c r="C52" s="33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v>0</v>
      </c>
      <c r="L52" s="33">
        <v>3</v>
      </c>
      <c r="M52" s="33">
        <v>0</v>
      </c>
      <c r="N52" s="33">
        <v>0</v>
      </c>
      <c r="O52" s="33">
        <v>2</v>
      </c>
      <c r="P52" s="33">
        <v>3</v>
      </c>
      <c r="Q52" s="33">
        <v>0</v>
      </c>
      <c r="R52" s="33">
        <v>0</v>
      </c>
      <c r="S52" s="33">
        <v>0</v>
      </c>
      <c r="T52" s="33">
        <v>6</v>
      </c>
      <c r="U52" s="33">
        <v>0</v>
      </c>
      <c r="V52" s="24">
        <v>0</v>
      </c>
      <c r="W52" s="33">
        <v>0</v>
      </c>
      <c r="X52" s="33">
        <v>0</v>
      </c>
      <c r="Y52" s="33">
        <v>11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1</v>
      </c>
      <c r="AG52" s="33">
        <v>0</v>
      </c>
      <c r="AH52" s="33">
        <v>0</v>
      </c>
      <c r="AI52" s="33">
        <v>3</v>
      </c>
      <c r="AJ52" s="33">
        <v>0</v>
      </c>
      <c r="AK52" s="33">
        <v>0</v>
      </c>
      <c r="AL52" s="33">
        <v>2</v>
      </c>
      <c r="AM52" s="33">
        <v>0</v>
      </c>
      <c r="AN52" s="33">
        <v>1</v>
      </c>
      <c r="AO52" s="46">
        <f t="shared" si="4"/>
        <v>32</v>
      </c>
    </row>
    <row r="53" spans="2:41" x14ac:dyDescent="0.25">
      <c r="B53" s="27" t="s">
        <v>55</v>
      </c>
      <c r="C53" s="24">
        <v>0</v>
      </c>
      <c r="D53" s="24">
        <v>1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5</v>
      </c>
      <c r="M53" s="24">
        <v>0</v>
      </c>
      <c r="N53" s="24">
        <v>0</v>
      </c>
      <c r="O53" s="24">
        <v>1</v>
      </c>
      <c r="P53" s="24">
        <v>8</v>
      </c>
      <c r="Q53" s="24">
        <v>0</v>
      </c>
      <c r="R53" s="24">
        <v>0</v>
      </c>
      <c r="S53" s="24">
        <v>0</v>
      </c>
      <c r="T53" s="24">
        <v>11</v>
      </c>
      <c r="U53" s="24">
        <v>1</v>
      </c>
      <c r="V53" s="24">
        <v>0</v>
      </c>
      <c r="W53" s="24">
        <v>0</v>
      </c>
      <c r="X53" s="24">
        <v>0</v>
      </c>
      <c r="Y53" s="24">
        <v>28</v>
      </c>
      <c r="Z53" s="24">
        <v>0</v>
      </c>
      <c r="AA53" s="24">
        <v>0</v>
      </c>
      <c r="AB53" s="24">
        <v>0</v>
      </c>
      <c r="AC53" s="24">
        <v>0</v>
      </c>
      <c r="AD53" s="24">
        <v>0</v>
      </c>
      <c r="AE53" s="24">
        <v>0</v>
      </c>
      <c r="AF53" s="24">
        <v>0</v>
      </c>
      <c r="AG53" s="24">
        <v>1</v>
      </c>
      <c r="AH53" s="24">
        <v>0</v>
      </c>
      <c r="AI53" s="24">
        <v>8</v>
      </c>
      <c r="AJ53" s="24">
        <v>8</v>
      </c>
      <c r="AK53" s="24">
        <v>0</v>
      </c>
      <c r="AL53" s="24">
        <v>6</v>
      </c>
      <c r="AM53" s="24">
        <v>0</v>
      </c>
      <c r="AN53" s="24">
        <v>6</v>
      </c>
      <c r="AO53" s="46">
        <f t="shared" si="4"/>
        <v>84</v>
      </c>
    </row>
    <row r="54" spans="2:41" x14ac:dyDescent="0.25">
      <c r="B54" s="27" t="s">
        <v>56</v>
      </c>
      <c r="C54" s="33">
        <v>0</v>
      </c>
      <c r="D54" s="33">
        <v>0</v>
      </c>
      <c r="E54" s="33">
        <v>0</v>
      </c>
      <c r="F54" s="33">
        <v>1</v>
      </c>
      <c r="G54" s="33">
        <v>1</v>
      </c>
      <c r="H54" s="33">
        <v>1</v>
      </c>
      <c r="I54" s="33">
        <v>0</v>
      </c>
      <c r="J54" s="33">
        <v>0</v>
      </c>
      <c r="K54" s="33">
        <v>0</v>
      </c>
      <c r="L54" s="33">
        <v>29</v>
      </c>
      <c r="M54" s="33">
        <v>0</v>
      </c>
      <c r="N54" s="33">
        <v>0</v>
      </c>
      <c r="O54" s="33">
        <v>8</v>
      </c>
      <c r="P54" s="33">
        <v>23</v>
      </c>
      <c r="Q54" s="33">
        <v>0</v>
      </c>
      <c r="R54" s="33">
        <v>0</v>
      </c>
      <c r="S54" s="33">
        <v>0</v>
      </c>
      <c r="T54" s="33">
        <v>20</v>
      </c>
      <c r="U54" s="33">
        <v>3</v>
      </c>
      <c r="V54" s="24">
        <v>0</v>
      </c>
      <c r="W54" s="33">
        <v>0</v>
      </c>
      <c r="X54" s="33">
        <v>3</v>
      </c>
      <c r="Y54" s="33">
        <v>53</v>
      </c>
      <c r="Z54" s="33">
        <v>0</v>
      </c>
      <c r="AA54" s="33">
        <v>0</v>
      </c>
      <c r="AB54" s="33">
        <v>0</v>
      </c>
      <c r="AC54" s="33">
        <v>0</v>
      </c>
      <c r="AD54" s="33">
        <v>1</v>
      </c>
      <c r="AE54" s="33">
        <v>0</v>
      </c>
      <c r="AF54" s="33">
        <v>4</v>
      </c>
      <c r="AG54" s="33">
        <v>4</v>
      </c>
      <c r="AH54" s="33">
        <v>0</v>
      </c>
      <c r="AI54" s="33">
        <v>22</v>
      </c>
      <c r="AJ54" s="33">
        <v>8</v>
      </c>
      <c r="AK54" s="33">
        <v>0</v>
      </c>
      <c r="AL54" s="33">
        <v>8</v>
      </c>
      <c r="AM54" s="33">
        <v>1</v>
      </c>
      <c r="AN54" s="33">
        <v>18</v>
      </c>
      <c r="AO54" s="46">
        <f t="shared" si="4"/>
        <v>208</v>
      </c>
    </row>
    <row r="55" spans="2:41" x14ac:dyDescent="0.25">
      <c r="B55" s="38" t="s">
        <v>28</v>
      </c>
      <c r="C55" s="29">
        <f t="shared" ref="C55:AO55" si="5">SUM(C50:C54)</f>
        <v>0</v>
      </c>
      <c r="D55" s="29">
        <f t="shared" si="5"/>
        <v>1</v>
      </c>
      <c r="E55" s="29">
        <f t="shared" si="5"/>
        <v>0</v>
      </c>
      <c r="F55" s="29">
        <f t="shared" si="5"/>
        <v>1</v>
      </c>
      <c r="G55" s="29">
        <f t="shared" si="5"/>
        <v>1</v>
      </c>
      <c r="H55" s="29">
        <f t="shared" si="5"/>
        <v>6</v>
      </c>
      <c r="I55" s="29">
        <f t="shared" si="5"/>
        <v>0</v>
      </c>
      <c r="J55" s="29">
        <f t="shared" si="5"/>
        <v>0</v>
      </c>
      <c r="K55" s="29">
        <f t="shared" si="5"/>
        <v>0</v>
      </c>
      <c r="L55" s="29">
        <f t="shared" si="5"/>
        <v>75</v>
      </c>
      <c r="M55" s="29">
        <f t="shared" si="5"/>
        <v>0</v>
      </c>
      <c r="N55" s="29">
        <f t="shared" si="5"/>
        <v>2</v>
      </c>
      <c r="O55" s="29">
        <f t="shared" si="5"/>
        <v>25</v>
      </c>
      <c r="P55" s="29">
        <f t="shared" si="5"/>
        <v>82</v>
      </c>
      <c r="Q55" s="29">
        <f t="shared" si="5"/>
        <v>0</v>
      </c>
      <c r="R55" s="29">
        <f t="shared" si="5"/>
        <v>0</v>
      </c>
      <c r="S55" s="29">
        <f t="shared" si="5"/>
        <v>0</v>
      </c>
      <c r="T55" s="29">
        <f t="shared" si="5"/>
        <v>209</v>
      </c>
      <c r="U55" s="29">
        <f t="shared" si="5"/>
        <v>5</v>
      </c>
      <c r="V55" s="29">
        <v>0</v>
      </c>
      <c r="W55" s="29">
        <f t="shared" si="5"/>
        <v>0</v>
      </c>
      <c r="X55" s="29">
        <f t="shared" si="5"/>
        <v>4</v>
      </c>
      <c r="Y55" s="29">
        <f t="shared" si="5"/>
        <v>234</v>
      </c>
      <c r="Z55" s="29">
        <f t="shared" si="5"/>
        <v>0</v>
      </c>
      <c r="AA55" s="29">
        <f t="shared" si="5"/>
        <v>0</v>
      </c>
      <c r="AB55" s="29">
        <f t="shared" si="5"/>
        <v>0</v>
      </c>
      <c r="AC55" s="29">
        <f t="shared" si="5"/>
        <v>0</v>
      </c>
      <c r="AD55" s="29">
        <f t="shared" si="5"/>
        <v>1</v>
      </c>
      <c r="AE55" s="29">
        <f t="shared" si="5"/>
        <v>0</v>
      </c>
      <c r="AF55" s="29">
        <f t="shared" si="5"/>
        <v>6</v>
      </c>
      <c r="AG55" s="29">
        <f t="shared" si="5"/>
        <v>11</v>
      </c>
      <c r="AH55" s="29">
        <f t="shared" si="5"/>
        <v>0</v>
      </c>
      <c r="AI55" s="29">
        <f t="shared" si="5"/>
        <v>84</v>
      </c>
      <c r="AJ55" s="29">
        <f t="shared" si="5"/>
        <v>64</v>
      </c>
      <c r="AK55" s="29">
        <f t="shared" si="5"/>
        <v>0</v>
      </c>
      <c r="AL55" s="29">
        <f t="shared" si="5"/>
        <v>46</v>
      </c>
      <c r="AM55" s="29">
        <f t="shared" si="5"/>
        <v>1</v>
      </c>
      <c r="AN55" s="29">
        <f t="shared" si="5"/>
        <v>45</v>
      </c>
      <c r="AO55" s="29">
        <f t="shared" si="5"/>
        <v>903</v>
      </c>
    </row>
    <row r="56" spans="2:41" x14ac:dyDescent="0.25">
      <c r="B56" s="38" t="s">
        <v>57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</row>
    <row r="57" spans="2:41" x14ac:dyDescent="0.25">
      <c r="B57" s="12" t="s">
        <v>58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25">
        <v>0</v>
      </c>
      <c r="W57" s="25">
        <v>0</v>
      </c>
      <c r="X57" s="25">
        <v>0</v>
      </c>
      <c r="Y57" s="25">
        <v>0</v>
      </c>
      <c r="Z57" s="25">
        <v>0</v>
      </c>
      <c r="AA57" s="25">
        <v>0</v>
      </c>
      <c r="AB57" s="25">
        <v>0</v>
      </c>
      <c r="AC57" s="25">
        <v>0</v>
      </c>
      <c r="AD57" s="25">
        <v>0</v>
      </c>
      <c r="AE57" s="25">
        <v>0</v>
      </c>
      <c r="AF57" s="25">
        <v>0</v>
      </c>
      <c r="AG57" s="25">
        <v>0</v>
      </c>
      <c r="AH57" s="25">
        <v>0</v>
      </c>
      <c r="AI57" s="25">
        <v>0</v>
      </c>
      <c r="AJ57" s="25">
        <v>0</v>
      </c>
      <c r="AK57" s="25">
        <v>0</v>
      </c>
      <c r="AL57" s="25">
        <v>0</v>
      </c>
      <c r="AM57" s="25">
        <v>0</v>
      </c>
      <c r="AN57" s="25">
        <v>0</v>
      </c>
      <c r="AO57" s="46">
        <f>SUM(C57:AN57)</f>
        <v>0</v>
      </c>
    </row>
    <row r="58" spans="2:41" x14ac:dyDescent="0.25">
      <c r="B58" s="12" t="s">
        <v>59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25">
        <v>0</v>
      </c>
      <c r="W58" s="25">
        <v>0</v>
      </c>
      <c r="X58" s="25">
        <v>0</v>
      </c>
      <c r="Y58" s="25">
        <v>0</v>
      </c>
      <c r="Z58" s="25">
        <v>0</v>
      </c>
      <c r="AA58" s="25">
        <v>0</v>
      </c>
      <c r="AB58" s="25">
        <v>0</v>
      </c>
      <c r="AC58" s="25">
        <v>0</v>
      </c>
      <c r="AD58" s="25">
        <v>0</v>
      </c>
      <c r="AE58" s="25">
        <v>0</v>
      </c>
      <c r="AF58" s="25">
        <v>0</v>
      </c>
      <c r="AG58" s="25">
        <v>0</v>
      </c>
      <c r="AH58" s="25">
        <v>0</v>
      </c>
      <c r="AI58" s="25">
        <v>0</v>
      </c>
      <c r="AJ58" s="25">
        <v>0</v>
      </c>
      <c r="AK58" s="25">
        <v>0</v>
      </c>
      <c r="AL58" s="25">
        <v>0</v>
      </c>
      <c r="AM58" s="25">
        <v>0</v>
      </c>
      <c r="AN58" s="25">
        <v>0</v>
      </c>
      <c r="AO58" s="46">
        <f t="shared" ref="AO58:AO63" si="6">SUM(C58:AN58)</f>
        <v>0</v>
      </c>
    </row>
    <row r="59" spans="2:41" x14ac:dyDescent="0.25">
      <c r="B59" s="12" t="s">
        <v>60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25">
        <v>0</v>
      </c>
      <c r="W59" s="25">
        <v>0</v>
      </c>
      <c r="X59" s="25">
        <v>0</v>
      </c>
      <c r="Y59" s="25">
        <v>0</v>
      </c>
      <c r="Z59" s="25">
        <v>0</v>
      </c>
      <c r="AA59" s="25">
        <v>0</v>
      </c>
      <c r="AB59" s="25">
        <v>0</v>
      </c>
      <c r="AC59" s="25">
        <v>0</v>
      </c>
      <c r="AD59" s="25">
        <v>0</v>
      </c>
      <c r="AE59" s="25">
        <v>0</v>
      </c>
      <c r="AF59" s="25">
        <v>0</v>
      </c>
      <c r="AG59" s="25">
        <v>0</v>
      </c>
      <c r="AH59" s="25">
        <v>0</v>
      </c>
      <c r="AI59" s="25">
        <v>0</v>
      </c>
      <c r="AJ59" s="25">
        <v>0</v>
      </c>
      <c r="AK59" s="25">
        <v>0</v>
      </c>
      <c r="AL59" s="25">
        <v>0</v>
      </c>
      <c r="AM59" s="25">
        <v>0</v>
      </c>
      <c r="AN59" s="25">
        <v>0</v>
      </c>
      <c r="AO59" s="46">
        <f t="shared" si="6"/>
        <v>0</v>
      </c>
    </row>
    <row r="60" spans="2:41" x14ac:dyDescent="0.25">
      <c r="B60" s="12" t="s">
        <v>61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25">
        <v>0</v>
      </c>
      <c r="W60" s="25">
        <v>0</v>
      </c>
      <c r="X60" s="25">
        <v>0</v>
      </c>
      <c r="Y60" s="25">
        <v>0</v>
      </c>
      <c r="Z60" s="25">
        <v>0</v>
      </c>
      <c r="AA60" s="25">
        <v>0</v>
      </c>
      <c r="AB60" s="25">
        <v>0</v>
      </c>
      <c r="AC60" s="25">
        <v>0</v>
      </c>
      <c r="AD60" s="25">
        <v>0</v>
      </c>
      <c r="AE60" s="25">
        <v>0</v>
      </c>
      <c r="AF60" s="25">
        <v>0</v>
      </c>
      <c r="AG60" s="25">
        <v>0</v>
      </c>
      <c r="AH60" s="25">
        <v>0</v>
      </c>
      <c r="AI60" s="25">
        <v>0</v>
      </c>
      <c r="AJ60" s="25">
        <v>0</v>
      </c>
      <c r="AK60" s="25">
        <v>0</v>
      </c>
      <c r="AL60" s="25">
        <v>0</v>
      </c>
      <c r="AM60" s="25">
        <v>0</v>
      </c>
      <c r="AN60" s="25">
        <v>0</v>
      </c>
      <c r="AO60" s="46">
        <f t="shared" si="6"/>
        <v>0</v>
      </c>
    </row>
    <row r="61" spans="2:41" x14ac:dyDescent="0.25">
      <c r="B61" s="12" t="s">
        <v>62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25">
        <v>0</v>
      </c>
      <c r="W61" s="25">
        <v>0</v>
      </c>
      <c r="X61" s="25">
        <v>0</v>
      </c>
      <c r="Y61" s="25">
        <v>0</v>
      </c>
      <c r="Z61" s="25">
        <v>0</v>
      </c>
      <c r="AA61" s="25">
        <v>0</v>
      </c>
      <c r="AB61" s="25">
        <v>0</v>
      </c>
      <c r="AC61" s="25">
        <v>0</v>
      </c>
      <c r="AD61" s="25">
        <v>0</v>
      </c>
      <c r="AE61" s="25">
        <v>0</v>
      </c>
      <c r="AF61" s="25">
        <v>0</v>
      </c>
      <c r="AG61" s="25">
        <v>0</v>
      </c>
      <c r="AH61" s="25">
        <v>0</v>
      </c>
      <c r="AI61" s="25">
        <v>0</v>
      </c>
      <c r="AJ61" s="25">
        <v>0</v>
      </c>
      <c r="AK61" s="25">
        <v>0</v>
      </c>
      <c r="AL61" s="25">
        <v>0</v>
      </c>
      <c r="AM61" s="25">
        <v>0</v>
      </c>
      <c r="AN61" s="25">
        <v>0</v>
      </c>
      <c r="AO61" s="46">
        <f t="shared" si="6"/>
        <v>0</v>
      </c>
    </row>
    <row r="62" spans="2:41" x14ac:dyDescent="0.25">
      <c r="B62" s="12" t="s">
        <v>63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25">
        <v>0</v>
      </c>
      <c r="W62" s="25">
        <v>0</v>
      </c>
      <c r="X62" s="25">
        <v>0</v>
      </c>
      <c r="Y62" s="25">
        <v>0</v>
      </c>
      <c r="Z62" s="25">
        <v>0</v>
      </c>
      <c r="AA62" s="25">
        <v>0</v>
      </c>
      <c r="AB62" s="25">
        <v>0</v>
      </c>
      <c r="AC62" s="25">
        <v>0</v>
      </c>
      <c r="AD62" s="25">
        <v>0</v>
      </c>
      <c r="AE62" s="25">
        <v>0</v>
      </c>
      <c r="AF62" s="25">
        <v>0</v>
      </c>
      <c r="AG62" s="25">
        <v>0</v>
      </c>
      <c r="AH62" s="25">
        <v>0</v>
      </c>
      <c r="AI62" s="25">
        <v>0</v>
      </c>
      <c r="AJ62" s="25">
        <v>0</v>
      </c>
      <c r="AK62" s="25">
        <v>0</v>
      </c>
      <c r="AL62" s="25">
        <v>0</v>
      </c>
      <c r="AM62" s="25">
        <v>0</v>
      </c>
      <c r="AN62" s="25">
        <v>0</v>
      </c>
      <c r="AO62" s="46">
        <f t="shared" si="6"/>
        <v>0</v>
      </c>
    </row>
    <row r="63" spans="2:41" x14ac:dyDescent="0.25">
      <c r="B63" s="12" t="s">
        <v>64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3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0</v>
      </c>
      <c r="AA63" s="25">
        <v>0</v>
      </c>
      <c r="AB63" s="25">
        <v>0</v>
      </c>
      <c r="AC63" s="25">
        <v>0</v>
      </c>
      <c r="AD63" s="25">
        <v>0</v>
      </c>
      <c r="AE63" s="25">
        <v>0</v>
      </c>
      <c r="AF63" s="25">
        <v>0</v>
      </c>
      <c r="AG63" s="25">
        <v>0</v>
      </c>
      <c r="AH63" s="25">
        <v>0</v>
      </c>
      <c r="AI63" s="25">
        <v>1</v>
      </c>
      <c r="AJ63" s="25">
        <v>7</v>
      </c>
      <c r="AK63" s="25">
        <v>0</v>
      </c>
      <c r="AL63" s="25">
        <v>4</v>
      </c>
      <c r="AM63" s="25">
        <v>1</v>
      </c>
      <c r="AN63" s="25">
        <v>0</v>
      </c>
      <c r="AO63" s="46">
        <f t="shared" si="6"/>
        <v>16</v>
      </c>
    </row>
    <row r="64" spans="2:41" x14ac:dyDescent="0.25">
      <c r="B64" s="45" t="s">
        <v>28</v>
      </c>
      <c r="C64" s="29">
        <f>SUM(C57:C63)</f>
        <v>0</v>
      </c>
      <c r="D64" s="29">
        <f t="shared" ref="D64:AO64" si="7">SUM(D57:D63)</f>
        <v>0</v>
      </c>
      <c r="E64" s="29">
        <f t="shared" si="7"/>
        <v>0</v>
      </c>
      <c r="F64" s="29">
        <f t="shared" si="7"/>
        <v>0</v>
      </c>
      <c r="G64" s="29">
        <f t="shared" si="7"/>
        <v>0</v>
      </c>
      <c r="H64" s="29">
        <f t="shared" si="7"/>
        <v>0</v>
      </c>
      <c r="I64" s="29">
        <f t="shared" si="7"/>
        <v>0</v>
      </c>
      <c r="J64" s="29">
        <f t="shared" si="7"/>
        <v>0</v>
      </c>
      <c r="K64" s="29">
        <f t="shared" si="7"/>
        <v>0</v>
      </c>
      <c r="L64" s="29">
        <f t="shared" si="7"/>
        <v>3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9">
        <f t="shared" si="7"/>
        <v>0</v>
      </c>
      <c r="Q64" s="29">
        <f t="shared" si="7"/>
        <v>0</v>
      </c>
      <c r="R64" s="29">
        <f t="shared" si="7"/>
        <v>0</v>
      </c>
      <c r="S64" s="29">
        <f t="shared" si="7"/>
        <v>0</v>
      </c>
      <c r="T64" s="29">
        <f t="shared" si="7"/>
        <v>0</v>
      </c>
      <c r="U64" s="29">
        <f t="shared" si="7"/>
        <v>0</v>
      </c>
      <c r="V64" s="29">
        <v>0</v>
      </c>
      <c r="W64" s="29">
        <f t="shared" si="7"/>
        <v>0</v>
      </c>
      <c r="X64" s="29">
        <f t="shared" si="7"/>
        <v>0</v>
      </c>
      <c r="Y64" s="29">
        <f t="shared" si="7"/>
        <v>0</v>
      </c>
      <c r="Z64" s="29">
        <f t="shared" si="7"/>
        <v>0</v>
      </c>
      <c r="AA64" s="29">
        <f t="shared" si="7"/>
        <v>0</v>
      </c>
      <c r="AB64" s="29">
        <f t="shared" si="7"/>
        <v>0</v>
      </c>
      <c r="AC64" s="29">
        <f t="shared" si="7"/>
        <v>0</v>
      </c>
      <c r="AD64" s="29">
        <f t="shared" si="7"/>
        <v>0</v>
      </c>
      <c r="AE64" s="29">
        <f t="shared" si="7"/>
        <v>0</v>
      </c>
      <c r="AF64" s="29">
        <f t="shared" si="7"/>
        <v>0</v>
      </c>
      <c r="AG64" s="29">
        <f t="shared" si="7"/>
        <v>0</v>
      </c>
      <c r="AH64" s="29">
        <f t="shared" si="7"/>
        <v>0</v>
      </c>
      <c r="AI64" s="29">
        <f t="shared" si="7"/>
        <v>1</v>
      </c>
      <c r="AJ64" s="29">
        <f t="shared" si="7"/>
        <v>7</v>
      </c>
      <c r="AK64" s="29">
        <f t="shared" si="7"/>
        <v>0</v>
      </c>
      <c r="AL64" s="29">
        <f t="shared" si="7"/>
        <v>4</v>
      </c>
      <c r="AM64" s="29">
        <f t="shared" si="7"/>
        <v>1</v>
      </c>
      <c r="AN64" s="29">
        <f t="shared" si="7"/>
        <v>0</v>
      </c>
      <c r="AO64" s="29">
        <f t="shared" si="7"/>
        <v>16</v>
      </c>
    </row>
    <row r="65" spans="2:41" x14ac:dyDescent="0.25">
      <c r="B65" s="45" t="s">
        <v>65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2:41" x14ac:dyDescent="0.25">
      <c r="B66" s="12" t="s">
        <v>66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  <c r="H66" s="25">
        <v>2</v>
      </c>
      <c r="I66" s="25">
        <v>5</v>
      </c>
      <c r="J66" s="25">
        <v>0</v>
      </c>
      <c r="K66" s="25">
        <v>0</v>
      </c>
      <c r="L66" s="25">
        <v>10</v>
      </c>
      <c r="M66" s="25">
        <v>0</v>
      </c>
      <c r="N66" s="25">
        <v>1</v>
      </c>
      <c r="O66" s="25">
        <v>40</v>
      </c>
      <c r="P66" s="25">
        <v>17</v>
      </c>
      <c r="Q66" s="25">
        <v>4</v>
      </c>
      <c r="R66" s="25">
        <v>0</v>
      </c>
      <c r="S66" s="25">
        <v>0</v>
      </c>
      <c r="T66" s="25">
        <v>0</v>
      </c>
      <c r="U66" s="25">
        <v>0</v>
      </c>
      <c r="V66" s="25">
        <v>0</v>
      </c>
      <c r="W66" s="25">
        <v>0</v>
      </c>
      <c r="X66" s="25">
        <v>37</v>
      </c>
      <c r="Y66" s="25">
        <v>40</v>
      </c>
      <c r="Z66" s="25">
        <v>0</v>
      </c>
      <c r="AA66" s="25">
        <v>0</v>
      </c>
      <c r="AB66" s="25">
        <v>0</v>
      </c>
      <c r="AC66" s="25">
        <v>0</v>
      </c>
      <c r="AD66" s="25">
        <v>0</v>
      </c>
      <c r="AE66" s="25">
        <v>0</v>
      </c>
      <c r="AF66" s="25">
        <v>19</v>
      </c>
      <c r="AG66" s="25">
        <v>137</v>
      </c>
      <c r="AH66" s="25">
        <v>0</v>
      </c>
      <c r="AI66" s="25">
        <v>0</v>
      </c>
      <c r="AJ66" s="25">
        <v>0</v>
      </c>
      <c r="AK66" s="25">
        <v>0</v>
      </c>
      <c r="AL66" s="25">
        <v>2</v>
      </c>
      <c r="AM66" s="25">
        <v>0</v>
      </c>
      <c r="AN66" s="25">
        <v>0</v>
      </c>
      <c r="AO66" s="46">
        <f>SUM(C66:AN66)</f>
        <v>314</v>
      </c>
    </row>
    <row r="67" spans="2:41" x14ac:dyDescent="0.25">
      <c r="B67" s="12" t="s">
        <v>67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2</v>
      </c>
      <c r="I67" s="25">
        <v>0</v>
      </c>
      <c r="J67" s="25">
        <v>0</v>
      </c>
      <c r="K67" s="25">
        <v>0</v>
      </c>
      <c r="L67" s="25">
        <v>4</v>
      </c>
      <c r="M67" s="25">
        <v>0</v>
      </c>
      <c r="N67" s="25">
        <v>0</v>
      </c>
      <c r="O67" s="25">
        <v>0</v>
      </c>
      <c r="P67" s="25">
        <v>11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25">
        <v>0</v>
      </c>
      <c r="W67" s="25">
        <v>0</v>
      </c>
      <c r="X67" s="25">
        <v>0</v>
      </c>
      <c r="Y67" s="25">
        <v>0</v>
      </c>
      <c r="Z67" s="25">
        <v>0</v>
      </c>
      <c r="AA67" s="25">
        <v>0</v>
      </c>
      <c r="AB67" s="25">
        <v>0</v>
      </c>
      <c r="AC67" s="25">
        <v>0</v>
      </c>
      <c r="AD67" s="25">
        <v>0</v>
      </c>
      <c r="AE67" s="25">
        <v>0</v>
      </c>
      <c r="AF67" s="25">
        <v>132</v>
      </c>
      <c r="AG67" s="25">
        <v>2</v>
      </c>
      <c r="AH67" s="25">
        <v>0</v>
      </c>
      <c r="AI67" s="25">
        <v>0</v>
      </c>
      <c r="AJ67" s="25">
        <v>0</v>
      </c>
      <c r="AK67" s="25">
        <v>0</v>
      </c>
      <c r="AL67" s="25">
        <v>0</v>
      </c>
      <c r="AM67" s="25">
        <v>0</v>
      </c>
      <c r="AN67" s="25">
        <v>0</v>
      </c>
      <c r="AO67" s="46">
        <f t="shared" ref="AO67:AO75" si="8">SUM(C67:AN67)</f>
        <v>151</v>
      </c>
    </row>
    <row r="68" spans="2:41" x14ac:dyDescent="0.25">
      <c r="B68" s="12" t="s">
        <v>68</v>
      </c>
      <c r="C68" s="25">
        <v>0</v>
      </c>
      <c r="D68" s="25">
        <v>11</v>
      </c>
      <c r="E68" s="25">
        <v>0</v>
      </c>
      <c r="F68" s="25">
        <v>0</v>
      </c>
      <c r="G68" s="25">
        <v>0</v>
      </c>
      <c r="H68" s="25">
        <v>1</v>
      </c>
      <c r="I68" s="25">
        <v>0</v>
      </c>
      <c r="J68" s="25">
        <v>0</v>
      </c>
      <c r="K68" s="25">
        <v>0</v>
      </c>
      <c r="L68" s="25">
        <v>5</v>
      </c>
      <c r="M68" s="25">
        <v>0</v>
      </c>
      <c r="N68" s="25">
        <v>0</v>
      </c>
      <c r="O68" s="25">
        <v>21</v>
      </c>
      <c r="P68" s="25">
        <v>6</v>
      </c>
      <c r="Q68" s="25">
        <v>0</v>
      </c>
      <c r="R68" s="25">
        <v>0</v>
      </c>
      <c r="S68" s="25">
        <v>0</v>
      </c>
      <c r="T68" s="25">
        <v>7</v>
      </c>
      <c r="U68" s="25">
        <v>4</v>
      </c>
      <c r="V68" s="25">
        <v>0</v>
      </c>
      <c r="W68" s="25">
        <v>0</v>
      </c>
      <c r="X68" s="25">
        <v>5</v>
      </c>
      <c r="Y68" s="25">
        <v>8</v>
      </c>
      <c r="Z68" s="25">
        <v>0</v>
      </c>
      <c r="AA68" s="25">
        <v>0</v>
      </c>
      <c r="AB68" s="25">
        <v>0</v>
      </c>
      <c r="AC68" s="25">
        <v>0</v>
      </c>
      <c r="AD68" s="25">
        <v>0</v>
      </c>
      <c r="AE68" s="25">
        <v>1</v>
      </c>
      <c r="AF68" s="25">
        <v>0</v>
      </c>
      <c r="AG68" s="25">
        <v>5</v>
      </c>
      <c r="AH68" s="25">
        <v>0</v>
      </c>
      <c r="AI68" s="25">
        <v>25</v>
      </c>
      <c r="AJ68" s="25">
        <v>4</v>
      </c>
      <c r="AK68" s="25">
        <v>0</v>
      </c>
      <c r="AL68" s="25">
        <v>5</v>
      </c>
      <c r="AM68" s="25">
        <v>0</v>
      </c>
      <c r="AN68" s="25">
        <v>0</v>
      </c>
      <c r="AO68" s="46">
        <f t="shared" si="8"/>
        <v>108</v>
      </c>
    </row>
    <row r="69" spans="2:41" x14ac:dyDescent="0.25">
      <c r="B69" s="12" t="s">
        <v>69</v>
      </c>
      <c r="C69" s="25">
        <v>0</v>
      </c>
      <c r="D69" s="25">
        <v>6</v>
      </c>
      <c r="E69" s="25">
        <v>0</v>
      </c>
      <c r="F69" s="25">
        <v>0</v>
      </c>
      <c r="G69" s="25">
        <v>0</v>
      </c>
      <c r="H69" s="25">
        <v>0</v>
      </c>
      <c r="I69" s="25">
        <v>7</v>
      </c>
      <c r="J69" s="25">
        <v>0</v>
      </c>
      <c r="K69" s="25">
        <v>0</v>
      </c>
      <c r="L69" s="25">
        <v>12</v>
      </c>
      <c r="M69" s="25">
        <v>0</v>
      </c>
      <c r="N69" s="25">
        <v>0</v>
      </c>
      <c r="O69" s="25">
        <v>23</v>
      </c>
      <c r="P69" s="25">
        <v>7</v>
      </c>
      <c r="Q69" s="25">
        <v>0</v>
      </c>
      <c r="R69" s="25">
        <v>0</v>
      </c>
      <c r="S69" s="25">
        <v>0</v>
      </c>
      <c r="T69" s="25">
        <v>33</v>
      </c>
      <c r="U69" s="25">
        <v>0</v>
      </c>
      <c r="V69" s="25">
        <v>0</v>
      </c>
      <c r="W69" s="25">
        <v>0</v>
      </c>
      <c r="X69" s="25">
        <v>20</v>
      </c>
      <c r="Y69" s="25">
        <v>48</v>
      </c>
      <c r="Z69" s="25">
        <v>0</v>
      </c>
      <c r="AA69" s="25">
        <v>0</v>
      </c>
      <c r="AB69" s="25">
        <v>0</v>
      </c>
      <c r="AC69" s="25">
        <v>0</v>
      </c>
      <c r="AD69" s="25">
        <v>0</v>
      </c>
      <c r="AE69" s="25">
        <v>1</v>
      </c>
      <c r="AF69" s="25">
        <v>7</v>
      </c>
      <c r="AG69" s="25">
        <v>31</v>
      </c>
      <c r="AH69" s="25">
        <v>0</v>
      </c>
      <c r="AI69" s="25">
        <v>117</v>
      </c>
      <c r="AJ69" s="25">
        <v>6</v>
      </c>
      <c r="AK69" s="25">
        <v>0</v>
      </c>
      <c r="AL69" s="25">
        <v>4</v>
      </c>
      <c r="AM69" s="25">
        <v>0</v>
      </c>
      <c r="AN69" s="25">
        <v>0</v>
      </c>
      <c r="AO69" s="46">
        <f t="shared" si="8"/>
        <v>322</v>
      </c>
    </row>
    <row r="70" spans="2:41" x14ac:dyDescent="0.25">
      <c r="B70" s="12" t="s">
        <v>70</v>
      </c>
      <c r="C70" s="25">
        <v>0</v>
      </c>
      <c r="D70" s="25">
        <v>1</v>
      </c>
      <c r="E70" s="25">
        <v>0</v>
      </c>
      <c r="F70" s="25">
        <v>0</v>
      </c>
      <c r="G70" s="25">
        <v>2</v>
      </c>
      <c r="H70" s="25">
        <v>0</v>
      </c>
      <c r="I70" s="25">
        <v>7</v>
      </c>
      <c r="J70" s="25">
        <v>0</v>
      </c>
      <c r="K70" s="25">
        <v>0</v>
      </c>
      <c r="L70" s="25">
        <v>4</v>
      </c>
      <c r="M70" s="25">
        <v>0</v>
      </c>
      <c r="N70" s="25">
        <v>0</v>
      </c>
      <c r="O70" s="25">
        <v>2</v>
      </c>
      <c r="P70" s="25">
        <v>0</v>
      </c>
      <c r="Q70" s="25">
        <v>0</v>
      </c>
      <c r="R70" s="25">
        <v>0</v>
      </c>
      <c r="S70" s="25">
        <v>3</v>
      </c>
      <c r="T70" s="25">
        <v>3</v>
      </c>
      <c r="U70" s="25">
        <v>145</v>
      </c>
      <c r="V70" s="25">
        <v>0</v>
      </c>
      <c r="W70" s="25">
        <v>0</v>
      </c>
      <c r="X70" s="25">
        <v>6</v>
      </c>
      <c r="Y70" s="25">
        <v>11</v>
      </c>
      <c r="Z70" s="25">
        <v>0</v>
      </c>
      <c r="AA70" s="25">
        <v>0</v>
      </c>
      <c r="AB70" s="25">
        <v>0</v>
      </c>
      <c r="AC70" s="25">
        <v>0</v>
      </c>
      <c r="AD70" s="25">
        <v>2</v>
      </c>
      <c r="AE70" s="25">
        <v>0</v>
      </c>
      <c r="AF70" s="25">
        <v>0</v>
      </c>
      <c r="AG70" s="25">
        <v>1</v>
      </c>
      <c r="AH70" s="25">
        <v>0</v>
      </c>
      <c r="AI70" s="25">
        <v>33</v>
      </c>
      <c r="AJ70" s="25">
        <v>0</v>
      </c>
      <c r="AK70" s="25">
        <v>0</v>
      </c>
      <c r="AL70" s="25">
        <v>0</v>
      </c>
      <c r="AM70" s="25">
        <v>0</v>
      </c>
      <c r="AN70" s="25">
        <v>2</v>
      </c>
      <c r="AO70" s="46">
        <f t="shared" si="8"/>
        <v>222</v>
      </c>
    </row>
    <row r="71" spans="2:41" x14ac:dyDescent="0.25">
      <c r="B71" s="12" t="s">
        <v>71</v>
      </c>
      <c r="C71" s="25">
        <v>0</v>
      </c>
      <c r="D71" s="25">
        <v>0</v>
      </c>
      <c r="E71" s="25">
        <v>0</v>
      </c>
      <c r="F71" s="25">
        <v>1</v>
      </c>
      <c r="G71" s="25">
        <v>6</v>
      </c>
      <c r="H71" s="25">
        <v>1</v>
      </c>
      <c r="I71" s="25">
        <v>6</v>
      </c>
      <c r="J71" s="25">
        <v>0</v>
      </c>
      <c r="K71" s="25">
        <v>0</v>
      </c>
      <c r="L71" s="25">
        <v>2</v>
      </c>
      <c r="M71" s="25">
        <v>0</v>
      </c>
      <c r="N71" s="25">
        <v>1</v>
      </c>
      <c r="O71" s="25">
        <v>6</v>
      </c>
      <c r="P71" s="25">
        <v>7</v>
      </c>
      <c r="Q71" s="25">
        <v>0</v>
      </c>
      <c r="R71" s="25">
        <v>0</v>
      </c>
      <c r="S71" s="25">
        <v>4</v>
      </c>
      <c r="T71" s="25">
        <v>22</v>
      </c>
      <c r="U71" s="25">
        <v>0</v>
      </c>
      <c r="V71" s="25">
        <v>0</v>
      </c>
      <c r="W71" s="25">
        <v>0</v>
      </c>
      <c r="X71" s="25">
        <v>10</v>
      </c>
      <c r="Y71" s="25">
        <v>22</v>
      </c>
      <c r="Z71" s="25">
        <v>0</v>
      </c>
      <c r="AA71" s="25">
        <v>0</v>
      </c>
      <c r="AB71" s="25">
        <v>0</v>
      </c>
      <c r="AC71" s="25">
        <v>0</v>
      </c>
      <c r="AD71" s="25">
        <v>2</v>
      </c>
      <c r="AE71" s="25">
        <v>1</v>
      </c>
      <c r="AF71" s="25">
        <v>4</v>
      </c>
      <c r="AG71" s="25">
        <v>7</v>
      </c>
      <c r="AH71" s="25">
        <v>0</v>
      </c>
      <c r="AI71" s="25">
        <v>13</v>
      </c>
      <c r="AJ71" s="25">
        <v>1</v>
      </c>
      <c r="AK71" s="25">
        <v>0</v>
      </c>
      <c r="AL71" s="25">
        <v>6</v>
      </c>
      <c r="AM71" s="25">
        <v>1</v>
      </c>
      <c r="AN71" s="25">
        <v>8</v>
      </c>
      <c r="AO71" s="46">
        <f t="shared" si="8"/>
        <v>131</v>
      </c>
    </row>
    <row r="72" spans="2:41" x14ac:dyDescent="0.25">
      <c r="B72" s="12" t="s">
        <v>72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0</v>
      </c>
      <c r="AK72" s="25">
        <v>0</v>
      </c>
      <c r="AL72" s="25">
        <v>0</v>
      </c>
      <c r="AM72" s="25">
        <v>0</v>
      </c>
      <c r="AN72" s="25">
        <v>0</v>
      </c>
      <c r="AO72" s="46">
        <f t="shared" si="8"/>
        <v>0</v>
      </c>
    </row>
    <row r="73" spans="2:41" x14ac:dyDescent="0.25">
      <c r="B73" s="12" t="s">
        <v>73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0</v>
      </c>
      <c r="O73" s="25">
        <v>2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25">
        <v>0</v>
      </c>
      <c r="W73" s="25">
        <v>0</v>
      </c>
      <c r="X73" s="25">
        <v>1</v>
      </c>
      <c r="Y73" s="25">
        <v>17</v>
      </c>
      <c r="Z73" s="25">
        <v>0</v>
      </c>
      <c r="AA73" s="25">
        <v>0</v>
      </c>
      <c r="AB73" s="25">
        <v>0</v>
      </c>
      <c r="AC73" s="25">
        <v>0</v>
      </c>
      <c r="AD73" s="25">
        <v>1</v>
      </c>
      <c r="AE73" s="25">
        <v>1</v>
      </c>
      <c r="AF73" s="25">
        <v>0</v>
      </c>
      <c r="AG73" s="25">
        <v>0</v>
      </c>
      <c r="AH73" s="25">
        <v>0</v>
      </c>
      <c r="AI73" s="25">
        <v>4</v>
      </c>
      <c r="AJ73" s="25">
        <v>0</v>
      </c>
      <c r="AK73" s="25">
        <v>0</v>
      </c>
      <c r="AL73" s="25">
        <v>0</v>
      </c>
      <c r="AM73" s="25">
        <v>0</v>
      </c>
      <c r="AN73" s="25">
        <v>0</v>
      </c>
      <c r="AO73" s="46">
        <f t="shared" si="8"/>
        <v>26</v>
      </c>
    </row>
    <row r="74" spans="2:41" x14ac:dyDescent="0.25">
      <c r="B74" s="12" t="s">
        <v>74</v>
      </c>
      <c r="C74" s="25">
        <v>0</v>
      </c>
      <c r="D74" s="25">
        <v>0</v>
      </c>
      <c r="E74" s="25">
        <v>0</v>
      </c>
      <c r="F74" s="25">
        <v>18</v>
      </c>
      <c r="G74" s="25">
        <v>26</v>
      </c>
      <c r="H74" s="25">
        <v>1</v>
      </c>
      <c r="I74" s="25">
        <v>4</v>
      </c>
      <c r="J74" s="25">
        <v>0</v>
      </c>
      <c r="K74" s="25">
        <v>0</v>
      </c>
      <c r="L74" s="25">
        <v>9</v>
      </c>
      <c r="M74" s="25">
        <v>0</v>
      </c>
      <c r="N74" s="25">
        <v>2</v>
      </c>
      <c r="O74" s="25">
        <v>31</v>
      </c>
      <c r="P74" s="25">
        <v>26</v>
      </c>
      <c r="Q74" s="25">
        <v>1</v>
      </c>
      <c r="R74" s="25">
        <v>0</v>
      </c>
      <c r="S74" s="25">
        <v>14</v>
      </c>
      <c r="T74" s="25">
        <v>66</v>
      </c>
      <c r="U74" s="25">
        <v>15</v>
      </c>
      <c r="V74" s="25">
        <v>0</v>
      </c>
      <c r="W74" s="25">
        <v>0</v>
      </c>
      <c r="X74" s="25">
        <v>11</v>
      </c>
      <c r="Y74" s="25">
        <v>41</v>
      </c>
      <c r="Z74" s="25">
        <v>0</v>
      </c>
      <c r="AA74" s="25">
        <v>1</v>
      </c>
      <c r="AB74" s="25">
        <v>0</v>
      </c>
      <c r="AC74" s="25">
        <v>0</v>
      </c>
      <c r="AD74" s="25">
        <v>14</v>
      </c>
      <c r="AE74" s="25">
        <v>1</v>
      </c>
      <c r="AF74" s="25">
        <v>16</v>
      </c>
      <c r="AG74" s="25">
        <v>21</v>
      </c>
      <c r="AH74" s="25">
        <v>0</v>
      </c>
      <c r="AI74" s="25">
        <v>60</v>
      </c>
      <c r="AJ74" s="25">
        <v>0</v>
      </c>
      <c r="AK74" s="25">
        <v>8</v>
      </c>
      <c r="AL74" s="25">
        <v>28</v>
      </c>
      <c r="AM74" s="25">
        <v>4</v>
      </c>
      <c r="AN74" s="25">
        <v>57</v>
      </c>
      <c r="AO74" s="46">
        <f t="shared" si="8"/>
        <v>475</v>
      </c>
    </row>
    <row r="75" spans="2:41" x14ac:dyDescent="0.25">
      <c r="B75" s="12" t="s">
        <v>75</v>
      </c>
      <c r="C75" s="25">
        <v>0</v>
      </c>
      <c r="D75" s="25">
        <v>0</v>
      </c>
      <c r="E75" s="25">
        <v>0</v>
      </c>
      <c r="F75" s="25">
        <v>1</v>
      </c>
      <c r="G75" s="25">
        <v>35</v>
      </c>
      <c r="H75" s="25">
        <v>1</v>
      </c>
      <c r="I75" s="25">
        <v>4</v>
      </c>
      <c r="J75" s="25">
        <v>0</v>
      </c>
      <c r="K75" s="25">
        <v>0</v>
      </c>
      <c r="L75" s="25">
        <v>12</v>
      </c>
      <c r="M75" s="25">
        <v>0</v>
      </c>
      <c r="N75" s="25">
        <v>0</v>
      </c>
      <c r="O75" s="25">
        <v>3</v>
      </c>
      <c r="P75" s="25">
        <v>17</v>
      </c>
      <c r="Q75" s="25">
        <v>1</v>
      </c>
      <c r="R75" s="25">
        <v>0</v>
      </c>
      <c r="S75" s="25">
        <v>11</v>
      </c>
      <c r="T75" s="25">
        <v>0</v>
      </c>
      <c r="U75" s="25">
        <v>0</v>
      </c>
      <c r="V75" s="25">
        <v>0</v>
      </c>
      <c r="W75" s="25">
        <v>0</v>
      </c>
      <c r="X75" s="25">
        <v>8</v>
      </c>
      <c r="Y75" s="25">
        <v>17</v>
      </c>
      <c r="Z75" s="25">
        <v>0</v>
      </c>
      <c r="AA75" s="25">
        <v>0</v>
      </c>
      <c r="AB75" s="25">
        <v>0</v>
      </c>
      <c r="AC75" s="25">
        <v>0</v>
      </c>
      <c r="AD75" s="25">
        <v>2</v>
      </c>
      <c r="AE75" s="25">
        <v>0</v>
      </c>
      <c r="AF75" s="25">
        <v>0</v>
      </c>
      <c r="AG75" s="25">
        <v>1</v>
      </c>
      <c r="AH75" s="25">
        <v>0</v>
      </c>
      <c r="AI75" s="25">
        <v>0</v>
      </c>
      <c r="AJ75" s="25">
        <v>1</v>
      </c>
      <c r="AK75" s="25">
        <v>0</v>
      </c>
      <c r="AL75" s="25">
        <v>55</v>
      </c>
      <c r="AM75" s="25">
        <v>6</v>
      </c>
      <c r="AN75" s="25">
        <v>2</v>
      </c>
      <c r="AO75" s="46">
        <f t="shared" si="8"/>
        <v>177</v>
      </c>
    </row>
    <row r="76" spans="2:41" x14ac:dyDescent="0.25">
      <c r="B76" s="45" t="s">
        <v>28</v>
      </c>
      <c r="C76" s="29">
        <f>SUM(C66:C75)</f>
        <v>0</v>
      </c>
      <c r="D76" s="29">
        <f t="shared" ref="D76:AO76" si="9">SUM(D66:D75)</f>
        <v>18</v>
      </c>
      <c r="E76" s="29">
        <f t="shared" si="9"/>
        <v>0</v>
      </c>
      <c r="F76" s="29">
        <f t="shared" si="9"/>
        <v>20</v>
      </c>
      <c r="G76" s="29">
        <f t="shared" si="9"/>
        <v>69</v>
      </c>
      <c r="H76" s="29">
        <f t="shared" si="9"/>
        <v>8</v>
      </c>
      <c r="I76" s="29">
        <f t="shared" si="9"/>
        <v>33</v>
      </c>
      <c r="J76" s="29">
        <f t="shared" si="9"/>
        <v>0</v>
      </c>
      <c r="K76" s="29">
        <f t="shared" si="9"/>
        <v>0</v>
      </c>
      <c r="L76" s="29">
        <f t="shared" si="9"/>
        <v>58</v>
      </c>
      <c r="M76" s="29">
        <f t="shared" si="9"/>
        <v>0</v>
      </c>
      <c r="N76" s="29">
        <f t="shared" si="9"/>
        <v>4</v>
      </c>
      <c r="O76" s="29">
        <f t="shared" si="9"/>
        <v>128</v>
      </c>
      <c r="P76" s="29">
        <f t="shared" si="9"/>
        <v>91</v>
      </c>
      <c r="Q76" s="29">
        <f t="shared" si="9"/>
        <v>6</v>
      </c>
      <c r="R76" s="29">
        <f t="shared" si="9"/>
        <v>0</v>
      </c>
      <c r="S76" s="29">
        <f t="shared" si="9"/>
        <v>32</v>
      </c>
      <c r="T76" s="29">
        <f t="shared" si="9"/>
        <v>131</v>
      </c>
      <c r="U76" s="29">
        <f t="shared" si="9"/>
        <v>164</v>
      </c>
      <c r="V76" s="29">
        <v>0</v>
      </c>
      <c r="W76" s="29">
        <f t="shared" si="9"/>
        <v>0</v>
      </c>
      <c r="X76" s="29">
        <f t="shared" si="9"/>
        <v>98</v>
      </c>
      <c r="Y76" s="29">
        <f t="shared" si="9"/>
        <v>204</v>
      </c>
      <c r="Z76" s="29">
        <f t="shared" si="9"/>
        <v>0</v>
      </c>
      <c r="AA76" s="29">
        <f t="shared" si="9"/>
        <v>1</v>
      </c>
      <c r="AB76" s="29">
        <f t="shared" si="9"/>
        <v>0</v>
      </c>
      <c r="AC76" s="29">
        <f t="shared" si="9"/>
        <v>0</v>
      </c>
      <c r="AD76" s="29">
        <f t="shared" si="9"/>
        <v>21</v>
      </c>
      <c r="AE76" s="29">
        <f t="shared" si="9"/>
        <v>5</v>
      </c>
      <c r="AF76" s="29">
        <f t="shared" si="9"/>
        <v>178</v>
      </c>
      <c r="AG76" s="29">
        <f t="shared" si="9"/>
        <v>205</v>
      </c>
      <c r="AH76" s="29">
        <f t="shared" si="9"/>
        <v>0</v>
      </c>
      <c r="AI76" s="29">
        <f t="shared" si="9"/>
        <v>252</v>
      </c>
      <c r="AJ76" s="29">
        <f t="shared" si="9"/>
        <v>12</v>
      </c>
      <c r="AK76" s="29">
        <f t="shared" si="9"/>
        <v>8</v>
      </c>
      <c r="AL76" s="29">
        <f t="shared" si="9"/>
        <v>100</v>
      </c>
      <c r="AM76" s="29">
        <f t="shared" si="9"/>
        <v>11</v>
      </c>
      <c r="AN76" s="29">
        <f t="shared" si="9"/>
        <v>69</v>
      </c>
      <c r="AO76" s="29">
        <f t="shared" si="9"/>
        <v>1926</v>
      </c>
    </row>
    <row r="77" spans="2:41" x14ac:dyDescent="0.25">
      <c r="B77" s="38" t="s">
        <v>130</v>
      </c>
      <c r="C77" s="29">
        <f t="shared" ref="C77:AO77" si="10">SUM(C25,C48,C55,C64,C76)</f>
        <v>120</v>
      </c>
      <c r="D77" s="29">
        <f t="shared" si="10"/>
        <v>9606</v>
      </c>
      <c r="E77" s="29">
        <f t="shared" si="10"/>
        <v>245</v>
      </c>
      <c r="F77" s="29">
        <f t="shared" si="10"/>
        <v>3730</v>
      </c>
      <c r="G77" s="29">
        <f t="shared" si="10"/>
        <v>6403</v>
      </c>
      <c r="H77" s="29">
        <f t="shared" si="10"/>
        <v>655</v>
      </c>
      <c r="I77" s="29">
        <f t="shared" si="10"/>
        <v>3152</v>
      </c>
      <c r="J77" s="29">
        <f t="shared" si="10"/>
        <v>158</v>
      </c>
      <c r="K77" s="29">
        <f t="shared" si="10"/>
        <v>111</v>
      </c>
      <c r="L77" s="29">
        <f t="shared" si="10"/>
        <v>8331</v>
      </c>
      <c r="M77" s="29">
        <f t="shared" si="10"/>
        <v>5</v>
      </c>
      <c r="N77" s="29">
        <f t="shared" si="10"/>
        <v>969</v>
      </c>
      <c r="O77" s="29">
        <f t="shared" si="10"/>
        <v>11720</v>
      </c>
      <c r="P77" s="29">
        <f t="shared" si="10"/>
        <v>6551</v>
      </c>
      <c r="Q77" s="29">
        <f t="shared" si="10"/>
        <v>1813</v>
      </c>
      <c r="R77" s="29">
        <f t="shared" si="10"/>
        <v>2551</v>
      </c>
      <c r="S77" s="29">
        <f t="shared" si="10"/>
        <v>3313</v>
      </c>
      <c r="T77" s="29">
        <f t="shared" si="10"/>
        <v>16769</v>
      </c>
      <c r="U77" s="29">
        <f t="shared" si="10"/>
        <v>9491</v>
      </c>
      <c r="V77" s="29">
        <f t="shared" si="10"/>
        <v>136</v>
      </c>
      <c r="W77" s="29">
        <f t="shared" si="10"/>
        <v>18</v>
      </c>
      <c r="X77" s="29">
        <f t="shared" si="10"/>
        <v>9283</v>
      </c>
      <c r="Y77" s="29">
        <f t="shared" si="10"/>
        <v>24943</v>
      </c>
      <c r="Z77" s="29">
        <f t="shared" si="10"/>
        <v>336</v>
      </c>
      <c r="AA77" s="29">
        <f t="shared" si="10"/>
        <v>405</v>
      </c>
      <c r="AB77" s="29">
        <f t="shared" si="10"/>
        <v>172</v>
      </c>
      <c r="AC77" s="29">
        <f t="shared" si="10"/>
        <v>317</v>
      </c>
      <c r="AD77" s="29">
        <f t="shared" si="10"/>
        <v>6578</v>
      </c>
      <c r="AE77" s="29">
        <f t="shared" si="10"/>
        <v>538</v>
      </c>
      <c r="AF77" s="29">
        <f t="shared" si="10"/>
        <v>7229</v>
      </c>
      <c r="AG77" s="29">
        <f t="shared" si="10"/>
        <v>9151</v>
      </c>
      <c r="AH77" s="29">
        <f t="shared" si="10"/>
        <v>200</v>
      </c>
      <c r="AI77" s="29">
        <f t="shared" si="10"/>
        <v>23571</v>
      </c>
      <c r="AJ77" s="29">
        <f t="shared" si="10"/>
        <v>9332</v>
      </c>
      <c r="AK77" s="29">
        <f t="shared" si="10"/>
        <v>576</v>
      </c>
      <c r="AL77" s="29">
        <f t="shared" si="10"/>
        <v>18305</v>
      </c>
      <c r="AM77" s="29">
        <f t="shared" si="10"/>
        <v>2515</v>
      </c>
      <c r="AN77" s="29">
        <f t="shared" si="10"/>
        <v>11462</v>
      </c>
      <c r="AO77" s="29">
        <f t="shared" si="10"/>
        <v>210760</v>
      </c>
    </row>
    <row r="78" spans="2:41" x14ac:dyDescent="0.25">
      <c r="B78" s="38" t="s">
        <v>131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46"/>
    </row>
    <row r="79" spans="2:41" x14ac:dyDescent="0.25">
      <c r="B79" s="12" t="s">
        <v>78</v>
      </c>
      <c r="C79" s="25">
        <v>0</v>
      </c>
      <c r="D79" s="25">
        <v>749</v>
      </c>
      <c r="E79" s="25">
        <v>0</v>
      </c>
      <c r="F79" s="25">
        <v>7</v>
      </c>
      <c r="G79" s="25">
        <v>749</v>
      </c>
      <c r="H79" s="25">
        <v>0</v>
      </c>
      <c r="I79" s="25">
        <v>84</v>
      </c>
      <c r="J79" s="25">
        <v>0</v>
      </c>
      <c r="K79" s="25">
        <v>0</v>
      </c>
      <c r="L79" s="25">
        <v>123</v>
      </c>
      <c r="M79" s="25">
        <v>0</v>
      </c>
      <c r="N79" s="25">
        <v>0</v>
      </c>
      <c r="O79" s="25">
        <v>134</v>
      </c>
      <c r="P79" s="25">
        <v>162</v>
      </c>
      <c r="Q79" s="25">
        <v>10</v>
      </c>
      <c r="R79" s="25">
        <v>0</v>
      </c>
      <c r="S79" s="25">
        <v>165</v>
      </c>
      <c r="T79" s="25">
        <v>451</v>
      </c>
      <c r="U79" s="25">
        <v>46</v>
      </c>
      <c r="V79" s="25">
        <v>0</v>
      </c>
      <c r="W79" s="25">
        <v>0</v>
      </c>
      <c r="X79" s="25">
        <v>257</v>
      </c>
      <c r="Y79" s="25">
        <v>957</v>
      </c>
      <c r="Z79" s="25">
        <v>0</v>
      </c>
      <c r="AA79" s="25">
        <v>0</v>
      </c>
      <c r="AB79" s="25">
        <v>0</v>
      </c>
      <c r="AC79" s="25">
        <v>0</v>
      </c>
      <c r="AD79" s="25">
        <v>277</v>
      </c>
      <c r="AE79" s="25">
        <v>45</v>
      </c>
      <c r="AF79" s="25">
        <v>25</v>
      </c>
      <c r="AG79" s="25">
        <v>190</v>
      </c>
      <c r="AH79" s="25">
        <v>0</v>
      </c>
      <c r="AI79" s="25">
        <v>1515</v>
      </c>
      <c r="AJ79" s="25">
        <v>884</v>
      </c>
      <c r="AK79" s="25">
        <v>0</v>
      </c>
      <c r="AL79" s="25">
        <v>726</v>
      </c>
      <c r="AM79" s="25">
        <v>80</v>
      </c>
      <c r="AN79" s="25">
        <v>654</v>
      </c>
      <c r="AO79" s="46">
        <f>SUM(C79:AN79)</f>
        <v>8290</v>
      </c>
    </row>
    <row r="80" spans="2:41" x14ac:dyDescent="0.25">
      <c r="B80" s="12" t="s">
        <v>79</v>
      </c>
      <c r="C80" s="25">
        <v>0</v>
      </c>
      <c r="D80" s="25">
        <v>52</v>
      </c>
      <c r="E80" s="25">
        <v>4</v>
      </c>
      <c r="F80" s="25">
        <v>167</v>
      </c>
      <c r="G80" s="25">
        <v>118</v>
      </c>
      <c r="H80" s="25">
        <v>4</v>
      </c>
      <c r="I80" s="25">
        <v>137</v>
      </c>
      <c r="J80" s="25">
        <v>2</v>
      </c>
      <c r="K80" s="25">
        <v>6</v>
      </c>
      <c r="L80" s="25">
        <v>33</v>
      </c>
      <c r="M80" s="25">
        <v>0</v>
      </c>
      <c r="N80" s="25">
        <v>22</v>
      </c>
      <c r="O80" s="25">
        <v>103</v>
      </c>
      <c r="P80" s="25">
        <v>124</v>
      </c>
      <c r="Q80" s="25">
        <v>22</v>
      </c>
      <c r="R80" s="25">
        <v>1</v>
      </c>
      <c r="S80" s="25">
        <v>46</v>
      </c>
      <c r="T80" s="25">
        <v>104</v>
      </c>
      <c r="U80" s="25">
        <v>5</v>
      </c>
      <c r="V80" s="25">
        <v>0</v>
      </c>
      <c r="W80" s="25">
        <v>0</v>
      </c>
      <c r="X80" s="25">
        <v>291</v>
      </c>
      <c r="Y80" s="25">
        <v>477</v>
      </c>
      <c r="Z80" s="25">
        <v>1</v>
      </c>
      <c r="AA80" s="25">
        <v>2</v>
      </c>
      <c r="AB80" s="25">
        <v>1</v>
      </c>
      <c r="AC80" s="25">
        <v>0</v>
      </c>
      <c r="AD80" s="25">
        <v>85</v>
      </c>
      <c r="AE80" s="25">
        <v>5</v>
      </c>
      <c r="AF80" s="25">
        <v>42</v>
      </c>
      <c r="AG80" s="25">
        <v>415</v>
      </c>
      <c r="AH80" s="25">
        <v>0</v>
      </c>
      <c r="AI80" s="25">
        <v>285</v>
      </c>
      <c r="AJ80" s="25">
        <v>186</v>
      </c>
      <c r="AK80" s="25">
        <v>7</v>
      </c>
      <c r="AL80" s="25">
        <v>620</v>
      </c>
      <c r="AM80" s="25">
        <v>72</v>
      </c>
      <c r="AN80" s="25">
        <v>96</v>
      </c>
      <c r="AO80" s="46">
        <f t="shared" ref="AO80:AO86" si="11">SUM(C80:AN80)</f>
        <v>3535</v>
      </c>
    </row>
    <row r="81" spans="2:41" x14ac:dyDescent="0.25">
      <c r="B81" s="12" t="s">
        <v>80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26</v>
      </c>
      <c r="M81" s="25">
        <v>0</v>
      </c>
      <c r="N81" s="25">
        <v>2</v>
      </c>
      <c r="O81" s="25">
        <v>5</v>
      </c>
      <c r="P81" s="25">
        <v>29</v>
      </c>
      <c r="Q81" s="25">
        <v>0</v>
      </c>
      <c r="R81" s="25">
        <v>1</v>
      </c>
      <c r="S81" s="25">
        <v>0</v>
      </c>
      <c r="T81" s="25">
        <v>9</v>
      </c>
      <c r="U81" s="25">
        <v>62</v>
      </c>
      <c r="V81" s="25">
        <v>0</v>
      </c>
      <c r="W81" s="25">
        <v>0</v>
      </c>
      <c r="X81" s="25">
        <v>1</v>
      </c>
      <c r="Y81" s="25">
        <v>12</v>
      </c>
      <c r="Z81" s="25">
        <v>0</v>
      </c>
      <c r="AA81" s="25">
        <v>0</v>
      </c>
      <c r="AB81" s="25">
        <v>0</v>
      </c>
      <c r="AC81" s="25">
        <v>0</v>
      </c>
      <c r="AD81" s="25">
        <v>1</v>
      </c>
      <c r="AE81" s="25">
        <v>0</v>
      </c>
      <c r="AF81" s="25">
        <v>11</v>
      </c>
      <c r="AG81" s="25">
        <v>1</v>
      </c>
      <c r="AH81" s="25">
        <v>0</v>
      </c>
      <c r="AI81" s="25">
        <v>26</v>
      </c>
      <c r="AJ81" s="25">
        <v>7</v>
      </c>
      <c r="AK81" s="25">
        <v>0</v>
      </c>
      <c r="AL81" s="25">
        <v>18</v>
      </c>
      <c r="AM81" s="25">
        <v>1</v>
      </c>
      <c r="AN81" s="25">
        <v>5</v>
      </c>
      <c r="AO81" s="46">
        <f t="shared" si="11"/>
        <v>217</v>
      </c>
    </row>
    <row r="82" spans="2:41" x14ac:dyDescent="0.25">
      <c r="B82" s="12" t="s">
        <v>81</v>
      </c>
      <c r="C82" s="25">
        <v>0</v>
      </c>
      <c r="D82" s="25">
        <v>641</v>
      </c>
      <c r="E82" s="25">
        <v>0</v>
      </c>
      <c r="F82" s="25">
        <v>0</v>
      </c>
      <c r="G82" s="25">
        <v>819</v>
      </c>
      <c r="H82" s="25">
        <v>0</v>
      </c>
      <c r="I82" s="25">
        <v>84</v>
      </c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25">
        <v>1</v>
      </c>
      <c r="P82" s="25">
        <v>0</v>
      </c>
      <c r="Q82" s="25">
        <v>0</v>
      </c>
      <c r="R82" s="25">
        <v>0</v>
      </c>
      <c r="S82" s="25">
        <v>57</v>
      </c>
      <c r="T82" s="25">
        <v>521</v>
      </c>
      <c r="U82" s="25">
        <v>323</v>
      </c>
      <c r="V82" s="25">
        <v>0</v>
      </c>
      <c r="W82" s="10">
        <v>0</v>
      </c>
      <c r="X82" s="10">
        <v>306</v>
      </c>
      <c r="Y82" s="10">
        <v>282</v>
      </c>
      <c r="Z82" s="10">
        <v>0</v>
      </c>
      <c r="AA82" s="10">
        <v>0</v>
      </c>
      <c r="AB82" s="10">
        <v>0</v>
      </c>
      <c r="AC82" s="10">
        <v>0</v>
      </c>
      <c r="AD82" s="10">
        <v>0</v>
      </c>
      <c r="AE82" s="10">
        <v>35</v>
      </c>
      <c r="AF82" s="10">
        <v>0</v>
      </c>
      <c r="AG82" s="10">
        <v>0</v>
      </c>
      <c r="AH82" s="10">
        <v>0</v>
      </c>
      <c r="AI82" s="10">
        <v>1493</v>
      </c>
      <c r="AJ82" s="10">
        <v>465</v>
      </c>
      <c r="AK82" s="10">
        <v>0</v>
      </c>
      <c r="AL82" s="10">
        <v>1182</v>
      </c>
      <c r="AM82" s="10">
        <v>27</v>
      </c>
      <c r="AN82" s="10">
        <v>13</v>
      </c>
      <c r="AO82" s="46">
        <f t="shared" si="11"/>
        <v>6249</v>
      </c>
    </row>
    <row r="83" spans="2:41" x14ac:dyDescent="0.25">
      <c r="B83" s="12" t="s">
        <v>82</v>
      </c>
      <c r="C83" s="25">
        <v>0</v>
      </c>
      <c r="D83" s="25">
        <v>0</v>
      </c>
      <c r="E83" s="25">
        <v>0</v>
      </c>
      <c r="F83" s="25">
        <v>0</v>
      </c>
      <c r="G83" s="25">
        <v>123</v>
      </c>
      <c r="H83" s="25">
        <v>8</v>
      </c>
      <c r="I83" s="25">
        <v>120</v>
      </c>
      <c r="J83" s="25">
        <v>1</v>
      </c>
      <c r="K83" s="25">
        <v>0</v>
      </c>
      <c r="L83" s="25">
        <v>44</v>
      </c>
      <c r="M83" s="25">
        <v>0</v>
      </c>
      <c r="N83" s="25">
        <v>8</v>
      </c>
      <c r="O83" s="25">
        <v>131</v>
      </c>
      <c r="P83" s="25">
        <v>89</v>
      </c>
      <c r="Q83" s="25">
        <v>10</v>
      </c>
      <c r="R83" s="25">
        <v>1</v>
      </c>
      <c r="S83" s="25">
        <v>44</v>
      </c>
      <c r="T83" s="25">
        <v>36</v>
      </c>
      <c r="U83" s="25">
        <v>4</v>
      </c>
      <c r="V83" s="25">
        <v>0</v>
      </c>
      <c r="W83" s="25">
        <v>0</v>
      </c>
      <c r="X83" s="25">
        <v>356</v>
      </c>
      <c r="Y83" s="25">
        <v>977</v>
      </c>
      <c r="Z83" s="25">
        <v>0</v>
      </c>
      <c r="AA83" s="25">
        <v>0</v>
      </c>
      <c r="AB83" s="25">
        <v>0</v>
      </c>
      <c r="AC83" s="25">
        <v>0</v>
      </c>
      <c r="AD83" s="25">
        <v>118</v>
      </c>
      <c r="AE83" s="25">
        <v>0</v>
      </c>
      <c r="AF83" s="25">
        <v>125</v>
      </c>
      <c r="AG83" s="25">
        <v>1195</v>
      </c>
      <c r="AH83" s="25">
        <v>0</v>
      </c>
      <c r="AI83" s="25">
        <v>2</v>
      </c>
      <c r="AJ83" s="25">
        <v>0</v>
      </c>
      <c r="AK83" s="25">
        <v>0</v>
      </c>
      <c r="AL83" s="25">
        <v>1027</v>
      </c>
      <c r="AM83" s="25">
        <v>31</v>
      </c>
      <c r="AN83" s="25">
        <v>56</v>
      </c>
      <c r="AO83" s="46">
        <f t="shared" si="11"/>
        <v>4506</v>
      </c>
    </row>
    <row r="84" spans="2:41" x14ac:dyDescent="0.25">
      <c r="B84" s="12" t="s">
        <v>83</v>
      </c>
      <c r="C84" s="25">
        <v>0</v>
      </c>
      <c r="D84" s="25">
        <v>1</v>
      </c>
      <c r="E84" s="25">
        <v>0</v>
      </c>
      <c r="F84" s="25">
        <v>21</v>
      </c>
      <c r="G84" s="25">
        <v>22</v>
      </c>
      <c r="H84" s="25">
        <v>0</v>
      </c>
      <c r="I84" s="25">
        <v>17</v>
      </c>
      <c r="J84" s="25">
        <v>0</v>
      </c>
      <c r="K84" s="25">
        <v>0</v>
      </c>
      <c r="L84" s="25">
        <v>0</v>
      </c>
      <c r="M84" s="25">
        <v>0</v>
      </c>
      <c r="N84" s="25">
        <v>0</v>
      </c>
      <c r="O84" s="25">
        <v>15</v>
      </c>
      <c r="P84" s="25">
        <v>13</v>
      </c>
      <c r="Q84" s="25">
        <v>0</v>
      </c>
      <c r="R84" s="25">
        <v>0</v>
      </c>
      <c r="S84" s="25">
        <v>4</v>
      </c>
      <c r="T84" s="25">
        <v>1</v>
      </c>
      <c r="U84" s="25">
        <v>0</v>
      </c>
      <c r="V84" s="25">
        <v>0</v>
      </c>
      <c r="W84" s="25">
        <v>0</v>
      </c>
      <c r="X84" s="25">
        <v>83</v>
      </c>
      <c r="Y84" s="25">
        <v>213</v>
      </c>
      <c r="Z84" s="25">
        <v>0</v>
      </c>
      <c r="AA84" s="25">
        <v>0</v>
      </c>
      <c r="AB84" s="25">
        <v>0</v>
      </c>
      <c r="AC84" s="25">
        <v>0</v>
      </c>
      <c r="AD84" s="25">
        <v>9</v>
      </c>
      <c r="AE84" s="25">
        <v>0</v>
      </c>
      <c r="AF84" s="25">
        <v>5</v>
      </c>
      <c r="AG84" s="25">
        <v>189</v>
      </c>
      <c r="AH84" s="25">
        <v>0</v>
      </c>
      <c r="AI84" s="25">
        <v>0</v>
      </c>
      <c r="AJ84" s="25">
        <v>10</v>
      </c>
      <c r="AK84" s="25">
        <v>0</v>
      </c>
      <c r="AL84" s="25">
        <v>32</v>
      </c>
      <c r="AM84" s="25">
        <v>45</v>
      </c>
      <c r="AN84" s="25">
        <v>1</v>
      </c>
      <c r="AO84" s="46">
        <f t="shared" si="11"/>
        <v>681</v>
      </c>
    </row>
    <row r="85" spans="2:41" x14ac:dyDescent="0.25">
      <c r="B85" s="12" t="s">
        <v>84</v>
      </c>
      <c r="C85" s="25">
        <v>0</v>
      </c>
      <c r="D85" s="25">
        <v>0</v>
      </c>
      <c r="E85" s="25">
        <v>0</v>
      </c>
      <c r="F85" s="25">
        <v>1</v>
      </c>
      <c r="G85" s="25">
        <v>1</v>
      </c>
      <c r="H85" s="25">
        <v>0</v>
      </c>
      <c r="I85" s="25">
        <v>0</v>
      </c>
      <c r="J85" s="25">
        <v>0</v>
      </c>
      <c r="K85" s="25">
        <v>0</v>
      </c>
      <c r="L85" s="25">
        <v>2</v>
      </c>
      <c r="M85" s="25">
        <v>0</v>
      </c>
      <c r="N85" s="25">
        <v>0</v>
      </c>
      <c r="O85" s="25">
        <v>2</v>
      </c>
      <c r="P85" s="25">
        <v>0</v>
      </c>
      <c r="Q85" s="25">
        <v>0</v>
      </c>
      <c r="R85" s="25">
        <v>0</v>
      </c>
      <c r="S85" s="25">
        <v>0</v>
      </c>
      <c r="T85" s="25">
        <v>5</v>
      </c>
      <c r="U85" s="25">
        <v>0</v>
      </c>
      <c r="V85" s="25">
        <v>0</v>
      </c>
      <c r="W85" s="25">
        <v>0</v>
      </c>
      <c r="X85" s="25">
        <v>0</v>
      </c>
      <c r="Y85" s="25">
        <v>26</v>
      </c>
      <c r="Z85" s="25">
        <v>0</v>
      </c>
      <c r="AA85" s="25">
        <v>0</v>
      </c>
      <c r="AB85" s="25">
        <v>0</v>
      </c>
      <c r="AC85" s="25">
        <v>0</v>
      </c>
      <c r="AD85" s="25">
        <v>0</v>
      </c>
      <c r="AE85" s="25">
        <v>0</v>
      </c>
      <c r="AF85" s="25">
        <v>0</v>
      </c>
      <c r="AG85" s="25">
        <v>8</v>
      </c>
      <c r="AH85" s="25">
        <v>0</v>
      </c>
      <c r="AI85" s="25">
        <v>0</v>
      </c>
      <c r="AJ85" s="25">
        <v>0</v>
      </c>
      <c r="AK85" s="25">
        <v>0</v>
      </c>
      <c r="AL85" s="25">
        <v>59</v>
      </c>
      <c r="AM85" s="25">
        <v>10</v>
      </c>
      <c r="AN85" s="25">
        <v>5</v>
      </c>
      <c r="AO85" s="46">
        <f t="shared" si="11"/>
        <v>119</v>
      </c>
    </row>
    <row r="86" spans="2:41" x14ac:dyDescent="0.25">
      <c r="B86" s="12" t="s">
        <v>85</v>
      </c>
      <c r="C86" s="25">
        <v>0</v>
      </c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25">
        <v>0</v>
      </c>
      <c r="K86" s="25">
        <v>0</v>
      </c>
      <c r="L86" s="25">
        <v>0</v>
      </c>
      <c r="M86" s="25">
        <v>0</v>
      </c>
      <c r="N86" s="25">
        <v>0</v>
      </c>
      <c r="O86" s="25">
        <v>0</v>
      </c>
      <c r="P86" s="25">
        <v>0</v>
      </c>
      <c r="Q86" s="25">
        <v>0</v>
      </c>
      <c r="R86" s="25">
        <v>0</v>
      </c>
      <c r="S86" s="25">
        <v>0</v>
      </c>
      <c r="T86" s="25">
        <v>0</v>
      </c>
      <c r="U86" s="25">
        <v>0</v>
      </c>
      <c r="V86" s="25">
        <v>0</v>
      </c>
      <c r="W86" s="25">
        <v>0</v>
      </c>
      <c r="X86" s="25">
        <v>0</v>
      </c>
      <c r="Y86" s="25">
        <v>0</v>
      </c>
      <c r="Z86" s="25">
        <v>0</v>
      </c>
      <c r="AA86" s="25">
        <v>0</v>
      </c>
      <c r="AB86" s="25">
        <v>0</v>
      </c>
      <c r="AC86" s="25">
        <v>0</v>
      </c>
      <c r="AD86" s="25">
        <v>0</v>
      </c>
      <c r="AE86" s="25">
        <v>0</v>
      </c>
      <c r="AF86" s="25">
        <v>0</v>
      </c>
      <c r="AG86" s="25">
        <v>0</v>
      </c>
      <c r="AH86" s="25">
        <v>0</v>
      </c>
      <c r="AI86" s="25">
        <v>0</v>
      </c>
      <c r="AJ86" s="25">
        <v>0</v>
      </c>
      <c r="AK86" s="25">
        <v>0</v>
      </c>
      <c r="AL86" s="25">
        <v>0</v>
      </c>
      <c r="AM86" s="25">
        <v>0</v>
      </c>
      <c r="AN86" s="25">
        <v>0</v>
      </c>
      <c r="AO86" s="46">
        <f t="shared" si="11"/>
        <v>0</v>
      </c>
    </row>
    <row r="87" spans="2:41" x14ac:dyDescent="0.25">
      <c r="B87" s="38" t="s">
        <v>86</v>
      </c>
      <c r="C87" s="30">
        <f>SUM(C79:C86)</f>
        <v>0</v>
      </c>
      <c r="D87" s="30">
        <f t="shared" ref="D87:AO87" si="12">SUM(D79:D86)</f>
        <v>1443</v>
      </c>
      <c r="E87" s="30">
        <f t="shared" si="12"/>
        <v>4</v>
      </c>
      <c r="F87" s="30">
        <f t="shared" si="12"/>
        <v>196</v>
      </c>
      <c r="G87" s="30">
        <f t="shared" si="12"/>
        <v>1832</v>
      </c>
      <c r="H87" s="30">
        <f t="shared" si="12"/>
        <v>12</v>
      </c>
      <c r="I87" s="30">
        <f t="shared" si="12"/>
        <v>442</v>
      </c>
      <c r="J87" s="30">
        <f t="shared" si="12"/>
        <v>3</v>
      </c>
      <c r="K87" s="30">
        <f t="shared" si="12"/>
        <v>6</v>
      </c>
      <c r="L87" s="30">
        <f t="shared" si="12"/>
        <v>228</v>
      </c>
      <c r="M87" s="30">
        <f t="shared" si="12"/>
        <v>0</v>
      </c>
      <c r="N87" s="30">
        <f>SUM(N79:N86)</f>
        <v>32</v>
      </c>
      <c r="O87" s="30">
        <f t="shared" si="12"/>
        <v>391</v>
      </c>
      <c r="P87" s="30">
        <f t="shared" si="12"/>
        <v>417</v>
      </c>
      <c r="Q87" s="30">
        <f t="shared" si="12"/>
        <v>42</v>
      </c>
      <c r="R87" s="30">
        <f t="shared" si="12"/>
        <v>3</v>
      </c>
      <c r="S87" s="30">
        <f t="shared" si="12"/>
        <v>316</v>
      </c>
      <c r="T87" s="30">
        <f t="shared" si="12"/>
        <v>1127</v>
      </c>
      <c r="U87" s="30">
        <f t="shared" si="12"/>
        <v>440</v>
      </c>
      <c r="V87" s="30">
        <v>0</v>
      </c>
      <c r="W87" s="30">
        <f t="shared" si="12"/>
        <v>0</v>
      </c>
      <c r="X87" s="30">
        <f t="shared" si="12"/>
        <v>1294</v>
      </c>
      <c r="Y87" s="30">
        <f t="shared" si="12"/>
        <v>2944</v>
      </c>
      <c r="Z87" s="30">
        <f t="shared" si="12"/>
        <v>1</v>
      </c>
      <c r="AA87" s="30">
        <f t="shared" si="12"/>
        <v>2</v>
      </c>
      <c r="AB87" s="30">
        <f t="shared" si="12"/>
        <v>1</v>
      </c>
      <c r="AC87" s="30">
        <f t="shared" si="12"/>
        <v>0</v>
      </c>
      <c r="AD87" s="30">
        <f t="shared" si="12"/>
        <v>490</v>
      </c>
      <c r="AE87" s="30">
        <f t="shared" si="12"/>
        <v>85</v>
      </c>
      <c r="AF87" s="30">
        <f t="shared" si="12"/>
        <v>208</v>
      </c>
      <c r="AG87" s="30">
        <f t="shared" si="12"/>
        <v>1998</v>
      </c>
      <c r="AH87" s="30">
        <f t="shared" si="12"/>
        <v>0</v>
      </c>
      <c r="AI87" s="30">
        <f t="shared" si="12"/>
        <v>3321</v>
      </c>
      <c r="AJ87" s="30">
        <f t="shared" si="12"/>
        <v>1552</v>
      </c>
      <c r="AK87" s="30">
        <f t="shared" si="12"/>
        <v>7</v>
      </c>
      <c r="AL87" s="30">
        <f t="shared" si="12"/>
        <v>3664</v>
      </c>
      <c r="AM87" s="30">
        <f t="shared" si="12"/>
        <v>266</v>
      </c>
      <c r="AN87" s="30">
        <f t="shared" si="12"/>
        <v>830</v>
      </c>
      <c r="AO87" s="30">
        <f t="shared" si="12"/>
        <v>23597</v>
      </c>
    </row>
    <row r="88" spans="2:41" x14ac:dyDescent="0.25">
      <c r="B88" s="38" t="s">
        <v>87</v>
      </c>
      <c r="C88" s="30">
        <f>SUM(C77,C87)</f>
        <v>120</v>
      </c>
      <c r="D88" s="30">
        <f t="shared" ref="D88:AO88" si="13">SUM(D77,D87)</f>
        <v>11049</v>
      </c>
      <c r="E88" s="30">
        <f t="shared" si="13"/>
        <v>249</v>
      </c>
      <c r="F88" s="30">
        <f t="shared" si="13"/>
        <v>3926</v>
      </c>
      <c r="G88" s="30">
        <f t="shared" si="13"/>
        <v>8235</v>
      </c>
      <c r="H88" s="30">
        <f t="shared" si="13"/>
        <v>667</v>
      </c>
      <c r="I88" s="30">
        <f t="shared" si="13"/>
        <v>3594</v>
      </c>
      <c r="J88" s="30">
        <f t="shared" si="13"/>
        <v>161</v>
      </c>
      <c r="K88" s="30">
        <f t="shared" si="13"/>
        <v>117</v>
      </c>
      <c r="L88" s="30">
        <f t="shared" si="13"/>
        <v>8559</v>
      </c>
      <c r="M88" s="30">
        <f t="shared" si="13"/>
        <v>5</v>
      </c>
      <c r="N88" s="30">
        <f t="shared" si="13"/>
        <v>1001</v>
      </c>
      <c r="O88" s="30">
        <f t="shared" si="13"/>
        <v>12111</v>
      </c>
      <c r="P88" s="30">
        <f t="shared" si="13"/>
        <v>6968</v>
      </c>
      <c r="Q88" s="30">
        <f t="shared" si="13"/>
        <v>1855</v>
      </c>
      <c r="R88" s="30">
        <f t="shared" si="13"/>
        <v>2554</v>
      </c>
      <c r="S88" s="30">
        <f t="shared" si="13"/>
        <v>3629</v>
      </c>
      <c r="T88" s="30">
        <f t="shared" si="13"/>
        <v>17896</v>
      </c>
      <c r="U88" s="30">
        <f t="shared" si="13"/>
        <v>9931</v>
      </c>
      <c r="V88" s="30">
        <f t="shared" si="13"/>
        <v>136</v>
      </c>
      <c r="W88" s="30">
        <f t="shared" si="13"/>
        <v>18</v>
      </c>
      <c r="X88" s="30">
        <f t="shared" si="13"/>
        <v>10577</v>
      </c>
      <c r="Y88" s="30">
        <f t="shared" si="13"/>
        <v>27887</v>
      </c>
      <c r="Z88" s="30">
        <f t="shared" si="13"/>
        <v>337</v>
      </c>
      <c r="AA88" s="30">
        <f t="shared" si="13"/>
        <v>407</v>
      </c>
      <c r="AB88" s="30">
        <f t="shared" si="13"/>
        <v>173</v>
      </c>
      <c r="AC88" s="30">
        <f t="shared" si="13"/>
        <v>317</v>
      </c>
      <c r="AD88" s="30">
        <f t="shared" si="13"/>
        <v>7068</v>
      </c>
      <c r="AE88" s="30">
        <f t="shared" si="13"/>
        <v>623</v>
      </c>
      <c r="AF88" s="30">
        <f t="shared" si="13"/>
        <v>7437</v>
      </c>
      <c r="AG88" s="30">
        <f t="shared" si="13"/>
        <v>11149</v>
      </c>
      <c r="AH88" s="30">
        <f t="shared" si="13"/>
        <v>200</v>
      </c>
      <c r="AI88" s="30">
        <f t="shared" si="13"/>
        <v>26892</v>
      </c>
      <c r="AJ88" s="30">
        <f t="shared" si="13"/>
        <v>10884</v>
      </c>
      <c r="AK88" s="30">
        <f t="shared" si="13"/>
        <v>583</v>
      </c>
      <c r="AL88" s="30">
        <f t="shared" si="13"/>
        <v>21969</v>
      </c>
      <c r="AM88" s="30">
        <f t="shared" si="13"/>
        <v>2781</v>
      </c>
      <c r="AN88" s="30">
        <f t="shared" si="13"/>
        <v>12292</v>
      </c>
      <c r="AO88" s="30">
        <f t="shared" si="13"/>
        <v>234357</v>
      </c>
    </row>
  </sheetData>
  <mergeCells count="4">
    <mergeCell ref="B2:AO2"/>
    <mergeCell ref="B3:AO3"/>
    <mergeCell ref="B5:AO5"/>
    <mergeCell ref="B6:AO6"/>
  </mergeCells>
  <pageMargins left="0.11811023622047245" right="0.11811023622047245" top="0.15748031496062992" bottom="0.19685039370078741" header="0.11811023622047245" footer="0.1181102362204724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Regionwise March 2020</vt:lpstr>
      <vt:lpstr>Statewise March 2020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Akshay</dc:creator>
  <cp:lastModifiedBy>RBIWebsite Support, Gaush</cp:lastModifiedBy>
  <cp:lastPrinted>2020-05-18T07:04:18Z</cp:lastPrinted>
  <dcterms:created xsi:type="dcterms:W3CDTF">2020-05-16T11:34:10Z</dcterms:created>
  <dcterms:modified xsi:type="dcterms:W3CDTF">2020-05-18T07:05:37Z</dcterms:modified>
</cp:coreProperties>
</file>