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anish Paithankar\02 Feb 2021\11-02-2021\1. ATM Deployment Data for December 2020 for Website\"/>
    </mc:Choice>
  </mc:AlternateContent>
  <bookViews>
    <workbookView xWindow="-105" yWindow="-105" windowWidth="23250" windowHeight="12570"/>
  </bookViews>
  <sheets>
    <sheet name="Regionwise December 2020" sheetId="3" r:id="rId1"/>
    <sheet name="Statewise December 2020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77" i="4" l="1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AO76" i="4"/>
  <c r="AO75" i="4"/>
  <c r="AO74" i="4"/>
  <c r="AO77" i="4" s="1"/>
  <c r="AO73" i="4"/>
  <c r="AO72" i="4"/>
  <c r="AO71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AO67" i="4"/>
  <c r="AO66" i="4"/>
  <c r="AO65" i="4"/>
  <c r="AO64" i="4"/>
  <c r="AO63" i="4"/>
  <c r="AO62" i="4"/>
  <c r="AO61" i="4"/>
  <c r="AO60" i="4"/>
  <c r="AO59" i="4"/>
  <c r="AO58" i="4"/>
  <c r="AO68" i="4" s="1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O55" i="4"/>
  <c r="AO54" i="4"/>
  <c r="AO53" i="4"/>
  <c r="AO52" i="4"/>
  <c r="AO51" i="4"/>
  <c r="AO56" i="4" s="1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O48" i="4"/>
  <c r="AO47" i="4"/>
  <c r="AO46" i="4"/>
  <c r="AO49" i="4" s="1"/>
  <c r="AO45" i="4"/>
  <c r="AO44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42" i="4" s="1"/>
  <c r="AN19" i="4"/>
  <c r="AN69" i="4" s="1"/>
  <c r="AN78" i="4" s="1"/>
  <c r="AM19" i="4"/>
  <c r="AM69" i="4" s="1"/>
  <c r="AM78" i="4" s="1"/>
  <c r="AL19" i="4"/>
  <c r="AL69" i="4" s="1"/>
  <c r="AL78" i="4" s="1"/>
  <c r="AK19" i="4"/>
  <c r="AK69" i="4" s="1"/>
  <c r="AK78" i="4" s="1"/>
  <c r="AJ19" i="4"/>
  <c r="AJ69" i="4" s="1"/>
  <c r="AJ78" i="4" s="1"/>
  <c r="AI19" i="4"/>
  <c r="AI69" i="4" s="1"/>
  <c r="AI78" i="4" s="1"/>
  <c r="AH19" i="4"/>
  <c r="AH69" i="4" s="1"/>
  <c r="AH78" i="4" s="1"/>
  <c r="AG19" i="4"/>
  <c r="AG69" i="4" s="1"/>
  <c r="AG78" i="4" s="1"/>
  <c r="AF19" i="4"/>
  <c r="AF69" i="4" s="1"/>
  <c r="AF78" i="4" s="1"/>
  <c r="AE19" i="4"/>
  <c r="AE69" i="4" s="1"/>
  <c r="AE78" i="4" s="1"/>
  <c r="AD19" i="4"/>
  <c r="AD69" i="4" s="1"/>
  <c r="AD78" i="4" s="1"/>
  <c r="AC19" i="4"/>
  <c r="AC69" i="4" s="1"/>
  <c r="AC78" i="4" s="1"/>
  <c r="AB19" i="4"/>
  <c r="AB69" i="4" s="1"/>
  <c r="AB78" i="4" s="1"/>
  <c r="AA19" i="4"/>
  <c r="AA69" i="4" s="1"/>
  <c r="AA78" i="4" s="1"/>
  <c r="Z19" i="4"/>
  <c r="Z69" i="4" s="1"/>
  <c r="Z78" i="4" s="1"/>
  <c r="Y19" i="4"/>
  <c r="Y69" i="4" s="1"/>
  <c r="Y78" i="4" s="1"/>
  <c r="X19" i="4"/>
  <c r="X69" i="4" s="1"/>
  <c r="X78" i="4" s="1"/>
  <c r="W19" i="4"/>
  <c r="W69" i="4" s="1"/>
  <c r="W78" i="4" s="1"/>
  <c r="V19" i="4"/>
  <c r="V69" i="4" s="1"/>
  <c r="V78" i="4" s="1"/>
  <c r="U19" i="4"/>
  <c r="U69" i="4" s="1"/>
  <c r="U78" i="4" s="1"/>
  <c r="T19" i="4"/>
  <c r="T69" i="4" s="1"/>
  <c r="T78" i="4" s="1"/>
  <c r="S19" i="4"/>
  <c r="S69" i="4" s="1"/>
  <c r="S78" i="4" s="1"/>
  <c r="R19" i="4"/>
  <c r="R69" i="4" s="1"/>
  <c r="R78" i="4" s="1"/>
  <c r="Q19" i="4"/>
  <c r="Q69" i="4" s="1"/>
  <c r="Q78" i="4" s="1"/>
  <c r="P19" i="4"/>
  <c r="P69" i="4" s="1"/>
  <c r="P78" i="4" s="1"/>
  <c r="O19" i="4"/>
  <c r="O69" i="4" s="1"/>
  <c r="O78" i="4" s="1"/>
  <c r="N19" i="4"/>
  <c r="N69" i="4" s="1"/>
  <c r="N78" i="4" s="1"/>
  <c r="M19" i="4"/>
  <c r="M69" i="4" s="1"/>
  <c r="M78" i="4" s="1"/>
  <c r="L19" i="4"/>
  <c r="L69" i="4" s="1"/>
  <c r="L78" i="4" s="1"/>
  <c r="K19" i="4"/>
  <c r="K69" i="4" s="1"/>
  <c r="K78" i="4" s="1"/>
  <c r="J19" i="4"/>
  <c r="J69" i="4" s="1"/>
  <c r="J78" i="4" s="1"/>
  <c r="I19" i="4"/>
  <c r="I69" i="4" s="1"/>
  <c r="I78" i="4" s="1"/>
  <c r="H19" i="4"/>
  <c r="H69" i="4" s="1"/>
  <c r="H78" i="4" s="1"/>
  <c r="G19" i="4"/>
  <c r="G69" i="4" s="1"/>
  <c r="G78" i="4" s="1"/>
  <c r="F19" i="4"/>
  <c r="F69" i="4" s="1"/>
  <c r="F78" i="4" s="1"/>
  <c r="E19" i="4"/>
  <c r="E69" i="4" s="1"/>
  <c r="E78" i="4" s="1"/>
  <c r="D19" i="4"/>
  <c r="D69" i="4" s="1"/>
  <c r="D78" i="4" s="1"/>
  <c r="C19" i="4"/>
  <c r="C69" i="4" s="1"/>
  <c r="C78" i="4" s="1"/>
  <c r="AO18" i="4"/>
  <c r="AO17" i="4"/>
  <c r="AO16" i="4"/>
  <c r="AO15" i="4"/>
  <c r="AO14" i="4"/>
  <c r="AO13" i="4"/>
  <c r="AO12" i="4"/>
  <c r="AO11" i="4"/>
  <c r="AO10" i="4"/>
  <c r="AO9" i="4"/>
  <c r="AO8" i="4"/>
  <c r="AO7" i="4"/>
  <c r="AO19" i="4" s="1"/>
  <c r="AO69" i="4" s="1"/>
  <c r="F78" i="3"/>
  <c r="E78" i="3"/>
  <c r="D78" i="3"/>
  <c r="C78" i="3"/>
  <c r="G77" i="3"/>
  <c r="G76" i="3"/>
  <c r="G75" i="3"/>
  <c r="G74" i="3"/>
  <c r="G78" i="3" s="1"/>
  <c r="G73" i="3"/>
  <c r="G72" i="3"/>
  <c r="F69" i="3"/>
  <c r="E69" i="3"/>
  <c r="D69" i="3"/>
  <c r="C69" i="3"/>
  <c r="G68" i="3"/>
  <c r="G67" i="3"/>
  <c r="G66" i="3"/>
  <c r="G65" i="3"/>
  <c r="G64" i="3"/>
  <c r="G63" i="3"/>
  <c r="G62" i="3"/>
  <c r="G61" i="3"/>
  <c r="G69" i="3" s="1"/>
  <c r="G60" i="3"/>
  <c r="G59" i="3"/>
  <c r="F57" i="3"/>
  <c r="E57" i="3"/>
  <c r="D57" i="3"/>
  <c r="C57" i="3"/>
  <c r="G57" i="3" s="1"/>
  <c r="G56" i="3"/>
  <c r="G55" i="3"/>
  <c r="G54" i="3"/>
  <c r="G53" i="3"/>
  <c r="G52" i="3"/>
  <c r="F50" i="3"/>
  <c r="E50" i="3"/>
  <c r="D50" i="3"/>
  <c r="C50" i="3"/>
  <c r="G50" i="3" s="1"/>
  <c r="G49" i="3"/>
  <c r="G48" i="3"/>
  <c r="G47" i="3"/>
  <c r="G46" i="3"/>
  <c r="G45" i="3"/>
  <c r="F43" i="3"/>
  <c r="F70" i="3" s="1"/>
  <c r="F79" i="3" s="1"/>
  <c r="E43" i="3"/>
  <c r="D43" i="3"/>
  <c r="C43" i="3"/>
  <c r="C70" i="3" s="1"/>
  <c r="C79" i="3" s="1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F20" i="3"/>
  <c r="E20" i="3"/>
  <c r="E70" i="3" s="1"/>
  <c r="E79" i="3" s="1"/>
  <c r="D20" i="3"/>
  <c r="D70" i="3" s="1"/>
  <c r="D79" i="3" s="1"/>
  <c r="C20" i="3"/>
  <c r="G20" i="3" s="1"/>
  <c r="G19" i="3"/>
  <c r="G18" i="3"/>
  <c r="G17" i="3"/>
  <c r="G16" i="3"/>
  <c r="G15" i="3"/>
  <c r="G14" i="3"/>
  <c r="G13" i="3"/>
  <c r="G12" i="3"/>
  <c r="G11" i="3"/>
  <c r="G10" i="3"/>
  <c r="G9" i="3"/>
  <c r="G8" i="3"/>
  <c r="AO78" i="4" l="1"/>
  <c r="G70" i="3"/>
  <c r="G79" i="3" s="1"/>
  <c r="G43" i="3"/>
</calcChain>
</file>

<file path=xl/sharedStrings.xml><?xml version="1.0" encoding="utf-8"?>
<sst xmlns="http://schemas.openxmlformats.org/spreadsheetml/2006/main" count="199" uniqueCount="124">
  <si>
    <t>Annexure-I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</si>
  <si>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</si>
  <si>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</si>
  <si>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</si>
  <si>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</si>
  <si>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</si>
  <si>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</si>
  <si>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</si>
  <si>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</si>
  <si>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</si>
  <si>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</si>
  <si>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</si>
  <si>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</si>
  <si>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</si>
  <si>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</si>
  <si>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</si>
  <si>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</si>
  <si>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</si>
  <si>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</si>
  <si>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</si>
  <si>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</si>
  <si>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</si>
  <si>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</si>
  <si>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</si>
  <si>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</si>
  <si>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</si>
  <si>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</si>
  <si>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</si>
  <si>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</si>
  <si>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</si>
  <si>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</si>
  <si>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</si>
  <si>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</si>
  <si>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</si>
  <si>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</si>
  <si>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</si>
  <si>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</si>
  <si>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</si>
  <si>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</si>
  <si>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</si>
  <si>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</si>
  <si>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</si>
  <si>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</si>
  <si>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</si>
  <si>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</si>
  <si>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</si>
  <si>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</si>
  <si>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</si>
  <si>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</si>
  <si>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</si>
  <si>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</si>
  <si>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Airtel Payments Bank</t>
  </si>
  <si>
    <t>FINO Payments Bank</t>
  </si>
  <si>
    <t>India Post Payments Bank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</si>
  <si>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</si>
  <si>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</si>
  <si>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</si>
  <si>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</si>
  <si>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</si>
  <si>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</si>
  <si>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</si>
  <si>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</si>
  <si>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</si>
  <si>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</si>
  <si>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</si>
  <si>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</si>
  <si>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</si>
  <si>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</si>
  <si>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</si>
  <si>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</si>
  <si>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</si>
  <si>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BTI Payments Pvt. Ltd</t>
  </si>
  <si>
    <t>Vakrangee Limited</t>
  </si>
  <si>
    <t>Riddhi Siddhi Bullions Limited</t>
  </si>
  <si>
    <t>AGS Transact Technologies Ltd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</si>
  <si>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</si>
  <si>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</si>
  <si>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</si>
  <si>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</si>
  <si>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</si>
  <si>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</si>
  <si>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</si>
  <si>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</si>
  <si>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</si>
  <si>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</si>
  <si>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</si>
  <si>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</si>
  <si>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</si>
  <si>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</si>
  <si>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</si>
  <si>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</si>
  <si>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</si>
  <si>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</si>
  <si>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</si>
  <si>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</si>
  <si>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</si>
  <si>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</si>
  <si>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</si>
  <si>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</si>
  <si>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</si>
  <si>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</si>
  <si>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</si>
  <si>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</si>
  <si>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</si>
  <si>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</si>
  <si>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</si>
  <si>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</si>
  <si>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</si>
  <si>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</si>
  <si>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</si>
  <si>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</si>
  <si>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</si>
  <si>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</si>
  <si>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</si>
  <si>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</si>
  <si>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</si>
  <si>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</si>
  <si>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</si>
  <si>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</si>
  <si>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</si>
  <si>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</si>
  <si>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Regionwise deployment of ATMs for the quarter ended December 2020</t>
  </si>
  <si>
    <t xml:space="preserve"> </t>
  </si>
  <si>
    <t>State Wise Deployment of ATMs for the quarter ended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</si>
</sst>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0;0"/>
    <numFmt numFmtId="165" formatCode="[$-14009]#,##0;\-#,##0"/>
    <numFmt numFmtId="166" formatCode="0_);\(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3" xfId="0" applyFont="1" applyFill="1" applyBorder="1"/>
    <xf numFmtId="0" fontId="0" fillId="2" borderId="1" xfId="1" applyNumberFormat="1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3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4" fillId="2" borderId="1" xfId="0" applyFont="1" applyFill="1" applyBorder="1" applyAlignment="1">
      <alignment vertical="center"/>
    </xf>
    <xf numFmtId="0" fontId="2" fillId="2" borderId="4" xfId="4" applyFont="1" applyFill="1" applyBorder="1" applyAlignment="1" applyProtection="1">
      <alignment vertical="center" wrapText="1"/>
      <protection locked="0"/>
    </xf>
    <xf numFmtId="165" fontId="2" fillId="2" borderId="5" xfId="0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1" xfId="5" applyFont="1" applyFill="1" applyBorder="1" applyAlignment="1">
      <alignment vertical="center"/>
    </xf>
    <xf numFmtId="0" fontId="2" fillId="2" borderId="1" xfId="6" applyNumberFormat="1" applyFont="1" applyFill="1" applyBorder="1" applyAlignment="1">
      <alignment vertical="center"/>
    </xf>
    <xf numFmtId="0" fontId="2" fillId="2" borderId="1" xfId="7" applyFont="1" applyFill="1" applyBorder="1" applyAlignment="1">
      <alignment vertical="center"/>
    </xf>
    <xf numFmtId="0" fontId="2" fillId="2" borderId="1" xfId="7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/>
    <xf numFmtId="1" fontId="0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" fontId="2" fillId="2" borderId="1" xfId="2" applyNumberFormat="1" applyFont="1" applyFill="1" applyBorder="1" applyAlignment="1">
      <alignment horizontal="right"/>
    </xf>
    <xf numFmtId="166" fontId="2" fillId="2" borderId="1" xfId="2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center"/>
    </xf>
    <xf numFmtId="1" fontId="0" fillId="2" borderId="8" xfId="0" applyNumberFormat="1" applyFont="1" applyFill="1" applyBorder="1" applyAlignment="1">
      <alignment horizontal="right" vertical="center"/>
    </xf>
    <xf numFmtId="1" fontId="2" fillId="2" borderId="1" xfId="8" applyNumberFormat="1" applyFont="1" applyFill="1" applyBorder="1" applyAlignment="1">
      <alignment horizontal="right" vertical="center"/>
    </xf>
    <xf numFmtId="0" fontId="6" fillId="2" borderId="1" xfId="0" applyFont="1" applyFill="1" applyBorder="1"/>
    <xf numFmtId="1" fontId="4" fillId="2" borderId="1" xfId="0" applyNumberFormat="1" applyFont="1" applyFill="1" applyBorder="1" applyAlignment="1">
      <alignment horizontal="right" vertical="top"/>
    </xf>
    <xf numFmtId="0" fontId="5" fillId="2" borderId="2" xfId="0" applyFont="1" applyFill="1" applyBorder="1"/>
    <xf numFmtId="1" fontId="0" fillId="2" borderId="3" xfId="0" applyNumberFormat="1" applyFont="1" applyFill="1" applyBorder="1" applyAlignment="1">
      <alignment horizontal="right"/>
    </xf>
    <xf numFmtId="1" fontId="0" fillId="2" borderId="7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 vertical="top" wrapText="1"/>
    </xf>
    <xf numFmtId="0" fontId="5" fillId="2" borderId="10" xfId="0" applyFont="1" applyFill="1" applyBorder="1"/>
    <xf numFmtId="1" fontId="2" fillId="2" borderId="1" xfId="0" applyNumberFormat="1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right" vertical="top" wrapText="1"/>
    </xf>
    <xf numFmtId="1" fontId="2" fillId="2" borderId="1" xfId="9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 vertical="top"/>
    </xf>
    <xf numFmtId="0" fontId="6" fillId="2" borderId="3" xfId="0" applyFont="1" applyFill="1" applyBorder="1"/>
    <xf numFmtId="1" fontId="2" fillId="2" borderId="3" xfId="0" applyNumberFormat="1" applyFont="1" applyFill="1" applyBorder="1" applyAlignment="1">
      <alignment horizontal="right" vertical="top"/>
    </xf>
    <xf numFmtId="1" fontId="2" fillId="2" borderId="7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</cellXfs>
  <cellStyles count="11">
    <cellStyle name="Normal" xfId="0" builtinId="0"/>
    <cellStyle name="Normal 16" xfId="9"/>
    <cellStyle name="Normal 2" xfId="7"/>
    <cellStyle name="Normal 2 2" xfId="3"/>
    <cellStyle name="Normal 20" xfId="5"/>
    <cellStyle name="Normal 24 2" xfId="8"/>
    <cellStyle name="Normal 3" xfId="1"/>
    <cellStyle name="Normal 31" xfId="6"/>
    <cellStyle name="Normal 5" xfId="4"/>
    <cellStyle name="Normal 8" xfId="2"/>
    <cellStyle name="Normal_Annexure II to State Wise ATM Figure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9.140625" defaultRowHeight="15" x14ac:dyDescent="0.25"/>
  <cols>
    <col min="1" max="1" width="3.42578125" style="1" customWidth="1"/>
    <col min="2" max="2" width="41.7109375" style="1" bestFit="1" customWidth="1"/>
    <col min="3" max="5" width="9.140625" style="1"/>
    <col min="6" max="6" width="10.5703125" style="1" customWidth="1"/>
    <col min="7" max="7" width="10.140625" style="1" customWidth="1"/>
    <col min="8" max="10" width="9.140625" style="1"/>
    <col min="11" max="11" width="7.28515625" style="1" customWidth="1"/>
    <col min="12" max="16384" width="9.140625" style="1"/>
  </cols>
  <sheetData>
    <row r="2" spans="2:7" x14ac:dyDescent="0.25">
      <c r="B2" s="49" t="s">
        <v>0</v>
      </c>
      <c r="C2" s="50"/>
      <c r="D2" s="50"/>
      <c r="E2" s="50"/>
      <c r="F2" s="50"/>
      <c r="G2" s="50"/>
    </row>
    <row r="3" spans="2:7" x14ac:dyDescent="0.25">
      <c r="B3" s="51" t="s">
        <v>121</v>
      </c>
      <c r="C3" s="52"/>
      <c r="D3" s="52"/>
      <c r="E3" s="52"/>
      <c r="F3" s="52"/>
      <c r="G3" s="52"/>
    </row>
    <row r="4" spans="2:7" ht="45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2:7" x14ac:dyDescent="0.25">
      <c r="B5" s="4"/>
      <c r="C5" s="4"/>
      <c r="D5" s="4"/>
      <c r="E5" s="4"/>
      <c r="F5" s="4"/>
      <c r="G5" s="4"/>
    </row>
    <row r="6" spans="2:7" x14ac:dyDescent="0.25">
      <c r="B6" s="49" t="s">
        <v>7</v>
      </c>
      <c r="C6" s="49"/>
      <c r="D6" s="49"/>
      <c r="E6" s="49"/>
      <c r="F6" s="49"/>
      <c r="G6" s="49"/>
    </row>
    <row r="7" spans="2:7" x14ac:dyDescent="0.25">
      <c r="B7" s="49" t="s">
        <v>8</v>
      </c>
      <c r="C7" s="49"/>
      <c r="D7" s="49"/>
      <c r="E7" s="49"/>
      <c r="F7" s="49"/>
      <c r="G7" s="49"/>
    </row>
    <row r="8" spans="2:7" x14ac:dyDescent="0.25">
      <c r="B8" s="5" t="s">
        <v>9</v>
      </c>
      <c r="C8" s="6">
        <v>3824</v>
      </c>
      <c r="D8" s="6">
        <v>2756</v>
      </c>
      <c r="E8" s="6">
        <v>2551</v>
      </c>
      <c r="F8" s="6">
        <v>2422</v>
      </c>
      <c r="G8" s="7">
        <f>C8+D8+E8+F8</f>
        <v>11553</v>
      </c>
    </row>
    <row r="9" spans="2:7" x14ac:dyDescent="0.25">
      <c r="B9" s="5" t="s">
        <v>10</v>
      </c>
      <c r="C9" s="7">
        <v>934</v>
      </c>
      <c r="D9" s="7">
        <v>2035</v>
      </c>
      <c r="E9" s="7">
        <v>1563</v>
      </c>
      <c r="F9" s="7">
        <v>1158</v>
      </c>
      <c r="G9" s="7">
        <f t="shared" ref="G9:G20" si="0">C9+D9+E9+F9</f>
        <v>5690</v>
      </c>
    </row>
    <row r="10" spans="2:7" x14ac:dyDescent="0.25">
      <c r="B10" s="5" t="s">
        <v>11</v>
      </c>
      <c r="C10" s="7">
        <v>563</v>
      </c>
      <c r="D10" s="7">
        <v>309</v>
      </c>
      <c r="E10" s="7">
        <v>448</v>
      </c>
      <c r="F10" s="7">
        <v>403</v>
      </c>
      <c r="G10" s="7">
        <f t="shared" si="0"/>
        <v>1723</v>
      </c>
    </row>
    <row r="11" spans="2:7" x14ac:dyDescent="0.25">
      <c r="B11" s="5" t="s">
        <v>12</v>
      </c>
      <c r="C11" s="7">
        <v>3080</v>
      </c>
      <c r="D11" s="7">
        <v>3580</v>
      </c>
      <c r="E11" s="7">
        <v>3833</v>
      </c>
      <c r="F11" s="7">
        <v>2480</v>
      </c>
      <c r="G11" s="7">
        <f t="shared" si="0"/>
        <v>12973</v>
      </c>
    </row>
    <row r="12" spans="2:7" x14ac:dyDescent="0.25">
      <c r="B12" s="5" t="s">
        <v>13</v>
      </c>
      <c r="C12" s="7">
        <v>683</v>
      </c>
      <c r="D12" s="7">
        <v>622</v>
      </c>
      <c r="E12" s="7">
        <v>1039</v>
      </c>
      <c r="F12" s="7">
        <v>1245</v>
      </c>
      <c r="G12" s="7">
        <f t="shared" si="0"/>
        <v>3589</v>
      </c>
    </row>
    <row r="13" spans="2:7" x14ac:dyDescent="0.25">
      <c r="B13" s="5" t="s">
        <v>14</v>
      </c>
      <c r="C13" s="8">
        <v>1293</v>
      </c>
      <c r="D13" s="8">
        <v>1352</v>
      </c>
      <c r="E13" s="8">
        <v>1644</v>
      </c>
      <c r="F13" s="8">
        <v>1139</v>
      </c>
      <c r="G13" s="7">
        <f t="shared" si="0"/>
        <v>5428</v>
      </c>
    </row>
    <row r="14" spans="2:7" x14ac:dyDescent="0.25">
      <c r="B14" s="5" t="s">
        <v>15</v>
      </c>
      <c r="C14" s="7">
        <v>734</v>
      </c>
      <c r="D14" s="7">
        <v>700</v>
      </c>
      <c r="E14" s="7">
        <v>988</v>
      </c>
      <c r="F14" s="7">
        <v>707</v>
      </c>
      <c r="G14" s="7">
        <f t="shared" si="0"/>
        <v>3129</v>
      </c>
    </row>
    <row r="15" spans="2:7" x14ac:dyDescent="0.25">
      <c r="B15" s="5" t="s">
        <v>16</v>
      </c>
      <c r="C15" s="4">
        <v>251</v>
      </c>
      <c r="D15" s="4">
        <v>277</v>
      </c>
      <c r="E15" s="4">
        <v>227</v>
      </c>
      <c r="F15" s="4">
        <v>332</v>
      </c>
      <c r="G15" s="7">
        <f t="shared" si="0"/>
        <v>1087</v>
      </c>
    </row>
    <row r="16" spans="2:7" x14ac:dyDescent="0.25">
      <c r="B16" s="5" t="s">
        <v>17</v>
      </c>
      <c r="C16" s="9">
        <v>2778</v>
      </c>
      <c r="D16" s="9">
        <v>4610</v>
      </c>
      <c r="E16" s="9">
        <v>3168</v>
      </c>
      <c r="F16" s="9">
        <v>3358</v>
      </c>
      <c r="G16" s="7">
        <f t="shared" si="0"/>
        <v>13914</v>
      </c>
    </row>
    <row r="17" spans="2:7" x14ac:dyDescent="0.25">
      <c r="B17" s="5" t="s">
        <v>18</v>
      </c>
      <c r="C17" s="7">
        <v>429</v>
      </c>
      <c r="D17" s="7">
        <v>499</v>
      </c>
      <c r="E17" s="7">
        <v>649</v>
      </c>
      <c r="F17" s="7">
        <v>700</v>
      </c>
      <c r="G17" s="7">
        <f t="shared" si="0"/>
        <v>2277</v>
      </c>
    </row>
    <row r="18" spans="2:7" x14ac:dyDescent="0.25">
      <c r="B18" s="5" t="s">
        <v>19</v>
      </c>
      <c r="C18" s="7">
        <v>3961</v>
      </c>
      <c r="D18" s="7">
        <v>3185</v>
      </c>
      <c r="E18" s="7">
        <v>3543</v>
      </c>
      <c r="F18" s="7">
        <v>2347</v>
      </c>
      <c r="G18" s="7">
        <f t="shared" si="0"/>
        <v>13036</v>
      </c>
    </row>
    <row r="19" spans="2:7" x14ac:dyDescent="0.25">
      <c r="B19" s="5" t="s">
        <v>20</v>
      </c>
      <c r="C19" s="7">
        <v>10043</v>
      </c>
      <c r="D19" s="7">
        <v>18156</v>
      </c>
      <c r="E19" s="7">
        <v>19038</v>
      </c>
      <c r="F19" s="7">
        <v>10652</v>
      </c>
      <c r="G19" s="7">
        <f t="shared" si="0"/>
        <v>57889</v>
      </c>
    </row>
    <row r="20" spans="2:7" x14ac:dyDescent="0.25">
      <c r="B20" s="10" t="s">
        <v>21</v>
      </c>
      <c r="C20" s="11">
        <f>SUM(C8:C19)</f>
        <v>28573</v>
      </c>
      <c r="D20" s="11">
        <f>SUM(D8:D19)</f>
        <v>38081</v>
      </c>
      <c r="E20" s="11">
        <f>SUM(E8:E19)</f>
        <v>38691</v>
      </c>
      <c r="F20" s="11">
        <f>SUM(F8:F19)</f>
        <v>26943</v>
      </c>
      <c r="G20" s="11">
        <f t="shared" si="0"/>
        <v>132288</v>
      </c>
    </row>
    <row r="21" spans="2:7" x14ac:dyDescent="0.25">
      <c r="B21" s="10" t="s">
        <v>22</v>
      </c>
      <c r="C21" s="11"/>
      <c r="D21" s="11"/>
      <c r="E21" s="11"/>
      <c r="F21" s="11"/>
      <c r="G21" s="7"/>
    </row>
    <row r="22" spans="2:7" x14ac:dyDescent="0.25">
      <c r="B22" s="5" t="s">
        <v>23</v>
      </c>
      <c r="C22" s="12">
        <v>5973</v>
      </c>
      <c r="D22" s="12">
        <v>4908</v>
      </c>
      <c r="E22" s="12">
        <v>4404</v>
      </c>
      <c r="F22" s="12">
        <v>1969</v>
      </c>
      <c r="G22" s="7">
        <f>C22+D22+E22+F22</f>
        <v>17254</v>
      </c>
    </row>
    <row r="23" spans="2:7" x14ac:dyDescent="0.25">
      <c r="B23" s="5" t="s">
        <v>24</v>
      </c>
      <c r="C23" s="13">
        <v>159</v>
      </c>
      <c r="D23" s="13">
        <v>250</v>
      </c>
      <c r="E23" s="13">
        <v>77</v>
      </c>
      <c r="F23" s="13">
        <v>1</v>
      </c>
      <c r="G23" s="7">
        <f t="shared" ref="G23:G43" si="1">C23+D23+E23+F23</f>
        <v>487</v>
      </c>
    </row>
    <row r="24" spans="2:7" x14ac:dyDescent="0.25">
      <c r="B24" s="5" t="s">
        <v>25</v>
      </c>
      <c r="C24" s="7">
        <v>65</v>
      </c>
      <c r="D24" s="7">
        <v>86</v>
      </c>
      <c r="E24" s="7">
        <v>154</v>
      </c>
      <c r="F24" s="7">
        <v>12</v>
      </c>
      <c r="G24" s="7">
        <f t="shared" si="1"/>
        <v>317</v>
      </c>
    </row>
    <row r="25" spans="2:7" x14ac:dyDescent="0.25">
      <c r="B25" s="5" t="s">
        <v>26</v>
      </c>
      <c r="C25" s="4">
        <v>262</v>
      </c>
      <c r="D25" s="4">
        <v>695</v>
      </c>
      <c r="E25" s="4">
        <v>625</v>
      </c>
      <c r="F25" s="4">
        <v>167</v>
      </c>
      <c r="G25" s="7">
        <f t="shared" si="1"/>
        <v>1749</v>
      </c>
    </row>
    <row r="26" spans="2:7" x14ac:dyDescent="0.25">
      <c r="B26" s="5" t="s">
        <v>27</v>
      </c>
      <c r="C26" s="4">
        <v>204</v>
      </c>
      <c r="D26" s="4">
        <v>110</v>
      </c>
      <c r="E26" s="4">
        <v>94</v>
      </c>
      <c r="F26" s="4">
        <v>63</v>
      </c>
      <c r="G26" s="7">
        <f t="shared" si="1"/>
        <v>471</v>
      </c>
    </row>
    <row r="27" spans="2:7" x14ac:dyDescent="0.25">
      <c r="B27" s="5" t="s">
        <v>28</v>
      </c>
      <c r="C27" s="7">
        <v>61</v>
      </c>
      <c r="D27" s="7">
        <v>73</v>
      </c>
      <c r="E27" s="7">
        <v>104</v>
      </c>
      <c r="F27" s="7">
        <v>18</v>
      </c>
      <c r="G27" s="7">
        <f t="shared" si="1"/>
        <v>256</v>
      </c>
    </row>
    <row r="28" spans="2:7" x14ac:dyDescent="0.25">
      <c r="B28" s="5" t="s">
        <v>29</v>
      </c>
      <c r="C28" s="7">
        <v>297</v>
      </c>
      <c r="D28" s="7">
        <v>386</v>
      </c>
      <c r="E28" s="7">
        <v>1159</v>
      </c>
      <c r="F28" s="7">
        <v>115</v>
      </c>
      <c r="G28" s="7">
        <f t="shared" si="1"/>
        <v>1957</v>
      </c>
    </row>
    <row r="29" spans="2:7" x14ac:dyDescent="0.25">
      <c r="B29" s="5" t="s">
        <v>30</v>
      </c>
      <c r="C29" s="7">
        <v>6172</v>
      </c>
      <c r="D29" s="7">
        <v>3695</v>
      </c>
      <c r="E29" s="7">
        <v>3461</v>
      </c>
      <c r="F29" s="7">
        <v>1149</v>
      </c>
      <c r="G29" s="7">
        <f t="shared" si="1"/>
        <v>14477</v>
      </c>
    </row>
    <row r="30" spans="2:7" x14ac:dyDescent="0.25">
      <c r="B30" s="5" t="s">
        <v>31</v>
      </c>
      <c r="C30" s="7">
        <v>9062</v>
      </c>
      <c r="D30" s="7">
        <v>4203</v>
      </c>
      <c r="E30" s="7">
        <v>3155</v>
      </c>
      <c r="F30" s="7">
        <v>826</v>
      </c>
      <c r="G30" s="7">
        <f t="shared" si="1"/>
        <v>17246</v>
      </c>
    </row>
    <row r="31" spans="2:7" x14ac:dyDescent="0.25">
      <c r="B31" s="5" t="s">
        <v>32</v>
      </c>
      <c r="C31" s="4">
        <v>1076</v>
      </c>
      <c r="D31" s="4">
        <v>1080</v>
      </c>
      <c r="E31" s="4">
        <v>858</v>
      </c>
      <c r="F31" s="4">
        <v>380</v>
      </c>
      <c r="G31" s="7">
        <f t="shared" si="1"/>
        <v>3394</v>
      </c>
    </row>
    <row r="32" spans="2:7" x14ac:dyDescent="0.25">
      <c r="B32" s="5" t="s">
        <v>33</v>
      </c>
      <c r="C32" s="7">
        <v>333</v>
      </c>
      <c r="D32" s="7">
        <v>129</v>
      </c>
      <c r="E32" s="7">
        <v>91</v>
      </c>
      <c r="F32" s="7">
        <v>8</v>
      </c>
      <c r="G32" s="7">
        <f t="shared" si="1"/>
        <v>561</v>
      </c>
    </row>
    <row r="33" spans="2:7" x14ac:dyDescent="0.25">
      <c r="B33" s="5" t="s">
        <v>34</v>
      </c>
      <c r="C33" s="7">
        <v>1704</v>
      </c>
      <c r="D33" s="7">
        <v>669</v>
      </c>
      <c r="E33" s="7">
        <v>373</v>
      </c>
      <c r="F33" s="7">
        <v>89</v>
      </c>
      <c r="G33" s="7">
        <f t="shared" si="1"/>
        <v>2835</v>
      </c>
    </row>
    <row r="34" spans="2:7" x14ac:dyDescent="0.25">
      <c r="B34" s="5" t="s">
        <v>35</v>
      </c>
      <c r="C34" s="7">
        <v>42</v>
      </c>
      <c r="D34" s="7">
        <v>500</v>
      </c>
      <c r="E34" s="7">
        <v>390</v>
      </c>
      <c r="F34" s="7">
        <v>450</v>
      </c>
      <c r="G34" s="7">
        <f t="shared" si="1"/>
        <v>1382</v>
      </c>
    </row>
    <row r="35" spans="2:7" x14ac:dyDescent="0.25">
      <c r="B35" s="5" t="s">
        <v>36</v>
      </c>
      <c r="C35" s="14">
        <v>304</v>
      </c>
      <c r="D35" s="14">
        <v>324</v>
      </c>
      <c r="E35" s="14">
        <v>298</v>
      </c>
      <c r="F35" s="14">
        <v>88</v>
      </c>
      <c r="G35" s="7">
        <f t="shared" si="1"/>
        <v>1014</v>
      </c>
    </row>
    <row r="36" spans="2:7" x14ac:dyDescent="0.25">
      <c r="B36" s="5" t="s">
        <v>37</v>
      </c>
      <c r="C36" s="4">
        <v>462</v>
      </c>
      <c r="D36" s="4">
        <v>378</v>
      </c>
      <c r="E36" s="4">
        <v>651</v>
      </c>
      <c r="F36" s="4">
        <v>170</v>
      </c>
      <c r="G36" s="7">
        <f t="shared" si="1"/>
        <v>1661</v>
      </c>
    </row>
    <row r="37" spans="2:7" x14ac:dyDescent="0.25">
      <c r="B37" s="5" t="s">
        <v>38</v>
      </c>
      <c r="C37" s="15">
        <v>1743</v>
      </c>
      <c r="D37" s="16">
        <v>442</v>
      </c>
      <c r="E37" s="16">
        <v>281</v>
      </c>
      <c r="F37" s="16">
        <v>107</v>
      </c>
      <c r="G37" s="7">
        <f t="shared" si="1"/>
        <v>2573</v>
      </c>
    </row>
    <row r="38" spans="2:7" x14ac:dyDescent="0.25">
      <c r="B38" s="5" t="s">
        <v>39</v>
      </c>
      <c r="C38" s="7">
        <v>306</v>
      </c>
      <c r="D38" s="7">
        <v>252</v>
      </c>
      <c r="E38" s="7">
        <v>345</v>
      </c>
      <c r="F38" s="7">
        <v>72</v>
      </c>
      <c r="G38" s="7">
        <f t="shared" si="1"/>
        <v>975</v>
      </c>
    </row>
    <row r="39" spans="2:7" x14ac:dyDescent="0.25">
      <c r="B39" s="5" t="s">
        <v>40</v>
      </c>
      <c r="C39" s="17">
        <v>247</v>
      </c>
      <c r="D39" s="17">
        <v>70</v>
      </c>
      <c r="E39" s="17">
        <v>80</v>
      </c>
      <c r="F39" s="17">
        <v>15</v>
      </c>
      <c r="G39" s="7">
        <f t="shared" si="1"/>
        <v>412</v>
      </c>
    </row>
    <row r="40" spans="2:7" x14ac:dyDescent="0.25">
      <c r="B40" s="5" t="s">
        <v>41</v>
      </c>
      <c r="C40" s="18">
        <v>281</v>
      </c>
      <c r="D40" s="18">
        <v>316</v>
      </c>
      <c r="E40" s="18">
        <v>726</v>
      </c>
      <c r="F40" s="18">
        <v>120</v>
      </c>
      <c r="G40" s="7">
        <f t="shared" si="1"/>
        <v>1443</v>
      </c>
    </row>
    <row r="41" spans="2:7" x14ac:dyDescent="0.25">
      <c r="B41" s="5" t="s">
        <v>42</v>
      </c>
      <c r="C41" s="4">
        <v>230</v>
      </c>
      <c r="D41" s="4">
        <v>265</v>
      </c>
      <c r="E41" s="4">
        <v>655</v>
      </c>
      <c r="F41" s="4">
        <v>236</v>
      </c>
      <c r="G41" s="7">
        <f t="shared" si="1"/>
        <v>1386</v>
      </c>
    </row>
    <row r="42" spans="2:7" x14ac:dyDescent="0.25">
      <c r="B42" s="5" t="s">
        <v>43</v>
      </c>
      <c r="C42" s="7">
        <v>651</v>
      </c>
      <c r="D42" s="7">
        <v>336</v>
      </c>
      <c r="E42" s="7">
        <v>294</v>
      </c>
      <c r="F42" s="7">
        <v>57</v>
      </c>
      <c r="G42" s="7">
        <f t="shared" si="1"/>
        <v>1338</v>
      </c>
    </row>
    <row r="43" spans="2:7" x14ac:dyDescent="0.25">
      <c r="B43" s="10" t="s">
        <v>21</v>
      </c>
      <c r="C43" s="11">
        <f>SUM(C22:C42)</f>
        <v>29634</v>
      </c>
      <c r="D43" s="11">
        <f>SUM(D22:D42)</f>
        <v>19167</v>
      </c>
      <c r="E43" s="11">
        <f>SUM(E22:E42)</f>
        <v>18275</v>
      </c>
      <c r="F43" s="11">
        <f>SUM(F22:F42)</f>
        <v>6112</v>
      </c>
      <c r="G43" s="11">
        <f t="shared" si="1"/>
        <v>73188</v>
      </c>
    </row>
    <row r="44" spans="2:7" x14ac:dyDescent="0.25">
      <c r="B44" s="10" t="s">
        <v>44</v>
      </c>
      <c r="C44" s="11"/>
      <c r="D44" s="11"/>
      <c r="E44" s="11"/>
      <c r="F44" s="11"/>
      <c r="G44" s="7"/>
    </row>
    <row r="45" spans="2:7" x14ac:dyDescent="0.25">
      <c r="B45" s="5" t="s">
        <v>45</v>
      </c>
      <c r="C45" s="7">
        <v>381</v>
      </c>
      <c r="D45" s="7">
        <v>87</v>
      </c>
      <c r="E45" s="7">
        <v>18</v>
      </c>
      <c r="F45" s="7">
        <v>22</v>
      </c>
      <c r="G45" s="7">
        <f>C45+D45+E45+F45</f>
        <v>508</v>
      </c>
    </row>
    <row r="46" spans="2:7" x14ac:dyDescent="0.25">
      <c r="B46" s="5" t="s">
        <v>46</v>
      </c>
      <c r="C46" s="19">
        <v>41</v>
      </c>
      <c r="D46" s="20">
        <v>7</v>
      </c>
      <c r="E46" s="19">
        <v>0</v>
      </c>
      <c r="F46" s="19">
        <v>0</v>
      </c>
      <c r="G46" s="7">
        <f t="shared" ref="G46:G50" si="2">C46+D46+E46+F46</f>
        <v>48</v>
      </c>
    </row>
    <row r="47" spans="2:7" x14ac:dyDescent="0.25">
      <c r="B47" s="5" t="s">
        <v>47</v>
      </c>
      <c r="C47" s="7">
        <v>20</v>
      </c>
      <c r="D47" s="7">
        <v>12</v>
      </c>
      <c r="E47" s="7">
        <v>0</v>
      </c>
      <c r="F47" s="7">
        <v>0</v>
      </c>
      <c r="G47" s="7">
        <f t="shared" si="2"/>
        <v>32</v>
      </c>
    </row>
    <row r="48" spans="2:7" x14ac:dyDescent="0.25">
      <c r="B48" s="5" t="s">
        <v>48</v>
      </c>
      <c r="C48" s="7">
        <v>65</v>
      </c>
      <c r="D48" s="7">
        <v>17</v>
      </c>
      <c r="E48" s="7">
        <v>0</v>
      </c>
      <c r="F48" s="7">
        <v>0</v>
      </c>
      <c r="G48" s="7">
        <f t="shared" si="2"/>
        <v>82</v>
      </c>
    </row>
    <row r="49" spans="1:7" x14ac:dyDescent="0.25">
      <c r="B49" s="5" t="s">
        <v>49</v>
      </c>
      <c r="C49" s="7">
        <v>146</v>
      </c>
      <c r="D49" s="7">
        <v>38</v>
      </c>
      <c r="E49" s="7">
        <v>1</v>
      </c>
      <c r="F49" s="7">
        <v>0</v>
      </c>
      <c r="G49" s="7">
        <f t="shared" si="2"/>
        <v>185</v>
      </c>
    </row>
    <row r="50" spans="1:7" x14ac:dyDescent="0.25">
      <c r="B50" s="10" t="s">
        <v>21</v>
      </c>
      <c r="C50" s="11">
        <f>SUM(C45:C49)</f>
        <v>653</v>
      </c>
      <c r="D50" s="11">
        <f>SUM(D45:D49)</f>
        <v>161</v>
      </c>
      <c r="E50" s="11">
        <f>SUM(E45:E49)</f>
        <v>19</v>
      </c>
      <c r="F50" s="11">
        <f>SUM(F45:F49)</f>
        <v>22</v>
      </c>
      <c r="G50" s="11">
        <f t="shared" si="2"/>
        <v>855</v>
      </c>
    </row>
    <row r="51" spans="1:7" x14ac:dyDescent="0.25">
      <c r="B51" s="10" t="s">
        <v>50</v>
      </c>
      <c r="C51" s="11"/>
      <c r="D51" s="11"/>
      <c r="E51" s="11"/>
      <c r="F51" s="11"/>
      <c r="G51" s="11"/>
    </row>
    <row r="52" spans="1:7" x14ac:dyDescent="0.25">
      <c r="B52" s="5" t="s">
        <v>51</v>
      </c>
      <c r="C52" s="7">
        <v>0</v>
      </c>
      <c r="D52" s="7">
        <v>0</v>
      </c>
      <c r="E52" s="7">
        <v>0</v>
      </c>
      <c r="F52" s="7">
        <v>0</v>
      </c>
      <c r="G52" s="7">
        <f>C52+D52+E52+F52</f>
        <v>0</v>
      </c>
    </row>
    <row r="53" spans="1:7" x14ac:dyDescent="0.25">
      <c r="B53" s="5" t="s">
        <v>52</v>
      </c>
      <c r="C53" s="7">
        <v>0</v>
      </c>
      <c r="D53" s="7">
        <v>0</v>
      </c>
      <c r="E53" s="7">
        <v>0</v>
      </c>
      <c r="F53" s="7">
        <v>0</v>
      </c>
      <c r="G53" s="7">
        <f t="shared" ref="G53:G57" si="3">C53+D53+E53+F53</f>
        <v>0</v>
      </c>
    </row>
    <row r="54" spans="1:7" x14ac:dyDescent="0.25">
      <c r="B54" s="5" t="s">
        <v>53</v>
      </c>
      <c r="C54" s="7">
        <v>0</v>
      </c>
      <c r="D54" s="7">
        <v>0</v>
      </c>
      <c r="E54" s="7">
        <v>0</v>
      </c>
      <c r="F54" s="7">
        <v>0</v>
      </c>
      <c r="G54" s="7">
        <f t="shared" si="3"/>
        <v>0</v>
      </c>
    </row>
    <row r="55" spans="1:7" x14ac:dyDescent="0.25">
      <c r="B55" s="5" t="s">
        <v>54</v>
      </c>
      <c r="C55" s="7">
        <v>0</v>
      </c>
      <c r="D55" s="7">
        <v>0</v>
      </c>
      <c r="E55" s="7">
        <v>0</v>
      </c>
      <c r="F55" s="7">
        <v>0</v>
      </c>
      <c r="G55" s="7">
        <f t="shared" si="3"/>
        <v>0</v>
      </c>
    </row>
    <row r="56" spans="1:7" x14ac:dyDescent="0.25">
      <c r="B56" s="5" t="s">
        <v>55</v>
      </c>
      <c r="C56" s="7">
        <v>22</v>
      </c>
      <c r="D56" s="7">
        <v>11</v>
      </c>
      <c r="E56" s="7">
        <v>12</v>
      </c>
      <c r="F56" s="7">
        <v>3</v>
      </c>
      <c r="G56" s="7">
        <f t="shared" si="3"/>
        <v>48</v>
      </c>
    </row>
    <row r="57" spans="1:7" x14ac:dyDescent="0.25">
      <c r="B57" s="10" t="s">
        <v>21</v>
      </c>
      <c r="C57" s="11">
        <f>SUM(C52:C56)</f>
        <v>22</v>
      </c>
      <c r="D57" s="11">
        <f>SUM(D52:D56)</f>
        <v>11</v>
      </c>
      <c r="E57" s="11">
        <f>SUM(E52:E56)</f>
        <v>12</v>
      </c>
      <c r="F57" s="11">
        <f>SUM(F52:F56)</f>
        <v>3</v>
      </c>
      <c r="G57" s="11">
        <f t="shared" si="3"/>
        <v>48</v>
      </c>
    </row>
    <row r="58" spans="1:7" x14ac:dyDescent="0.25">
      <c r="B58" s="10" t="s">
        <v>56</v>
      </c>
      <c r="C58" s="11"/>
      <c r="D58" s="11"/>
      <c r="E58" s="11"/>
      <c r="F58" s="11"/>
      <c r="G58" s="11"/>
    </row>
    <row r="59" spans="1:7" x14ac:dyDescent="0.25">
      <c r="B59" s="5" t="s">
        <v>57</v>
      </c>
      <c r="C59" s="7">
        <v>79</v>
      </c>
      <c r="D59" s="7">
        <v>118</v>
      </c>
      <c r="E59" s="7">
        <v>135</v>
      </c>
      <c r="F59" s="7">
        <v>9</v>
      </c>
      <c r="G59" s="7">
        <f>C59+D59+E59+F59</f>
        <v>341</v>
      </c>
    </row>
    <row r="60" spans="1:7" x14ac:dyDescent="0.25">
      <c r="B60" s="5" t="s">
        <v>58</v>
      </c>
      <c r="C60" s="7">
        <v>11</v>
      </c>
      <c r="D60" s="7">
        <v>30</v>
      </c>
      <c r="E60" s="7">
        <v>49</v>
      </c>
      <c r="F60" s="7">
        <v>67</v>
      </c>
      <c r="G60" s="7">
        <f t="shared" ref="G60:G68" si="4">C60+D60+E60+F60</f>
        <v>157</v>
      </c>
    </row>
    <row r="61" spans="1:7" x14ac:dyDescent="0.25">
      <c r="B61" s="5" t="s">
        <v>59</v>
      </c>
      <c r="C61" s="7">
        <v>44</v>
      </c>
      <c r="D61" s="7">
        <v>45</v>
      </c>
      <c r="E61" s="7">
        <v>19</v>
      </c>
      <c r="F61" s="7">
        <v>0</v>
      </c>
      <c r="G61" s="7">
        <f t="shared" si="4"/>
        <v>108</v>
      </c>
    </row>
    <row r="62" spans="1:7" x14ac:dyDescent="0.25">
      <c r="A62" s="1" t="s">
        <v>122</v>
      </c>
      <c r="B62" s="5" t="s">
        <v>60</v>
      </c>
      <c r="C62" s="7">
        <v>95</v>
      </c>
      <c r="D62" s="7">
        <v>104</v>
      </c>
      <c r="E62" s="7">
        <v>101</v>
      </c>
      <c r="F62" s="7">
        <v>30</v>
      </c>
      <c r="G62" s="7">
        <f t="shared" si="4"/>
        <v>330</v>
      </c>
    </row>
    <row r="63" spans="1:7" x14ac:dyDescent="0.25">
      <c r="B63" s="5" t="s">
        <v>61</v>
      </c>
      <c r="C63" s="7">
        <v>42</v>
      </c>
      <c r="D63" s="7">
        <v>48</v>
      </c>
      <c r="E63" s="7">
        <v>161</v>
      </c>
      <c r="F63" s="7">
        <v>61</v>
      </c>
      <c r="G63" s="7">
        <f t="shared" si="4"/>
        <v>312</v>
      </c>
    </row>
    <row r="64" spans="1:7" x14ac:dyDescent="0.25">
      <c r="B64" s="5" t="s">
        <v>62</v>
      </c>
      <c r="C64" s="7">
        <v>75</v>
      </c>
      <c r="D64" s="7">
        <v>48</v>
      </c>
      <c r="E64" s="7">
        <v>12</v>
      </c>
      <c r="F64" s="7">
        <v>0</v>
      </c>
      <c r="G64" s="7">
        <f t="shared" si="4"/>
        <v>135</v>
      </c>
    </row>
    <row r="65" spans="2:7" x14ac:dyDescent="0.25">
      <c r="B65" s="5" t="s">
        <v>63</v>
      </c>
      <c r="C65" s="7">
        <v>0</v>
      </c>
      <c r="D65" s="7">
        <v>1</v>
      </c>
      <c r="E65" s="7">
        <v>2</v>
      </c>
      <c r="F65" s="7">
        <v>1</v>
      </c>
      <c r="G65" s="7">
        <f t="shared" si="4"/>
        <v>4</v>
      </c>
    </row>
    <row r="66" spans="2:7" x14ac:dyDescent="0.25">
      <c r="B66" s="5" t="s">
        <v>64</v>
      </c>
      <c r="C66" s="7">
        <v>12</v>
      </c>
      <c r="D66" s="7">
        <v>4</v>
      </c>
      <c r="E66" s="7">
        <v>0</v>
      </c>
      <c r="F66" s="7">
        <v>10</v>
      </c>
      <c r="G66" s="7">
        <f t="shared" si="4"/>
        <v>26</v>
      </c>
    </row>
    <row r="67" spans="2:7" x14ac:dyDescent="0.25">
      <c r="B67" s="5" t="s">
        <v>65</v>
      </c>
      <c r="C67" s="7">
        <v>117</v>
      </c>
      <c r="D67" s="7">
        <v>176</v>
      </c>
      <c r="E67" s="7">
        <v>152</v>
      </c>
      <c r="F67" s="7">
        <v>41</v>
      </c>
      <c r="G67" s="7">
        <f t="shared" si="4"/>
        <v>486</v>
      </c>
    </row>
    <row r="68" spans="2:7" x14ac:dyDescent="0.25">
      <c r="B68" s="5" t="s">
        <v>66</v>
      </c>
      <c r="C68" s="7">
        <v>92</v>
      </c>
      <c r="D68" s="7">
        <v>73</v>
      </c>
      <c r="E68" s="7">
        <v>24</v>
      </c>
      <c r="F68" s="7">
        <v>13</v>
      </c>
      <c r="G68" s="7">
        <f t="shared" si="4"/>
        <v>202</v>
      </c>
    </row>
    <row r="69" spans="2:7" x14ac:dyDescent="0.25">
      <c r="B69" s="10" t="s">
        <v>21</v>
      </c>
      <c r="C69" s="11">
        <f>SUM(C59:C68)</f>
        <v>567</v>
      </c>
      <c r="D69" s="11">
        <f t="shared" ref="D69:G69" si="5">SUM(D59:D68)</f>
        <v>647</v>
      </c>
      <c r="E69" s="11">
        <f t="shared" si="5"/>
        <v>655</v>
      </c>
      <c r="F69" s="11">
        <f t="shared" si="5"/>
        <v>232</v>
      </c>
      <c r="G69" s="11">
        <f t="shared" si="5"/>
        <v>2101</v>
      </c>
    </row>
    <row r="70" spans="2:7" x14ac:dyDescent="0.25">
      <c r="B70" s="10" t="s">
        <v>67</v>
      </c>
      <c r="C70" s="11">
        <f>C20+C43+C50+C57+C69</f>
        <v>59449</v>
      </c>
      <c r="D70" s="11">
        <f>D20+D43+D50+D57+D69</f>
        <v>58067</v>
      </c>
      <c r="E70" s="11">
        <f>E20+E43+E50+E57+E69</f>
        <v>57652</v>
      </c>
      <c r="F70" s="11">
        <f>F20+F43+F50+F57+F69</f>
        <v>33312</v>
      </c>
      <c r="G70" s="11">
        <f>G20+G43+G50+G57+G69</f>
        <v>208480</v>
      </c>
    </row>
    <row r="71" spans="2:7" x14ac:dyDescent="0.25">
      <c r="B71" s="10" t="s">
        <v>68</v>
      </c>
      <c r="C71" s="11"/>
      <c r="D71" s="11"/>
      <c r="E71" s="11"/>
      <c r="F71" s="11"/>
      <c r="G71" s="7"/>
    </row>
    <row r="72" spans="2:7" x14ac:dyDescent="0.25">
      <c r="B72" s="5" t="s">
        <v>69</v>
      </c>
      <c r="C72" s="7">
        <v>862</v>
      </c>
      <c r="D72" s="7">
        <v>814</v>
      </c>
      <c r="E72" s="7">
        <v>1775</v>
      </c>
      <c r="F72" s="7">
        <v>3228</v>
      </c>
      <c r="G72" s="7">
        <f>C72+D72+E72+F72</f>
        <v>6679</v>
      </c>
    </row>
    <row r="73" spans="2:7" x14ac:dyDescent="0.25">
      <c r="B73" s="5" t="s">
        <v>70</v>
      </c>
      <c r="C73" s="7">
        <v>179</v>
      </c>
      <c r="D73" s="7">
        <v>433</v>
      </c>
      <c r="E73" s="7">
        <v>1744</v>
      </c>
      <c r="F73" s="7">
        <v>2196</v>
      </c>
      <c r="G73" s="7">
        <f t="shared" ref="G73:G77" si="6">C73+D73+E73+F73</f>
        <v>4552</v>
      </c>
    </row>
    <row r="74" spans="2:7" x14ac:dyDescent="0.25">
      <c r="B74" s="5" t="s">
        <v>71</v>
      </c>
      <c r="C74" s="7">
        <v>182</v>
      </c>
      <c r="D74" s="7">
        <v>548</v>
      </c>
      <c r="E74" s="7">
        <v>2842</v>
      </c>
      <c r="F74" s="7">
        <v>3758</v>
      </c>
      <c r="G74" s="7">
        <f t="shared" si="6"/>
        <v>7330</v>
      </c>
    </row>
    <row r="75" spans="2:7" x14ac:dyDescent="0.25">
      <c r="B75" s="5" t="s">
        <v>72</v>
      </c>
      <c r="C75" s="7">
        <v>147</v>
      </c>
      <c r="D75" s="7">
        <v>434</v>
      </c>
      <c r="E75" s="7">
        <v>1264</v>
      </c>
      <c r="F75" s="7">
        <v>3518</v>
      </c>
      <c r="G75" s="7">
        <f t="shared" si="6"/>
        <v>5363</v>
      </c>
    </row>
    <row r="76" spans="2:7" x14ac:dyDescent="0.25">
      <c r="B76" s="5" t="s">
        <v>73</v>
      </c>
      <c r="C76" s="7">
        <v>5</v>
      </c>
      <c r="D76" s="7">
        <v>2</v>
      </c>
      <c r="E76" s="7">
        <v>503</v>
      </c>
      <c r="F76" s="7">
        <v>23</v>
      </c>
      <c r="G76" s="7">
        <f t="shared" si="6"/>
        <v>533</v>
      </c>
    </row>
    <row r="77" spans="2:7" x14ac:dyDescent="0.25">
      <c r="B77" s="5" t="s">
        <v>74</v>
      </c>
      <c r="C77" s="7">
        <v>11</v>
      </c>
      <c r="D77" s="7">
        <v>8</v>
      </c>
      <c r="E77" s="7">
        <v>42</v>
      </c>
      <c r="F77" s="7">
        <v>68</v>
      </c>
      <c r="G77" s="7">
        <f t="shared" si="6"/>
        <v>129</v>
      </c>
    </row>
    <row r="78" spans="2:7" x14ac:dyDescent="0.25">
      <c r="B78" s="10" t="s">
        <v>75</v>
      </c>
      <c r="C78" s="21">
        <f>SUM(C72:C77)</f>
        <v>1386</v>
      </c>
      <c r="D78" s="21">
        <f>SUM(D72:D77)</f>
        <v>2239</v>
      </c>
      <c r="E78" s="21">
        <f>SUM(E72:E77)</f>
        <v>8170</v>
      </c>
      <c r="F78" s="21">
        <f>SUM(F72:F77)</f>
        <v>12791</v>
      </c>
      <c r="G78" s="21">
        <f>SUM(G72:G77)</f>
        <v>24586</v>
      </c>
    </row>
    <row r="79" spans="2:7" x14ac:dyDescent="0.25">
      <c r="B79" s="10" t="s">
        <v>76</v>
      </c>
      <c r="C79" s="22">
        <f>SUM(C70,C78)</f>
        <v>60835</v>
      </c>
      <c r="D79" s="22">
        <f>SUM(D70,D78)</f>
        <v>60306</v>
      </c>
      <c r="E79" s="22">
        <f>SUM(E70,E78)</f>
        <v>65822</v>
      </c>
      <c r="F79" s="22">
        <f>SUM(F70,F78)</f>
        <v>46103</v>
      </c>
      <c r="G79" s="22">
        <f>SUM(G70,G78)</f>
        <v>233066</v>
      </c>
    </row>
  </sheetData>
  <mergeCells count="4">
    <mergeCell ref="B2:G2"/>
    <mergeCell ref="B3:G3"/>
    <mergeCell ref="B6:G6"/>
    <mergeCell ref="B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78"/>
  <sheetViews>
    <sheetView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.140625" defaultRowHeight="15" x14ac:dyDescent="0.25"/>
  <cols>
    <col min="1" max="1" width="3" style="1" customWidth="1"/>
    <col min="2" max="2" width="41" style="1" customWidth="1"/>
    <col min="3" max="3" width="5" style="1" customWidth="1"/>
    <col min="4" max="4" width="7" style="1" customWidth="1"/>
    <col min="5" max="5" width="4.7109375" style="1" customWidth="1"/>
    <col min="6" max="6" width="5.140625" style="1" customWidth="1"/>
    <col min="7" max="7" width="5.42578125" style="1" customWidth="1"/>
    <col min="8" max="8" width="4.7109375" style="1" customWidth="1"/>
    <col min="9" max="9" width="5.28515625" style="1" customWidth="1"/>
    <col min="10" max="10" width="4.7109375" style="1" customWidth="1"/>
    <col min="11" max="11" width="4.140625" style="1" customWidth="1"/>
    <col min="12" max="12" width="4.85546875" style="1" customWidth="1"/>
    <col min="13" max="13" width="3.42578125" style="1" bestFit="1" customWidth="1"/>
    <col min="14" max="14" width="5.5703125" style="1" bestFit="1" customWidth="1"/>
    <col min="15" max="15" width="5.85546875" style="1" customWidth="1"/>
    <col min="16" max="19" width="7.7109375" style="1" bestFit="1" customWidth="1"/>
    <col min="20" max="20" width="8.7109375" style="1" bestFit="1" customWidth="1"/>
    <col min="21" max="21" width="7.7109375" style="1" bestFit="1" customWidth="1"/>
    <col min="22" max="22" width="7.5703125" style="1" customWidth="1"/>
    <col min="23" max="23" width="4.7109375" style="1" customWidth="1"/>
    <col min="24" max="24" width="6" style="1" customWidth="1"/>
    <col min="25" max="25" width="7" style="1" customWidth="1"/>
    <col min="26" max="29" width="4.7109375" style="1" customWidth="1"/>
    <col min="30" max="30" width="7.7109375" style="1" bestFit="1" customWidth="1"/>
    <col min="31" max="31" width="4.7109375" style="1" customWidth="1"/>
    <col min="32" max="32" width="7.7109375" style="1" bestFit="1" customWidth="1"/>
    <col min="33" max="33" width="6.28515625" style="1" customWidth="1"/>
    <col min="34" max="34" width="6.7109375" style="1" bestFit="1" customWidth="1"/>
    <col min="35" max="35" width="6.140625" style="1" customWidth="1"/>
    <col min="36" max="36" width="6.42578125" style="1" customWidth="1"/>
    <col min="37" max="37" width="6.7109375" style="1" bestFit="1" customWidth="1"/>
    <col min="38" max="38" width="5.85546875" style="1" customWidth="1"/>
    <col min="39" max="39" width="7.7109375" style="1" bestFit="1" customWidth="1"/>
    <col min="40" max="41" width="7" style="1" customWidth="1"/>
    <col min="42" max="16384" width="9.140625" style="1"/>
  </cols>
  <sheetData>
    <row r="2" spans="2:41" x14ac:dyDescent="0.25">
      <c r="B2" s="53" t="s">
        <v>77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2:41" x14ac:dyDescent="0.25">
      <c r="B3" s="53" t="s">
        <v>123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2:41" ht="111.6" customHeight="1" x14ac:dyDescent="0.25">
      <c r="B4" s="23" t="s">
        <v>78</v>
      </c>
      <c r="C4" s="24" t="s">
        <v>79</v>
      </c>
      <c r="D4" s="24" t="s">
        <v>80</v>
      </c>
      <c r="E4" s="24" t="s">
        <v>81</v>
      </c>
      <c r="F4" s="24" t="s">
        <v>82</v>
      </c>
      <c r="G4" s="24" t="s">
        <v>83</v>
      </c>
      <c r="H4" s="24" t="s">
        <v>84</v>
      </c>
      <c r="I4" s="24" t="s">
        <v>85</v>
      </c>
      <c r="J4" s="24" t="s">
        <v>86</v>
      </c>
      <c r="K4" s="24" t="s">
        <v>87</v>
      </c>
      <c r="L4" s="24" t="s">
        <v>88</v>
      </c>
      <c r="M4" s="24" t="s">
        <v>89</v>
      </c>
      <c r="N4" s="24" t="s">
        <v>90</v>
      </c>
      <c r="O4" s="24" t="s">
        <v>91</v>
      </c>
      <c r="P4" s="24" t="s">
        <v>92</v>
      </c>
      <c r="Q4" s="24" t="s">
        <v>93</v>
      </c>
      <c r="R4" s="24" t="s">
        <v>94</v>
      </c>
      <c r="S4" s="24" t="s">
        <v>95</v>
      </c>
      <c r="T4" s="24" t="s">
        <v>96</v>
      </c>
      <c r="U4" s="24" t="s">
        <v>97</v>
      </c>
      <c r="V4" s="24" t="s">
        <v>98</v>
      </c>
      <c r="W4" s="24" t="s">
        <v>99</v>
      </c>
      <c r="X4" s="24" t="s">
        <v>100</v>
      </c>
      <c r="Y4" s="24" t="s">
        <v>101</v>
      </c>
      <c r="Z4" s="24" t="s">
        <v>102</v>
      </c>
      <c r="AA4" s="24" t="s">
        <v>103</v>
      </c>
      <c r="AB4" s="24" t="s">
        <v>104</v>
      </c>
      <c r="AC4" s="24" t="s">
        <v>105</v>
      </c>
      <c r="AD4" s="24" t="s">
        <v>106</v>
      </c>
      <c r="AE4" s="24" t="s">
        <v>107</v>
      </c>
      <c r="AF4" s="24" t="s">
        <v>108</v>
      </c>
      <c r="AG4" s="24" t="s">
        <v>109</v>
      </c>
      <c r="AH4" s="24" t="s">
        <v>110</v>
      </c>
      <c r="AI4" s="24" t="s">
        <v>111</v>
      </c>
      <c r="AJ4" s="24" t="s">
        <v>112</v>
      </c>
      <c r="AK4" s="24" t="s">
        <v>113</v>
      </c>
      <c r="AL4" s="24" t="s">
        <v>114</v>
      </c>
      <c r="AM4" s="24" t="s">
        <v>115</v>
      </c>
      <c r="AN4" s="24" t="s">
        <v>116</v>
      </c>
      <c r="AO4" s="24" t="s">
        <v>117</v>
      </c>
    </row>
    <row r="5" spans="2:41" x14ac:dyDescent="0.25">
      <c r="B5" s="54" t="s">
        <v>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6"/>
    </row>
    <row r="6" spans="2:41" x14ac:dyDescent="0.25">
      <c r="B6" s="53" t="s">
        <v>8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</row>
    <row r="7" spans="2:41" x14ac:dyDescent="0.25">
      <c r="B7" s="25" t="s">
        <v>9</v>
      </c>
      <c r="C7" s="26">
        <v>2</v>
      </c>
      <c r="D7" s="26">
        <v>325</v>
      </c>
      <c r="E7" s="26">
        <v>7</v>
      </c>
      <c r="F7" s="26">
        <v>90</v>
      </c>
      <c r="G7" s="26">
        <v>361</v>
      </c>
      <c r="H7" s="26">
        <v>25</v>
      </c>
      <c r="I7" s="26">
        <v>204</v>
      </c>
      <c r="J7" s="26">
        <v>20</v>
      </c>
      <c r="K7" s="26">
        <v>6</v>
      </c>
      <c r="L7" s="26">
        <v>372</v>
      </c>
      <c r="M7" s="26">
        <v>1</v>
      </c>
      <c r="N7" s="26">
        <v>69</v>
      </c>
      <c r="O7" s="26">
        <v>2058</v>
      </c>
      <c r="P7" s="26">
        <v>206</v>
      </c>
      <c r="Q7" s="26">
        <v>42</v>
      </c>
      <c r="R7" s="26">
        <v>12</v>
      </c>
      <c r="S7" s="26">
        <v>197</v>
      </c>
      <c r="T7" s="26">
        <v>879</v>
      </c>
      <c r="U7" s="26">
        <v>234</v>
      </c>
      <c r="V7" s="26">
        <v>0</v>
      </c>
      <c r="W7" s="26">
        <v>0</v>
      </c>
      <c r="X7" s="26">
        <v>365</v>
      </c>
      <c r="Y7" s="26">
        <v>1150</v>
      </c>
      <c r="Z7" s="26">
        <v>17</v>
      </c>
      <c r="AA7" s="26">
        <v>14</v>
      </c>
      <c r="AB7" s="26">
        <v>6</v>
      </c>
      <c r="AC7" s="26">
        <v>16</v>
      </c>
      <c r="AD7" s="26">
        <v>175</v>
      </c>
      <c r="AE7" s="26">
        <v>9</v>
      </c>
      <c r="AF7" s="26">
        <v>220</v>
      </c>
      <c r="AG7" s="26">
        <v>1095</v>
      </c>
      <c r="AH7" s="26">
        <v>5</v>
      </c>
      <c r="AI7" s="26">
        <v>578</v>
      </c>
      <c r="AJ7" s="26">
        <v>246</v>
      </c>
      <c r="AK7" s="26">
        <v>13</v>
      </c>
      <c r="AL7" s="26">
        <v>1855</v>
      </c>
      <c r="AM7" s="26">
        <v>190</v>
      </c>
      <c r="AN7" s="26">
        <v>489</v>
      </c>
      <c r="AO7" s="27">
        <f t="shared" ref="AO7:AO18" si="0">SUM(C7:AN7)</f>
        <v>11553</v>
      </c>
    </row>
    <row r="8" spans="2:41" x14ac:dyDescent="0.25">
      <c r="B8" s="25" t="s">
        <v>10</v>
      </c>
      <c r="C8" s="27">
        <v>2</v>
      </c>
      <c r="D8" s="27">
        <v>186</v>
      </c>
      <c r="E8" s="27">
        <v>1</v>
      </c>
      <c r="F8" s="27">
        <v>54</v>
      </c>
      <c r="G8" s="27">
        <v>221</v>
      </c>
      <c r="H8" s="27">
        <v>11</v>
      </c>
      <c r="I8" s="27">
        <v>80</v>
      </c>
      <c r="J8" s="27">
        <v>1</v>
      </c>
      <c r="K8" s="27">
        <v>1</v>
      </c>
      <c r="L8" s="27">
        <v>191</v>
      </c>
      <c r="M8" s="27">
        <v>0</v>
      </c>
      <c r="N8" s="27">
        <v>62</v>
      </c>
      <c r="O8" s="27">
        <v>355</v>
      </c>
      <c r="P8" s="27">
        <v>70</v>
      </c>
      <c r="Q8" s="27">
        <v>17</v>
      </c>
      <c r="R8" s="27">
        <v>7</v>
      </c>
      <c r="S8" s="27">
        <v>314</v>
      </c>
      <c r="T8" s="27">
        <v>138</v>
      </c>
      <c r="U8" s="27">
        <v>169</v>
      </c>
      <c r="V8" s="27">
        <v>0</v>
      </c>
      <c r="W8" s="27">
        <v>0</v>
      </c>
      <c r="X8" s="27">
        <v>591</v>
      </c>
      <c r="Y8" s="27">
        <v>1250</v>
      </c>
      <c r="Z8" s="27">
        <v>5</v>
      </c>
      <c r="AA8" s="27">
        <v>1</v>
      </c>
      <c r="AB8" s="27">
        <v>3</v>
      </c>
      <c r="AC8" s="27">
        <v>2</v>
      </c>
      <c r="AD8" s="27">
        <v>186</v>
      </c>
      <c r="AE8" s="27">
        <v>8</v>
      </c>
      <c r="AF8" s="27">
        <v>128</v>
      </c>
      <c r="AG8" s="27">
        <v>138</v>
      </c>
      <c r="AH8" s="27">
        <v>3</v>
      </c>
      <c r="AI8" s="27">
        <v>418</v>
      </c>
      <c r="AJ8" s="27">
        <v>138</v>
      </c>
      <c r="AK8" s="27">
        <v>11</v>
      </c>
      <c r="AL8" s="27">
        <v>479</v>
      </c>
      <c r="AM8" s="27">
        <v>37</v>
      </c>
      <c r="AN8" s="27">
        <v>412</v>
      </c>
      <c r="AO8" s="27">
        <f t="shared" si="0"/>
        <v>5690</v>
      </c>
    </row>
    <row r="9" spans="2:41" x14ac:dyDescent="0.25">
      <c r="B9" s="25" t="s">
        <v>11</v>
      </c>
      <c r="C9" s="27">
        <v>0</v>
      </c>
      <c r="D9" s="27">
        <v>2</v>
      </c>
      <c r="E9" s="27">
        <v>1</v>
      </c>
      <c r="F9" s="27">
        <v>4</v>
      </c>
      <c r="G9" s="27">
        <v>1</v>
      </c>
      <c r="H9" s="27">
        <v>4</v>
      </c>
      <c r="I9" s="27">
        <v>17</v>
      </c>
      <c r="J9" s="27">
        <v>0</v>
      </c>
      <c r="K9" s="27">
        <v>0</v>
      </c>
      <c r="L9" s="27">
        <v>28</v>
      </c>
      <c r="M9" s="27">
        <v>0</v>
      </c>
      <c r="N9" s="27">
        <v>9</v>
      </c>
      <c r="O9" s="27">
        <v>32</v>
      </c>
      <c r="P9" s="27">
        <v>21</v>
      </c>
      <c r="Q9" s="27">
        <v>3</v>
      </c>
      <c r="R9" s="27">
        <v>1</v>
      </c>
      <c r="S9" s="27">
        <v>1</v>
      </c>
      <c r="T9" s="27">
        <v>28</v>
      </c>
      <c r="U9" s="27">
        <v>10</v>
      </c>
      <c r="V9" s="27">
        <v>0</v>
      </c>
      <c r="W9" s="27">
        <v>0</v>
      </c>
      <c r="X9" s="27">
        <v>84</v>
      </c>
      <c r="Y9" s="27">
        <v>1336</v>
      </c>
      <c r="Z9" s="27">
        <v>0</v>
      </c>
      <c r="AA9" s="27">
        <v>0</v>
      </c>
      <c r="AB9" s="27">
        <v>0</v>
      </c>
      <c r="AC9" s="27">
        <v>0</v>
      </c>
      <c r="AD9" s="27">
        <v>3</v>
      </c>
      <c r="AE9" s="27">
        <v>1</v>
      </c>
      <c r="AF9" s="27">
        <v>21</v>
      </c>
      <c r="AG9" s="27">
        <v>23</v>
      </c>
      <c r="AH9" s="27">
        <v>1</v>
      </c>
      <c r="AI9" s="27">
        <v>16</v>
      </c>
      <c r="AJ9" s="27">
        <v>17</v>
      </c>
      <c r="AK9" s="27">
        <v>0</v>
      </c>
      <c r="AL9" s="27">
        <v>42</v>
      </c>
      <c r="AM9" s="27">
        <v>3</v>
      </c>
      <c r="AN9" s="27">
        <v>14</v>
      </c>
      <c r="AO9" s="27">
        <f t="shared" si="0"/>
        <v>1723</v>
      </c>
    </row>
    <row r="10" spans="2:41" x14ac:dyDescent="0.25">
      <c r="B10" s="25" t="s">
        <v>12</v>
      </c>
      <c r="C10" s="28">
        <v>14</v>
      </c>
      <c r="D10" s="29">
        <v>555</v>
      </c>
      <c r="E10" s="28">
        <v>10</v>
      </c>
      <c r="F10" s="28">
        <v>101</v>
      </c>
      <c r="G10" s="28">
        <v>400</v>
      </c>
      <c r="H10" s="28">
        <v>33</v>
      </c>
      <c r="I10" s="28">
        <v>85</v>
      </c>
      <c r="J10" s="27">
        <v>3</v>
      </c>
      <c r="K10" s="27">
        <v>0</v>
      </c>
      <c r="L10" s="27">
        <v>492</v>
      </c>
      <c r="M10" s="27">
        <v>0</v>
      </c>
      <c r="N10" s="27">
        <v>101</v>
      </c>
      <c r="O10" s="27">
        <v>230</v>
      </c>
      <c r="P10" s="27">
        <v>281</v>
      </c>
      <c r="Q10" s="27">
        <v>61</v>
      </c>
      <c r="R10" s="27">
        <v>30</v>
      </c>
      <c r="S10" s="27">
        <v>197</v>
      </c>
      <c r="T10" s="28">
        <v>3065</v>
      </c>
      <c r="U10" s="28">
        <v>878</v>
      </c>
      <c r="V10" s="28">
        <v>0</v>
      </c>
      <c r="W10" s="28">
        <v>12</v>
      </c>
      <c r="X10" s="28">
        <v>298</v>
      </c>
      <c r="Y10" s="28">
        <v>830</v>
      </c>
      <c r="Z10" s="28">
        <v>5</v>
      </c>
      <c r="AA10" s="28">
        <v>14</v>
      </c>
      <c r="AB10" s="28">
        <v>6</v>
      </c>
      <c r="AC10" s="28">
        <v>3</v>
      </c>
      <c r="AD10" s="28">
        <v>295</v>
      </c>
      <c r="AE10" s="28">
        <v>26</v>
      </c>
      <c r="AF10" s="28">
        <v>227</v>
      </c>
      <c r="AG10" s="28">
        <v>247</v>
      </c>
      <c r="AH10" s="28">
        <v>10</v>
      </c>
      <c r="AI10" s="28">
        <v>2092</v>
      </c>
      <c r="AJ10" s="28">
        <v>500</v>
      </c>
      <c r="AK10" s="28">
        <v>15</v>
      </c>
      <c r="AL10" s="28">
        <v>1252</v>
      </c>
      <c r="AM10" s="28">
        <v>146</v>
      </c>
      <c r="AN10" s="28">
        <v>459</v>
      </c>
      <c r="AO10" s="27">
        <f t="shared" si="0"/>
        <v>12973</v>
      </c>
    </row>
    <row r="11" spans="2:41" x14ac:dyDescent="0.25">
      <c r="B11" s="25" t="s">
        <v>13</v>
      </c>
      <c r="C11" s="30">
        <v>0</v>
      </c>
      <c r="D11" s="30">
        <v>84</v>
      </c>
      <c r="E11" s="30">
        <v>1</v>
      </c>
      <c r="F11" s="30">
        <v>80</v>
      </c>
      <c r="G11" s="30">
        <v>333</v>
      </c>
      <c r="H11" s="30">
        <v>11</v>
      </c>
      <c r="I11" s="30">
        <v>92</v>
      </c>
      <c r="J11" s="30">
        <v>2</v>
      </c>
      <c r="K11" s="30">
        <v>0</v>
      </c>
      <c r="L11" s="30">
        <v>84</v>
      </c>
      <c r="M11" s="30">
        <v>0</v>
      </c>
      <c r="N11" s="30">
        <v>22</v>
      </c>
      <c r="O11" s="30">
        <v>240</v>
      </c>
      <c r="P11" s="30">
        <v>43</v>
      </c>
      <c r="Q11" s="30">
        <v>41</v>
      </c>
      <c r="R11" s="30">
        <v>10</v>
      </c>
      <c r="S11" s="30">
        <v>40</v>
      </c>
      <c r="T11" s="30">
        <v>96</v>
      </c>
      <c r="U11" s="30">
        <v>64</v>
      </c>
      <c r="V11" s="30">
        <v>0</v>
      </c>
      <c r="W11" s="30">
        <v>0</v>
      </c>
      <c r="X11" s="30">
        <v>478</v>
      </c>
      <c r="Y11" s="30">
        <v>594</v>
      </c>
      <c r="Z11" s="30">
        <v>5</v>
      </c>
      <c r="AA11" s="30">
        <v>5</v>
      </c>
      <c r="AB11" s="30">
        <v>1</v>
      </c>
      <c r="AC11" s="30">
        <v>4</v>
      </c>
      <c r="AD11" s="30">
        <v>72</v>
      </c>
      <c r="AE11" s="30">
        <v>1</v>
      </c>
      <c r="AF11" s="30">
        <v>87</v>
      </c>
      <c r="AG11" s="30">
        <v>152</v>
      </c>
      <c r="AH11" s="30">
        <v>5</v>
      </c>
      <c r="AI11" s="30">
        <v>130</v>
      </c>
      <c r="AJ11" s="30">
        <v>59</v>
      </c>
      <c r="AK11" s="30">
        <v>3</v>
      </c>
      <c r="AL11" s="30">
        <v>513</v>
      </c>
      <c r="AM11" s="30">
        <v>22</v>
      </c>
      <c r="AN11" s="30">
        <v>215</v>
      </c>
      <c r="AO11" s="27">
        <f t="shared" si="0"/>
        <v>3589</v>
      </c>
    </row>
    <row r="12" spans="2:41" x14ac:dyDescent="0.25">
      <c r="B12" s="25" t="s">
        <v>14</v>
      </c>
      <c r="C12" s="26">
        <v>1</v>
      </c>
      <c r="D12" s="26">
        <v>420</v>
      </c>
      <c r="E12" s="26">
        <v>2</v>
      </c>
      <c r="F12" s="26">
        <v>58</v>
      </c>
      <c r="G12" s="26">
        <v>162</v>
      </c>
      <c r="H12" s="26">
        <v>13</v>
      </c>
      <c r="I12" s="26">
        <v>32</v>
      </c>
      <c r="J12" s="26">
        <v>1</v>
      </c>
      <c r="K12" s="26">
        <v>1</v>
      </c>
      <c r="L12" s="26">
        <v>188</v>
      </c>
      <c r="M12" s="26">
        <v>0</v>
      </c>
      <c r="N12" s="26">
        <v>5</v>
      </c>
      <c r="O12" s="26">
        <v>128</v>
      </c>
      <c r="P12" s="26">
        <v>135</v>
      </c>
      <c r="Q12" s="26">
        <v>23</v>
      </c>
      <c r="R12" s="26">
        <v>11</v>
      </c>
      <c r="S12" s="26">
        <v>90</v>
      </c>
      <c r="T12" s="26">
        <v>175</v>
      </c>
      <c r="U12" s="26">
        <v>212</v>
      </c>
      <c r="V12" s="26">
        <v>0</v>
      </c>
      <c r="W12" s="26">
        <v>0</v>
      </c>
      <c r="X12" s="26">
        <v>119</v>
      </c>
      <c r="Y12" s="26">
        <v>250</v>
      </c>
      <c r="Z12" s="26">
        <v>1</v>
      </c>
      <c r="AA12" s="26">
        <v>3</v>
      </c>
      <c r="AB12" s="26">
        <v>1</v>
      </c>
      <c r="AC12" s="26">
        <v>1</v>
      </c>
      <c r="AD12" s="26">
        <v>133</v>
      </c>
      <c r="AE12" s="26">
        <v>82</v>
      </c>
      <c r="AF12" s="26">
        <v>189</v>
      </c>
      <c r="AG12" s="26">
        <v>77</v>
      </c>
      <c r="AH12" s="26">
        <v>2</v>
      </c>
      <c r="AI12" s="26">
        <v>1955</v>
      </c>
      <c r="AJ12" s="26">
        <v>169</v>
      </c>
      <c r="AK12" s="26">
        <v>4</v>
      </c>
      <c r="AL12" s="26">
        <v>512</v>
      </c>
      <c r="AM12" s="26">
        <v>30</v>
      </c>
      <c r="AN12" s="26">
        <v>243</v>
      </c>
      <c r="AO12" s="27">
        <f t="shared" si="0"/>
        <v>5428</v>
      </c>
    </row>
    <row r="13" spans="2:41" x14ac:dyDescent="0.25">
      <c r="B13" s="25" t="s">
        <v>15</v>
      </c>
      <c r="C13" s="30">
        <v>1</v>
      </c>
      <c r="D13" s="30">
        <v>131</v>
      </c>
      <c r="E13" s="30">
        <v>1</v>
      </c>
      <c r="F13" s="30">
        <v>22</v>
      </c>
      <c r="G13" s="30">
        <v>45</v>
      </c>
      <c r="H13" s="30">
        <v>4</v>
      </c>
      <c r="I13" s="30">
        <v>47</v>
      </c>
      <c r="J13" s="30">
        <v>1</v>
      </c>
      <c r="K13" s="30">
        <v>0</v>
      </c>
      <c r="L13" s="30">
        <v>72</v>
      </c>
      <c r="M13" s="30">
        <v>0</v>
      </c>
      <c r="N13" s="30">
        <v>33</v>
      </c>
      <c r="O13" s="30">
        <v>96</v>
      </c>
      <c r="P13" s="30">
        <v>34</v>
      </c>
      <c r="Q13" s="30">
        <v>6</v>
      </c>
      <c r="R13" s="30">
        <v>2</v>
      </c>
      <c r="S13" s="30">
        <v>40</v>
      </c>
      <c r="T13" s="30">
        <v>190</v>
      </c>
      <c r="U13" s="30">
        <v>178</v>
      </c>
      <c r="V13" s="30">
        <v>0</v>
      </c>
      <c r="W13" s="30">
        <v>0</v>
      </c>
      <c r="X13" s="30">
        <v>44</v>
      </c>
      <c r="Y13" s="30">
        <v>155</v>
      </c>
      <c r="Z13" s="30">
        <v>3</v>
      </c>
      <c r="AA13" s="30">
        <v>2</v>
      </c>
      <c r="AB13" s="30">
        <v>1</v>
      </c>
      <c r="AC13" s="30">
        <v>0</v>
      </c>
      <c r="AD13" s="30">
        <v>134</v>
      </c>
      <c r="AE13" s="30">
        <v>33</v>
      </c>
      <c r="AF13" s="30">
        <v>78</v>
      </c>
      <c r="AG13" s="30">
        <v>55</v>
      </c>
      <c r="AH13" s="30">
        <v>2</v>
      </c>
      <c r="AI13" s="30">
        <v>1315</v>
      </c>
      <c r="AJ13" s="30">
        <v>80</v>
      </c>
      <c r="AK13" s="30">
        <v>5</v>
      </c>
      <c r="AL13" s="30">
        <v>194</v>
      </c>
      <c r="AM13" s="30">
        <v>34</v>
      </c>
      <c r="AN13" s="30">
        <v>91</v>
      </c>
      <c r="AO13" s="27">
        <f t="shared" si="0"/>
        <v>3129</v>
      </c>
    </row>
    <row r="14" spans="2:41" ht="13.9" customHeight="1" x14ac:dyDescent="0.25">
      <c r="B14" s="25" t="s">
        <v>16</v>
      </c>
      <c r="C14" s="27">
        <v>0</v>
      </c>
      <c r="D14" s="27">
        <v>8</v>
      </c>
      <c r="E14" s="27">
        <v>1</v>
      </c>
      <c r="F14" s="27">
        <v>12</v>
      </c>
      <c r="G14" s="27">
        <v>13</v>
      </c>
      <c r="H14" s="27">
        <v>21</v>
      </c>
      <c r="I14" s="27">
        <v>8</v>
      </c>
      <c r="J14" s="27">
        <v>0</v>
      </c>
      <c r="K14" s="27">
        <v>0</v>
      </c>
      <c r="L14" s="27">
        <v>92</v>
      </c>
      <c r="M14" s="27">
        <v>0</v>
      </c>
      <c r="N14" s="27">
        <v>1</v>
      </c>
      <c r="O14" s="27">
        <v>18</v>
      </c>
      <c r="P14" s="27">
        <v>60</v>
      </c>
      <c r="Q14" s="27">
        <v>23</v>
      </c>
      <c r="R14" s="27">
        <v>7</v>
      </c>
      <c r="S14" s="27">
        <v>11</v>
      </c>
      <c r="T14" s="27">
        <v>11</v>
      </c>
      <c r="U14" s="27">
        <v>4</v>
      </c>
      <c r="V14" s="27">
        <v>0</v>
      </c>
      <c r="W14" s="27">
        <v>0</v>
      </c>
      <c r="X14" s="27">
        <v>25</v>
      </c>
      <c r="Y14" s="27">
        <v>25</v>
      </c>
      <c r="Z14" s="27">
        <v>4</v>
      </c>
      <c r="AA14" s="27">
        <v>1</v>
      </c>
      <c r="AB14" s="27">
        <v>1</v>
      </c>
      <c r="AC14" s="27">
        <v>1</v>
      </c>
      <c r="AD14" s="27">
        <v>14</v>
      </c>
      <c r="AE14" s="27">
        <v>1</v>
      </c>
      <c r="AF14" s="27">
        <v>412</v>
      </c>
      <c r="AG14" s="27">
        <v>42</v>
      </c>
      <c r="AH14" s="27">
        <v>1</v>
      </c>
      <c r="AI14" s="27">
        <v>14</v>
      </c>
      <c r="AJ14" s="27">
        <v>5</v>
      </c>
      <c r="AK14" s="27">
        <v>2</v>
      </c>
      <c r="AL14" s="27">
        <v>187</v>
      </c>
      <c r="AM14" s="27">
        <v>31</v>
      </c>
      <c r="AN14" s="27">
        <v>31</v>
      </c>
      <c r="AO14" s="27">
        <f t="shared" si="0"/>
        <v>1087</v>
      </c>
    </row>
    <row r="15" spans="2:41" ht="15" customHeight="1" x14ac:dyDescent="0.25">
      <c r="B15" s="25" t="s">
        <v>17</v>
      </c>
      <c r="C15" s="27">
        <v>3</v>
      </c>
      <c r="D15" s="27">
        <v>175</v>
      </c>
      <c r="E15" s="27">
        <v>4</v>
      </c>
      <c r="F15" s="27">
        <v>385</v>
      </c>
      <c r="G15" s="27">
        <v>831</v>
      </c>
      <c r="H15" s="27">
        <v>71</v>
      </c>
      <c r="I15" s="27">
        <v>324</v>
      </c>
      <c r="J15" s="27">
        <v>3</v>
      </c>
      <c r="K15" s="27">
        <v>2</v>
      </c>
      <c r="L15" s="27">
        <v>913</v>
      </c>
      <c r="M15" s="27">
        <v>0</v>
      </c>
      <c r="N15" s="27">
        <v>22</v>
      </c>
      <c r="O15" s="27">
        <v>265</v>
      </c>
      <c r="P15" s="27">
        <v>898</v>
      </c>
      <c r="Q15" s="27">
        <v>469</v>
      </c>
      <c r="R15" s="27">
        <v>174</v>
      </c>
      <c r="S15" s="27">
        <v>292</v>
      </c>
      <c r="T15" s="27">
        <v>187</v>
      </c>
      <c r="U15" s="27">
        <v>244</v>
      </c>
      <c r="V15" s="27">
        <v>1</v>
      </c>
      <c r="W15" s="27">
        <v>0</v>
      </c>
      <c r="X15" s="27">
        <v>576</v>
      </c>
      <c r="Y15" s="27">
        <v>545</v>
      </c>
      <c r="Z15" s="27">
        <v>31</v>
      </c>
      <c r="AA15" s="27">
        <v>15</v>
      </c>
      <c r="AB15" s="27">
        <v>10</v>
      </c>
      <c r="AC15" s="27">
        <v>4</v>
      </c>
      <c r="AD15" s="27">
        <v>489</v>
      </c>
      <c r="AE15" s="27">
        <v>9</v>
      </c>
      <c r="AF15" s="27">
        <v>1116</v>
      </c>
      <c r="AG15" s="27">
        <v>999</v>
      </c>
      <c r="AH15" s="27">
        <v>9</v>
      </c>
      <c r="AI15" s="27">
        <v>360</v>
      </c>
      <c r="AJ15" s="27">
        <v>189</v>
      </c>
      <c r="AK15" s="27">
        <v>93</v>
      </c>
      <c r="AL15" s="27">
        <v>2257</v>
      </c>
      <c r="AM15" s="27">
        <v>500</v>
      </c>
      <c r="AN15" s="27">
        <v>1449</v>
      </c>
      <c r="AO15" s="27">
        <f t="shared" si="0"/>
        <v>13914</v>
      </c>
    </row>
    <row r="16" spans="2:41" x14ac:dyDescent="0.25">
      <c r="B16" s="25" t="s">
        <v>18</v>
      </c>
      <c r="C16" s="26">
        <v>1</v>
      </c>
      <c r="D16" s="26">
        <v>22</v>
      </c>
      <c r="E16" s="26">
        <v>2</v>
      </c>
      <c r="F16" s="26">
        <v>96</v>
      </c>
      <c r="G16" s="26">
        <v>156</v>
      </c>
      <c r="H16" s="26">
        <v>11</v>
      </c>
      <c r="I16" s="26">
        <v>47</v>
      </c>
      <c r="J16" s="26">
        <v>1</v>
      </c>
      <c r="K16" s="26">
        <v>2</v>
      </c>
      <c r="L16" s="26">
        <v>52</v>
      </c>
      <c r="M16" s="26">
        <v>0</v>
      </c>
      <c r="N16" s="26">
        <v>10</v>
      </c>
      <c r="O16" s="26">
        <v>77</v>
      </c>
      <c r="P16" s="26">
        <v>56</v>
      </c>
      <c r="Q16" s="26">
        <v>125</v>
      </c>
      <c r="R16" s="26">
        <v>11</v>
      </c>
      <c r="S16" s="26">
        <v>51</v>
      </c>
      <c r="T16" s="26">
        <v>52</v>
      </c>
      <c r="U16" s="26">
        <v>38</v>
      </c>
      <c r="V16" s="26">
        <v>0</v>
      </c>
      <c r="W16" s="26">
        <v>1</v>
      </c>
      <c r="X16" s="26">
        <v>124</v>
      </c>
      <c r="Y16" s="26">
        <v>149</v>
      </c>
      <c r="Z16" s="26">
        <v>12</v>
      </c>
      <c r="AA16" s="26">
        <v>2</v>
      </c>
      <c r="AB16" s="26">
        <v>2</v>
      </c>
      <c r="AC16" s="26">
        <v>5</v>
      </c>
      <c r="AD16" s="26">
        <v>249</v>
      </c>
      <c r="AE16" s="26">
        <v>7</v>
      </c>
      <c r="AF16" s="26">
        <v>127</v>
      </c>
      <c r="AG16" s="26">
        <v>191</v>
      </c>
      <c r="AH16" s="26">
        <v>5</v>
      </c>
      <c r="AI16" s="26">
        <v>86</v>
      </c>
      <c r="AJ16" s="26">
        <v>20</v>
      </c>
      <c r="AK16" s="26">
        <v>24</v>
      </c>
      <c r="AL16" s="26">
        <v>210</v>
      </c>
      <c r="AM16" s="26">
        <v>39</v>
      </c>
      <c r="AN16" s="26">
        <v>214</v>
      </c>
      <c r="AO16" s="27">
        <f t="shared" si="0"/>
        <v>2277</v>
      </c>
    </row>
    <row r="17" spans="2:41" x14ac:dyDescent="0.25">
      <c r="B17" s="25" t="s">
        <v>19</v>
      </c>
      <c r="C17" s="30">
        <v>1</v>
      </c>
      <c r="D17" s="30">
        <v>1563</v>
      </c>
      <c r="E17" s="30">
        <v>3</v>
      </c>
      <c r="F17" s="30">
        <v>108</v>
      </c>
      <c r="G17" s="30">
        <v>257</v>
      </c>
      <c r="H17" s="30">
        <v>29</v>
      </c>
      <c r="I17" s="30">
        <v>158</v>
      </c>
      <c r="J17" s="30">
        <v>5</v>
      </c>
      <c r="K17" s="30">
        <v>4</v>
      </c>
      <c r="L17" s="30">
        <v>412</v>
      </c>
      <c r="M17" s="30">
        <v>0</v>
      </c>
      <c r="N17" s="30">
        <v>81</v>
      </c>
      <c r="O17" s="30">
        <v>625</v>
      </c>
      <c r="P17" s="30">
        <v>307</v>
      </c>
      <c r="Q17" s="30">
        <v>47</v>
      </c>
      <c r="R17" s="30">
        <v>19</v>
      </c>
      <c r="S17" s="30">
        <v>123</v>
      </c>
      <c r="T17" s="30">
        <v>1051</v>
      </c>
      <c r="U17" s="30">
        <v>522</v>
      </c>
      <c r="V17" s="30">
        <v>0</v>
      </c>
      <c r="W17" s="30">
        <v>0</v>
      </c>
      <c r="X17" s="30">
        <v>594</v>
      </c>
      <c r="Y17" s="30">
        <v>1605</v>
      </c>
      <c r="Z17" s="30">
        <v>2</v>
      </c>
      <c r="AA17" s="30">
        <v>7</v>
      </c>
      <c r="AB17" s="30">
        <v>2</v>
      </c>
      <c r="AC17" s="30">
        <v>2</v>
      </c>
      <c r="AD17" s="30">
        <v>409</v>
      </c>
      <c r="AE17" s="30">
        <v>14</v>
      </c>
      <c r="AF17" s="30">
        <v>302</v>
      </c>
      <c r="AG17" s="30">
        <v>315</v>
      </c>
      <c r="AH17" s="30">
        <v>11</v>
      </c>
      <c r="AI17" s="30">
        <v>852</v>
      </c>
      <c r="AJ17" s="30">
        <v>1226</v>
      </c>
      <c r="AK17" s="30">
        <v>12</v>
      </c>
      <c r="AL17" s="30">
        <v>1699</v>
      </c>
      <c r="AM17" s="30">
        <v>154</v>
      </c>
      <c r="AN17" s="30">
        <v>515</v>
      </c>
      <c r="AO17" s="27">
        <f t="shared" si="0"/>
        <v>13036</v>
      </c>
    </row>
    <row r="18" spans="2:41" x14ac:dyDescent="0.25">
      <c r="B18" s="25" t="s">
        <v>20</v>
      </c>
      <c r="C18" s="31">
        <v>68</v>
      </c>
      <c r="D18" s="31">
        <v>3498</v>
      </c>
      <c r="E18" s="32">
        <v>196</v>
      </c>
      <c r="F18" s="31">
        <v>2253</v>
      </c>
      <c r="G18" s="31">
        <v>2226</v>
      </c>
      <c r="H18" s="31">
        <v>172</v>
      </c>
      <c r="I18" s="31">
        <v>1359</v>
      </c>
      <c r="J18" s="31">
        <v>12</v>
      </c>
      <c r="K18" s="33">
        <v>22</v>
      </c>
      <c r="L18" s="31">
        <v>1501</v>
      </c>
      <c r="M18" s="33">
        <v>0</v>
      </c>
      <c r="N18" s="31">
        <v>175</v>
      </c>
      <c r="O18" s="31">
        <v>2809</v>
      </c>
      <c r="P18" s="31">
        <v>1247</v>
      </c>
      <c r="Q18" s="31">
        <v>610</v>
      </c>
      <c r="R18" s="31">
        <v>710</v>
      </c>
      <c r="S18" s="31">
        <v>1178</v>
      </c>
      <c r="T18" s="31">
        <v>4084</v>
      </c>
      <c r="U18" s="31">
        <v>3187</v>
      </c>
      <c r="V18" s="31">
        <v>64</v>
      </c>
      <c r="W18" s="31">
        <v>3</v>
      </c>
      <c r="X18" s="31">
        <v>4023</v>
      </c>
      <c r="Y18" s="31">
        <v>4461</v>
      </c>
      <c r="Z18" s="31">
        <v>224</v>
      </c>
      <c r="AA18" s="31">
        <v>270</v>
      </c>
      <c r="AB18" s="31">
        <v>105</v>
      </c>
      <c r="AC18" s="31">
        <v>222</v>
      </c>
      <c r="AD18" s="31">
        <v>2862</v>
      </c>
      <c r="AE18" s="31">
        <v>120</v>
      </c>
      <c r="AF18" s="31">
        <v>1822</v>
      </c>
      <c r="AG18" s="31">
        <v>3178</v>
      </c>
      <c r="AH18" s="31">
        <v>64</v>
      </c>
      <c r="AI18" s="31">
        <v>4957</v>
      </c>
      <c r="AJ18" s="31">
        <v>2294</v>
      </c>
      <c r="AK18" s="31">
        <v>244</v>
      </c>
      <c r="AL18" s="31">
        <v>3614</v>
      </c>
      <c r="AM18" s="31">
        <v>787</v>
      </c>
      <c r="AN18" s="31">
        <v>3268</v>
      </c>
      <c r="AO18" s="27">
        <f t="shared" si="0"/>
        <v>57889</v>
      </c>
    </row>
    <row r="19" spans="2:41" x14ac:dyDescent="0.25">
      <c r="B19" s="34" t="s">
        <v>21</v>
      </c>
      <c r="C19" s="35">
        <f t="shared" ref="C19:AO19" si="1">SUM(C7:C18)</f>
        <v>93</v>
      </c>
      <c r="D19" s="35">
        <f t="shared" si="1"/>
        <v>6969</v>
      </c>
      <c r="E19" s="35">
        <f t="shared" si="1"/>
        <v>229</v>
      </c>
      <c r="F19" s="35">
        <f t="shared" si="1"/>
        <v>3263</v>
      </c>
      <c r="G19" s="35">
        <f t="shared" si="1"/>
        <v>5006</v>
      </c>
      <c r="H19" s="35">
        <f t="shared" si="1"/>
        <v>405</v>
      </c>
      <c r="I19" s="35">
        <f t="shared" si="1"/>
        <v>2453</v>
      </c>
      <c r="J19" s="35">
        <f t="shared" si="1"/>
        <v>49</v>
      </c>
      <c r="K19" s="35">
        <f t="shared" si="1"/>
        <v>38</v>
      </c>
      <c r="L19" s="35">
        <f t="shared" si="1"/>
        <v>4397</v>
      </c>
      <c r="M19" s="35">
        <f t="shared" si="1"/>
        <v>1</v>
      </c>
      <c r="N19" s="35">
        <f t="shared" si="1"/>
        <v>590</v>
      </c>
      <c r="O19" s="35">
        <f t="shared" si="1"/>
        <v>6933</v>
      </c>
      <c r="P19" s="35">
        <f t="shared" si="1"/>
        <v>3358</v>
      </c>
      <c r="Q19" s="35">
        <f t="shared" si="1"/>
        <v>1467</v>
      </c>
      <c r="R19" s="35">
        <f t="shared" si="1"/>
        <v>994</v>
      </c>
      <c r="S19" s="35">
        <f t="shared" si="1"/>
        <v>2534</v>
      </c>
      <c r="T19" s="35">
        <f t="shared" si="1"/>
        <v>9956</v>
      </c>
      <c r="U19" s="35">
        <f t="shared" si="1"/>
        <v>5740</v>
      </c>
      <c r="V19" s="35">
        <f t="shared" si="1"/>
        <v>65</v>
      </c>
      <c r="W19" s="35">
        <f t="shared" si="1"/>
        <v>16</v>
      </c>
      <c r="X19" s="35">
        <f t="shared" si="1"/>
        <v>7321</v>
      </c>
      <c r="Y19" s="35">
        <f t="shared" si="1"/>
        <v>12350</v>
      </c>
      <c r="Z19" s="35">
        <f t="shared" si="1"/>
        <v>309</v>
      </c>
      <c r="AA19" s="35">
        <f t="shared" si="1"/>
        <v>334</v>
      </c>
      <c r="AB19" s="35">
        <f t="shared" si="1"/>
        <v>138</v>
      </c>
      <c r="AC19" s="35">
        <f t="shared" si="1"/>
        <v>260</v>
      </c>
      <c r="AD19" s="35">
        <f t="shared" si="1"/>
        <v>5021</v>
      </c>
      <c r="AE19" s="35">
        <f t="shared" si="1"/>
        <v>311</v>
      </c>
      <c r="AF19" s="35">
        <f t="shared" si="1"/>
        <v>4729</v>
      </c>
      <c r="AG19" s="35">
        <f t="shared" si="1"/>
        <v>6512</v>
      </c>
      <c r="AH19" s="35">
        <f t="shared" si="1"/>
        <v>118</v>
      </c>
      <c r="AI19" s="35">
        <f t="shared" si="1"/>
        <v>12773</v>
      </c>
      <c r="AJ19" s="35">
        <f t="shared" si="1"/>
        <v>4943</v>
      </c>
      <c r="AK19" s="35">
        <f t="shared" si="1"/>
        <v>426</v>
      </c>
      <c r="AL19" s="35">
        <f t="shared" si="1"/>
        <v>12814</v>
      </c>
      <c r="AM19" s="35">
        <f t="shared" si="1"/>
        <v>1973</v>
      </c>
      <c r="AN19" s="35">
        <f t="shared" si="1"/>
        <v>7400</v>
      </c>
      <c r="AO19" s="35">
        <f t="shared" si="1"/>
        <v>132288</v>
      </c>
    </row>
    <row r="20" spans="2:41" x14ac:dyDescent="0.25">
      <c r="B20" s="34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27"/>
    </row>
    <row r="21" spans="2:41" x14ac:dyDescent="0.25">
      <c r="B21" s="36" t="s">
        <v>23</v>
      </c>
      <c r="C21" s="26">
        <v>9</v>
      </c>
      <c r="D21" s="37">
        <v>557</v>
      </c>
      <c r="E21" s="38">
        <v>6</v>
      </c>
      <c r="F21" s="26">
        <v>173</v>
      </c>
      <c r="G21" s="26">
        <v>379</v>
      </c>
      <c r="H21" s="26">
        <v>49</v>
      </c>
      <c r="I21" s="26">
        <v>163</v>
      </c>
      <c r="J21" s="26">
        <v>17</v>
      </c>
      <c r="K21" s="26">
        <v>15</v>
      </c>
      <c r="L21" s="26">
        <v>847</v>
      </c>
      <c r="M21" s="26">
        <v>1</v>
      </c>
      <c r="N21" s="26">
        <v>34</v>
      </c>
      <c r="O21" s="26">
        <v>1094</v>
      </c>
      <c r="P21" s="26">
        <v>671</v>
      </c>
      <c r="Q21" s="26">
        <v>69</v>
      </c>
      <c r="R21" s="26">
        <v>31</v>
      </c>
      <c r="S21" s="26">
        <v>192</v>
      </c>
      <c r="T21" s="26">
        <v>1648</v>
      </c>
      <c r="U21" s="26">
        <v>301</v>
      </c>
      <c r="V21" s="26">
        <v>0</v>
      </c>
      <c r="W21" s="26">
        <v>0</v>
      </c>
      <c r="X21" s="26">
        <v>487</v>
      </c>
      <c r="Y21" s="26">
        <v>2893</v>
      </c>
      <c r="Z21" s="26">
        <v>20</v>
      </c>
      <c r="AA21" s="26">
        <v>17</v>
      </c>
      <c r="AB21" s="26">
        <v>10</v>
      </c>
      <c r="AC21" s="26">
        <v>22</v>
      </c>
      <c r="AD21" s="26">
        <v>617</v>
      </c>
      <c r="AE21" s="26">
        <v>32</v>
      </c>
      <c r="AF21" s="26">
        <v>452</v>
      </c>
      <c r="AG21" s="26">
        <v>412</v>
      </c>
      <c r="AH21" s="26">
        <v>28</v>
      </c>
      <c r="AI21" s="26">
        <v>1809</v>
      </c>
      <c r="AJ21" s="26">
        <v>1007</v>
      </c>
      <c r="AK21" s="26">
        <v>19</v>
      </c>
      <c r="AL21" s="26">
        <v>1513</v>
      </c>
      <c r="AM21" s="26">
        <v>143</v>
      </c>
      <c r="AN21" s="26">
        <v>1517</v>
      </c>
      <c r="AO21" s="27">
        <f>SUM(C21:AN21)</f>
        <v>17254</v>
      </c>
    </row>
    <row r="22" spans="2:41" x14ac:dyDescent="0.25">
      <c r="B22" s="25" t="s">
        <v>24</v>
      </c>
      <c r="C22" s="39">
        <v>1</v>
      </c>
      <c r="D22" s="39">
        <v>2</v>
      </c>
      <c r="E22" s="39">
        <v>1</v>
      </c>
      <c r="F22" s="39">
        <v>18</v>
      </c>
      <c r="G22" s="39">
        <v>36</v>
      </c>
      <c r="H22" s="39">
        <v>1</v>
      </c>
      <c r="I22" s="39">
        <v>12</v>
      </c>
      <c r="J22" s="39">
        <v>1</v>
      </c>
      <c r="K22" s="39">
        <v>0</v>
      </c>
      <c r="L22" s="39">
        <v>16</v>
      </c>
      <c r="M22" s="39">
        <v>0</v>
      </c>
      <c r="N22" s="39">
        <v>2</v>
      </c>
      <c r="O22" s="39">
        <v>28</v>
      </c>
      <c r="P22" s="39">
        <v>13</v>
      </c>
      <c r="Q22" s="39">
        <v>2</v>
      </c>
      <c r="R22" s="39">
        <v>1</v>
      </c>
      <c r="S22" s="39">
        <v>10</v>
      </c>
      <c r="T22" s="39">
        <v>21</v>
      </c>
      <c r="U22" s="39">
        <v>9</v>
      </c>
      <c r="V22" s="39">
        <v>0</v>
      </c>
      <c r="W22" s="39">
        <v>0</v>
      </c>
      <c r="X22" s="39">
        <v>24</v>
      </c>
      <c r="Y22" s="39">
        <v>35</v>
      </c>
      <c r="Z22" s="39">
        <v>1</v>
      </c>
      <c r="AA22" s="39">
        <v>0</v>
      </c>
      <c r="AB22" s="39">
        <v>2</v>
      </c>
      <c r="AC22" s="39">
        <v>2</v>
      </c>
      <c r="AD22" s="39">
        <v>17</v>
      </c>
      <c r="AE22" s="39">
        <v>1</v>
      </c>
      <c r="AF22" s="39">
        <v>14</v>
      </c>
      <c r="AG22" s="39">
        <v>16</v>
      </c>
      <c r="AH22" s="39">
        <v>1</v>
      </c>
      <c r="AI22" s="39">
        <v>18</v>
      </c>
      <c r="AJ22" s="39">
        <v>9</v>
      </c>
      <c r="AK22" s="39">
        <v>6</v>
      </c>
      <c r="AL22" s="39">
        <v>41</v>
      </c>
      <c r="AM22" s="39">
        <v>6</v>
      </c>
      <c r="AN22" s="39">
        <v>120</v>
      </c>
      <c r="AO22" s="27">
        <f>SUM(C22:AN22)</f>
        <v>487</v>
      </c>
    </row>
    <row r="23" spans="2:41" x14ac:dyDescent="0.25">
      <c r="B23" s="36" t="s">
        <v>25</v>
      </c>
      <c r="C23" s="26">
        <v>3</v>
      </c>
      <c r="D23" s="26">
        <v>0</v>
      </c>
      <c r="E23" s="26">
        <v>0</v>
      </c>
      <c r="F23" s="26">
        <v>0</v>
      </c>
      <c r="G23" s="26">
        <v>0</v>
      </c>
      <c r="H23" s="26">
        <v>1</v>
      </c>
      <c r="I23" s="26">
        <v>0</v>
      </c>
      <c r="J23" s="26">
        <v>1</v>
      </c>
      <c r="K23" s="26">
        <v>0</v>
      </c>
      <c r="L23" s="26">
        <v>4</v>
      </c>
      <c r="M23" s="26">
        <v>0</v>
      </c>
      <c r="N23" s="26">
        <v>2</v>
      </c>
      <c r="O23" s="26">
        <v>5</v>
      </c>
      <c r="P23" s="26">
        <v>2</v>
      </c>
      <c r="Q23" s="26">
        <v>1</v>
      </c>
      <c r="R23" s="26">
        <v>0</v>
      </c>
      <c r="S23" s="26">
        <v>0</v>
      </c>
      <c r="T23" s="26">
        <v>12</v>
      </c>
      <c r="U23" s="26">
        <v>174</v>
      </c>
      <c r="V23" s="26">
        <v>0</v>
      </c>
      <c r="W23" s="26">
        <v>0</v>
      </c>
      <c r="X23" s="26">
        <v>1</v>
      </c>
      <c r="Y23" s="26">
        <v>30</v>
      </c>
      <c r="Z23" s="26">
        <v>0</v>
      </c>
      <c r="AA23" s="26">
        <v>0</v>
      </c>
      <c r="AB23" s="26">
        <v>0</v>
      </c>
      <c r="AC23" s="26">
        <v>0</v>
      </c>
      <c r="AD23" s="26">
        <v>1</v>
      </c>
      <c r="AE23" s="26">
        <v>1</v>
      </c>
      <c r="AF23" s="26">
        <v>3</v>
      </c>
      <c r="AG23" s="26">
        <v>4</v>
      </c>
      <c r="AH23" s="26">
        <v>0</v>
      </c>
      <c r="AI23" s="26">
        <v>64</v>
      </c>
      <c r="AJ23" s="26">
        <v>3</v>
      </c>
      <c r="AK23" s="26">
        <v>0</v>
      </c>
      <c r="AL23" s="26">
        <v>4</v>
      </c>
      <c r="AM23" s="26">
        <v>0</v>
      </c>
      <c r="AN23" s="26">
        <v>1</v>
      </c>
      <c r="AO23" s="27">
        <f t="shared" ref="AO23:AO41" si="2">SUM(C23:AN23)</f>
        <v>317</v>
      </c>
    </row>
    <row r="24" spans="2:41" x14ac:dyDescent="0.25">
      <c r="B24" s="25" t="s">
        <v>26</v>
      </c>
      <c r="C24" s="26">
        <v>0</v>
      </c>
      <c r="D24" s="26">
        <v>90</v>
      </c>
      <c r="E24" s="26">
        <v>0</v>
      </c>
      <c r="F24" s="26">
        <v>0</v>
      </c>
      <c r="G24" s="26">
        <v>0</v>
      </c>
      <c r="H24" s="26">
        <v>2</v>
      </c>
      <c r="I24" s="26">
        <v>4</v>
      </c>
      <c r="J24" s="26">
        <v>0</v>
      </c>
      <c r="K24" s="26">
        <v>0</v>
      </c>
      <c r="L24" s="26">
        <v>19</v>
      </c>
      <c r="M24" s="26">
        <v>0</v>
      </c>
      <c r="N24" s="26">
        <v>0</v>
      </c>
      <c r="O24" s="26">
        <v>23</v>
      </c>
      <c r="P24" s="26">
        <v>4</v>
      </c>
      <c r="Q24" s="26">
        <v>0</v>
      </c>
      <c r="R24" s="26">
        <v>0</v>
      </c>
      <c r="S24" s="26">
        <v>0</v>
      </c>
      <c r="T24" s="26">
        <v>81</v>
      </c>
      <c r="U24" s="26">
        <v>39</v>
      </c>
      <c r="V24" s="26">
        <v>0</v>
      </c>
      <c r="W24" s="26">
        <v>0</v>
      </c>
      <c r="X24" s="26">
        <v>5</v>
      </c>
      <c r="Y24" s="26">
        <v>30</v>
      </c>
      <c r="Z24" s="26">
        <v>0</v>
      </c>
      <c r="AA24" s="26">
        <v>0</v>
      </c>
      <c r="AB24" s="26">
        <v>0</v>
      </c>
      <c r="AC24" s="26">
        <v>0</v>
      </c>
      <c r="AD24" s="26">
        <v>3</v>
      </c>
      <c r="AE24" s="26">
        <v>25</v>
      </c>
      <c r="AF24" s="26">
        <v>8</v>
      </c>
      <c r="AG24" s="26">
        <v>17</v>
      </c>
      <c r="AH24" s="26">
        <v>0</v>
      </c>
      <c r="AI24" s="26">
        <v>1325</v>
      </c>
      <c r="AJ24" s="26">
        <v>56</v>
      </c>
      <c r="AK24" s="26">
        <v>0</v>
      </c>
      <c r="AL24" s="26">
        <v>14</v>
      </c>
      <c r="AM24" s="26">
        <v>0</v>
      </c>
      <c r="AN24" s="26">
        <v>4</v>
      </c>
      <c r="AO24" s="27">
        <f t="shared" si="2"/>
        <v>1749</v>
      </c>
    </row>
    <row r="25" spans="2:41" x14ac:dyDescent="0.25">
      <c r="B25" s="40" t="s">
        <v>27</v>
      </c>
      <c r="C25" s="26">
        <v>0</v>
      </c>
      <c r="D25" s="26">
        <v>13</v>
      </c>
      <c r="E25" s="26">
        <v>0</v>
      </c>
      <c r="F25" s="26">
        <v>0</v>
      </c>
      <c r="G25" s="26">
        <v>3</v>
      </c>
      <c r="H25" s="26">
        <v>0</v>
      </c>
      <c r="I25" s="26">
        <v>11</v>
      </c>
      <c r="J25" s="26">
        <v>3</v>
      </c>
      <c r="K25" s="26">
        <v>0</v>
      </c>
      <c r="L25" s="26">
        <v>26</v>
      </c>
      <c r="M25" s="26">
        <v>0</v>
      </c>
      <c r="N25" s="26">
        <v>6</v>
      </c>
      <c r="O25" s="26">
        <v>26</v>
      </c>
      <c r="P25" s="26">
        <v>22</v>
      </c>
      <c r="Q25" s="26">
        <v>0</v>
      </c>
      <c r="R25" s="26">
        <v>0</v>
      </c>
      <c r="S25" s="26">
        <v>0</v>
      </c>
      <c r="T25" s="26">
        <v>18</v>
      </c>
      <c r="U25" s="26">
        <v>1</v>
      </c>
      <c r="V25" s="26">
        <v>0</v>
      </c>
      <c r="W25" s="26">
        <v>0</v>
      </c>
      <c r="X25" s="26">
        <v>26</v>
      </c>
      <c r="Y25" s="26">
        <v>169</v>
      </c>
      <c r="Z25" s="26">
        <v>0</v>
      </c>
      <c r="AA25" s="26">
        <v>0</v>
      </c>
      <c r="AB25" s="26">
        <v>0</v>
      </c>
      <c r="AC25" s="26">
        <v>0</v>
      </c>
      <c r="AD25" s="26">
        <v>39</v>
      </c>
      <c r="AE25" s="26">
        <v>0</v>
      </c>
      <c r="AF25" s="26">
        <v>17</v>
      </c>
      <c r="AG25" s="26">
        <v>11</v>
      </c>
      <c r="AH25" s="26">
        <v>0</v>
      </c>
      <c r="AI25" s="26">
        <v>12</v>
      </c>
      <c r="AJ25" s="26">
        <v>29</v>
      </c>
      <c r="AK25" s="26">
        <v>0</v>
      </c>
      <c r="AL25" s="26">
        <v>34</v>
      </c>
      <c r="AM25" s="26">
        <v>5</v>
      </c>
      <c r="AN25" s="26">
        <v>0</v>
      </c>
      <c r="AO25" s="27">
        <f t="shared" si="2"/>
        <v>471</v>
      </c>
    </row>
    <row r="26" spans="2:41" x14ac:dyDescent="0.25">
      <c r="B26" s="25" t="s">
        <v>28</v>
      </c>
      <c r="C26" s="27">
        <v>0</v>
      </c>
      <c r="D26" s="27">
        <v>13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3</v>
      </c>
      <c r="M26" s="27">
        <v>0</v>
      </c>
      <c r="N26" s="27">
        <v>0</v>
      </c>
      <c r="O26" s="27">
        <v>5</v>
      </c>
      <c r="P26" s="27">
        <v>2</v>
      </c>
      <c r="Q26" s="27">
        <v>0</v>
      </c>
      <c r="R26" s="27">
        <v>0</v>
      </c>
      <c r="S26" s="27">
        <v>0</v>
      </c>
      <c r="T26" s="27">
        <v>13</v>
      </c>
      <c r="U26" s="27">
        <v>146</v>
      </c>
      <c r="V26" s="27">
        <v>0</v>
      </c>
      <c r="W26" s="27">
        <v>0</v>
      </c>
      <c r="X26" s="27">
        <v>1</v>
      </c>
      <c r="Y26" s="27">
        <v>18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1</v>
      </c>
      <c r="AG26" s="27">
        <v>2</v>
      </c>
      <c r="AH26" s="27">
        <v>0</v>
      </c>
      <c r="AI26" s="27">
        <v>36</v>
      </c>
      <c r="AJ26" s="27">
        <v>7</v>
      </c>
      <c r="AK26" s="27">
        <v>0</v>
      </c>
      <c r="AL26" s="27">
        <v>6</v>
      </c>
      <c r="AM26" s="27">
        <v>0</v>
      </c>
      <c r="AN26" s="27">
        <v>3</v>
      </c>
      <c r="AO26" s="27">
        <f t="shared" si="2"/>
        <v>256</v>
      </c>
    </row>
    <row r="27" spans="2:41" x14ac:dyDescent="0.25">
      <c r="B27" s="25" t="s">
        <v>29</v>
      </c>
      <c r="C27" s="26">
        <v>0</v>
      </c>
      <c r="D27" s="26">
        <v>27</v>
      </c>
      <c r="E27" s="26">
        <v>0</v>
      </c>
      <c r="F27" s="26">
        <v>13</v>
      </c>
      <c r="G27" s="26">
        <v>9</v>
      </c>
      <c r="H27" s="26">
        <v>4</v>
      </c>
      <c r="I27" s="26">
        <v>3</v>
      </c>
      <c r="J27" s="26">
        <v>1</v>
      </c>
      <c r="K27" s="26">
        <v>1</v>
      </c>
      <c r="L27" s="26">
        <v>25</v>
      </c>
      <c r="M27" s="26">
        <v>0</v>
      </c>
      <c r="N27" s="26">
        <v>6</v>
      </c>
      <c r="O27" s="26">
        <v>52</v>
      </c>
      <c r="P27" s="26">
        <v>21</v>
      </c>
      <c r="Q27" s="26">
        <v>0</v>
      </c>
      <c r="R27" s="26">
        <v>1</v>
      </c>
      <c r="S27" s="26">
        <v>11</v>
      </c>
      <c r="T27" s="26">
        <v>156</v>
      </c>
      <c r="U27" s="26">
        <v>1155</v>
      </c>
      <c r="V27" s="26">
        <v>0</v>
      </c>
      <c r="W27" s="26">
        <v>0</v>
      </c>
      <c r="X27" s="26">
        <v>11</v>
      </c>
      <c r="Y27" s="26">
        <v>118</v>
      </c>
      <c r="Z27" s="26">
        <v>0</v>
      </c>
      <c r="AA27" s="26">
        <v>1</v>
      </c>
      <c r="AB27" s="26">
        <v>1</v>
      </c>
      <c r="AC27" s="26">
        <v>1</v>
      </c>
      <c r="AD27" s="26">
        <v>25</v>
      </c>
      <c r="AE27" s="26">
        <v>4</v>
      </c>
      <c r="AF27" s="26">
        <v>33</v>
      </c>
      <c r="AG27" s="26">
        <v>10</v>
      </c>
      <c r="AH27" s="26">
        <v>0</v>
      </c>
      <c r="AI27" s="26">
        <v>176</v>
      </c>
      <c r="AJ27" s="26">
        <v>30</v>
      </c>
      <c r="AK27" s="26">
        <v>2</v>
      </c>
      <c r="AL27" s="26">
        <v>31</v>
      </c>
      <c r="AM27" s="26">
        <v>2</v>
      </c>
      <c r="AN27" s="26">
        <v>27</v>
      </c>
      <c r="AO27" s="27">
        <f t="shared" si="2"/>
        <v>1957</v>
      </c>
    </row>
    <row r="28" spans="2:41" x14ac:dyDescent="0.25">
      <c r="B28" s="25" t="s">
        <v>30</v>
      </c>
      <c r="C28" s="41">
        <v>4</v>
      </c>
      <c r="D28" s="41">
        <v>367</v>
      </c>
      <c r="E28" s="41">
        <v>5</v>
      </c>
      <c r="F28" s="41">
        <v>130</v>
      </c>
      <c r="G28" s="41">
        <v>303</v>
      </c>
      <c r="H28" s="41">
        <v>62</v>
      </c>
      <c r="I28" s="41">
        <v>107</v>
      </c>
      <c r="J28" s="41">
        <v>93</v>
      </c>
      <c r="K28" s="41">
        <v>0</v>
      </c>
      <c r="L28" s="41">
        <v>642</v>
      </c>
      <c r="M28" s="41">
        <v>0</v>
      </c>
      <c r="N28" s="41">
        <v>134</v>
      </c>
      <c r="O28" s="41">
        <v>1298</v>
      </c>
      <c r="P28" s="41">
        <v>827</v>
      </c>
      <c r="Q28" s="41">
        <v>125</v>
      </c>
      <c r="R28" s="41">
        <v>240</v>
      </c>
      <c r="S28" s="41">
        <v>180</v>
      </c>
      <c r="T28" s="41">
        <v>1106</v>
      </c>
      <c r="U28" s="41">
        <v>356</v>
      </c>
      <c r="V28" s="41">
        <v>7</v>
      </c>
      <c r="W28" s="41">
        <v>0</v>
      </c>
      <c r="X28" s="41">
        <v>283</v>
      </c>
      <c r="Y28" s="41">
        <v>2417</v>
      </c>
      <c r="Z28" s="41">
        <v>15</v>
      </c>
      <c r="AA28" s="41">
        <v>28</v>
      </c>
      <c r="AB28" s="41">
        <v>11</v>
      </c>
      <c r="AC28" s="41">
        <v>5</v>
      </c>
      <c r="AD28" s="41">
        <v>296</v>
      </c>
      <c r="AE28" s="41">
        <v>38</v>
      </c>
      <c r="AF28" s="41">
        <v>688</v>
      </c>
      <c r="AG28" s="41">
        <v>418</v>
      </c>
      <c r="AH28" s="41">
        <v>22</v>
      </c>
      <c r="AI28" s="41">
        <v>1244</v>
      </c>
      <c r="AJ28" s="41">
        <v>1134</v>
      </c>
      <c r="AK28" s="41">
        <v>13</v>
      </c>
      <c r="AL28" s="41">
        <v>1207</v>
      </c>
      <c r="AM28" s="41">
        <v>128</v>
      </c>
      <c r="AN28" s="42">
        <v>544</v>
      </c>
      <c r="AO28" s="27">
        <f t="shared" si="2"/>
        <v>14477</v>
      </c>
    </row>
    <row r="29" spans="2:41" ht="14.25" customHeight="1" x14ac:dyDescent="0.25">
      <c r="B29" s="25" t="s">
        <v>31</v>
      </c>
      <c r="C29" s="26">
        <v>4</v>
      </c>
      <c r="D29" s="26">
        <v>447</v>
      </c>
      <c r="E29" s="26">
        <v>6</v>
      </c>
      <c r="F29" s="26">
        <v>149</v>
      </c>
      <c r="G29" s="26">
        <v>359</v>
      </c>
      <c r="H29" s="26">
        <v>80</v>
      </c>
      <c r="I29" s="26">
        <v>138</v>
      </c>
      <c r="J29" s="26">
        <v>21</v>
      </c>
      <c r="K29" s="26">
        <v>10</v>
      </c>
      <c r="L29" s="26">
        <v>1044</v>
      </c>
      <c r="M29" s="26">
        <v>1</v>
      </c>
      <c r="N29" s="26">
        <v>76</v>
      </c>
      <c r="O29" s="26">
        <v>1070</v>
      </c>
      <c r="P29" s="26">
        <v>694</v>
      </c>
      <c r="Q29" s="26">
        <v>111</v>
      </c>
      <c r="R29" s="26">
        <v>70</v>
      </c>
      <c r="S29" s="26">
        <v>202</v>
      </c>
      <c r="T29" s="26">
        <v>1430</v>
      </c>
      <c r="U29" s="26">
        <v>359</v>
      </c>
      <c r="V29" s="26">
        <v>10</v>
      </c>
      <c r="W29" s="26">
        <v>0</v>
      </c>
      <c r="X29" s="26">
        <v>487</v>
      </c>
      <c r="Y29" s="26">
        <v>3269</v>
      </c>
      <c r="Z29" s="26">
        <v>11</v>
      </c>
      <c r="AA29" s="26">
        <v>14</v>
      </c>
      <c r="AB29" s="26">
        <v>3</v>
      </c>
      <c r="AC29" s="26">
        <v>8</v>
      </c>
      <c r="AD29" s="26">
        <v>348</v>
      </c>
      <c r="AE29" s="26">
        <v>38</v>
      </c>
      <c r="AF29" s="26">
        <v>499</v>
      </c>
      <c r="AG29" s="26">
        <v>929</v>
      </c>
      <c r="AH29" s="26">
        <v>7</v>
      </c>
      <c r="AI29" s="26">
        <v>1909</v>
      </c>
      <c r="AJ29" s="26">
        <v>1265</v>
      </c>
      <c r="AK29" s="26">
        <v>10</v>
      </c>
      <c r="AL29" s="26">
        <v>1388</v>
      </c>
      <c r="AM29" s="26">
        <v>127</v>
      </c>
      <c r="AN29" s="26">
        <v>653</v>
      </c>
      <c r="AO29" s="27">
        <f t="shared" si="2"/>
        <v>17246</v>
      </c>
    </row>
    <row r="30" spans="2:41" x14ac:dyDescent="0.25">
      <c r="B30" s="25" t="s">
        <v>32</v>
      </c>
      <c r="C30" s="27">
        <v>1</v>
      </c>
      <c r="D30" s="27">
        <v>101</v>
      </c>
      <c r="E30" s="27">
        <v>1</v>
      </c>
      <c r="F30" s="27">
        <v>36</v>
      </c>
      <c r="G30" s="27">
        <v>140</v>
      </c>
      <c r="H30" s="27">
        <v>14</v>
      </c>
      <c r="I30" s="27">
        <v>99</v>
      </c>
      <c r="J30" s="27">
        <v>9</v>
      </c>
      <c r="K30" s="27">
        <v>0</v>
      </c>
      <c r="L30" s="27">
        <v>100</v>
      </c>
      <c r="M30" s="27">
        <v>0</v>
      </c>
      <c r="N30" s="27">
        <v>15</v>
      </c>
      <c r="O30" s="27">
        <v>234</v>
      </c>
      <c r="P30" s="27">
        <v>97</v>
      </c>
      <c r="Q30" s="27">
        <v>28</v>
      </c>
      <c r="R30" s="27">
        <v>7</v>
      </c>
      <c r="S30" s="27">
        <v>84</v>
      </c>
      <c r="T30" s="27">
        <v>168</v>
      </c>
      <c r="U30" s="27">
        <v>92</v>
      </c>
      <c r="V30" s="27">
        <v>3</v>
      </c>
      <c r="W30" s="27">
        <v>0</v>
      </c>
      <c r="X30" s="27">
        <v>189</v>
      </c>
      <c r="Y30" s="27">
        <v>794</v>
      </c>
      <c r="Z30" s="27">
        <v>2</v>
      </c>
      <c r="AA30" s="27">
        <v>4</v>
      </c>
      <c r="AB30" s="27">
        <v>5</v>
      </c>
      <c r="AC30" s="27">
        <v>8</v>
      </c>
      <c r="AD30" s="27">
        <v>113</v>
      </c>
      <c r="AE30" s="27">
        <v>5</v>
      </c>
      <c r="AF30" s="27">
        <v>121</v>
      </c>
      <c r="AG30" s="27">
        <v>127</v>
      </c>
      <c r="AH30" s="27">
        <v>8</v>
      </c>
      <c r="AI30" s="27">
        <v>233</v>
      </c>
      <c r="AJ30" s="27">
        <v>97</v>
      </c>
      <c r="AK30" s="27">
        <v>13</v>
      </c>
      <c r="AL30" s="27">
        <v>218</v>
      </c>
      <c r="AM30" s="27">
        <v>57</v>
      </c>
      <c r="AN30" s="27">
        <v>171</v>
      </c>
      <c r="AO30" s="27">
        <f t="shared" si="2"/>
        <v>3394</v>
      </c>
    </row>
    <row r="31" spans="2:41" x14ac:dyDescent="0.25">
      <c r="B31" s="25" t="s">
        <v>33</v>
      </c>
      <c r="C31" s="27">
        <v>0</v>
      </c>
      <c r="D31" s="27">
        <v>14</v>
      </c>
      <c r="E31" s="27">
        <v>0</v>
      </c>
      <c r="F31" s="27">
        <v>1</v>
      </c>
      <c r="G31" s="27">
        <v>5</v>
      </c>
      <c r="H31" s="27">
        <v>6</v>
      </c>
      <c r="I31" s="27">
        <v>22</v>
      </c>
      <c r="J31" s="27">
        <v>0</v>
      </c>
      <c r="K31" s="27">
        <v>0</v>
      </c>
      <c r="L31" s="27">
        <v>35</v>
      </c>
      <c r="M31" s="27">
        <v>0</v>
      </c>
      <c r="N31" s="27">
        <v>4</v>
      </c>
      <c r="O31" s="27">
        <v>63</v>
      </c>
      <c r="P31" s="27">
        <v>38</v>
      </c>
      <c r="Q31" s="27">
        <v>1</v>
      </c>
      <c r="R31" s="27">
        <v>2</v>
      </c>
      <c r="S31" s="27">
        <v>4</v>
      </c>
      <c r="T31" s="27">
        <v>70</v>
      </c>
      <c r="U31" s="27">
        <v>9</v>
      </c>
      <c r="V31" s="27">
        <v>0</v>
      </c>
      <c r="W31" s="27">
        <v>0</v>
      </c>
      <c r="X31" s="27">
        <v>24</v>
      </c>
      <c r="Y31" s="27">
        <v>82</v>
      </c>
      <c r="Z31" s="27">
        <v>0</v>
      </c>
      <c r="AA31" s="27">
        <v>0</v>
      </c>
      <c r="AB31" s="27">
        <v>0</v>
      </c>
      <c r="AC31" s="27">
        <v>1</v>
      </c>
      <c r="AD31" s="27">
        <v>12</v>
      </c>
      <c r="AE31" s="27">
        <v>1</v>
      </c>
      <c r="AF31" s="27">
        <v>16</v>
      </c>
      <c r="AG31" s="27">
        <v>33</v>
      </c>
      <c r="AH31" s="27">
        <v>0</v>
      </c>
      <c r="AI31" s="27">
        <v>39</v>
      </c>
      <c r="AJ31" s="27">
        <v>31</v>
      </c>
      <c r="AK31" s="27">
        <v>0</v>
      </c>
      <c r="AL31" s="27">
        <v>36</v>
      </c>
      <c r="AM31" s="27">
        <v>3</v>
      </c>
      <c r="AN31" s="27">
        <v>9</v>
      </c>
      <c r="AO31" s="27">
        <f t="shared" si="2"/>
        <v>561</v>
      </c>
    </row>
    <row r="32" spans="2:41" x14ac:dyDescent="0.25">
      <c r="B32" s="25" t="s">
        <v>34</v>
      </c>
      <c r="C32" s="26">
        <v>0</v>
      </c>
      <c r="D32" s="26">
        <v>59</v>
      </c>
      <c r="E32" s="26">
        <v>1</v>
      </c>
      <c r="F32" s="26">
        <v>45</v>
      </c>
      <c r="G32" s="26">
        <v>67</v>
      </c>
      <c r="H32" s="26">
        <v>43</v>
      </c>
      <c r="I32" s="26">
        <v>32</v>
      </c>
      <c r="J32" s="26">
        <v>2</v>
      </c>
      <c r="K32" s="26">
        <v>2</v>
      </c>
      <c r="L32" s="26">
        <v>199</v>
      </c>
      <c r="M32" s="26">
        <v>0</v>
      </c>
      <c r="N32" s="26">
        <v>19</v>
      </c>
      <c r="O32" s="26">
        <v>206</v>
      </c>
      <c r="P32" s="26">
        <v>218</v>
      </c>
      <c r="Q32" s="26">
        <v>16</v>
      </c>
      <c r="R32" s="26">
        <v>8</v>
      </c>
      <c r="S32" s="26">
        <v>42</v>
      </c>
      <c r="T32" s="26">
        <v>150</v>
      </c>
      <c r="U32" s="26">
        <v>73</v>
      </c>
      <c r="V32" s="26">
        <v>0</v>
      </c>
      <c r="W32" s="26">
        <v>0</v>
      </c>
      <c r="X32" s="26">
        <v>77</v>
      </c>
      <c r="Y32" s="26">
        <v>420</v>
      </c>
      <c r="Z32" s="26">
        <v>3</v>
      </c>
      <c r="AA32" s="26">
        <v>2</v>
      </c>
      <c r="AB32" s="26">
        <v>1</v>
      </c>
      <c r="AC32" s="26">
        <v>3</v>
      </c>
      <c r="AD32" s="26">
        <v>50</v>
      </c>
      <c r="AE32" s="26">
        <v>4</v>
      </c>
      <c r="AF32" s="26">
        <v>135</v>
      </c>
      <c r="AG32" s="26">
        <v>161</v>
      </c>
      <c r="AH32" s="26">
        <v>3</v>
      </c>
      <c r="AI32" s="26">
        <v>230</v>
      </c>
      <c r="AJ32" s="26">
        <v>3</v>
      </c>
      <c r="AK32" s="26">
        <v>95</v>
      </c>
      <c r="AL32" s="26">
        <v>272</v>
      </c>
      <c r="AM32" s="26">
        <v>27</v>
      </c>
      <c r="AN32" s="26">
        <v>167</v>
      </c>
      <c r="AO32" s="27">
        <f t="shared" si="2"/>
        <v>2835</v>
      </c>
    </row>
    <row r="33" spans="2:41" x14ac:dyDescent="0.25">
      <c r="B33" s="25" t="s">
        <v>35</v>
      </c>
      <c r="C33" s="43">
        <v>0</v>
      </c>
      <c r="D33" s="43">
        <v>1</v>
      </c>
      <c r="E33" s="43">
        <v>0</v>
      </c>
      <c r="F33" s="43">
        <v>0</v>
      </c>
      <c r="G33" s="43">
        <v>0</v>
      </c>
      <c r="H33" s="43">
        <v>1</v>
      </c>
      <c r="I33" s="43">
        <v>1</v>
      </c>
      <c r="J33" s="43">
        <v>0</v>
      </c>
      <c r="K33" s="43">
        <v>0</v>
      </c>
      <c r="L33" s="43">
        <v>31</v>
      </c>
      <c r="M33" s="43">
        <v>0</v>
      </c>
      <c r="N33" s="43">
        <v>1</v>
      </c>
      <c r="O33" s="43">
        <v>1</v>
      </c>
      <c r="P33" s="43">
        <v>6</v>
      </c>
      <c r="Q33" s="43">
        <v>3</v>
      </c>
      <c r="R33" s="43">
        <v>1232</v>
      </c>
      <c r="S33" s="43">
        <v>1</v>
      </c>
      <c r="T33" s="43">
        <v>5</v>
      </c>
      <c r="U33" s="43">
        <v>0</v>
      </c>
      <c r="V33" s="43">
        <v>0</v>
      </c>
      <c r="W33" s="43">
        <v>49</v>
      </c>
      <c r="X33" s="43">
        <v>1</v>
      </c>
      <c r="Y33" s="43">
        <v>15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16</v>
      </c>
      <c r="AG33" s="43">
        <v>2</v>
      </c>
      <c r="AH33" s="43">
        <v>0</v>
      </c>
      <c r="AI33" s="43">
        <v>5</v>
      </c>
      <c r="AJ33" s="43">
        <v>1</v>
      </c>
      <c r="AK33" s="43">
        <v>0</v>
      </c>
      <c r="AL33" s="43">
        <v>8</v>
      </c>
      <c r="AM33" s="43">
        <v>2</v>
      </c>
      <c r="AN33" s="43">
        <v>0</v>
      </c>
      <c r="AO33" s="27">
        <f t="shared" si="2"/>
        <v>1382</v>
      </c>
    </row>
    <row r="34" spans="2:41" x14ac:dyDescent="0.25">
      <c r="B34" s="25" t="s">
        <v>36</v>
      </c>
      <c r="C34" s="27">
        <v>0</v>
      </c>
      <c r="D34" s="27">
        <v>45</v>
      </c>
      <c r="E34" s="27">
        <v>0</v>
      </c>
      <c r="F34" s="27">
        <v>1</v>
      </c>
      <c r="G34" s="27">
        <v>0</v>
      </c>
      <c r="H34" s="27">
        <v>0</v>
      </c>
      <c r="I34" s="27">
        <v>4</v>
      </c>
      <c r="J34" s="27">
        <v>0</v>
      </c>
      <c r="K34" s="27">
        <v>0</v>
      </c>
      <c r="L34" s="27">
        <v>12</v>
      </c>
      <c r="M34" s="27">
        <v>0</v>
      </c>
      <c r="N34" s="27">
        <v>0</v>
      </c>
      <c r="O34" s="27">
        <v>4</v>
      </c>
      <c r="P34" s="27">
        <v>6</v>
      </c>
      <c r="Q34" s="27">
        <v>0</v>
      </c>
      <c r="R34" s="27">
        <v>0</v>
      </c>
      <c r="S34" s="27">
        <v>2</v>
      </c>
      <c r="T34" s="27">
        <v>782</v>
      </c>
      <c r="U34" s="27">
        <v>16</v>
      </c>
      <c r="V34" s="27">
        <v>0</v>
      </c>
      <c r="W34" s="27">
        <v>0</v>
      </c>
      <c r="X34" s="27">
        <v>4</v>
      </c>
      <c r="Y34" s="27">
        <v>37</v>
      </c>
      <c r="Z34" s="27">
        <v>0</v>
      </c>
      <c r="AA34" s="27">
        <v>0</v>
      </c>
      <c r="AB34" s="27">
        <v>0</v>
      </c>
      <c r="AC34" s="27">
        <v>0</v>
      </c>
      <c r="AD34" s="27">
        <v>3</v>
      </c>
      <c r="AE34" s="27">
        <v>1</v>
      </c>
      <c r="AF34" s="27">
        <v>7</v>
      </c>
      <c r="AG34" s="27">
        <v>3</v>
      </c>
      <c r="AH34" s="27">
        <v>1</v>
      </c>
      <c r="AI34" s="27">
        <v>45</v>
      </c>
      <c r="AJ34" s="27">
        <v>18</v>
      </c>
      <c r="AK34" s="27">
        <v>0</v>
      </c>
      <c r="AL34" s="27">
        <v>7</v>
      </c>
      <c r="AM34" s="27">
        <v>4</v>
      </c>
      <c r="AN34" s="27">
        <v>12</v>
      </c>
      <c r="AO34" s="27">
        <f t="shared" si="2"/>
        <v>1014</v>
      </c>
    </row>
    <row r="35" spans="2:41" x14ac:dyDescent="0.25">
      <c r="B35" s="25" t="s">
        <v>37</v>
      </c>
      <c r="C35" s="30">
        <v>0</v>
      </c>
      <c r="D35" s="30">
        <v>197</v>
      </c>
      <c r="E35" s="30">
        <v>0</v>
      </c>
      <c r="F35" s="30">
        <v>0</v>
      </c>
      <c r="G35" s="30">
        <v>0</v>
      </c>
      <c r="H35" s="30">
        <v>1</v>
      </c>
      <c r="I35" s="30">
        <v>1</v>
      </c>
      <c r="J35" s="30">
        <v>0</v>
      </c>
      <c r="K35" s="30">
        <v>0</v>
      </c>
      <c r="L35" s="30">
        <v>16</v>
      </c>
      <c r="M35" s="30">
        <v>0</v>
      </c>
      <c r="N35" s="30">
        <v>1</v>
      </c>
      <c r="O35" s="30">
        <v>13</v>
      </c>
      <c r="P35" s="30">
        <v>6</v>
      </c>
      <c r="Q35" s="30">
        <v>0</v>
      </c>
      <c r="R35" s="30">
        <v>0</v>
      </c>
      <c r="S35" s="30">
        <v>2</v>
      </c>
      <c r="T35" s="30">
        <v>101</v>
      </c>
      <c r="U35" s="30">
        <v>16</v>
      </c>
      <c r="V35" s="30">
        <v>0</v>
      </c>
      <c r="W35" s="30">
        <v>0</v>
      </c>
      <c r="X35" s="30">
        <v>4</v>
      </c>
      <c r="Y35" s="30">
        <v>25</v>
      </c>
      <c r="Z35" s="30">
        <v>0</v>
      </c>
      <c r="AA35" s="30">
        <v>0</v>
      </c>
      <c r="AB35" s="30">
        <v>0</v>
      </c>
      <c r="AC35" s="30">
        <v>0</v>
      </c>
      <c r="AD35" s="30">
        <v>6</v>
      </c>
      <c r="AE35" s="30">
        <v>21</v>
      </c>
      <c r="AF35" s="30">
        <v>12</v>
      </c>
      <c r="AG35" s="30">
        <v>1</v>
      </c>
      <c r="AH35" s="30">
        <v>0</v>
      </c>
      <c r="AI35" s="30">
        <v>1098</v>
      </c>
      <c r="AJ35" s="30">
        <v>102</v>
      </c>
      <c r="AK35" s="30">
        <v>0</v>
      </c>
      <c r="AL35" s="30">
        <v>12</v>
      </c>
      <c r="AM35" s="30">
        <v>0</v>
      </c>
      <c r="AN35" s="30">
        <v>26</v>
      </c>
      <c r="AO35" s="27">
        <f t="shared" si="2"/>
        <v>1661</v>
      </c>
    </row>
    <row r="36" spans="2:41" x14ac:dyDescent="0.25">
      <c r="B36" s="25" t="s">
        <v>38</v>
      </c>
      <c r="C36" s="44">
        <v>0</v>
      </c>
      <c r="D36" s="44">
        <v>73</v>
      </c>
      <c r="E36" s="44">
        <v>0</v>
      </c>
      <c r="F36" s="44">
        <v>5</v>
      </c>
      <c r="G36" s="44">
        <v>24</v>
      </c>
      <c r="H36" s="44">
        <v>20</v>
      </c>
      <c r="I36" s="44">
        <v>21</v>
      </c>
      <c r="J36" s="44">
        <v>2</v>
      </c>
      <c r="K36" s="44">
        <v>0</v>
      </c>
      <c r="L36" s="44">
        <v>326</v>
      </c>
      <c r="M36" s="44">
        <v>0</v>
      </c>
      <c r="N36" s="44">
        <v>16</v>
      </c>
      <c r="O36" s="44">
        <v>211</v>
      </c>
      <c r="P36" s="44">
        <v>110</v>
      </c>
      <c r="Q36" s="44">
        <v>4</v>
      </c>
      <c r="R36" s="44">
        <v>3</v>
      </c>
      <c r="S36" s="44">
        <v>10</v>
      </c>
      <c r="T36" s="44">
        <v>282</v>
      </c>
      <c r="U36" s="44">
        <v>35</v>
      </c>
      <c r="V36" s="44">
        <v>0</v>
      </c>
      <c r="W36" s="44">
        <v>0</v>
      </c>
      <c r="X36" s="44">
        <v>45</v>
      </c>
      <c r="Y36" s="44">
        <v>668</v>
      </c>
      <c r="Z36" s="44">
        <v>0</v>
      </c>
      <c r="AA36" s="44">
        <v>1</v>
      </c>
      <c r="AB36" s="44">
        <v>0</v>
      </c>
      <c r="AC36" s="44">
        <v>0</v>
      </c>
      <c r="AD36" s="44">
        <v>22</v>
      </c>
      <c r="AE36" s="44">
        <v>2</v>
      </c>
      <c r="AF36" s="44">
        <v>100</v>
      </c>
      <c r="AG36" s="44">
        <v>76</v>
      </c>
      <c r="AH36" s="44">
        <v>1</v>
      </c>
      <c r="AI36" s="44">
        <v>155</v>
      </c>
      <c r="AJ36" s="44">
        <v>155</v>
      </c>
      <c r="AK36" s="44">
        <v>1</v>
      </c>
      <c r="AL36" s="44">
        <v>124</v>
      </c>
      <c r="AM36" s="44">
        <v>8</v>
      </c>
      <c r="AN36" s="44">
        <v>73</v>
      </c>
      <c r="AO36" s="27">
        <f t="shared" si="2"/>
        <v>2573</v>
      </c>
    </row>
    <row r="37" spans="2:41" x14ac:dyDescent="0.25">
      <c r="B37" s="25" t="s">
        <v>39</v>
      </c>
      <c r="C37" s="30">
        <v>0</v>
      </c>
      <c r="D37" s="30">
        <v>76</v>
      </c>
      <c r="E37" s="30">
        <v>0</v>
      </c>
      <c r="F37" s="30">
        <v>0</v>
      </c>
      <c r="G37" s="30">
        <v>0</v>
      </c>
      <c r="H37" s="30">
        <v>1</v>
      </c>
      <c r="I37" s="30">
        <v>8</v>
      </c>
      <c r="J37" s="30">
        <v>0</v>
      </c>
      <c r="K37" s="30">
        <v>0</v>
      </c>
      <c r="L37" s="30">
        <v>16</v>
      </c>
      <c r="M37" s="30">
        <v>0</v>
      </c>
      <c r="N37" s="30">
        <v>0</v>
      </c>
      <c r="O37" s="30">
        <v>16</v>
      </c>
      <c r="P37" s="30">
        <v>5</v>
      </c>
      <c r="Q37" s="30">
        <v>0</v>
      </c>
      <c r="R37" s="30">
        <v>0</v>
      </c>
      <c r="S37" s="30">
        <v>6</v>
      </c>
      <c r="T37" s="30">
        <v>107</v>
      </c>
      <c r="U37" s="30">
        <v>15</v>
      </c>
      <c r="V37" s="30">
        <v>0</v>
      </c>
      <c r="W37" s="30">
        <v>0</v>
      </c>
      <c r="X37" s="30">
        <v>5</v>
      </c>
      <c r="Y37" s="30">
        <v>33</v>
      </c>
      <c r="Z37" s="30">
        <v>0</v>
      </c>
      <c r="AA37" s="30">
        <v>0</v>
      </c>
      <c r="AB37" s="30">
        <v>0</v>
      </c>
      <c r="AC37" s="30">
        <v>0</v>
      </c>
      <c r="AD37" s="30">
        <v>5</v>
      </c>
      <c r="AE37" s="30">
        <v>11</v>
      </c>
      <c r="AF37" s="30">
        <v>1</v>
      </c>
      <c r="AG37" s="30">
        <v>2</v>
      </c>
      <c r="AH37" s="30">
        <v>0</v>
      </c>
      <c r="AI37" s="30">
        <v>581</v>
      </c>
      <c r="AJ37" s="30">
        <v>78</v>
      </c>
      <c r="AK37" s="30">
        <v>0</v>
      </c>
      <c r="AL37" s="30">
        <v>4</v>
      </c>
      <c r="AM37" s="30">
        <v>0</v>
      </c>
      <c r="AN37" s="30">
        <v>5</v>
      </c>
      <c r="AO37" s="27">
        <f t="shared" si="2"/>
        <v>975</v>
      </c>
    </row>
    <row r="38" spans="2:41" x14ac:dyDescent="0.25">
      <c r="B38" s="25" t="s">
        <v>40</v>
      </c>
      <c r="C38" s="30">
        <v>0</v>
      </c>
      <c r="D38" s="30">
        <v>6</v>
      </c>
      <c r="E38" s="30">
        <v>0</v>
      </c>
      <c r="F38" s="30">
        <v>0</v>
      </c>
      <c r="G38" s="30">
        <v>2</v>
      </c>
      <c r="H38" s="30">
        <v>2</v>
      </c>
      <c r="I38" s="30">
        <v>1</v>
      </c>
      <c r="J38" s="30">
        <v>1</v>
      </c>
      <c r="K38" s="30">
        <v>1</v>
      </c>
      <c r="L38" s="30">
        <v>40</v>
      </c>
      <c r="M38" s="30">
        <v>0</v>
      </c>
      <c r="N38" s="30">
        <v>23</v>
      </c>
      <c r="O38" s="30">
        <v>19</v>
      </c>
      <c r="P38" s="30">
        <v>19</v>
      </c>
      <c r="Q38" s="30">
        <v>2</v>
      </c>
      <c r="R38" s="30">
        <v>1</v>
      </c>
      <c r="S38" s="30">
        <v>0</v>
      </c>
      <c r="T38" s="30">
        <v>39</v>
      </c>
      <c r="U38" s="30">
        <v>8</v>
      </c>
      <c r="V38" s="30">
        <v>0</v>
      </c>
      <c r="W38" s="30">
        <v>0</v>
      </c>
      <c r="X38" s="30">
        <v>10</v>
      </c>
      <c r="Y38" s="30">
        <v>144</v>
      </c>
      <c r="Z38" s="30">
        <v>0</v>
      </c>
      <c r="AA38" s="30">
        <v>0</v>
      </c>
      <c r="AB38" s="30">
        <v>0</v>
      </c>
      <c r="AC38" s="30">
        <v>0</v>
      </c>
      <c r="AD38" s="30">
        <v>2</v>
      </c>
      <c r="AE38" s="30">
        <v>1</v>
      </c>
      <c r="AF38" s="30">
        <v>11</v>
      </c>
      <c r="AG38" s="30">
        <v>7</v>
      </c>
      <c r="AH38" s="30">
        <v>0</v>
      </c>
      <c r="AI38" s="30">
        <v>29</v>
      </c>
      <c r="AJ38" s="30">
        <v>17</v>
      </c>
      <c r="AK38" s="30">
        <v>0</v>
      </c>
      <c r="AL38" s="30">
        <v>12</v>
      </c>
      <c r="AM38" s="30">
        <v>0</v>
      </c>
      <c r="AN38" s="30">
        <v>15</v>
      </c>
      <c r="AO38" s="27">
        <f t="shared" si="2"/>
        <v>412</v>
      </c>
    </row>
    <row r="39" spans="2:41" x14ac:dyDescent="0.25">
      <c r="B39" s="25" t="s">
        <v>41</v>
      </c>
      <c r="C39" s="30">
        <v>0</v>
      </c>
      <c r="D39" s="30">
        <v>23</v>
      </c>
      <c r="E39" s="30">
        <v>0</v>
      </c>
      <c r="F39" s="30">
        <v>5</v>
      </c>
      <c r="G39" s="30">
        <v>2</v>
      </c>
      <c r="H39" s="30">
        <v>1</v>
      </c>
      <c r="I39" s="30">
        <v>5</v>
      </c>
      <c r="J39" s="30">
        <v>0</v>
      </c>
      <c r="K39" s="30">
        <v>0</v>
      </c>
      <c r="L39" s="30">
        <v>28</v>
      </c>
      <c r="M39" s="30">
        <v>0</v>
      </c>
      <c r="N39" s="30">
        <v>7</v>
      </c>
      <c r="O39" s="30">
        <v>26</v>
      </c>
      <c r="P39" s="30">
        <v>8</v>
      </c>
      <c r="Q39" s="30">
        <v>1</v>
      </c>
      <c r="R39" s="30">
        <v>1</v>
      </c>
      <c r="S39" s="30">
        <v>2</v>
      </c>
      <c r="T39" s="30">
        <v>98</v>
      </c>
      <c r="U39" s="30">
        <v>826</v>
      </c>
      <c r="V39" s="30">
        <v>0</v>
      </c>
      <c r="W39" s="30">
        <v>0</v>
      </c>
      <c r="X39" s="30">
        <v>5</v>
      </c>
      <c r="Y39" s="30">
        <v>51</v>
      </c>
      <c r="Z39" s="30">
        <v>0</v>
      </c>
      <c r="AA39" s="30">
        <v>2</v>
      </c>
      <c r="AB39" s="30">
        <v>2</v>
      </c>
      <c r="AC39" s="30">
        <v>2</v>
      </c>
      <c r="AD39" s="30">
        <v>3</v>
      </c>
      <c r="AE39" s="30">
        <v>6</v>
      </c>
      <c r="AF39" s="30">
        <v>5</v>
      </c>
      <c r="AG39" s="30">
        <v>2</v>
      </c>
      <c r="AH39" s="30">
        <v>1</v>
      </c>
      <c r="AI39" s="30">
        <v>226</v>
      </c>
      <c r="AJ39" s="30">
        <v>69</v>
      </c>
      <c r="AK39" s="30">
        <v>2</v>
      </c>
      <c r="AL39" s="30">
        <v>12</v>
      </c>
      <c r="AM39" s="30">
        <v>1</v>
      </c>
      <c r="AN39" s="30">
        <v>21</v>
      </c>
      <c r="AO39" s="27">
        <f t="shared" si="2"/>
        <v>1443</v>
      </c>
    </row>
    <row r="40" spans="2:41" x14ac:dyDescent="0.25">
      <c r="B40" s="25" t="s">
        <v>42</v>
      </c>
      <c r="C40" s="26">
        <v>2</v>
      </c>
      <c r="D40" s="26">
        <v>47</v>
      </c>
      <c r="E40" s="26">
        <v>0</v>
      </c>
      <c r="F40" s="26">
        <v>0</v>
      </c>
      <c r="G40" s="26">
        <v>0</v>
      </c>
      <c r="H40" s="26">
        <v>0</v>
      </c>
      <c r="I40" s="26">
        <v>1</v>
      </c>
      <c r="J40" s="26">
        <v>3</v>
      </c>
      <c r="K40" s="26">
        <v>0</v>
      </c>
      <c r="L40" s="26">
        <v>2</v>
      </c>
      <c r="M40" s="26">
        <v>0</v>
      </c>
      <c r="N40" s="26">
        <v>0</v>
      </c>
      <c r="O40" s="26">
        <v>24</v>
      </c>
      <c r="P40" s="26">
        <v>2</v>
      </c>
      <c r="Q40" s="26">
        <v>0</v>
      </c>
      <c r="R40" s="26">
        <v>0</v>
      </c>
      <c r="S40" s="26">
        <v>0</v>
      </c>
      <c r="T40" s="26">
        <v>31</v>
      </c>
      <c r="U40" s="26">
        <v>25</v>
      </c>
      <c r="V40" s="26">
        <v>0</v>
      </c>
      <c r="W40" s="26">
        <v>0</v>
      </c>
      <c r="X40" s="26">
        <v>3</v>
      </c>
      <c r="Y40" s="26">
        <v>34</v>
      </c>
      <c r="Z40" s="26">
        <v>0</v>
      </c>
      <c r="AA40" s="26">
        <v>0</v>
      </c>
      <c r="AB40" s="26">
        <v>0</v>
      </c>
      <c r="AC40" s="26">
        <v>0</v>
      </c>
      <c r="AD40" s="26">
        <v>1</v>
      </c>
      <c r="AE40" s="26">
        <v>12</v>
      </c>
      <c r="AF40" s="26">
        <v>1</v>
      </c>
      <c r="AG40" s="26">
        <v>4</v>
      </c>
      <c r="AH40" s="26">
        <v>0</v>
      </c>
      <c r="AI40" s="26">
        <v>1174</v>
      </c>
      <c r="AJ40" s="26">
        <v>16</v>
      </c>
      <c r="AK40" s="26">
        <v>0</v>
      </c>
      <c r="AL40" s="26">
        <v>1</v>
      </c>
      <c r="AM40" s="26">
        <v>1</v>
      </c>
      <c r="AN40" s="26">
        <v>2</v>
      </c>
      <c r="AO40" s="27">
        <f t="shared" si="2"/>
        <v>1386</v>
      </c>
    </row>
    <row r="41" spans="2:41" x14ac:dyDescent="0.25">
      <c r="B41" s="25" t="s">
        <v>43</v>
      </c>
      <c r="C41" s="26">
        <v>1</v>
      </c>
      <c r="D41" s="26">
        <v>22</v>
      </c>
      <c r="E41" s="26">
        <v>1</v>
      </c>
      <c r="F41" s="26">
        <v>12</v>
      </c>
      <c r="G41" s="26">
        <v>3</v>
      </c>
      <c r="H41" s="26">
        <v>17</v>
      </c>
      <c r="I41" s="26">
        <v>9</v>
      </c>
      <c r="J41" s="26">
        <v>1</v>
      </c>
      <c r="K41" s="26">
        <v>1</v>
      </c>
      <c r="L41" s="26">
        <v>167</v>
      </c>
      <c r="M41" s="26">
        <v>0</v>
      </c>
      <c r="N41" s="26">
        <v>10</v>
      </c>
      <c r="O41" s="26">
        <v>99</v>
      </c>
      <c r="P41" s="26">
        <v>123</v>
      </c>
      <c r="Q41" s="26">
        <v>11</v>
      </c>
      <c r="R41" s="26">
        <v>8</v>
      </c>
      <c r="S41" s="26">
        <v>7</v>
      </c>
      <c r="T41" s="26">
        <v>83</v>
      </c>
      <c r="U41" s="26">
        <v>16</v>
      </c>
      <c r="V41" s="26">
        <v>0</v>
      </c>
      <c r="W41" s="26">
        <v>0</v>
      </c>
      <c r="X41" s="26">
        <v>49</v>
      </c>
      <c r="Y41" s="26">
        <v>231</v>
      </c>
      <c r="Z41" s="26">
        <v>1</v>
      </c>
      <c r="AA41" s="26">
        <v>1</v>
      </c>
      <c r="AB41" s="26">
        <v>1</v>
      </c>
      <c r="AC41" s="26">
        <v>1</v>
      </c>
      <c r="AD41" s="26">
        <v>7</v>
      </c>
      <c r="AE41" s="26">
        <v>1</v>
      </c>
      <c r="AF41" s="26">
        <v>110</v>
      </c>
      <c r="AG41" s="26">
        <v>97</v>
      </c>
      <c r="AH41" s="26">
        <v>1</v>
      </c>
      <c r="AI41" s="26">
        <v>56</v>
      </c>
      <c r="AJ41" s="26">
        <v>30</v>
      </c>
      <c r="AK41" s="26">
        <v>1</v>
      </c>
      <c r="AL41" s="26">
        <v>109</v>
      </c>
      <c r="AM41" s="26">
        <v>16</v>
      </c>
      <c r="AN41" s="26">
        <v>35</v>
      </c>
      <c r="AO41" s="27">
        <f t="shared" si="2"/>
        <v>1338</v>
      </c>
    </row>
    <row r="42" spans="2:41" ht="15" customHeight="1" x14ac:dyDescent="0.25">
      <c r="B42" s="34" t="s">
        <v>21</v>
      </c>
      <c r="C42" s="35">
        <f>SUM(C21:C41)</f>
        <v>25</v>
      </c>
      <c r="D42" s="35">
        <f t="shared" ref="D42:AO42" si="3">SUM(D21:D41)</f>
        <v>2180</v>
      </c>
      <c r="E42" s="35">
        <f t="shared" si="3"/>
        <v>21</v>
      </c>
      <c r="F42" s="35">
        <f t="shared" si="3"/>
        <v>588</v>
      </c>
      <c r="G42" s="35">
        <f t="shared" si="3"/>
        <v>1332</v>
      </c>
      <c r="H42" s="35">
        <f t="shared" si="3"/>
        <v>305</v>
      </c>
      <c r="I42" s="35">
        <f t="shared" si="3"/>
        <v>642</v>
      </c>
      <c r="J42" s="35">
        <f t="shared" si="3"/>
        <v>155</v>
      </c>
      <c r="K42" s="35">
        <f t="shared" si="3"/>
        <v>30</v>
      </c>
      <c r="L42" s="35">
        <f t="shared" si="3"/>
        <v>3598</v>
      </c>
      <c r="M42" s="35">
        <f t="shared" si="3"/>
        <v>2</v>
      </c>
      <c r="N42" s="35">
        <f t="shared" si="3"/>
        <v>356</v>
      </c>
      <c r="O42" s="35">
        <f t="shared" si="3"/>
        <v>4517</v>
      </c>
      <c r="P42" s="35">
        <f t="shared" si="3"/>
        <v>2894</v>
      </c>
      <c r="Q42" s="35">
        <f t="shared" si="3"/>
        <v>374</v>
      </c>
      <c r="R42" s="35">
        <f t="shared" si="3"/>
        <v>1605</v>
      </c>
      <c r="S42" s="35">
        <f t="shared" si="3"/>
        <v>755</v>
      </c>
      <c r="T42" s="35">
        <f t="shared" si="3"/>
        <v>6401</v>
      </c>
      <c r="U42" s="35">
        <f t="shared" si="3"/>
        <v>3671</v>
      </c>
      <c r="V42" s="35">
        <f>SUM(V21:V41)</f>
        <v>20</v>
      </c>
      <c r="W42" s="35">
        <f t="shared" si="3"/>
        <v>49</v>
      </c>
      <c r="X42" s="35">
        <f t="shared" si="3"/>
        <v>1741</v>
      </c>
      <c r="Y42" s="35">
        <f t="shared" si="3"/>
        <v>11513</v>
      </c>
      <c r="Z42" s="35">
        <f t="shared" si="3"/>
        <v>53</v>
      </c>
      <c r="AA42" s="35">
        <f t="shared" si="3"/>
        <v>70</v>
      </c>
      <c r="AB42" s="35">
        <f t="shared" si="3"/>
        <v>36</v>
      </c>
      <c r="AC42" s="35">
        <f t="shared" si="3"/>
        <v>53</v>
      </c>
      <c r="AD42" s="35">
        <f t="shared" si="3"/>
        <v>1570</v>
      </c>
      <c r="AE42" s="35">
        <f t="shared" si="3"/>
        <v>204</v>
      </c>
      <c r="AF42" s="35">
        <f t="shared" si="3"/>
        <v>2250</v>
      </c>
      <c r="AG42" s="35">
        <f t="shared" si="3"/>
        <v>2334</v>
      </c>
      <c r="AH42" s="35">
        <f t="shared" si="3"/>
        <v>73</v>
      </c>
      <c r="AI42" s="35">
        <f t="shared" si="3"/>
        <v>10464</v>
      </c>
      <c r="AJ42" s="35">
        <f t="shared" si="3"/>
        <v>4157</v>
      </c>
      <c r="AK42" s="35">
        <f t="shared" si="3"/>
        <v>162</v>
      </c>
      <c r="AL42" s="35">
        <f t="shared" si="3"/>
        <v>5053</v>
      </c>
      <c r="AM42" s="35">
        <f t="shared" si="3"/>
        <v>530</v>
      </c>
      <c r="AN42" s="35">
        <f t="shared" si="3"/>
        <v>3405</v>
      </c>
      <c r="AO42" s="35">
        <f t="shared" si="3"/>
        <v>73188</v>
      </c>
    </row>
    <row r="43" spans="2:41" x14ac:dyDescent="0.25">
      <c r="B43" s="34" t="s">
        <v>118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27"/>
    </row>
    <row r="44" spans="2:41" x14ac:dyDescent="0.25">
      <c r="B44" s="25" t="s">
        <v>45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5</v>
      </c>
      <c r="I44" s="27">
        <v>0</v>
      </c>
      <c r="J44" s="27">
        <v>0</v>
      </c>
      <c r="K44" s="27">
        <v>0</v>
      </c>
      <c r="L44" s="27">
        <v>35</v>
      </c>
      <c r="M44" s="27">
        <v>0</v>
      </c>
      <c r="N44" s="27">
        <v>2</v>
      </c>
      <c r="O44" s="27">
        <v>10</v>
      </c>
      <c r="P44" s="27">
        <v>47</v>
      </c>
      <c r="Q44" s="27">
        <v>0</v>
      </c>
      <c r="R44" s="27">
        <v>0</v>
      </c>
      <c r="S44" s="27">
        <v>0</v>
      </c>
      <c r="T44" s="27">
        <v>158</v>
      </c>
      <c r="U44" s="27">
        <v>1</v>
      </c>
      <c r="V44" s="27">
        <v>0</v>
      </c>
      <c r="W44" s="27">
        <v>0</v>
      </c>
      <c r="X44" s="27">
        <v>0</v>
      </c>
      <c r="Y44" s="27">
        <v>122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4</v>
      </c>
      <c r="AH44" s="27">
        <v>0</v>
      </c>
      <c r="AI44" s="27">
        <v>43</v>
      </c>
      <c r="AJ44" s="27">
        <v>38</v>
      </c>
      <c r="AK44" s="27">
        <v>0</v>
      </c>
      <c r="AL44" s="27">
        <v>27</v>
      </c>
      <c r="AM44" s="27">
        <v>0</v>
      </c>
      <c r="AN44" s="27">
        <v>16</v>
      </c>
      <c r="AO44" s="27">
        <f>SUM(C44:AN44)</f>
        <v>508</v>
      </c>
    </row>
    <row r="45" spans="2:41" x14ac:dyDescent="0.25">
      <c r="B45" s="25" t="s">
        <v>46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2</v>
      </c>
      <c r="M45" s="26">
        <v>0</v>
      </c>
      <c r="N45" s="26">
        <v>0</v>
      </c>
      <c r="O45" s="26">
        <v>4</v>
      </c>
      <c r="P45" s="26">
        <v>3</v>
      </c>
      <c r="Q45" s="26">
        <v>0</v>
      </c>
      <c r="R45" s="26">
        <v>0</v>
      </c>
      <c r="S45" s="26">
        <v>0</v>
      </c>
      <c r="T45" s="26">
        <v>9</v>
      </c>
      <c r="U45" s="26">
        <v>0</v>
      </c>
      <c r="V45" s="27">
        <v>0</v>
      </c>
      <c r="W45" s="26">
        <v>0</v>
      </c>
      <c r="X45" s="26">
        <v>1</v>
      </c>
      <c r="Y45" s="26">
        <v>13</v>
      </c>
      <c r="Z45" s="26">
        <v>0</v>
      </c>
      <c r="AA45" s="26">
        <v>0</v>
      </c>
      <c r="AB45" s="26">
        <v>0</v>
      </c>
      <c r="AC45" s="26">
        <v>0</v>
      </c>
      <c r="AD45" s="26">
        <v>1</v>
      </c>
      <c r="AE45" s="26">
        <v>0</v>
      </c>
      <c r="AF45" s="26">
        <v>1</v>
      </c>
      <c r="AG45" s="26">
        <v>1</v>
      </c>
      <c r="AH45" s="26">
        <v>0</v>
      </c>
      <c r="AI45" s="26">
        <v>6</v>
      </c>
      <c r="AJ45" s="26">
        <v>3</v>
      </c>
      <c r="AK45" s="27">
        <v>0</v>
      </c>
      <c r="AL45" s="26">
        <v>2</v>
      </c>
      <c r="AM45" s="26">
        <v>0</v>
      </c>
      <c r="AN45" s="26">
        <v>2</v>
      </c>
      <c r="AO45" s="27">
        <f t="shared" ref="AO45:AO48" si="4">SUM(C45:AN45)</f>
        <v>48</v>
      </c>
    </row>
    <row r="46" spans="2:41" x14ac:dyDescent="0.25">
      <c r="B46" s="25" t="s">
        <v>47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3</v>
      </c>
      <c r="M46" s="26">
        <v>0</v>
      </c>
      <c r="N46" s="26">
        <v>0</v>
      </c>
      <c r="O46" s="26">
        <v>2</v>
      </c>
      <c r="P46" s="26">
        <v>3</v>
      </c>
      <c r="Q46" s="26">
        <v>0</v>
      </c>
      <c r="R46" s="26">
        <v>0</v>
      </c>
      <c r="S46" s="26">
        <v>0</v>
      </c>
      <c r="T46" s="26">
        <v>6</v>
      </c>
      <c r="U46" s="26">
        <v>0</v>
      </c>
      <c r="V46" s="27">
        <v>0</v>
      </c>
      <c r="W46" s="26">
        <v>0</v>
      </c>
      <c r="X46" s="26">
        <v>0</v>
      </c>
      <c r="Y46" s="26">
        <v>11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1</v>
      </c>
      <c r="AG46" s="26">
        <v>0</v>
      </c>
      <c r="AH46" s="26">
        <v>0</v>
      </c>
      <c r="AI46" s="26">
        <v>3</v>
      </c>
      <c r="AJ46" s="26">
        <v>0</v>
      </c>
      <c r="AK46" s="26">
        <v>0</v>
      </c>
      <c r="AL46" s="26">
        <v>2</v>
      </c>
      <c r="AM46" s="27">
        <v>0</v>
      </c>
      <c r="AN46" s="26">
        <v>1</v>
      </c>
      <c r="AO46" s="27">
        <f t="shared" si="4"/>
        <v>32</v>
      </c>
    </row>
    <row r="47" spans="2:41" x14ac:dyDescent="0.25">
      <c r="B47" s="25" t="s">
        <v>48</v>
      </c>
      <c r="C47" s="27">
        <v>0</v>
      </c>
      <c r="D47" s="27">
        <v>1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5</v>
      </c>
      <c r="M47" s="27">
        <v>0</v>
      </c>
      <c r="N47" s="27">
        <v>0</v>
      </c>
      <c r="O47" s="27">
        <v>1</v>
      </c>
      <c r="P47" s="27">
        <v>8</v>
      </c>
      <c r="Q47" s="27">
        <v>0</v>
      </c>
      <c r="R47" s="27">
        <v>0</v>
      </c>
      <c r="S47" s="27">
        <v>0</v>
      </c>
      <c r="T47" s="27">
        <v>10</v>
      </c>
      <c r="U47" s="27">
        <v>1</v>
      </c>
      <c r="V47" s="27">
        <v>0</v>
      </c>
      <c r="W47" s="27">
        <v>0</v>
      </c>
      <c r="X47" s="27">
        <v>0</v>
      </c>
      <c r="Y47" s="27">
        <v>28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1</v>
      </c>
      <c r="AH47" s="27">
        <v>0</v>
      </c>
      <c r="AI47" s="27">
        <v>8</v>
      </c>
      <c r="AJ47" s="27">
        <v>8</v>
      </c>
      <c r="AK47" s="27">
        <v>0</v>
      </c>
      <c r="AL47" s="27">
        <v>5</v>
      </c>
      <c r="AM47" s="27">
        <v>0</v>
      </c>
      <c r="AN47" s="27">
        <v>6</v>
      </c>
      <c r="AO47" s="27">
        <f t="shared" si="4"/>
        <v>82</v>
      </c>
    </row>
    <row r="48" spans="2:41" x14ac:dyDescent="0.25">
      <c r="B48" s="25" t="s">
        <v>49</v>
      </c>
      <c r="C48" s="26">
        <v>0</v>
      </c>
      <c r="D48" s="26">
        <v>0</v>
      </c>
      <c r="E48" s="26">
        <v>0</v>
      </c>
      <c r="F48" s="26">
        <v>1</v>
      </c>
      <c r="G48" s="26">
        <v>1</v>
      </c>
      <c r="H48" s="26">
        <v>1</v>
      </c>
      <c r="I48" s="26">
        <v>0</v>
      </c>
      <c r="J48" s="26">
        <v>0</v>
      </c>
      <c r="K48" s="26">
        <v>0</v>
      </c>
      <c r="L48" s="26">
        <v>26</v>
      </c>
      <c r="M48" s="26">
        <v>0</v>
      </c>
      <c r="N48" s="26">
        <v>0</v>
      </c>
      <c r="O48" s="26">
        <v>7</v>
      </c>
      <c r="P48" s="26">
        <v>19</v>
      </c>
      <c r="Q48" s="26">
        <v>0</v>
      </c>
      <c r="R48" s="26">
        <v>0</v>
      </c>
      <c r="S48" s="26">
        <v>0</v>
      </c>
      <c r="T48" s="26">
        <v>17</v>
      </c>
      <c r="U48" s="26">
        <v>3</v>
      </c>
      <c r="V48" s="27">
        <v>0</v>
      </c>
      <c r="W48" s="26">
        <v>0</v>
      </c>
      <c r="X48" s="26">
        <v>3</v>
      </c>
      <c r="Y48" s="26">
        <v>45</v>
      </c>
      <c r="Z48" s="26">
        <v>0</v>
      </c>
      <c r="AA48" s="26">
        <v>0</v>
      </c>
      <c r="AB48" s="26">
        <v>0</v>
      </c>
      <c r="AC48" s="26">
        <v>0</v>
      </c>
      <c r="AD48" s="26">
        <v>1</v>
      </c>
      <c r="AE48" s="26">
        <v>0</v>
      </c>
      <c r="AF48" s="26">
        <v>4</v>
      </c>
      <c r="AG48" s="26">
        <v>4</v>
      </c>
      <c r="AH48" s="26">
        <v>0</v>
      </c>
      <c r="AI48" s="26">
        <v>19</v>
      </c>
      <c r="AJ48" s="26">
        <v>7</v>
      </c>
      <c r="AK48" s="26">
        <v>0</v>
      </c>
      <c r="AL48" s="26">
        <v>9</v>
      </c>
      <c r="AM48" s="26">
        <v>1</v>
      </c>
      <c r="AN48" s="26">
        <v>17</v>
      </c>
      <c r="AO48" s="27">
        <f t="shared" si="4"/>
        <v>185</v>
      </c>
    </row>
    <row r="49" spans="2:41" x14ac:dyDescent="0.25">
      <c r="B49" s="34" t="s">
        <v>21</v>
      </c>
      <c r="C49" s="35">
        <f t="shared" ref="C49:AO49" si="5">SUM(C44:C48)</f>
        <v>0</v>
      </c>
      <c r="D49" s="35">
        <f t="shared" si="5"/>
        <v>1</v>
      </c>
      <c r="E49" s="35">
        <f t="shared" si="5"/>
        <v>0</v>
      </c>
      <c r="F49" s="35">
        <f t="shared" si="5"/>
        <v>1</v>
      </c>
      <c r="G49" s="35">
        <f t="shared" si="5"/>
        <v>1</v>
      </c>
      <c r="H49" s="35">
        <f t="shared" si="5"/>
        <v>6</v>
      </c>
      <c r="I49" s="35">
        <f t="shared" si="5"/>
        <v>0</v>
      </c>
      <c r="J49" s="35">
        <f t="shared" si="5"/>
        <v>0</v>
      </c>
      <c r="K49" s="35">
        <f t="shared" si="5"/>
        <v>0</v>
      </c>
      <c r="L49" s="35">
        <f t="shared" si="5"/>
        <v>71</v>
      </c>
      <c r="M49" s="35">
        <f t="shared" si="5"/>
        <v>0</v>
      </c>
      <c r="N49" s="35">
        <f t="shared" si="5"/>
        <v>2</v>
      </c>
      <c r="O49" s="35">
        <f t="shared" si="5"/>
        <v>24</v>
      </c>
      <c r="P49" s="35">
        <f t="shared" si="5"/>
        <v>80</v>
      </c>
      <c r="Q49" s="35">
        <f t="shared" si="5"/>
        <v>0</v>
      </c>
      <c r="R49" s="35">
        <f t="shared" si="5"/>
        <v>0</v>
      </c>
      <c r="S49" s="35">
        <f t="shared" si="5"/>
        <v>0</v>
      </c>
      <c r="T49" s="35">
        <f t="shared" si="5"/>
        <v>200</v>
      </c>
      <c r="U49" s="35">
        <f t="shared" si="5"/>
        <v>5</v>
      </c>
      <c r="V49" s="35">
        <v>0</v>
      </c>
      <c r="W49" s="35">
        <f t="shared" si="5"/>
        <v>0</v>
      </c>
      <c r="X49" s="35">
        <f t="shared" si="5"/>
        <v>4</v>
      </c>
      <c r="Y49" s="35">
        <f t="shared" si="5"/>
        <v>219</v>
      </c>
      <c r="Z49" s="35">
        <f t="shared" si="5"/>
        <v>0</v>
      </c>
      <c r="AA49" s="35">
        <f t="shared" si="5"/>
        <v>0</v>
      </c>
      <c r="AB49" s="35">
        <f t="shared" si="5"/>
        <v>0</v>
      </c>
      <c r="AC49" s="35">
        <f t="shared" si="5"/>
        <v>0</v>
      </c>
      <c r="AD49" s="35">
        <f t="shared" si="5"/>
        <v>2</v>
      </c>
      <c r="AE49" s="35">
        <f t="shared" si="5"/>
        <v>0</v>
      </c>
      <c r="AF49" s="35">
        <f t="shared" si="5"/>
        <v>6</v>
      </c>
      <c r="AG49" s="35">
        <f t="shared" si="5"/>
        <v>10</v>
      </c>
      <c r="AH49" s="35">
        <f t="shared" si="5"/>
        <v>0</v>
      </c>
      <c r="AI49" s="35">
        <f t="shared" si="5"/>
        <v>79</v>
      </c>
      <c r="AJ49" s="35">
        <f t="shared" si="5"/>
        <v>56</v>
      </c>
      <c r="AK49" s="35">
        <f t="shared" si="5"/>
        <v>0</v>
      </c>
      <c r="AL49" s="35">
        <f t="shared" si="5"/>
        <v>45</v>
      </c>
      <c r="AM49" s="35">
        <f t="shared" si="5"/>
        <v>1</v>
      </c>
      <c r="AN49" s="35">
        <f t="shared" si="5"/>
        <v>42</v>
      </c>
      <c r="AO49" s="35">
        <f t="shared" si="5"/>
        <v>855</v>
      </c>
    </row>
    <row r="50" spans="2:41" x14ac:dyDescent="0.25">
      <c r="B50" s="34" t="s">
        <v>50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</row>
    <row r="51" spans="2:41" x14ac:dyDescent="0.25">
      <c r="B51" s="5" t="s">
        <v>51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27">
        <f t="shared" ref="AO51:AO55" si="6">SUM(C51:AN51)</f>
        <v>0</v>
      </c>
    </row>
    <row r="52" spans="2:41" x14ac:dyDescent="0.25">
      <c r="B52" s="5" t="s">
        <v>52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27">
        <f t="shared" si="6"/>
        <v>0</v>
      </c>
    </row>
    <row r="53" spans="2:41" x14ac:dyDescent="0.25">
      <c r="B53" s="5" t="s">
        <v>53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27">
        <f t="shared" si="6"/>
        <v>0</v>
      </c>
    </row>
    <row r="54" spans="2:41" x14ac:dyDescent="0.25">
      <c r="B54" s="5" t="s">
        <v>54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27">
        <f t="shared" si="6"/>
        <v>0</v>
      </c>
    </row>
    <row r="55" spans="2:41" x14ac:dyDescent="0.25">
      <c r="B55" s="5" t="s">
        <v>55</v>
      </c>
      <c r="C55" s="30">
        <v>0</v>
      </c>
      <c r="D55" s="30">
        <v>0</v>
      </c>
      <c r="E55" s="30">
        <v>0</v>
      </c>
      <c r="F55" s="30">
        <v>0</v>
      </c>
      <c r="G55" s="30">
        <v>3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2</v>
      </c>
      <c r="U55" s="30">
        <v>0</v>
      </c>
      <c r="V55" s="30">
        <v>0</v>
      </c>
      <c r="W55" s="30">
        <v>0</v>
      </c>
      <c r="X55" s="30">
        <v>0</v>
      </c>
      <c r="Y55" s="30">
        <v>13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3</v>
      </c>
      <c r="AH55" s="30">
        <v>0</v>
      </c>
      <c r="AI55" s="30">
        <v>3</v>
      </c>
      <c r="AJ55" s="30">
        <v>7</v>
      </c>
      <c r="AK55" s="30">
        <v>0</v>
      </c>
      <c r="AL55" s="30">
        <v>13</v>
      </c>
      <c r="AM55" s="30">
        <v>3</v>
      </c>
      <c r="AN55" s="30">
        <v>1</v>
      </c>
      <c r="AO55" s="27">
        <f t="shared" si="6"/>
        <v>48</v>
      </c>
    </row>
    <row r="56" spans="2:41" x14ac:dyDescent="0.25">
      <c r="B56" s="45" t="s">
        <v>21</v>
      </c>
      <c r="C56" s="35">
        <f t="shared" ref="C56:U56" si="7">SUM(C51:C55)</f>
        <v>0</v>
      </c>
      <c r="D56" s="35">
        <f t="shared" si="7"/>
        <v>0</v>
      </c>
      <c r="E56" s="35">
        <f t="shared" si="7"/>
        <v>0</v>
      </c>
      <c r="F56" s="35">
        <f t="shared" si="7"/>
        <v>0</v>
      </c>
      <c r="G56" s="35">
        <f t="shared" si="7"/>
        <v>3</v>
      </c>
      <c r="H56" s="35">
        <f t="shared" si="7"/>
        <v>0</v>
      </c>
      <c r="I56" s="35">
        <f t="shared" si="7"/>
        <v>0</v>
      </c>
      <c r="J56" s="35">
        <f t="shared" si="7"/>
        <v>0</v>
      </c>
      <c r="K56" s="35">
        <f t="shared" si="7"/>
        <v>0</v>
      </c>
      <c r="L56" s="35">
        <f t="shared" si="7"/>
        <v>0</v>
      </c>
      <c r="M56" s="35">
        <f t="shared" si="7"/>
        <v>0</v>
      </c>
      <c r="N56" s="35">
        <f t="shared" si="7"/>
        <v>0</v>
      </c>
      <c r="O56" s="35">
        <f t="shared" si="7"/>
        <v>0</v>
      </c>
      <c r="P56" s="35">
        <f t="shared" si="7"/>
        <v>0</v>
      </c>
      <c r="Q56" s="35">
        <f t="shared" si="7"/>
        <v>0</v>
      </c>
      <c r="R56" s="35">
        <f t="shared" si="7"/>
        <v>0</v>
      </c>
      <c r="S56" s="35">
        <f t="shared" si="7"/>
        <v>0</v>
      </c>
      <c r="T56" s="35">
        <f t="shared" si="7"/>
        <v>2</v>
      </c>
      <c r="U56" s="35">
        <f t="shared" si="7"/>
        <v>0</v>
      </c>
      <c r="V56" s="35">
        <v>0</v>
      </c>
      <c r="W56" s="35">
        <f t="shared" ref="W56:AO56" si="8">SUM(W51:W55)</f>
        <v>0</v>
      </c>
      <c r="X56" s="35">
        <f t="shared" si="8"/>
        <v>0</v>
      </c>
      <c r="Y56" s="35">
        <f t="shared" si="8"/>
        <v>13</v>
      </c>
      <c r="Z56" s="35">
        <f t="shared" si="8"/>
        <v>0</v>
      </c>
      <c r="AA56" s="35">
        <f t="shared" si="8"/>
        <v>0</v>
      </c>
      <c r="AB56" s="35">
        <f t="shared" si="8"/>
        <v>0</v>
      </c>
      <c r="AC56" s="35">
        <f t="shared" si="8"/>
        <v>0</v>
      </c>
      <c r="AD56" s="35">
        <f t="shared" si="8"/>
        <v>0</v>
      </c>
      <c r="AE56" s="35">
        <f t="shared" si="8"/>
        <v>0</v>
      </c>
      <c r="AF56" s="35">
        <f t="shared" si="8"/>
        <v>0</v>
      </c>
      <c r="AG56" s="35">
        <f t="shared" si="8"/>
        <v>3</v>
      </c>
      <c r="AH56" s="35">
        <f t="shared" si="8"/>
        <v>0</v>
      </c>
      <c r="AI56" s="35">
        <f t="shared" si="8"/>
        <v>3</v>
      </c>
      <c r="AJ56" s="35">
        <f t="shared" si="8"/>
        <v>7</v>
      </c>
      <c r="AK56" s="35">
        <f t="shared" si="8"/>
        <v>0</v>
      </c>
      <c r="AL56" s="35">
        <f t="shared" si="8"/>
        <v>13</v>
      </c>
      <c r="AM56" s="35">
        <f t="shared" si="8"/>
        <v>3</v>
      </c>
      <c r="AN56" s="35">
        <f t="shared" si="8"/>
        <v>1</v>
      </c>
      <c r="AO56" s="35">
        <f t="shared" si="8"/>
        <v>48</v>
      </c>
    </row>
    <row r="57" spans="2:41" ht="15.75" customHeight="1" x14ac:dyDescent="0.25">
      <c r="B57" s="45" t="s">
        <v>56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</row>
    <row r="58" spans="2:41" x14ac:dyDescent="0.25">
      <c r="B58" s="5" t="s">
        <v>57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1</v>
      </c>
      <c r="I58" s="30">
        <v>5</v>
      </c>
      <c r="J58" s="30">
        <v>0</v>
      </c>
      <c r="K58" s="30">
        <v>0</v>
      </c>
      <c r="L58" s="30">
        <v>12</v>
      </c>
      <c r="M58" s="30">
        <v>0</v>
      </c>
      <c r="N58" s="30">
        <v>1</v>
      </c>
      <c r="O58" s="30">
        <v>43</v>
      </c>
      <c r="P58" s="30">
        <v>18</v>
      </c>
      <c r="Q58" s="30">
        <v>4</v>
      </c>
      <c r="R58" s="30">
        <v>1</v>
      </c>
      <c r="S58" s="30">
        <v>0</v>
      </c>
      <c r="T58" s="30">
        <v>2</v>
      </c>
      <c r="U58" s="30">
        <v>0</v>
      </c>
      <c r="V58" s="30">
        <v>0</v>
      </c>
      <c r="W58" s="30">
        <v>0</v>
      </c>
      <c r="X58" s="30">
        <v>40</v>
      </c>
      <c r="Y58" s="30">
        <v>41</v>
      </c>
      <c r="Z58" s="30">
        <v>0</v>
      </c>
      <c r="AA58" s="30">
        <v>0</v>
      </c>
      <c r="AB58" s="30">
        <v>0</v>
      </c>
      <c r="AC58" s="30">
        <v>0</v>
      </c>
      <c r="AD58" s="30">
        <v>1</v>
      </c>
      <c r="AE58" s="30">
        <v>0</v>
      </c>
      <c r="AF58" s="30">
        <v>21</v>
      </c>
      <c r="AG58" s="30">
        <v>142</v>
      </c>
      <c r="AH58" s="30">
        <v>0</v>
      </c>
      <c r="AI58" s="30">
        <v>0</v>
      </c>
      <c r="AJ58" s="30">
        <v>1</v>
      </c>
      <c r="AK58" s="30">
        <v>0</v>
      </c>
      <c r="AL58" s="30">
        <v>7</v>
      </c>
      <c r="AM58" s="30">
        <v>0</v>
      </c>
      <c r="AN58" s="30">
        <v>1</v>
      </c>
      <c r="AO58" s="27">
        <f>SUM(C58:AN58)</f>
        <v>341</v>
      </c>
    </row>
    <row r="59" spans="2:41" x14ac:dyDescent="0.25">
      <c r="B59" s="5" t="s">
        <v>58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2</v>
      </c>
      <c r="I59" s="30">
        <v>0</v>
      </c>
      <c r="J59" s="30">
        <v>0</v>
      </c>
      <c r="K59" s="30">
        <v>0</v>
      </c>
      <c r="L59" s="30">
        <v>3</v>
      </c>
      <c r="M59" s="30">
        <v>0</v>
      </c>
      <c r="N59" s="30">
        <v>0</v>
      </c>
      <c r="O59" s="30">
        <v>0</v>
      </c>
      <c r="P59" s="30">
        <v>11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139</v>
      </c>
      <c r="AG59" s="30">
        <v>2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27">
        <f t="shared" ref="AO59:AO67" si="9">SUM(C59:AN59)</f>
        <v>157</v>
      </c>
    </row>
    <row r="60" spans="2:41" x14ac:dyDescent="0.25">
      <c r="B60" s="5" t="s">
        <v>59</v>
      </c>
      <c r="C60" s="30">
        <v>0</v>
      </c>
      <c r="D60" s="30">
        <v>11</v>
      </c>
      <c r="E60" s="30">
        <v>0</v>
      </c>
      <c r="F60" s="30">
        <v>0</v>
      </c>
      <c r="G60" s="30">
        <v>0</v>
      </c>
      <c r="H60" s="30">
        <v>1</v>
      </c>
      <c r="I60" s="30">
        <v>0</v>
      </c>
      <c r="J60" s="30">
        <v>0</v>
      </c>
      <c r="K60" s="30">
        <v>0</v>
      </c>
      <c r="L60" s="30">
        <v>4</v>
      </c>
      <c r="M60" s="30">
        <v>0</v>
      </c>
      <c r="N60" s="30">
        <v>0</v>
      </c>
      <c r="O60" s="30">
        <v>22</v>
      </c>
      <c r="P60" s="30">
        <v>4</v>
      </c>
      <c r="Q60" s="30">
        <v>0</v>
      </c>
      <c r="R60" s="30">
        <v>0</v>
      </c>
      <c r="S60" s="30">
        <v>0</v>
      </c>
      <c r="T60" s="30">
        <v>8</v>
      </c>
      <c r="U60" s="30">
        <v>4</v>
      </c>
      <c r="V60" s="30">
        <v>0</v>
      </c>
      <c r="W60" s="30">
        <v>0</v>
      </c>
      <c r="X60" s="30">
        <v>5</v>
      </c>
      <c r="Y60" s="30">
        <v>9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1</v>
      </c>
      <c r="AF60" s="30">
        <v>0</v>
      </c>
      <c r="AG60" s="30">
        <v>5</v>
      </c>
      <c r="AH60" s="30">
        <v>0</v>
      </c>
      <c r="AI60" s="30">
        <v>26</v>
      </c>
      <c r="AJ60" s="30">
        <v>4</v>
      </c>
      <c r="AK60" s="30">
        <v>0</v>
      </c>
      <c r="AL60" s="30">
        <v>4</v>
      </c>
      <c r="AM60" s="30">
        <v>0</v>
      </c>
      <c r="AN60" s="30">
        <v>0</v>
      </c>
      <c r="AO60" s="27">
        <f t="shared" si="9"/>
        <v>108</v>
      </c>
    </row>
    <row r="61" spans="2:41" x14ac:dyDescent="0.25">
      <c r="B61" s="5" t="s">
        <v>60</v>
      </c>
      <c r="C61" s="30">
        <v>0</v>
      </c>
      <c r="D61" s="30">
        <v>6</v>
      </c>
      <c r="E61" s="30">
        <v>0</v>
      </c>
      <c r="F61" s="30">
        <v>0</v>
      </c>
      <c r="G61" s="30">
        <v>0</v>
      </c>
      <c r="H61" s="30">
        <v>0</v>
      </c>
      <c r="I61" s="30">
        <v>7</v>
      </c>
      <c r="J61" s="30">
        <v>0</v>
      </c>
      <c r="K61" s="30">
        <v>0</v>
      </c>
      <c r="L61" s="30">
        <v>13</v>
      </c>
      <c r="M61" s="30">
        <v>0</v>
      </c>
      <c r="N61" s="30">
        <v>0</v>
      </c>
      <c r="O61" s="30">
        <v>23</v>
      </c>
      <c r="P61" s="30">
        <v>8</v>
      </c>
      <c r="Q61" s="30">
        <v>0</v>
      </c>
      <c r="R61" s="30">
        <v>0</v>
      </c>
      <c r="S61" s="30">
        <v>0</v>
      </c>
      <c r="T61" s="30">
        <v>33</v>
      </c>
      <c r="U61" s="30">
        <v>0</v>
      </c>
      <c r="V61" s="30">
        <v>0</v>
      </c>
      <c r="W61" s="30">
        <v>0</v>
      </c>
      <c r="X61" s="30">
        <v>20</v>
      </c>
      <c r="Y61" s="30">
        <v>51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1</v>
      </c>
      <c r="AF61" s="30">
        <v>8</v>
      </c>
      <c r="AG61" s="30">
        <v>31</v>
      </c>
      <c r="AH61" s="30">
        <v>0</v>
      </c>
      <c r="AI61" s="30">
        <v>118</v>
      </c>
      <c r="AJ61" s="30">
        <v>6</v>
      </c>
      <c r="AK61" s="30">
        <v>0</v>
      </c>
      <c r="AL61" s="30">
        <v>5</v>
      </c>
      <c r="AM61" s="30">
        <v>0</v>
      </c>
      <c r="AN61" s="30">
        <v>0</v>
      </c>
      <c r="AO61" s="27">
        <f t="shared" si="9"/>
        <v>330</v>
      </c>
    </row>
    <row r="62" spans="2:41" x14ac:dyDescent="0.25">
      <c r="B62" s="5" t="s">
        <v>61</v>
      </c>
      <c r="C62" s="30">
        <v>0</v>
      </c>
      <c r="D62" s="30">
        <v>1</v>
      </c>
      <c r="E62" s="30">
        <v>0</v>
      </c>
      <c r="F62" s="30">
        <v>0</v>
      </c>
      <c r="G62" s="30">
        <v>3</v>
      </c>
      <c r="H62" s="30">
        <v>1</v>
      </c>
      <c r="I62" s="30">
        <v>13</v>
      </c>
      <c r="J62" s="30">
        <v>0</v>
      </c>
      <c r="K62" s="30">
        <v>0</v>
      </c>
      <c r="L62" s="30">
        <v>6</v>
      </c>
      <c r="M62" s="30">
        <v>0</v>
      </c>
      <c r="N62" s="30">
        <v>0</v>
      </c>
      <c r="O62" s="30">
        <v>5</v>
      </c>
      <c r="P62" s="30">
        <v>1</v>
      </c>
      <c r="Q62" s="30">
        <v>0</v>
      </c>
      <c r="R62" s="30">
        <v>0</v>
      </c>
      <c r="S62" s="30">
        <v>3</v>
      </c>
      <c r="T62" s="30">
        <v>4</v>
      </c>
      <c r="U62" s="30">
        <v>196</v>
      </c>
      <c r="V62" s="30">
        <v>0</v>
      </c>
      <c r="W62" s="30">
        <v>0</v>
      </c>
      <c r="X62" s="30">
        <v>14</v>
      </c>
      <c r="Y62" s="30">
        <v>21</v>
      </c>
      <c r="Z62" s="30">
        <v>0</v>
      </c>
      <c r="AA62" s="30">
        <v>0</v>
      </c>
      <c r="AB62" s="30">
        <v>0</v>
      </c>
      <c r="AC62" s="30">
        <v>0</v>
      </c>
      <c r="AD62" s="30">
        <v>2</v>
      </c>
      <c r="AE62" s="30">
        <v>0</v>
      </c>
      <c r="AF62" s="30">
        <v>0</v>
      </c>
      <c r="AG62" s="30">
        <v>1</v>
      </c>
      <c r="AH62" s="30">
        <v>0</v>
      </c>
      <c r="AI62" s="30">
        <v>36</v>
      </c>
      <c r="AJ62" s="30">
        <v>1</v>
      </c>
      <c r="AK62" s="30">
        <v>0</v>
      </c>
      <c r="AL62" s="30">
        <v>1</v>
      </c>
      <c r="AM62" s="30">
        <v>0</v>
      </c>
      <c r="AN62" s="30">
        <v>3</v>
      </c>
      <c r="AO62" s="27">
        <f t="shared" si="9"/>
        <v>312</v>
      </c>
    </row>
    <row r="63" spans="2:41" x14ac:dyDescent="0.25">
      <c r="B63" s="5" t="s">
        <v>62</v>
      </c>
      <c r="C63" s="30">
        <v>0</v>
      </c>
      <c r="D63" s="30">
        <v>0</v>
      </c>
      <c r="E63" s="30">
        <v>0</v>
      </c>
      <c r="F63" s="30">
        <v>1</v>
      </c>
      <c r="G63" s="30">
        <v>6</v>
      </c>
      <c r="H63" s="30">
        <v>1</v>
      </c>
      <c r="I63" s="30">
        <v>6</v>
      </c>
      <c r="J63" s="30">
        <v>0</v>
      </c>
      <c r="K63" s="30">
        <v>0</v>
      </c>
      <c r="L63" s="30">
        <v>3</v>
      </c>
      <c r="M63" s="30"/>
      <c r="N63" s="30">
        <v>1</v>
      </c>
      <c r="O63" s="30">
        <v>6</v>
      </c>
      <c r="P63" s="30">
        <v>8</v>
      </c>
      <c r="Q63" s="30">
        <v>0</v>
      </c>
      <c r="R63" s="30">
        <v>0</v>
      </c>
      <c r="S63" s="30">
        <v>4</v>
      </c>
      <c r="T63" s="30">
        <v>23</v>
      </c>
      <c r="U63" s="30">
        <v>0</v>
      </c>
      <c r="V63" s="30">
        <v>0</v>
      </c>
      <c r="W63" s="30">
        <v>0</v>
      </c>
      <c r="X63" s="30">
        <v>11</v>
      </c>
      <c r="Y63" s="30">
        <v>23</v>
      </c>
      <c r="Z63" s="30">
        <v>0</v>
      </c>
      <c r="AA63" s="30">
        <v>0</v>
      </c>
      <c r="AB63" s="30">
        <v>0</v>
      </c>
      <c r="AC63" s="30">
        <v>0</v>
      </c>
      <c r="AD63" s="30">
        <v>2</v>
      </c>
      <c r="AE63" s="30">
        <v>1</v>
      </c>
      <c r="AF63" s="30">
        <v>4</v>
      </c>
      <c r="AG63" s="30">
        <v>7</v>
      </c>
      <c r="AH63" s="30">
        <v>0</v>
      </c>
      <c r="AI63" s="30">
        <v>13</v>
      </c>
      <c r="AJ63" s="30">
        <v>1</v>
      </c>
      <c r="AK63" s="30">
        <v>0</v>
      </c>
      <c r="AL63" s="30">
        <v>5</v>
      </c>
      <c r="AM63" s="30">
        <v>1</v>
      </c>
      <c r="AN63" s="30">
        <v>8</v>
      </c>
      <c r="AO63" s="27">
        <f t="shared" si="9"/>
        <v>135</v>
      </c>
    </row>
    <row r="64" spans="2:41" x14ac:dyDescent="0.25">
      <c r="B64" s="5" t="s">
        <v>63</v>
      </c>
      <c r="C64" s="30">
        <v>0</v>
      </c>
      <c r="D64" s="30">
        <v>0</v>
      </c>
      <c r="E64" s="30">
        <v>0</v>
      </c>
      <c r="F64" s="30">
        <v>4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27">
        <f t="shared" si="9"/>
        <v>4</v>
      </c>
    </row>
    <row r="65" spans="2:41" x14ac:dyDescent="0.25">
      <c r="B65" s="5" t="s">
        <v>64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2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1</v>
      </c>
      <c r="Y65" s="30">
        <v>17</v>
      </c>
      <c r="Z65" s="30">
        <v>0</v>
      </c>
      <c r="AA65" s="46">
        <v>0</v>
      </c>
      <c r="AB65" s="47">
        <v>0</v>
      </c>
      <c r="AC65" s="46">
        <v>0</v>
      </c>
      <c r="AD65" s="30">
        <v>1</v>
      </c>
      <c r="AE65" s="30">
        <v>1</v>
      </c>
      <c r="AF65" s="47">
        <v>0</v>
      </c>
      <c r="AG65" s="30">
        <v>0</v>
      </c>
      <c r="AH65" s="30">
        <v>0</v>
      </c>
      <c r="AI65" s="30">
        <v>4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27">
        <f t="shared" si="9"/>
        <v>26</v>
      </c>
    </row>
    <row r="66" spans="2:41" x14ac:dyDescent="0.25">
      <c r="B66" s="5" t="s">
        <v>65</v>
      </c>
      <c r="C66" s="30">
        <v>0</v>
      </c>
      <c r="D66" s="30">
        <v>0</v>
      </c>
      <c r="E66" s="30">
        <v>0</v>
      </c>
      <c r="F66" s="30">
        <v>18</v>
      </c>
      <c r="G66" s="30">
        <v>34</v>
      </c>
      <c r="H66" s="30">
        <v>1</v>
      </c>
      <c r="I66" s="30">
        <v>4</v>
      </c>
      <c r="J66" s="30">
        <v>0</v>
      </c>
      <c r="K66" s="30">
        <v>0</v>
      </c>
      <c r="L66" s="30">
        <v>8</v>
      </c>
      <c r="M66" s="30">
        <v>0</v>
      </c>
      <c r="N66" s="30">
        <v>2</v>
      </c>
      <c r="O66" s="30">
        <v>31</v>
      </c>
      <c r="P66" s="30">
        <v>26</v>
      </c>
      <c r="Q66" s="30">
        <v>1</v>
      </c>
      <c r="R66" s="30">
        <v>0</v>
      </c>
      <c r="S66" s="30">
        <v>14</v>
      </c>
      <c r="T66" s="30">
        <v>66</v>
      </c>
      <c r="U66" s="30">
        <v>15</v>
      </c>
      <c r="V66" s="30">
        <v>0</v>
      </c>
      <c r="W66" s="30">
        <v>0</v>
      </c>
      <c r="X66" s="30">
        <v>11</v>
      </c>
      <c r="Y66" s="30">
        <v>41</v>
      </c>
      <c r="Z66" s="30">
        <v>0</v>
      </c>
      <c r="AA66" s="30">
        <v>1</v>
      </c>
      <c r="AB66" s="30">
        <v>0</v>
      </c>
      <c r="AC66" s="30">
        <v>0</v>
      </c>
      <c r="AD66" s="30">
        <v>14</v>
      </c>
      <c r="AE66" s="30">
        <v>1</v>
      </c>
      <c r="AF66" s="30">
        <v>16</v>
      </c>
      <c r="AG66" s="30">
        <v>21</v>
      </c>
      <c r="AH66" s="30">
        <v>0</v>
      </c>
      <c r="AI66" s="30">
        <v>61</v>
      </c>
      <c r="AJ66" s="30">
        <v>0</v>
      </c>
      <c r="AK66" s="30">
        <v>8</v>
      </c>
      <c r="AL66" s="30">
        <v>29</v>
      </c>
      <c r="AM66" s="30">
        <v>4</v>
      </c>
      <c r="AN66" s="30">
        <v>59</v>
      </c>
      <c r="AO66" s="27">
        <f t="shared" si="9"/>
        <v>486</v>
      </c>
    </row>
    <row r="67" spans="2:41" x14ac:dyDescent="0.25">
      <c r="B67" s="5" t="s">
        <v>66</v>
      </c>
      <c r="C67" s="30">
        <v>0</v>
      </c>
      <c r="D67" s="30">
        <v>0</v>
      </c>
      <c r="E67" s="30">
        <v>0</v>
      </c>
      <c r="F67" s="30">
        <v>1</v>
      </c>
      <c r="G67" s="30">
        <v>37</v>
      </c>
      <c r="H67" s="30">
        <v>2</v>
      </c>
      <c r="I67" s="30">
        <v>4</v>
      </c>
      <c r="J67" s="30">
        <v>0</v>
      </c>
      <c r="K67" s="30">
        <v>0</v>
      </c>
      <c r="L67" s="30">
        <v>19</v>
      </c>
      <c r="M67" s="30">
        <v>0</v>
      </c>
      <c r="N67" s="30">
        <v>0</v>
      </c>
      <c r="O67" s="30">
        <v>4</v>
      </c>
      <c r="P67" s="30">
        <v>18</v>
      </c>
      <c r="Q67" s="30">
        <v>1</v>
      </c>
      <c r="R67" s="30">
        <v>0</v>
      </c>
      <c r="S67" s="30">
        <v>12</v>
      </c>
      <c r="T67" s="30">
        <v>0</v>
      </c>
      <c r="U67" s="30">
        <v>0</v>
      </c>
      <c r="V67" s="30">
        <v>0</v>
      </c>
      <c r="W67" s="30">
        <v>0</v>
      </c>
      <c r="X67" s="30">
        <v>8</v>
      </c>
      <c r="Y67" s="30">
        <v>20</v>
      </c>
      <c r="Z67" s="30">
        <v>0</v>
      </c>
      <c r="AA67" s="30">
        <v>0</v>
      </c>
      <c r="AB67" s="30">
        <v>0</v>
      </c>
      <c r="AC67" s="30">
        <v>0</v>
      </c>
      <c r="AD67" s="30">
        <v>2</v>
      </c>
      <c r="AE67" s="30">
        <v>0</v>
      </c>
      <c r="AF67" s="30">
        <v>4</v>
      </c>
      <c r="AG67" s="30">
        <v>3</v>
      </c>
      <c r="AH67" s="30">
        <v>0</v>
      </c>
      <c r="AI67" s="30">
        <v>0</v>
      </c>
      <c r="AJ67" s="30">
        <v>1</v>
      </c>
      <c r="AK67" s="30">
        <v>0</v>
      </c>
      <c r="AL67" s="30">
        <v>58</v>
      </c>
      <c r="AM67" s="30">
        <v>6</v>
      </c>
      <c r="AN67" s="30">
        <v>2</v>
      </c>
      <c r="AO67" s="27">
        <f t="shared" si="9"/>
        <v>202</v>
      </c>
    </row>
    <row r="68" spans="2:41" x14ac:dyDescent="0.25">
      <c r="B68" s="45" t="s">
        <v>21</v>
      </c>
      <c r="C68" s="35">
        <f>SUM(C58:C67)</f>
        <v>0</v>
      </c>
      <c r="D68" s="35">
        <f t="shared" ref="D68:AO68" si="10">SUM(D58:D67)</f>
        <v>18</v>
      </c>
      <c r="E68" s="35">
        <f t="shared" si="10"/>
        <v>0</v>
      </c>
      <c r="F68" s="35">
        <f t="shared" si="10"/>
        <v>24</v>
      </c>
      <c r="G68" s="35">
        <f t="shared" si="10"/>
        <v>80</v>
      </c>
      <c r="H68" s="35">
        <f t="shared" si="10"/>
        <v>9</v>
      </c>
      <c r="I68" s="35">
        <f t="shared" si="10"/>
        <v>39</v>
      </c>
      <c r="J68" s="35">
        <f t="shared" si="10"/>
        <v>0</v>
      </c>
      <c r="K68" s="35">
        <f t="shared" si="10"/>
        <v>0</v>
      </c>
      <c r="L68" s="35">
        <f t="shared" si="10"/>
        <v>68</v>
      </c>
      <c r="M68" s="35">
        <f t="shared" si="10"/>
        <v>0</v>
      </c>
      <c r="N68" s="35">
        <f t="shared" si="10"/>
        <v>4</v>
      </c>
      <c r="O68" s="35">
        <f t="shared" si="10"/>
        <v>136</v>
      </c>
      <c r="P68" s="35">
        <f t="shared" si="10"/>
        <v>94</v>
      </c>
      <c r="Q68" s="35">
        <f t="shared" si="10"/>
        <v>6</v>
      </c>
      <c r="R68" s="35">
        <f t="shared" si="10"/>
        <v>1</v>
      </c>
      <c r="S68" s="35">
        <f t="shared" si="10"/>
        <v>33</v>
      </c>
      <c r="T68" s="35">
        <f t="shared" si="10"/>
        <v>136</v>
      </c>
      <c r="U68" s="35">
        <f t="shared" si="10"/>
        <v>215</v>
      </c>
      <c r="V68" s="35">
        <v>0</v>
      </c>
      <c r="W68" s="35">
        <f t="shared" si="10"/>
        <v>0</v>
      </c>
      <c r="X68" s="35">
        <f t="shared" si="10"/>
        <v>110</v>
      </c>
      <c r="Y68" s="35">
        <f t="shared" si="10"/>
        <v>223</v>
      </c>
      <c r="Z68" s="35">
        <f t="shared" si="10"/>
        <v>0</v>
      </c>
      <c r="AA68" s="35">
        <f t="shared" si="10"/>
        <v>1</v>
      </c>
      <c r="AB68" s="35">
        <f t="shared" si="10"/>
        <v>0</v>
      </c>
      <c r="AC68" s="35">
        <f t="shared" si="10"/>
        <v>0</v>
      </c>
      <c r="AD68" s="35">
        <f t="shared" si="10"/>
        <v>22</v>
      </c>
      <c r="AE68" s="35">
        <f t="shared" si="10"/>
        <v>5</v>
      </c>
      <c r="AF68" s="35">
        <f t="shared" si="10"/>
        <v>192</v>
      </c>
      <c r="AG68" s="35">
        <f t="shared" si="10"/>
        <v>212</v>
      </c>
      <c r="AH68" s="35">
        <f t="shared" si="10"/>
        <v>0</v>
      </c>
      <c r="AI68" s="35">
        <f t="shared" si="10"/>
        <v>258</v>
      </c>
      <c r="AJ68" s="35">
        <f t="shared" si="10"/>
        <v>14</v>
      </c>
      <c r="AK68" s="35">
        <f t="shared" si="10"/>
        <v>8</v>
      </c>
      <c r="AL68" s="35">
        <f t="shared" si="10"/>
        <v>109</v>
      </c>
      <c r="AM68" s="35">
        <f t="shared" si="10"/>
        <v>11</v>
      </c>
      <c r="AN68" s="35">
        <f t="shared" si="10"/>
        <v>73</v>
      </c>
      <c r="AO68" s="35">
        <f t="shared" si="10"/>
        <v>2101</v>
      </c>
    </row>
    <row r="69" spans="2:41" x14ac:dyDescent="0.25">
      <c r="B69" s="34" t="s">
        <v>119</v>
      </c>
      <c r="C69" s="35">
        <f t="shared" ref="C69:AO69" si="11">SUM(C19,C42,C49,C56,C68)</f>
        <v>118</v>
      </c>
      <c r="D69" s="35">
        <f t="shared" si="11"/>
        <v>9168</v>
      </c>
      <c r="E69" s="35">
        <f t="shared" si="11"/>
        <v>250</v>
      </c>
      <c r="F69" s="35">
        <f t="shared" si="11"/>
        <v>3876</v>
      </c>
      <c r="G69" s="35">
        <f t="shared" si="11"/>
        <v>6422</v>
      </c>
      <c r="H69" s="35">
        <f t="shared" si="11"/>
        <v>725</v>
      </c>
      <c r="I69" s="35">
        <f t="shared" si="11"/>
        <v>3134</v>
      </c>
      <c r="J69" s="35">
        <f t="shared" si="11"/>
        <v>204</v>
      </c>
      <c r="K69" s="35">
        <f t="shared" si="11"/>
        <v>68</v>
      </c>
      <c r="L69" s="35">
        <f t="shared" si="11"/>
        <v>8134</v>
      </c>
      <c r="M69" s="35">
        <f t="shared" si="11"/>
        <v>3</v>
      </c>
      <c r="N69" s="35">
        <f t="shared" si="11"/>
        <v>952</v>
      </c>
      <c r="O69" s="35">
        <f t="shared" si="11"/>
        <v>11610</v>
      </c>
      <c r="P69" s="35">
        <f t="shared" si="11"/>
        <v>6426</v>
      </c>
      <c r="Q69" s="35">
        <f t="shared" si="11"/>
        <v>1847</v>
      </c>
      <c r="R69" s="35">
        <f t="shared" si="11"/>
        <v>2600</v>
      </c>
      <c r="S69" s="35">
        <f t="shared" si="11"/>
        <v>3322</v>
      </c>
      <c r="T69" s="35">
        <f t="shared" si="11"/>
        <v>16695</v>
      </c>
      <c r="U69" s="35">
        <f t="shared" si="11"/>
        <v>9631</v>
      </c>
      <c r="V69" s="35">
        <f t="shared" si="11"/>
        <v>85</v>
      </c>
      <c r="W69" s="35">
        <f t="shared" si="11"/>
        <v>65</v>
      </c>
      <c r="X69" s="35">
        <f t="shared" si="11"/>
        <v>9176</v>
      </c>
      <c r="Y69" s="35">
        <f t="shared" si="11"/>
        <v>24318</v>
      </c>
      <c r="Z69" s="35">
        <f t="shared" si="11"/>
        <v>362</v>
      </c>
      <c r="AA69" s="35">
        <f t="shared" si="11"/>
        <v>405</v>
      </c>
      <c r="AB69" s="35">
        <f t="shared" si="11"/>
        <v>174</v>
      </c>
      <c r="AC69" s="35">
        <f t="shared" si="11"/>
        <v>313</v>
      </c>
      <c r="AD69" s="35">
        <f t="shared" si="11"/>
        <v>6615</v>
      </c>
      <c r="AE69" s="35">
        <f t="shared" si="11"/>
        <v>520</v>
      </c>
      <c r="AF69" s="35">
        <f t="shared" si="11"/>
        <v>7177</v>
      </c>
      <c r="AG69" s="35">
        <f t="shared" si="11"/>
        <v>9071</v>
      </c>
      <c r="AH69" s="35">
        <f t="shared" si="11"/>
        <v>191</v>
      </c>
      <c r="AI69" s="35">
        <f t="shared" si="11"/>
        <v>23577</v>
      </c>
      <c r="AJ69" s="35">
        <f t="shared" si="11"/>
        <v>9177</v>
      </c>
      <c r="AK69" s="35">
        <f t="shared" si="11"/>
        <v>596</v>
      </c>
      <c r="AL69" s="35">
        <f t="shared" si="11"/>
        <v>18034</v>
      </c>
      <c r="AM69" s="35">
        <f t="shared" si="11"/>
        <v>2518</v>
      </c>
      <c r="AN69" s="35">
        <f t="shared" si="11"/>
        <v>10921</v>
      </c>
      <c r="AO69" s="35">
        <f t="shared" si="11"/>
        <v>208480</v>
      </c>
    </row>
    <row r="70" spans="2:41" x14ac:dyDescent="0.25">
      <c r="B70" s="34" t="s">
        <v>120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27"/>
    </row>
    <row r="71" spans="2:41" x14ac:dyDescent="0.25">
      <c r="B71" s="5" t="s">
        <v>69</v>
      </c>
      <c r="C71" s="30">
        <v>0</v>
      </c>
      <c r="D71" s="30">
        <v>629</v>
      </c>
      <c r="E71" s="30">
        <v>0</v>
      </c>
      <c r="F71" s="30">
        <v>4</v>
      </c>
      <c r="G71" s="30">
        <v>666</v>
      </c>
      <c r="H71" s="30">
        <v>0</v>
      </c>
      <c r="I71" s="30">
        <v>70</v>
      </c>
      <c r="J71" s="30">
        <v>0</v>
      </c>
      <c r="K71" s="30">
        <v>0</v>
      </c>
      <c r="L71" s="30">
        <v>103</v>
      </c>
      <c r="M71" s="30">
        <v>0</v>
      </c>
      <c r="N71" s="30">
        <v>0</v>
      </c>
      <c r="O71" s="30">
        <v>88</v>
      </c>
      <c r="P71" s="30">
        <v>134</v>
      </c>
      <c r="Q71" s="30">
        <v>10</v>
      </c>
      <c r="R71" s="30">
        <v>0</v>
      </c>
      <c r="S71" s="30">
        <v>125</v>
      </c>
      <c r="T71" s="30">
        <v>322</v>
      </c>
      <c r="U71" s="30">
        <v>44</v>
      </c>
      <c r="V71" s="30">
        <v>0</v>
      </c>
      <c r="W71" s="30">
        <v>0</v>
      </c>
      <c r="X71" s="30">
        <v>215</v>
      </c>
      <c r="Y71" s="30">
        <v>739</v>
      </c>
      <c r="Z71" s="30">
        <v>0</v>
      </c>
      <c r="AA71" s="30">
        <v>0</v>
      </c>
      <c r="AB71" s="30">
        <v>0</v>
      </c>
      <c r="AC71" s="30">
        <v>0</v>
      </c>
      <c r="AD71" s="30">
        <v>252</v>
      </c>
      <c r="AE71" s="30">
        <v>34</v>
      </c>
      <c r="AF71" s="30">
        <v>24</v>
      </c>
      <c r="AG71" s="30">
        <v>152</v>
      </c>
      <c r="AH71" s="30">
        <v>0</v>
      </c>
      <c r="AI71" s="30">
        <v>1176</v>
      </c>
      <c r="AJ71" s="30">
        <v>708</v>
      </c>
      <c r="AK71" s="30">
        <v>0</v>
      </c>
      <c r="AL71" s="30">
        <v>586</v>
      </c>
      <c r="AM71" s="30">
        <v>65</v>
      </c>
      <c r="AN71" s="30">
        <v>533</v>
      </c>
      <c r="AO71" s="27">
        <f>SUM(C71:AN71)</f>
        <v>6679</v>
      </c>
    </row>
    <row r="72" spans="2:41" x14ac:dyDescent="0.25">
      <c r="B72" s="5" t="s">
        <v>70</v>
      </c>
      <c r="C72" s="30">
        <v>0</v>
      </c>
      <c r="D72" s="30">
        <v>166</v>
      </c>
      <c r="E72" s="30">
        <v>1</v>
      </c>
      <c r="F72" s="30">
        <v>169</v>
      </c>
      <c r="G72" s="30">
        <v>138</v>
      </c>
      <c r="H72" s="30">
        <v>5</v>
      </c>
      <c r="I72" s="30">
        <v>198</v>
      </c>
      <c r="J72" s="30">
        <v>1</v>
      </c>
      <c r="K72" s="30">
        <v>6</v>
      </c>
      <c r="L72" s="30">
        <v>34</v>
      </c>
      <c r="M72" s="30">
        <v>0</v>
      </c>
      <c r="N72" s="30">
        <v>22</v>
      </c>
      <c r="O72" s="30">
        <v>164</v>
      </c>
      <c r="P72" s="30">
        <v>211</v>
      </c>
      <c r="Q72" s="30">
        <v>22</v>
      </c>
      <c r="R72" s="30">
        <v>1</v>
      </c>
      <c r="S72" s="30">
        <v>58</v>
      </c>
      <c r="T72" s="30">
        <v>129</v>
      </c>
      <c r="U72" s="30">
        <v>31</v>
      </c>
      <c r="V72" s="30">
        <v>0</v>
      </c>
      <c r="W72" s="30">
        <v>0</v>
      </c>
      <c r="X72" s="30">
        <v>293</v>
      </c>
      <c r="Y72" s="30">
        <v>629</v>
      </c>
      <c r="Z72" s="30">
        <v>3</v>
      </c>
      <c r="AA72" s="30">
        <v>3</v>
      </c>
      <c r="AB72" s="30">
        <v>2</v>
      </c>
      <c r="AC72" s="30">
        <v>0</v>
      </c>
      <c r="AD72" s="30">
        <v>176</v>
      </c>
      <c r="AE72" s="30">
        <v>13</v>
      </c>
      <c r="AF72" s="30">
        <v>62</v>
      </c>
      <c r="AG72" s="30">
        <v>315</v>
      </c>
      <c r="AH72" s="30">
        <v>2</v>
      </c>
      <c r="AI72" s="30">
        <v>467</v>
      </c>
      <c r="AJ72" s="30">
        <v>224</v>
      </c>
      <c r="AK72" s="30">
        <v>7</v>
      </c>
      <c r="AL72" s="30">
        <v>761</v>
      </c>
      <c r="AM72" s="30">
        <v>102</v>
      </c>
      <c r="AN72" s="30">
        <v>137</v>
      </c>
      <c r="AO72" s="27">
        <f t="shared" ref="AO72:AO76" si="12">SUM(C72:AN72)</f>
        <v>4552</v>
      </c>
    </row>
    <row r="73" spans="2:41" x14ac:dyDescent="0.25">
      <c r="B73" s="5" t="s">
        <v>71</v>
      </c>
      <c r="C73" s="30">
        <v>0</v>
      </c>
      <c r="D73" s="30">
        <v>709</v>
      </c>
      <c r="E73" s="30">
        <v>0</v>
      </c>
      <c r="F73" s="30">
        <v>0</v>
      </c>
      <c r="G73" s="30">
        <v>997</v>
      </c>
      <c r="H73" s="30">
        <v>0</v>
      </c>
      <c r="I73" s="30">
        <v>143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84</v>
      </c>
      <c r="T73" s="30">
        <v>590</v>
      </c>
      <c r="U73" s="30">
        <v>353</v>
      </c>
      <c r="V73" s="30">
        <v>0</v>
      </c>
      <c r="W73" s="4">
        <v>0</v>
      </c>
      <c r="X73" s="4">
        <v>407</v>
      </c>
      <c r="Y73" s="4">
        <v>311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38</v>
      </c>
      <c r="AF73" s="4">
        <v>0</v>
      </c>
      <c r="AG73" s="4">
        <v>0</v>
      </c>
      <c r="AH73" s="4">
        <v>0</v>
      </c>
      <c r="AI73" s="4">
        <v>1647</v>
      </c>
      <c r="AJ73" s="4">
        <v>518</v>
      </c>
      <c r="AK73" s="4">
        <v>0</v>
      </c>
      <c r="AL73" s="4">
        <v>1407</v>
      </c>
      <c r="AM73" s="4">
        <v>26</v>
      </c>
      <c r="AN73" s="4">
        <v>100</v>
      </c>
      <c r="AO73" s="27">
        <f t="shared" si="12"/>
        <v>7330</v>
      </c>
    </row>
    <row r="74" spans="2:41" x14ac:dyDescent="0.25">
      <c r="B74" s="5" t="s">
        <v>72</v>
      </c>
      <c r="C74" s="30">
        <v>0</v>
      </c>
      <c r="D74" s="30">
        <v>3</v>
      </c>
      <c r="E74" s="30">
        <v>0</v>
      </c>
      <c r="F74" s="30">
        <v>13</v>
      </c>
      <c r="G74" s="30">
        <v>170</v>
      </c>
      <c r="H74" s="30">
        <v>9</v>
      </c>
      <c r="I74" s="30">
        <v>180</v>
      </c>
      <c r="J74" s="30">
        <v>1</v>
      </c>
      <c r="K74" s="30">
        <v>0</v>
      </c>
      <c r="L74" s="30">
        <v>49</v>
      </c>
      <c r="M74" s="30">
        <v>0</v>
      </c>
      <c r="N74" s="30">
        <v>9</v>
      </c>
      <c r="O74" s="30">
        <v>224</v>
      </c>
      <c r="P74" s="30">
        <v>103</v>
      </c>
      <c r="Q74" s="30">
        <v>17</v>
      </c>
      <c r="R74" s="30">
        <v>3</v>
      </c>
      <c r="S74" s="30">
        <v>57</v>
      </c>
      <c r="T74" s="30">
        <v>54</v>
      </c>
      <c r="U74" s="30">
        <v>6</v>
      </c>
      <c r="V74" s="30">
        <v>0</v>
      </c>
      <c r="W74" s="30">
        <v>0</v>
      </c>
      <c r="X74" s="30">
        <v>414</v>
      </c>
      <c r="Y74" s="30">
        <v>1091</v>
      </c>
      <c r="Z74" s="30">
        <v>1</v>
      </c>
      <c r="AA74" s="30">
        <v>0</v>
      </c>
      <c r="AB74" s="30">
        <v>0</v>
      </c>
      <c r="AC74" s="30">
        <v>0</v>
      </c>
      <c r="AD74" s="30">
        <v>189</v>
      </c>
      <c r="AE74" s="30">
        <v>0</v>
      </c>
      <c r="AF74" s="30">
        <v>163</v>
      </c>
      <c r="AG74" s="30">
        <v>1251</v>
      </c>
      <c r="AH74" s="30">
        <v>0</v>
      </c>
      <c r="AI74" s="30">
        <v>12</v>
      </c>
      <c r="AJ74" s="30">
        <v>8</v>
      </c>
      <c r="AK74" s="30">
        <v>0</v>
      </c>
      <c r="AL74" s="30">
        <v>1189</v>
      </c>
      <c r="AM74" s="30">
        <v>53</v>
      </c>
      <c r="AN74" s="30">
        <v>94</v>
      </c>
      <c r="AO74" s="27">
        <f t="shared" si="12"/>
        <v>5363</v>
      </c>
    </row>
    <row r="75" spans="2:41" x14ac:dyDescent="0.25">
      <c r="B75" s="5" t="s">
        <v>73</v>
      </c>
      <c r="C75" s="30">
        <v>0</v>
      </c>
      <c r="D75" s="30">
        <v>0</v>
      </c>
      <c r="E75" s="30">
        <v>0</v>
      </c>
      <c r="F75" s="30">
        <v>15</v>
      </c>
      <c r="G75" s="30">
        <v>14</v>
      </c>
      <c r="H75" s="30">
        <v>0</v>
      </c>
      <c r="I75" s="30">
        <v>7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9</v>
      </c>
      <c r="P75" s="30">
        <v>10</v>
      </c>
      <c r="Q75" s="30">
        <v>0</v>
      </c>
      <c r="R75" s="30">
        <v>0</v>
      </c>
      <c r="S75" s="30">
        <v>3</v>
      </c>
      <c r="T75" s="30">
        <v>1</v>
      </c>
      <c r="U75" s="30">
        <v>0</v>
      </c>
      <c r="V75" s="30">
        <v>0</v>
      </c>
      <c r="W75" s="30">
        <v>0</v>
      </c>
      <c r="X75" s="30">
        <v>70</v>
      </c>
      <c r="Y75" s="30">
        <v>159</v>
      </c>
      <c r="Z75" s="30">
        <v>0</v>
      </c>
      <c r="AA75" s="30">
        <v>0</v>
      </c>
      <c r="AB75" s="30">
        <v>0</v>
      </c>
      <c r="AC75" s="30">
        <v>0</v>
      </c>
      <c r="AD75" s="30">
        <v>5</v>
      </c>
      <c r="AE75" s="30">
        <v>0</v>
      </c>
      <c r="AF75" s="30">
        <v>0</v>
      </c>
      <c r="AG75" s="30">
        <v>171</v>
      </c>
      <c r="AH75" s="30">
        <v>0</v>
      </c>
      <c r="AI75" s="30">
        <v>0</v>
      </c>
      <c r="AJ75" s="30">
        <v>6</v>
      </c>
      <c r="AK75" s="30">
        <v>0</v>
      </c>
      <c r="AL75" s="30">
        <v>23</v>
      </c>
      <c r="AM75" s="30">
        <v>40</v>
      </c>
      <c r="AN75" s="30">
        <v>0</v>
      </c>
      <c r="AO75" s="27">
        <f t="shared" si="12"/>
        <v>533</v>
      </c>
    </row>
    <row r="76" spans="2:41" x14ac:dyDescent="0.25">
      <c r="B76" s="5" t="s">
        <v>74</v>
      </c>
      <c r="C76" s="30">
        <v>0</v>
      </c>
      <c r="D76" s="30">
        <v>0</v>
      </c>
      <c r="E76" s="30">
        <v>0</v>
      </c>
      <c r="F76" s="30">
        <v>2</v>
      </c>
      <c r="G76" s="30">
        <v>1</v>
      </c>
      <c r="H76" s="30">
        <v>0</v>
      </c>
      <c r="I76" s="30">
        <v>1</v>
      </c>
      <c r="J76" s="30">
        <v>0</v>
      </c>
      <c r="K76" s="30">
        <v>0</v>
      </c>
      <c r="L76" s="30">
        <v>2</v>
      </c>
      <c r="M76" s="30">
        <v>0</v>
      </c>
      <c r="N76" s="30">
        <v>0</v>
      </c>
      <c r="O76" s="30">
        <v>4</v>
      </c>
      <c r="P76" s="30">
        <v>0</v>
      </c>
      <c r="Q76" s="30">
        <v>0</v>
      </c>
      <c r="R76" s="30">
        <v>0</v>
      </c>
      <c r="S76" s="30">
        <v>0</v>
      </c>
      <c r="T76" s="30">
        <v>5</v>
      </c>
      <c r="U76" s="30">
        <v>0</v>
      </c>
      <c r="V76" s="30">
        <v>0</v>
      </c>
      <c r="W76" s="30">
        <v>0</v>
      </c>
      <c r="X76" s="30">
        <v>0</v>
      </c>
      <c r="Y76" s="30">
        <v>27</v>
      </c>
      <c r="Z76" s="30">
        <v>0</v>
      </c>
      <c r="AA76" s="30">
        <v>0</v>
      </c>
      <c r="AB76" s="30">
        <v>0</v>
      </c>
      <c r="AC76" s="30">
        <v>0</v>
      </c>
      <c r="AD76" s="30">
        <v>3</v>
      </c>
      <c r="AE76" s="30">
        <v>0</v>
      </c>
      <c r="AF76" s="30">
        <v>0</v>
      </c>
      <c r="AG76" s="30">
        <v>10</v>
      </c>
      <c r="AH76" s="30">
        <v>0</v>
      </c>
      <c r="AI76" s="30">
        <v>0</v>
      </c>
      <c r="AJ76" s="30">
        <v>0</v>
      </c>
      <c r="AK76" s="30">
        <v>0</v>
      </c>
      <c r="AL76" s="30">
        <v>59</v>
      </c>
      <c r="AM76" s="30">
        <v>10</v>
      </c>
      <c r="AN76" s="30">
        <v>5</v>
      </c>
      <c r="AO76" s="27">
        <f t="shared" si="12"/>
        <v>129</v>
      </c>
    </row>
    <row r="77" spans="2:41" x14ac:dyDescent="0.25">
      <c r="B77" s="34" t="s">
        <v>75</v>
      </c>
      <c r="C77" s="48">
        <f t="shared" ref="C77:U77" si="13">SUM(C71:C76)</f>
        <v>0</v>
      </c>
      <c r="D77" s="48">
        <f t="shared" si="13"/>
        <v>1507</v>
      </c>
      <c r="E77" s="48">
        <f t="shared" si="13"/>
        <v>1</v>
      </c>
      <c r="F77" s="48">
        <f t="shared" si="13"/>
        <v>203</v>
      </c>
      <c r="G77" s="48">
        <f t="shared" si="13"/>
        <v>1986</v>
      </c>
      <c r="H77" s="48">
        <f t="shared" si="13"/>
        <v>14</v>
      </c>
      <c r="I77" s="48">
        <f t="shared" si="13"/>
        <v>599</v>
      </c>
      <c r="J77" s="48">
        <f t="shared" si="13"/>
        <v>2</v>
      </c>
      <c r="K77" s="48">
        <f t="shared" si="13"/>
        <v>6</v>
      </c>
      <c r="L77" s="48">
        <f t="shared" si="13"/>
        <v>188</v>
      </c>
      <c r="M77" s="48">
        <f t="shared" si="13"/>
        <v>0</v>
      </c>
      <c r="N77" s="48">
        <f t="shared" si="13"/>
        <v>31</v>
      </c>
      <c r="O77" s="48">
        <f t="shared" si="13"/>
        <v>489</v>
      </c>
      <c r="P77" s="48">
        <f t="shared" si="13"/>
        <v>458</v>
      </c>
      <c r="Q77" s="48">
        <f t="shared" si="13"/>
        <v>49</v>
      </c>
      <c r="R77" s="48">
        <f t="shared" si="13"/>
        <v>4</v>
      </c>
      <c r="S77" s="48">
        <f t="shared" si="13"/>
        <v>327</v>
      </c>
      <c r="T77" s="48">
        <f t="shared" si="13"/>
        <v>1101</v>
      </c>
      <c r="U77" s="48">
        <f t="shared" si="13"/>
        <v>434</v>
      </c>
      <c r="V77" s="48">
        <v>0</v>
      </c>
      <c r="W77" s="48">
        <f t="shared" ref="W77:AO77" si="14">SUM(W71:W76)</f>
        <v>0</v>
      </c>
      <c r="X77" s="48">
        <f t="shared" si="14"/>
        <v>1399</v>
      </c>
      <c r="Y77" s="48">
        <f t="shared" si="14"/>
        <v>2956</v>
      </c>
      <c r="Z77" s="48">
        <f t="shared" si="14"/>
        <v>4</v>
      </c>
      <c r="AA77" s="48">
        <f t="shared" si="14"/>
        <v>3</v>
      </c>
      <c r="AB77" s="48">
        <f t="shared" si="14"/>
        <v>2</v>
      </c>
      <c r="AC77" s="48">
        <f t="shared" si="14"/>
        <v>0</v>
      </c>
      <c r="AD77" s="48">
        <f t="shared" si="14"/>
        <v>625</v>
      </c>
      <c r="AE77" s="48">
        <f t="shared" si="14"/>
        <v>85</v>
      </c>
      <c r="AF77" s="48">
        <f t="shared" si="14"/>
        <v>249</v>
      </c>
      <c r="AG77" s="48">
        <f t="shared" si="14"/>
        <v>1899</v>
      </c>
      <c r="AH77" s="48">
        <f t="shared" si="14"/>
        <v>2</v>
      </c>
      <c r="AI77" s="48">
        <f t="shared" si="14"/>
        <v>3302</v>
      </c>
      <c r="AJ77" s="48">
        <f t="shared" si="14"/>
        <v>1464</v>
      </c>
      <c r="AK77" s="48">
        <f t="shared" si="14"/>
        <v>7</v>
      </c>
      <c r="AL77" s="48">
        <f t="shared" si="14"/>
        <v>4025</v>
      </c>
      <c r="AM77" s="48">
        <f t="shared" si="14"/>
        <v>296</v>
      </c>
      <c r="AN77" s="48">
        <f t="shared" si="14"/>
        <v>869</v>
      </c>
      <c r="AO77" s="48">
        <f t="shared" si="14"/>
        <v>24586</v>
      </c>
    </row>
    <row r="78" spans="2:41" x14ac:dyDescent="0.25">
      <c r="B78" s="34" t="s">
        <v>76</v>
      </c>
      <c r="C78" s="48">
        <f t="shared" ref="C78:AO78" si="15">SUM(C69,C77)</f>
        <v>118</v>
      </c>
      <c r="D78" s="48">
        <f t="shared" si="15"/>
        <v>10675</v>
      </c>
      <c r="E78" s="48">
        <f t="shared" si="15"/>
        <v>251</v>
      </c>
      <c r="F78" s="48">
        <f t="shared" si="15"/>
        <v>4079</v>
      </c>
      <c r="G78" s="48">
        <f t="shared" si="15"/>
        <v>8408</v>
      </c>
      <c r="H78" s="48">
        <f t="shared" si="15"/>
        <v>739</v>
      </c>
      <c r="I78" s="48">
        <f t="shared" si="15"/>
        <v>3733</v>
      </c>
      <c r="J78" s="48">
        <f t="shared" si="15"/>
        <v>206</v>
      </c>
      <c r="K78" s="48">
        <f t="shared" si="15"/>
        <v>74</v>
      </c>
      <c r="L78" s="48">
        <f t="shared" si="15"/>
        <v>8322</v>
      </c>
      <c r="M78" s="48">
        <f t="shared" si="15"/>
        <v>3</v>
      </c>
      <c r="N78" s="48">
        <f t="shared" si="15"/>
        <v>983</v>
      </c>
      <c r="O78" s="48">
        <f t="shared" si="15"/>
        <v>12099</v>
      </c>
      <c r="P78" s="48">
        <f t="shared" si="15"/>
        <v>6884</v>
      </c>
      <c r="Q78" s="48">
        <f t="shared" si="15"/>
        <v>1896</v>
      </c>
      <c r="R78" s="48">
        <f t="shared" si="15"/>
        <v>2604</v>
      </c>
      <c r="S78" s="48">
        <f t="shared" si="15"/>
        <v>3649</v>
      </c>
      <c r="T78" s="48">
        <f t="shared" si="15"/>
        <v>17796</v>
      </c>
      <c r="U78" s="48">
        <f t="shared" si="15"/>
        <v>10065</v>
      </c>
      <c r="V78" s="48">
        <f t="shared" si="15"/>
        <v>85</v>
      </c>
      <c r="W78" s="48">
        <f t="shared" si="15"/>
        <v>65</v>
      </c>
      <c r="X78" s="48">
        <f t="shared" si="15"/>
        <v>10575</v>
      </c>
      <c r="Y78" s="48">
        <f t="shared" si="15"/>
        <v>27274</v>
      </c>
      <c r="Z78" s="48">
        <f t="shared" si="15"/>
        <v>366</v>
      </c>
      <c r="AA78" s="48">
        <f t="shared" si="15"/>
        <v>408</v>
      </c>
      <c r="AB78" s="48">
        <f t="shared" si="15"/>
        <v>176</v>
      </c>
      <c r="AC78" s="48">
        <f t="shared" si="15"/>
        <v>313</v>
      </c>
      <c r="AD78" s="48">
        <f t="shared" si="15"/>
        <v>7240</v>
      </c>
      <c r="AE78" s="48">
        <f t="shared" si="15"/>
        <v>605</v>
      </c>
      <c r="AF78" s="48">
        <f t="shared" si="15"/>
        <v>7426</v>
      </c>
      <c r="AG78" s="48">
        <f t="shared" si="15"/>
        <v>10970</v>
      </c>
      <c r="AH78" s="48">
        <f t="shared" si="15"/>
        <v>193</v>
      </c>
      <c r="AI78" s="48">
        <f t="shared" si="15"/>
        <v>26879</v>
      </c>
      <c r="AJ78" s="48">
        <f t="shared" si="15"/>
        <v>10641</v>
      </c>
      <c r="AK78" s="48">
        <f t="shared" si="15"/>
        <v>603</v>
      </c>
      <c r="AL78" s="48">
        <f t="shared" si="15"/>
        <v>22059</v>
      </c>
      <c r="AM78" s="48">
        <f t="shared" si="15"/>
        <v>2814</v>
      </c>
      <c r="AN78" s="48">
        <f t="shared" si="15"/>
        <v>11790</v>
      </c>
      <c r="AO78" s="48">
        <f t="shared" si="15"/>
        <v>233066</v>
      </c>
    </row>
  </sheetData>
  <mergeCells count="4">
    <mergeCell ref="B2:AO2"/>
    <mergeCell ref="B3:AO3"/>
    <mergeCell ref="B5:AO5"/>
    <mergeCell ref="B6:A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December 2020</vt:lpstr>
      <vt:lpstr>Statewise December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</dc:creator>
  <cp:lastModifiedBy>RBIWebsite Support, Tiwari</cp:lastModifiedBy>
  <dcterms:created xsi:type="dcterms:W3CDTF">2020-05-16T11:34:10Z</dcterms:created>
  <dcterms:modified xsi:type="dcterms:W3CDTF">2021-02-11T10:59:21Z</dcterms:modified>
</cp:coreProperties>
</file>