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emplates\"/>
    </mc:Choice>
  </mc:AlternateContent>
  <bookViews>
    <workbookView xWindow="0" yWindow="0" windowWidth="12590" windowHeight="2500" tabRatio="927" firstSheet="4" activeTab="4"/>
  </bookViews>
  <sheets>
    <sheet name="MainSheet" sheetId="1" state="veryHidden" r:id="rId1"/>
    <sheet name="StartUp" sheetId="2" state="hidden" r:id="rId2"/>
    <sheet name="+DynamicDomain" sheetId="53" state="veryHidden" r:id="rId3"/>
    <sheet name="RBI" sheetId="52" state="veryHidden" r:id="rId4"/>
    <sheet name="Navigation" sheetId="61" r:id="rId5"/>
    <sheet name="General Information" sheetId="54" r:id="rId6"/>
    <sheet name="Advances against shares &amp; debt." sheetId="55" r:id="rId7"/>
    <sheet name="Advances to Dir. &amp; Relatives" sheetId="56" r:id="rId8"/>
    <sheet name="UCB's Invt. in other Inst." sheetId="58" r:id="rId9"/>
    <sheet name="Signatories" sheetId="59" r:id="rId10"/>
    <sheet name="Data" sheetId="3" state="veryHidden" r:id="rId11"/>
    <sheet name="+FootnoteTexts" sheetId="36" state="veryHidden" r:id="rId12"/>
    <sheet name="+Elements" sheetId="37" state="veryHidden" r:id="rId13"/>
    <sheet name="+Lineitems" sheetId="39" state="veryHidden" r:id="rId14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0_1_05052015" localSheetId="9">Signatories!$D$12</definedName>
    <definedName name="fn_D11_2_05052015" localSheetId="9">Signatories!$D$13</definedName>
    <definedName name="fn_D12_3_05052015" localSheetId="9">Signatories!$D$14</definedName>
    <definedName name="fn_D13_4_05052015" localSheetId="9">Signatories!$D$15</definedName>
    <definedName name="fn_D13_5_05052015" localSheetId="9">Signatories!$D$15</definedName>
    <definedName name="fn_D13_6_05052015" localSheetId="9">Signatories!$D$15</definedName>
    <definedName name="fn_D14_7_05052015" localSheetId="9">Signatories!$D$16</definedName>
    <definedName name="fn_D15_8_05052015" localSheetId="9">Signatories!$D$17</definedName>
    <definedName name="fn_D16_9_05052015" localSheetId="9">Signatories!$D$18</definedName>
    <definedName name="fn_D9_0_05052015" localSheetId="9">Signatories!$D$11</definedName>
    <definedName name="fn_E46_0_29062015" localSheetId="7">'Advances to Dir. &amp; Relatives'!$E$46</definedName>
    <definedName name="fn_E51_2_29062015" localSheetId="7">'Advances to Dir. &amp; Relatives'!$E$51</definedName>
    <definedName name="fn_F10_11_05052015" localSheetId="9">Signatories!$F$12</definedName>
    <definedName name="fn_F11_12_05052015" localSheetId="9">Signatories!$F$13</definedName>
    <definedName name="fn_F12_13_05052015" localSheetId="9">Signatories!$F$14</definedName>
    <definedName name="fn_F13_14_05052015" localSheetId="9">Signatories!$F$15</definedName>
    <definedName name="fn_F14_15_05052015" localSheetId="9">Signatories!$F$16</definedName>
    <definedName name="fn_F15_16_05052015" localSheetId="9">Signatories!$F$17</definedName>
    <definedName name="fn_F16_17_05052015" localSheetId="9">Signatories!$F$18</definedName>
    <definedName name="fn_F46_1_29062015" localSheetId="7">'Advances to Dir. &amp; Relatives'!$F$46</definedName>
    <definedName name="fn_F51_3_29062015" localSheetId="7">'Advances to Dir. &amp; Relatives'!$F$51</definedName>
    <definedName name="fn_F9_10_05052015" localSheetId="9">Signatories!$F$11</definedName>
    <definedName name="ScaleList">StartUp!$L$1:$L$5</definedName>
    <definedName name="UnitList">StartUp!$K$1:$K$172</definedName>
  </definedNames>
  <calcPr calcId="162913"/>
</workbook>
</file>

<file path=xl/calcChain.xml><?xml version="1.0" encoding="utf-8"?>
<calcChain xmlns="http://schemas.openxmlformats.org/spreadsheetml/2006/main">
  <c r="E18" i="54" l="1"/>
  <c r="E16" i="54" l="1"/>
  <c r="E17" i="54"/>
  <c r="E12" i="54"/>
  <c r="E11" i="54"/>
  <c r="E13" i="54"/>
  <c r="E14" i="54"/>
  <c r="E50" i="56"/>
  <c r="E47" i="56" s="1"/>
  <c r="E41" i="56"/>
  <c r="E42" i="56" s="1"/>
  <c r="S27" i="56"/>
  <c r="Q27" i="56"/>
  <c r="P27" i="56"/>
  <c r="J27" i="56"/>
  <c r="K27" i="56"/>
  <c r="L27" i="56"/>
  <c r="I27" i="56"/>
  <c r="D9" i="2"/>
  <c r="E15" i="54" s="1"/>
  <c r="E36" i="56"/>
  <c r="E44" i="56"/>
  <c r="E43" i="56"/>
  <c r="J24" i="58"/>
  <c r="C42" i="2"/>
  <c r="C41" i="2"/>
  <c r="D12" i="2"/>
  <c r="D8" i="2"/>
  <c r="C40" i="2"/>
  <c r="D15" i="2"/>
  <c r="D14" i="2"/>
  <c r="D10" i="2"/>
  <c r="D11" i="2"/>
  <c r="E46" i="56" l="1"/>
  <c r="E51" i="56"/>
</calcChain>
</file>

<file path=xl/comments1.xml><?xml version="1.0" encoding="utf-8"?>
<comments xmlns="http://schemas.openxmlformats.org/spreadsheetml/2006/main">
  <authors>
    <author>Anirudh Singh Bartwal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Anirudh Singh Bartwal</author>
    <author>ntripathi</author>
  </authors>
  <commentLis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Percentage of unsecured advances over total demand time liabilities and seventy five percent of total capital funds]
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 xml:space="preserve">[Primary: Directive violated of percentage of unsecured advances over total demand time liabilities and seventy five percent of total capital funds]
</t>
        </r>
      </text>
    </comment>
    <comment ref="E5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Percentage of secured unsecured and fifty percent of total non- funded facilities to all directors to total demand time liabilities and seventy five percent of total capital funds]
</t>
        </r>
      </text>
    </comment>
    <comment ref="F51" authorId="1" shapeId="0">
      <text>
        <r>
          <rPr>
            <b/>
            <sz val="9"/>
            <color indexed="81"/>
            <rFont val="Tahoma"/>
            <family val="2"/>
          </rPr>
          <t xml:space="preserve">[Primary: Directive violated of percentage of secured unsecured and fifty percent of total non- funded facilities to all directors to total demand time liabilities and seventy five percent of total capital funds]
</t>
        </r>
      </text>
    </comment>
  </commentList>
</comments>
</file>

<file path=xl/comments3.xml><?xml version="1.0" encoding="utf-8"?>
<comments xmlns="http://schemas.openxmlformats.org/spreadsheetml/2006/main">
  <authors>
    <author>Anirudh Singh Bartwal</author>
    <author>ntripathi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4.xml><?xml version="1.0" encoding="utf-8"?>
<comments xmlns="http://schemas.openxmlformats.org/spreadsheetml/2006/main">
  <authors>
    <author>Anirudh Singh Bartwal</author>
    <author>ntripathi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[Authorised reporting official]
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[person countersigned]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[authorised reporting official]
</t>
        </r>
      </text>
    </comment>
    <comment ref="F1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number[person countersigned]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<sst xmlns="http://schemas.openxmlformats.org/spreadsheetml/2006/main" count="765" uniqueCount="613">
  <si>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</si>
  <si>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</si>
  <si>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</si>
  <si>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</si>
  <si>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</si>
  <si>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</si>
  <si>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</si>
  <si>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</si>
  <si>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</si>
  <si>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</si>
  <si>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</si>
  <si>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</si>
  <si>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</si>
  <si>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</si>
  <si>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</si>
  <si>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</si>
  <si>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</si>
  <si>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</si>
  <si>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</si>
  <si>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</si>
  <si>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</si>
  <si>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</si>
  <si>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</si>
  <si>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</si>
  <si>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</si>
  <si>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</si>
  <si>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</si>
  <si>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</si>
  <si>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</si>
  <si>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</si>
  <si>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</si>
  <si>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</si>
  <si>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</si>
  <si>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</si>
  <si>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</si>
  <si>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</si>
  <si>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</si>
  <si>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</si>
  <si>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</si>
  <si>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</si>
  <si>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</si>
  <si>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</si>
  <si>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</si>
  <si>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</si>
  <si>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</si>
  <si>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</si>
  <si>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</si>
  <si>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</si>
  <si>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</si>
  <si>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</si>
  <si>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</si>
  <si>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</si>
  <si>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</si>
  <si>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</si>
  <si>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</si>
  <si>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</si>
  <si>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</si>
  <si>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</si>
  <si>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</si>
  <si>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</si>
  <si>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</si>
  <si>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</si>
  <si>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</si>
  <si>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</si>
  <si>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</si>
  <si>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</si>
  <si>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</si>
  <si>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</si>
  <si>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</si>
  <si>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</si>
  <si>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</si>
  <si>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</si>
  <si>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</si>
  <si>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</si>
  <si>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</si>
  <si>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</si>
  <si>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</si>
  <si>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</si>
  <si>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</si>
  <si>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</si>
  <si>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</si>
  <si>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</si>
  <si>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</si>
  <si>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</si>
  <si>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</si>
  <si>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</si>
  <si>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</si>
  <si>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</si>
  <si>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</si>
  <si>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</si>
  <si>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</si>
  <si>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</si>
  <si>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</si>
  <si>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</si>
  <si>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</si>
  <si>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</si>
  <si>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</si>
  <si>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</si>
  <si>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</si>
  <si>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</si>
  <si>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</si>
  <si>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</si>
  <si>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</si>
  <si>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</si>
  <si>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</si>
  <si>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</si>
  <si>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</si>
  <si>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</si>
  <si>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</si>
  <si>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</si>
  <si>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</si>
  <si>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</si>
  <si>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</si>
  <si>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</si>
  <si>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</si>
  <si>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</si>
  <si>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</si>
  <si>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</si>
  <si>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</si>
  <si>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</si>
  <si>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</si>
  <si>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</si>
  <si>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</si>
  <si>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</si>
  <si>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</si>
  <si>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</si>
  <si>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</si>
  <si>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</si>
  <si>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</si>
  <si>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</si>
  <si>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</si>
  <si>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</si>
  <si>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</si>
  <si>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</si>
  <si>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</si>
  <si>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</si>
  <si>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</si>
  <si>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</si>
  <si>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</si>
  <si>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</si>
  <si>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</si>
  <si>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</si>
  <si>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</si>
  <si>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</si>
  <si>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</si>
  <si>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</si>
  <si>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</si>
  <si>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</si>
  <si>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</si>
  <si>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</si>
  <si>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</si>
  <si>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</si>
  <si>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</si>
  <si>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</si>
  <si>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</si>
  <si>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</si>
  <si>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</si>
  <si>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</si>
  <si>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</si>
  <si>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</si>
  <si>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</si>
  <si>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</si>
  <si>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</si>
  <si>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</si>
  <si>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</si>
  <si>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</si>
  <si>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</si>
  <si>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</si>
  <si>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</si>
  <si>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</si>
  <si>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</si>
  <si>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</si>
  <si>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</si>
  <si>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</si>
  <si>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</si>
  <si>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</si>
  <si>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</si>
  <si>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</si>
  <si>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</si>
  <si>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</si>
  <si>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</si>
  <si>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</si>
  <si>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</si>
  <si>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</si>
  <si>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</si>
  <si>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</si>
  <si>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</si>
  <si>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</si>
  <si>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</si>
  <si>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</si>
  <si>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</si>
  <si>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</si>
  <si>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</si>
  <si>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</si>
  <si>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</si>
  <si>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</si>
  <si>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</si>
  <si>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</si>
  <si>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</si>
  <si>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</si>
  <si>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</si>
  <si>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</si>
  <si>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</si>
  <si>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</si>
  <si>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</si>
  <si>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</si>
  <si>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</si>
  <si>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</si>
  <si>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</si>
  <si>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</si>
  <si>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</si>
  <si>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</si>
  <si>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</si>
  <si>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</si>
  <si>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</si>
  <si>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</si>
  <si>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</si>
  <si>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</si>
  <si>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</si>
  <si>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</si>
  <si>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</si>
  <si>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</si>
  <si>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</si>
  <si>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</si>
  <si>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</si>
  <si>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</si>
  <si>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</si>
  <si>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</si>
  <si>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</si>
  <si>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</si>
  <si>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</si>
  <si>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</si>
  <si>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</si>
  <si>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</si>
  <si>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</si>
  <si>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</si>
  <si>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</si>
  <si>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</si>
  <si>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</si>
  <si>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</si>
  <si>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</si>
  <si>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</si>
  <si>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</si>
  <si>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</si>
  <si>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</si>
  <si>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</si>
  <si>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</si>
  <si>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</si>
  <si>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</si>
  <si>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</si>
  <si>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</si>
  <si>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</si>
  <si>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</si>
  <si>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</si>
  <si>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</si>
  <si>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</si>
  <si>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</si>
  <si>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</si>
  <si>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</si>
  <si>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</si>
  <si>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</si>
  <si>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</si>
  <si>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</si>
  <si>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</si>
  <si>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</si>
  <si>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</si>
  <si>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</si>
  <si>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</si>
  <si>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</si>
  <si>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</si>
  <si>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</si>
  <si>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</si>
  <si>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</si>
  <si>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</si>
  <si>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</si>
  <si>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</si>
  <si>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</si>
  <si>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</si>
  <si>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</si>
  <si>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</si>
  <si>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</si>
  <si>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</si>
  <si>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</si>
  <si>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</si>
  <si>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</si>
  <si>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</si>
  <si>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</si>
  <si>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</si>
  <si>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</si>
  <si>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</si>
  <si>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</si>
  <si>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</si>
  <si>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</si>
  <si>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</si>
  <si>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</si>
  <si>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</si>
  <si>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</si>
  <si>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</si>
  <si>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</si>
  <si>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</si>
  <si>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</si>
  <si>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</si>
  <si>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</si>
  <si>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</si>
  <si>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</si>
  <si>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</si>
  <si>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</si>
  <si>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</si>
  <si>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</si>
  <si>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</si>
  <si>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</si>
  <si>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</si>
  <si>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</si>
  <si>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</si>
  <si>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</si>
  <si>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</si>
  <si>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</si>
  <si>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</si>
  <si>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</si>
  <si>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</si>
  <si>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</si>
  <si>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</si>
  <si>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</si>
  <si>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</si>
  <si>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</si>
  <si>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</si>
  <si>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</si>
  <si>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</si>
  <si>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</si>
  <si>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</si>
  <si>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</si>
  <si>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</si>
  <si>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</si>
  <si>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</si>
  <si>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</si>
  <si>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</si>
  <si>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</si>
  <si>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</si>
  <si>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</si>
  <si>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</si>
  <si>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</si>
  <si>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</si>
  <si>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</si>
  <si>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</si>
  <si>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</si>
  <si>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</si>
  <si>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</si>
  <si>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</si>
  <si>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</si>
  <si>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</si>
  <si>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</si>
  <si>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</si>
  <si>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</si>
  <si>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</si>
  <si>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</si>
  <si>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</si>
  <si>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</si>
  <si>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</si>
  <si>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</si>
  <si>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</si>
  <si>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</si>
  <si>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</si>
  <si>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</si>
  <si>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</si>
  <si>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</si>
  <si>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</si>
  <si>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</si>
  <si>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</si>
  <si>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Quarterly</t>
  </si>
  <si>
    <t>bcdaf05c-dad4-4aa3-8ac8-4b5534847f38:~:NotMandatory:~:True:~:False:~::~::~:False:~::~::~:False:~::~::~:</t>
  </si>
  <si>
    <t>95addb5d-992f-4fa0-bc77-ef80de200062:~:General Information:~:NotMandatory:~:True:~::~: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</si>
  <si>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</si>
  <si>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</si>
  <si>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</si>
  <si>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</si>
  <si>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</si>
  <si>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</si>
  <si>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Bank Code</t>
  </si>
  <si>
    <t>in-rbi-rep.xsd#in-rbi-rep_NameOfReportingInstitution</t>
  </si>
  <si>
    <t>in-rbi-rep.xsd#in-rbi-rep_BankCode</t>
  </si>
  <si>
    <t>in-rbi-rep.xsd#in-rbi-rep_QuarterEndDate</t>
  </si>
  <si>
    <t>ae1928f1-32ab-495d-81d6-62eeb86d3c97:~:NotMandatory:~:True:~:False:~::~::~:False:~::~::~:False:~::~::~:</t>
  </si>
  <si>
    <t>#TYPDIM#</t>
  </si>
  <si>
    <t>in-rbi-rep.xsd#in-rbi-rep_NameOfBorrowerAxis</t>
  </si>
  <si>
    <t>Name of Borrower</t>
  </si>
  <si>
    <t>PAN of Borrower</t>
  </si>
  <si>
    <t>Status</t>
  </si>
  <si>
    <t>Date of Advance</t>
  </si>
  <si>
    <t>Type of Security</t>
  </si>
  <si>
    <t>Nature of Credit Facility granted</t>
  </si>
  <si>
    <t>Amount Sanctioned</t>
  </si>
  <si>
    <t>Outstanding Balance as at the end of Reporting Quarter</t>
  </si>
  <si>
    <t xml:space="preserve">Market Value of Shares/ Debentures etc. held as Security </t>
  </si>
  <si>
    <t>Whether Shares / Debentures are in Demat or Physical form</t>
  </si>
  <si>
    <t>Due Date of Repayment of Advance</t>
  </si>
  <si>
    <t>fed4882f-3c2d-42ae-955a-e187a353012c:~:Statement of Advances against Shares and Debentures:~:NotMandatory:~:True:~::~:</t>
  </si>
  <si>
    <t>in-rbi-rep.xsd#in-rbi-rep_PermanentAccountNumberOfCustomerOrBorrower</t>
  </si>
  <si>
    <t>in-rbi-rep.xsd#in-rbi-rep_StatusOfBorrower</t>
  </si>
  <si>
    <t>in-rbi-rep.xsd#in-rbi-rep_DateOfAdvance</t>
  </si>
  <si>
    <t>in-rbi-rep.xsd#in-rbi-rep_SecurityType</t>
  </si>
  <si>
    <t>in-rbi-rep.xsd#in-rbi-rep_NatureOfCreditFacility</t>
  </si>
  <si>
    <t>in-rbi-rep.xsd#in-rbi-rep_AmountSanctioned</t>
  </si>
  <si>
    <t>in-rbi-rep.xsd#in-rbi-rep_OutstandingBalance</t>
  </si>
  <si>
    <t>in-rbi-rep.xsd#in-rbi-rep_MarketValue</t>
  </si>
  <si>
    <t>in-rbi-rep.xsd#in-rbi-rep_WheatherSharesDebenturesHeldInPhysicalOrDematForm</t>
  </si>
  <si>
    <t>in-rbi-rep.xsd#in-rbi-rep_DueDateRepaymentOfAdvance</t>
  </si>
  <si>
    <t>04a3fbe1-d7ae-4b8b-8e53-81aa1bc30e3a:~:NotMandatory:~:True:~:False:~::~::~:False:~::~::~:False:~::~::~:</t>
  </si>
  <si>
    <t>6d48ee17-68d4-456b-b230-556da74b9132:~:NotMandatory:~:True:~:False:~::~::~:False:~::~::~:False:~::~::~:</t>
  </si>
  <si>
    <t>3ce5ce39-17fb-4b9c-83df-301c555b6cde:~:NotMandatory:~:True:~:False:~::~::~:False:~::~::~:False:~::~::~:</t>
  </si>
  <si>
    <t>675dc0d2-3a41-400e-8d5f-ff9423d6bbb6:~:Signatories:~:NotMandatory:~:True:~::~:</t>
  </si>
  <si>
    <t xml:space="preserve">Signature </t>
  </si>
  <si>
    <t>Name</t>
  </si>
  <si>
    <t>Designation</t>
  </si>
  <si>
    <t>e-mail ID</t>
  </si>
  <si>
    <t>Tel. No. with STD Code (O)</t>
  </si>
  <si>
    <t>Tel. No. with STD Code (R)</t>
  </si>
  <si>
    <t>Place</t>
  </si>
  <si>
    <t>Date</t>
  </si>
  <si>
    <t>fn_D9_0_05052015</t>
  </si>
  <si>
    <t>Signatories</t>
  </si>
  <si>
    <t>in-rbi-rep.xsd#in-rbi-rep_SignatureOfAuthorisedReportingOfficial</t>
  </si>
  <si>
    <t>http://www.xbrl.org/2003/role/label</t>
  </si>
  <si>
    <t>Signature of authorised reporting official</t>
  </si>
  <si>
    <t>fn_D10_1_05052015</t>
  </si>
  <si>
    <t>in-rbi-rep.xsd#in-rbi-rep_NameOfAuthorisedReportingOfficial</t>
  </si>
  <si>
    <t>Name of authorised reporting official</t>
  </si>
  <si>
    <t>fn_D11_2_05052015</t>
  </si>
  <si>
    <t>in-rbi-rep.xsd#in-rbi-rep_DesignationOfAuthorisedReportingOfficial</t>
  </si>
  <si>
    <t>Designation of authorised reporting official</t>
  </si>
  <si>
    <t>fn_D12_3_05052015</t>
  </si>
  <si>
    <t>in-rbi-rep.xsd#in-rbi-rep_EMailIDOfAuthorisedReportingOfficial</t>
  </si>
  <si>
    <t>E mail ID of authorised reporting official</t>
  </si>
  <si>
    <t>fn_D13_4_05052015</t>
  </si>
  <si>
    <t>in-rbi-rep.xsd#in-rbi-rep_OfficeTelephoneNumberAuthorisedReprtingOfficial</t>
  </si>
  <si>
    <t>Office telephone number [Authorised reporting official]</t>
  </si>
  <si>
    <t>fn_D13_5_05052015</t>
  </si>
  <si>
    <t>in-rbi-rep.xsd#in-rbi-rep_ResidenceTelephoneNumberAuthorisedReportingOfficial</t>
  </si>
  <si>
    <t>Residence telephone number [authorised reporting official]</t>
  </si>
  <si>
    <t>fn_D13_6_05052015</t>
  </si>
  <si>
    <t>fn_D14_7_05052015</t>
  </si>
  <si>
    <t>fn_D15_8_05052015</t>
  </si>
  <si>
    <t>in-rbi-rep.xsd#in-rbi-rep_PlaceOfSigningByAuthorisedReportingOfficial</t>
  </si>
  <si>
    <t>Place of signing by authorised reporting official</t>
  </si>
  <si>
    <t>fn_D16_9_05052015</t>
  </si>
  <si>
    <t>in-rbi-rep.xsd#in-rbi-rep_DateOfSigningByAuthorisedReportingOfficial</t>
  </si>
  <si>
    <t>Date of signing by authorised reporting official</t>
  </si>
  <si>
    <t>fn_F9_10_05052015</t>
  </si>
  <si>
    <t>in-rbi-rep.xsd#in-rbi-rep_SignatureOfPersonCountersigned</t>
  </si>
  <si>
    <t>Signature of person countersigned</t>
  </si>
  <si>
    <t>fn_F10_11_05052015</t>
  </si>
  <si>
    <t>in-rbi-rep.xsd#in-rbi-rep_NameOfPersonCountersigned</t>
  </si>
  <si>
    <t>Name of person countersigned</t>
  </si>
  <si>
    <t>fn_F11_12_05052015</t>
  </si>
  <si>
    <t>in-rbi-rep.xsd#in-rbi-rep_DesignationOfPersonCountersigned</t>
  </si>
  <si>
    <t>Designation of person countersigned</t>
  </si>
  <si>
    <t>fn_F12_13_05052015</t>
  </si>
  <si>
    <t>in-rbi-rep.xsd#in-rbi-rep_EMailIDOfPersonCountersigned</t>
  </si>
  <si>
    <t>E mail ID of person countersigned</t>
  </si>
  <si>
    <t>fn_F13_14_05052015</t>
  </si>
  <si>
    <t>fn_F14_15_05052015</t>
  </si>
  <si>
    <t>fn_F15_16_05052015</t>
  </si>
  <si>
    <t>in-rbi-rep.xsd#in-rbi-rep_PlaceOfSigningByPersonCountersigned</t>
  </si>
  <si>
    <t>Place of signing by person countersigned</t>
  </si>
  <si>
    <t>fn_F16_17_05052015</t>
  </si>
  <si>
    <t>in-rbi-rep.xsd#in-rbi-rep_DateOfSigningByPersonCountersigned</t>
  </si>
  <si>
    <t>Date of signing by person countersigned</t>
  </si>
  <si>
    <t>1c6b6bc4-e6ce-4cb7-9ea4-eb7a1767903e:~:Statement of Advances to Directors / Relatives:~:NotMandatory:~:True:~::~:</t>
  </si>
  <si>
    <t>Relationship</t>
  </si>
  <si>
    <t>Date Of Sanction</t>
  </si>
  <si>
    <t>Type of facility Funded</t>
  </si>
  <si>
    <t>Type of Facility Non funded</t>
  </si>
  <si>
    <t>Secured</t>
  </si>
  <si>
    <t>Unsecured</t>
  </si>
  <si>
    <t>Nature of Security</t>
  </si>
  <si>
    <t>in-rbi-rep.xsd#in-rbi-rep_NameOfDirectorAxis</t>
  </si>
  <si>
    <t>Name of Director</t>
  </si>
  <si>
    <t>in-rbi-rep.xsd#in-rbi-rep_DateOfLimitsSanctioned</t>
  </si>
  <si>
    <t>in-rbi-rep.xsd#in-rbi-rep_TypeOfFacilityFunded</t>
  </si>
  <si>
    <t>in-rbi-rep.xsd#in-rbi-rep_TypeOfFacilityNonFunded</t>
  </si>
  <si>
    <t>in-rbi-rep.xsd#in-rbi-rep_SecuredLimitSanctioned</t>
  </si>
  <si>
    <t>in-rbi-rep.xsd#in-rbi-rep_UnsecuredLimitSanctioned</t>
  </si>
  <si>
    <t>Value of Security</t>
  </si>
  <si>
    <t>Due Date</t>
  </si>
  <si>
    <t>Oustanding Secured</t>
  </si>
  <si>
    <t>Outstanding Unsecured</t>
  </si>
  <si>
    <t>Amt Type</t>
  </si>
  <si>
    <t>Total Outstanding</t>
  </si>
  <si>
    <t>Expsoure sanctioned</t>
  </si>
  <si>
    <t>Exposure Norms stipulatd by RBI have been violated (Y/N)</t>
  </si>
  <si>
    <t>Actions initiated in case of NPA A/cs</t>
  </si>
  <si>
    <t>in-rbi-rep.xsd#in-rbi-rep_ValueOfSecurityLimitSanctioned</t>
  </si>
  <si>
    <t>in-rbi-rep.xsd#in-rbi-rep_DueDateLimitsSanctioned</t>
  </si>
  <si>
    <t>in-rbi-rep.xsd#in-rbi-rep_OutstandingSecuredAdvances</t>
  </si>
  <si>
    <t>in-rbi-rep.xsd#in-rbi-rep_OutstandingUnsecuredAdvances</t>
  </si>
  <si>
    <t>in-rbi-rep.xsd#in-rbi-rep_AmountType</t>
  </si>
  <si>
    <t>in-rbi-rep.xsd#in-rbi-rep_TotalOutstanding</t>
  </si>
  <si>
    <t>in-rbi-rep.xsd#in-rbi-rep_ExposureSanctioned</t>
  </si>
  <si>
    <t>in-rbi-rep.xsd#in-rbi-rep_ExposureNormsStipulatedByRBIHaveBeenViolated</t>
  </si>
  <si>
    <t>in-rbi-rep.xsd#in-rbi-rep_ActionsInitiatedInCaseOfNPAs</t>
  </si>
  <si>
    <t>Limits Sanctioned</t>
  </si>
  <si>
    <t>9ba46732-ee81-4f81-8a9e-189a5aa6ba9d:~:UCB's Invt. in other Inst.:~:NotMandatory:~:True:~::~:</t>
  </si>
  <si>
    <t>in-rbi-rep.xsd#in-rbi-rep_NameOfBankInstitutionAxis</t>
  </si>
  <si>
    <t>Name of Bank/Institution</t>
  </si>
  <si>
    <t xml:space="preserve">Category of Institution </t>
  </si>
  <si>
    <t>Nature Of Investments</t>
  </si>
  <si>
    <t>Date of Investments</t>
  </si>
  <si>
    <t>Amount</t>
  </si>
  <si>
    <t>Rate of Interest</t>
  </si>
  <si>
    <t>Date of Maturity</t>
  </si>
  <si>
    <t xml:space="preserve"> RCS Permissions</t>
  </si>
  <si>
    <t>Remarks</t>
  </si>
  <si>
    <t>No.</t>
  </si>
  <si>
    <t>in-rbi-rep.xsd#in-rbi-rep_NatureOfInvestments</t>
  </si>
  <si>
    <t>in-rbi-rep.xsd#in-rbi-rep_DateOfInvestments</t>
  </si>
  <si>
    <t>in-rbi-rep.xsd#in-rbi-rep_AmountDeposited</t>
  </si>
  <si>
    <t>in-rbi-rep.xsd#in-rbi-rep_RateOfInterest</t>
  </si>
  <si>
    <t>in-rbi-rep.xsd#in-rbi-rep_DateOfMaturity</t>
  </si>
  <si>
    <t>in-rbi-rep.xsd#in-rbi-rep_RCSPermissionNumber</t>
  </si>
  <si>
    <t>in-rbi-rep.xsd#in-rbi-rep_RCSPermissionDate</t>
  </si>
  <si>
    <t>in-rbi-rep.xsd#in-rbi-rep_BanksRemarks</t>
  </si>
  <si>
    <t>6c80f5fd-058d-4ab4-8c65-26b629c6ce68:~:layout2:~:NotMandatory:~:True:~::~:</t>
  </si>
  <si>
    <t>Total</t>
  </si>
  <si>
    <t>730e42ae-4b28-401d-9dbf-fbc9251fc457:~:Proforma II:~:NotMandatory:~:True:~::~:</t>
  </si>
  <si>
    <t>Directive Violated Y/N</t>
  </si>
  <si>
    <t>2) Total Paid Up Share Capital and Reserves</t>
  </si>
  <si>
    <t>3) Total Capital Funds</t>
  </si>
  <si>
    <t>4) 75% of Item (2)</t>
  </si>
  <si>
    <t>6 a) Individual exposure limit (as % of Item 3)</t>
  </si>
  <si>
    <t>b) Group exposure limit (as % of Item 3)</t>
  </si>
  <si>
    <t>7) i) UnSecured Advances including Clean Bills Purchased / Discounted and Cheques Purchased</t>
  </si>
  <si>
    <t>ii) Percentage of Item 7(i) to Item 5</t>
  </si>
  <si>
    <t>iii) Total Loans / Advances including bills Purchased outstanding against Directors (including relatives) and the concerns in which they are interested</t>
  </si>
  <si>
    <t>a) Secured</t>
  </si>
  <si>
    <t>b) Un-secured</t>
  </si>
  <si>
    <t>c) 50% of Total Non- Funded Facilities to all Directors (including relatives)</t>
  </si>
  <si>
    <t>8) Percentage of Total of Items 7(iii)(a) and (b) and (c) to Total Item 5</t>
  </si>
  <si>
    <t>1) Total Demand &amp; Time Liabilities ( as defined in section 18 read with Section 56 of the BR Act, 1949 )</t>
  </si>
  <si>
    <t>5) Total of Item 1 &amp; 4</t>
  </si>
  <si>
    <t>in-rbi-rep.xsd#in-rbi-rep_DirectiveVoilated</t>
  </si>
  <si>
    <t>in-rbi-rep.xsd#in-rbi-rep_AmountOfAdvancesToDirectors</t>
  </si>
  <si>
    <t>in-rbi-rep.xsd#in-rbi-rep_AdvancesToDirectorsAxis::in-rbi-rep.xsd#in-rbi-rep_AggregateDemandAndTimeLiabilitiesMember</t>
  </si>
  <si>
    <t>in-rbi-rep.xsd#in-rbi-rep_AdvancesToDirectorsAxis::in-rbi-rep.xsd#in-rbi-rep_PaidUpCapitalAndReservesMember</t>
  </si>
  <si>
    <t>in-rbi-rep.xsd#in-rbi-rep_AdvancesToDirectorsAxis::in-rbi-rep.xsd#in-rbi-rep_SeventyFivePercentOfTotalCapitalFundsMember</t>
  </si>
  <si>
    <t>in-rbi-rep.xsd#in-rbi-rep_AdvancesToDirectorsAxis::in-rbi-rep.xsd#in-rbi-rep_TotalOfDemandTimeLiabilitiesAndSeventyFivePercentOfTotalCapitalFundsMember</t>
  </si>
  <si>
    <t>in-rbi-rep.xsd#in-rbi-rep_AdvancesToDirectorsAxis::in-rbi-rep.xsd#in-rbi-rep_TotalCapitalFundsMember</t>
  </si>
  <si>
    <t>in-rbi-rep.xsd#in-rbi-rep_AdvancesToDirectorsAxis::in-rbi-rep.xsd#in-rbi-rep_IndividualExposureLimitMember</t>
  </si>
  <si>
    <t>in-rbi-rep.xsd#in-rbi-rep_AdvancesToDirectorsAxis::in-rbi-rep.xsd#in-rbi-rep_GroupExposureLimitMember</t>
  </si>
  <si>
    <t>in-rbi-rep.xsd#in-rbi-rep_AdvancesToDirectorsAxis::in-rbi-rep.xsd#in-rbi-rep_UnsecuredAdvancesIncludingCleanBillsPurchasedDiscountedAndChequesPurchasedMember</t>
  </si>
  <si>
    <t>in-rbi-rep.xsd#in-rbi-rep_AdvancesToDirectorsAxis::in-rbi-rep.xsd#in-rbi-rep_TotalLoansAdvancesIncludingBillsPurchasedOutstandingAgainstDirectorsIncludingRelativesAndTheConcernsToWhichTheyAreInterestedMember</t>
  </si>
  <si>
    <t>in-rbi-rep.xsd#in-rbi-rep_AdvancesToDirectorsAxis::in-rbi-rep.xsd#in-rbi-rep_SecuredLoansAndAdvancesMember</t>
  </si>
  <si>
    <t>in-rbi-rep.xsd#in-rbi-rep_AdvancesToDirectorsAxis::in-rbi-rep.xsd#in-rbi-rep_UnsecuredLoansAndAdvancesMember</t>
  </si>
  <si>
    <t>in-rbi-rep.xsd#in-rbi-rep_AdvancesToDirectorsAxis::in-rbi-rep.xsd#in-rbi-rep_FiftyPercentOfTotalNonFundedFacilitiesToAllDirectorsIncludingRelativesMember</t>
  </si>
  <si>
    <t>in-rbi-rep.xsd#in-rbi-rep_TypeOFInstitution</t>
  </si>
  <si>
    <t>General Information</t>
  </si>
  <si>
    <t>Indian Banks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</si>
  <si>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</si>
  <si>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</si>
  <si>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</si>
  <si>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</si>
  <si>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</si>
  <si>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</si>
  <si>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</si>
  <si>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</si>
  <si>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</si>
  <si>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Statement of Advances against Shares and Debentures</t>
  </si>
  <si>
    <t>Statement of Advances to Directors / Relatives</t>
  </si>
  <si>
    <t>Proforma II</t>
  </si>
  <si>
    <t>Particulars</t>
  </si>
  <si>
    <t>Statement of Investment of UCBs in other UCBs / Institutions</t>
  </si>
  <si>
    <t>14ab42b7-88e1-492b-8a18-db5dba70daa6:~:NotMandatory:~:True:~:False:~::~::~:False:~::~::~:False:~::~::~:</t>
  </si>
  <si>
    <t>Navigation</t>
  </si>
  <si>
    <t>in-rbi-rep.xsd#in-rbi-rep_OfficeTelephoneNumberPersonCountersigned</t>
  </si>
  <si>
    <t>Office telephone number [person countersigned]</t>
  </si>
  <si>
    <t>in-rbi-rep.xsd#in-rbi-rep_ResidenceTelephoneNumberPersonCountersigned</t>
  </si>
  <si>
    <t>Residence telephone number[person countersigned]</t>
  </si>
  <si>
    <t>#SERIAL#</t>
  </si>
  <si>
    <t>Amount in Rs. Thousand</t>
  </si>
  <si>
    <t>Sr.No</t>
  </si>
  <si>
    <t>in-rbi-rep.xsd#in-rbi-rep_RelationshipInvestments</t>
  </si>
  <si>
    <t>Proforma I</t>
  </si>
  <si>
    <t>835017ec-f6c4-4a4f-ac05-1377e1c1b575:~:Performa I:~:NotMandatory:~:True:~::~:</t>
  </si>
  <si>
    <t>in-rbi-rep.xsd#in-rbi-rep_NatureOfSecurityInvestments</t>
  </si>
  <si>
    <t>in-rbi-rep.xsd#in-rbi-rep_PercentageOfUnsecuredAdvancesOverTotalDemandTimeLiabilitiesAndSeventyFivePercentOfTotalCapitalFunds</t>
  </si>
  <si>
    <t>fn_E46_0_29062015</t>
  </si>
  <si>
    <t>Advances to Dir. &amp; Relatives</t>
  </si>
  <si>
    <t>Percentage of unsecured advances over total demand time liabilities and seventy five percent of total capital funds</t>
  </si>
  <si>
    <t>fn_F46_1_29062015</t>
  </si>
  <si>
    <t>in-rbi-rep.xsd#in-rbi-rep_DirectiveViolatedOfPercentageOfUnsecuredAdvancesOverTotalDemandTimeLiabilitiesAndSeventyFivePercentOfTotalCapitalFunds</t>
  </si>
  <si>
    <t>Directive violated of percentage of unsecured advances over total demand time liabilities and seventy five percent of total capital funds</t>
  </si>
  <si>
    <t>fn_E51_2_29062015</t>
  </si>
  <si>
    <t>in-rbi-rep.xsd#in-rbi-rep_PercentageOfSecuredUnsecuredAndFiftyPercentOfTotalNonFundedFacilitiesToAllDirectorsToTotalDemandTimeLiabilitiesAndSeventyFivePercentOfTotalCapitalFunds</t>
  </si>
  <si>
    <t>Percentage of secured unsecured and fifty percent of total non- funded facilities to all directors to total demand time liabilities and seventy five percent of total capital funds</t>
  </si>
  <si>
    <t>fn_F51_3_29062015</t>
  </si>
  <si>
    <t>in-rbi-rep.xsd#in-rbi-rep_DirectiveViolatedOfPercentageOfSecuredUnsecuredAndFiftyPercentOfTotalNonFundedFacilitiesToAllDirectorsToTotalDemandTimeLiabilitiesAndSeventyFivePercentOfTotalCapitalFunds</t>
  </si>
  <si>
    <t>Directive violated of percentage of secured unsecured and fifty percent of total non- funded facilities to all directors to total demand time liabilities and seventy five percent of total capital funds</t>
  </si>
  <si>
    <t>Advances against shares &amp; debt.</t>
  </si>
  <si>
    <t>UCB's Invt. in other Inst.</t>
  </si>
  <si>
    <t>in-rbi-rep.xsd#in-rbi-rep_UniqueTransactionCodeAxis</t>
  </si>
  <si>
    <t>TransactionID1</t>
  </si>
  <si>
    <t>in-rbi-rep.xsd#in-rbi-rep_ReturnName</t>
  </si>
  <si>
    <t>Return Name</t>
  </si>
  <si>
    <t>in-rbi-rep.xsd#in-rbi-rep_ReturnCode</t>
  </si>
  <si>
    <t>Return Code</t>
  </si>
  <si>
    <t>Quarter End Date</t>
  </si>
  <si>
    <t>in-rbi-rep.xsd#in-rbi-rep_ReportingFrequency</t>
  </si>
  <si>
    <t>Reporting Frequency</t>
  </si>
  <si>
    <t>in-rbi-rep.xsd#in-rbi-rep_ReturnVersion</t>
  </si>
  <si>
    <t>Return Version</t>
  </si>
  <si>
    <t>in-rbi-rep.xsd#in-rbi-rep_ReportingPeriodStartDate</t>
  </si>
  <si>
    <t>ADV_INV</t>
  </si>
  <si>
    <t>Statement on details of "advances against security of shares/debentures","loans and advances to UCBs' Directors", and "UCBs' investment in other UCBs / institutions"</t>
  </si>
  <si>
    <t>&lt;ProjectConfig&gt;_x000D_
  &lt;add key="PackageName" value="RBI-Advances_Investment" /&gt;_x000D_
  &lt;add key="PackageDescription" value="RBI" /&gt;_x000D_
  &lt;add key="PackageAuthor" value="IRIS" /&gt;_x000D_
  &lt;add key="CreatedOn" value="05/05/2015" /&gt;_x000D_
  &lt;add key="PackageVersion" value="1.2" /&gt;_x000D_
  &lt;add key="SecurityCode" value="3meE/gFr0EsjU77r6hBiRqWUJGgK5GtZCCrkOS9M0dfKiVLdJxsy3pMTkzjahTAUilsLshI+ocBXevL8auGqmg==" /&gt;_x000D_
  &lt;add key="TaxonomyPath" value="\Advances &amp;amp; Investments\in-rbi-investments.xsd"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</si>
  <si>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V1.3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</si>
</sst>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sz val="14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lightUp">
        <fgColor indexed="22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0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5" applyBorder="1" applyProtection="1">
      <protection locked="0"/>
    </xf>
    <xf numFmtId="0" fontId="2" fillId="0" borderId="2" xfId="5" applyBorder="1" applyProtection="1">
      <protection locked="0"/>
    </xf>
    <xf numFmtId="0" fontId="2" fillId="0" borderId="3" xfId="5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5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5" fillId="0" borderId="0" xfId="0" applyFont="1"/>
    <xf numFmtId="0" fontId="6" fillId="2" borderId="1" xfId="0" applyFont="1" applyFill="1" applyBorder="1" applyAlignment="1" applyProtection="1">
      <alignment wrapText="1" shrinkToFit="1"/>
    </xf>
    <xf numFmtId="0" fontId="6" fillId="2" borderId="1" xfId="0" applyFont="1" applyFill="1" applyBorder="1" applyAlignment="1" applyProtection="1">
      <alignment horizontal="left" vertical="top" wrapText="1" shrinkToFit="1"/>
    </xf>
    <xf numFmtId="0" fontId="6" fillId="3" borderId="1" xfId="0" applyFont="1" applyFill="1" applyBorder="1" applyAlignment="1" applyProtection="1">
      <alignment horizontal="left" vertical="top" wrapText="1" shrinkToFit="1"/>
      <protection locked="0"/>
    </xf>
    <xf numFmtId="0" fontId="7" fillId="4" borderId="0" xfId="0" applyFont="1" applyFill="1" applyBorder="1"/>
    <xf numFmtId="0" fontId="6" fillId="2" borderId="1" xfId="0" applyFont="1" applyFill="1" applyBorder="1" applyAlignment="1" applyProtection="1">
      <alignment horizontal="left" vertical="top" shrinkToFit="1"/>
    </xf>
    <xf numFmtId="0" fontId="6" fillId="5" borderId="1" xfId="0" applyNumberFormat="1" applyFont="1" applyFill="1" applyBorder="1" applyAlignment="1" applyProtection="1">
      <alignment horizontal="left" wrapText="1" shrinkToFit="1"/>
      <protection locked="0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 vertical="top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4" borderId="1" xfId="0" applyNumberFormat="1" applyFont="1" applyFill="1" applyBorder="1" applyAlignment="1" applyProtection="1">
      <alignment horizontal="left" wrapText="1" shrinkToFit="1"/>
      <protection locked="0"/>
    </xf>
    <xf numFmtId="3" fontId="1" fillId="4" borderId="1" xfId="0" applyNumberFormat="1" applyFont="1" applyFill="1" applyBorder="1" applyAlignment="1" applyProtection="1">
      <alignment horizontal="right" wrapText="1" shrinkToFit="1"/>
      <protection locked="0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14" fillId="0" borderId="0" xfId="2" applyAlignment="1" applyProtection="1"/>
    <xf numFmtId="0" fontId="9" fillId="0" borderId="0" xfId="0" applyFont="1" applyProtection="1"/>
    <xf numFmtId="0" fontId="0" fillId="7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5" borderId="1" xfId="0" applyFill="1" applyBorder="1" applyProtection="1"/>
    <xf numFmtId="0" fontId="0" fillId="3" borderId="1" xfId="0" applyFill="1" applyBorder="1" applyProtection="1"/>
    <xf numFmtId="0" fontId="0" fillId="6" borderId="1" xfId="0" applyFill="1" applyBorder="1" applyProtection="1"/>
    <xf numFmtId="0" fontId="0" fillId="8" borderId="1" xfId="0" applyFill="1" applyBorder="1" applyProtection="1"/>
    <xf numFmtId="0" fontId="1" fillId="4" borderId="0" xfId="0" applyFont="1" applyFill="1" applyBorder="1" applyAlignment="1"/>
    <xf numFmtId="0" fontId="9" fillId="2" borderId="1" xfId="0" applyFont="1" applyFill="1" applyBorder="1" applyAlignment="1" applyProtection="1">
      <alignment horizontal="center" vertical="top" wrapText="1" shrinkToFi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left" vertical="top" wrapText="1" shrinkToFit="1"/>
    </xf>
    <xf numFmtId="0" fontId="11" fillId="4" borderId="0" xfId="0" applyFont="1" applyFill="1" applyBorder="1" applyAlignment="1"/>
    <xf numFmtId="0" fontId="1" fillId="4" borderId="0" xfId="0" applyFont="1" applyFill="1" applyBorder="1"/>
    <xf numFmtId="49" fontId="1" fillId="7" borderId="1" xfId="0" applyNumberFormat="1" applyFont="1" applyFill="1" applyBorder="1" applyAlignment="1" applyProtection="1">
      <alignment horizontal="left" wrapText="1" shrinkToFit="1"/>
    </xf>
    <xf numFmtId="0" fontId="1" fillId="0" borderId="0" xfId="0" applyFont="1" applyAlignment="1"/>
    <xf numFmtId="0" fontId="9" fillId="2" borderId="4" xfId="0" applyFont="1" applyFill="1" applyBorder="1" applyAlignment="1" applyProtection="1">
      <alignment horizontal="center" vertical="top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 shrinkToFit="1"/>
    </xf>
    <xf numFmtId="0" fontId="1" fillId="9" borderId="1" xfId="0" applyFont="1" applyFill="1" applyBorder="1" applyAlignment="1" applyProtection="1">
      <alignment horizontal="center" vertical="top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2" fillId="0" borderId="1" xfId="5" applyNumberFormat="1" applyBorder="1" applyProtection="1">
      <protection locked="0"/>
    </xf>
    <xf numFmtId="0" fontId="1" fillId="2" borderId="1" xfId="0" applyFont="1" applyFill="1" applyBorder="1" applyAlignment="1" applyProtection="1">
      <alignment wrapText="1" shrinkToFit="1"/>
    </xf>
    <xf numFmtId="3" fontId="1" fillId="2" borderId="1" xfId="0" applyNumberFormat="1" applyFont="1" applyFill="1" applyBorder="1" applyAlignment="1" applyProtection="1">
      <alignment wrapText="1" shrinkToFit="1"/>
    </xf>
    <xf numFmtId="0" fontId="5" fillId="0" borderId="0" xfId="0" applyFont="1" applyAlignment="1">
      <alignment shrinkToFit="1"/>
    </xf>
    <xf numFmtId="0" fontId="5" fillId="4" borderId="0" xfId="0" applyFont="1" applyFill="1" applyBorder="1" applyAlignment="1">
      <alignment shrinkToFit="1"/>
    </xf>
    <xf numFmtId="0" fontId="5" fillId="0" borderId="0" xfId="0" applyFont="1" applyAlignment="1">
      <alignment horizontal="right" shrinkToFit="1"/>
    </xf>
    <xf numFmtId="0" fontId="12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horizontal="right" shrinkToFit="1"/>
    </xf>
    <xf numFmtId="0" fontId="13" fillId="0" borderId="0" xfId="0" applyFont="1" applyAlignment="1">
      <alignment shrinkToFit="1"/>
    </xf>
    <xf numFmtId="0" fontId="12" fillId="0" borderId="0" xfId="0" applyFont="1" applyFill="1" applyBorder="1" applyAlignment="1">
      <alignment shrinkToFit="1"/>
    </xf>
    <xf numFmtId="10" fontId="1" fillId="4" borderId="1" xfId="0" applyNumberFormat="1" applyFont="1" applyFill="1" applyBorder="1" applyAlignment="1" applyProtection="1">
      <alignment horizontal="right" wrapText="1" shrinkToFit="1"/>
      <protection locked="0"/>
    </xf>
    <xf numFmtId="10" fontId="1" fillId="7" borderId="1" xfId="0" applyNumberFormat="1" applyFont="1" applyFill="1" applyBorder="1" applyAlignment="1" applyProtection="1">
      <alignment horizontal="right" wrapText="1" shrinkToFit="1"/>
    </xf>
    <xf numFmtId="3" fontId="1" fillId="7" borderId="1" xfId="0" applyNumberFormat="1" applyFont="1" applyFill="1" applyBorder="1" applyAlignment="1" applyProtection="1">
      <alignment horizontal="right" wrapText="1" shrinkToFit="1"/>
    </xf>
    <xf numFmtId="1" fontId="1" fillId="4" borderId="1" xfId="0" applyNumberFormat="1" applyFont="1" applyFill="1" applyBorder="1" applyAlignment="1" applyProtection="1">
      <alignment horizontal="right" wrapText="1" shrinkToFit="1"/>
      <protection locked="0"/>
    </xf>
    <xf numFmtId="0" fontId="9" fillId="2" borderId="1" xfId="0" applyFont="1" applyFill="1" applyBorder="1" applyAlignment="1">
      <alignment horizontal="center" wrapText="1" shrinkToFi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5" fillId="2" borderId="1" xfId="0" applyFont="1" applyFill="1" applyBorder="1" applyAlignment="1" applyProtection="1">
      <alignment horizontal="left" vertical="top" wrapText="1" shrinkToFit="1"/>
    </xf>
    <xf numFmtId="0" fontId="12" fillId="2" borderId="1" xfId="0" applyFont="1" applyFill="1" applyBorder="1" applyAlignment="1">
      <alignment horizontal="center" wrapText="1" shrinkToFit="1"/>
    </xf>
    <xf numFmtId="0" fontId="1" fillId="12" borderId="1" xfId="0" applyNumberFormat="1" applyFont="1" applyFill="1" applyBorder="1" applyAlignment="1" applyProtection="1">
      <alignment horizontal="left" wrapText="1" shrinkToFit="1"/>
    </xf>
    <xf numFmtId="0" fontId="1" fillId="7" borderId="1" xfId="0" applyNumberFormat="1" applyFont="1" applyFill="1" applyBorder="1" applyAlignment="1" applyProtection="1">
      <alignment horizontal="left" wrapText="1" shrinkToFit="1"/>
    </xf>
    <xf numFmtId="0" fontId="12" fillId="4" borderId="13" xfId="0" applyFont="1" applyFill="1" applyBorder="1" applyAlignment="1" applyProtection="1">
      <alignment horizontal="left" vertical="top" wrapText="1" shrinkToFit="1"/>
    </xf>
    <xf numFmtId="49" fontId="5" fillId="4" borderId="13" xfId="0" applyNumberFormat="1" applyFont="1" applyFill="1" applyBorder="1" applyAlignment="1" applyProtection="1">
      <alignment horizontal="left" wrapText="1" shrinkToFit="1"/>
    </xf>
    <xf numFmtId="0" fontId="15" fillId="0" borderId="0" xfId="0" applyFont="1"/>
    <xf numFmtId="0" fontId="1" fillId="12" borderId="1" xfId="0" applyNumberFormat="1" applyFont="1" applyFill="1" applyBorder="1" applyAlignment="1" applyProtection="1">
      <alignment horizontal="left" vertical="top" wrapText="1" shrinkToFit="1"/>
    </xf>
    <xf numFmtId="0" fontId="1" fillId="10" borderId="1" xfId="0" applyNumberFormat="1" applyFont="1" applyFill="1" applyBorder="1" applyAlignment="1" applyProtection="1">
      <alignment horizontal="left" wrapText="1" shrinkToFit="1"/>
    </xf>
    <xf numFmtId="0" fontId="10" fillId="11" borderId="0" xfId="0" applyFont="1" applyFill="1" applyAlignment="1">
      <alignment horizontal="center"/>
    </xf>
    <xf numFmtId="0" fontId="10" fillId="11" borderId="0" xfId="0" applyFont="1" applyFill="1" applyAlignment="1">
      <alignment horizontal="center" wrapText="1"/>
    </xf>
    <xf numFmtId="0" fontId="9" fillId="2" borderId="2" xfId="0" applyFont="1" applyFill="1" applyBorder="1" applyAlignment="1" applyProtection="1">
      <alignment horizontal="left" vertical="top" wrapText="1" shrinkToFit="1"/>
    </xf>
    <xf numFmtId="0" fontId="9" fillId="2" borderId="5" xfId="0" applyFont="1" applyFill="1" applyBorder="1" applyAlignment="1" applyProtection="1">
      <alignment horizontal="left" vertical="top" wrapText="1" shrinkToFit="1"/>
    </xf>
    <xf numFmtId="0" fontId="9" fillId="2" borderId="3" xfId="0" applyFont="1" applyFill="1" applyBorder="1" applyAlignment="1" applyProtection="1">
      <alignment horizontal="left" vertical="top" wrapText="1" shrinkToFit="1"/>
    </xf>
    <xf numFmtId="0" fontId="0" fillId="0" borderId="5" xfId="0" applyBorder="1" applyAlignment="1"/>
    <xf numFmtId="0" fontId="0" fillId="0" borderId="3" xfId="0" applyBorder="1" applyAlignment="1"/>
    <xf numFmtId="0" fontId="9" fillId="2" borderId="6" xfId="0" applyFont="1" applyFill="1" applyBorder="1" applyAlignment="1" applyProtection="1">
      <alignment horizontal="center" vertical="center" wrapText="1" shrinkToFit="1"/>
    </xf>
    <xf numFmtId="0" fontId="9" fillId="2" borderId="7" xfId="0" applyFont="1" applyFill="1" applyBorder="1" applyAlignment="1" applyProtection="1">
      <alignment horizontal="center" vertical="center" wrapText="1" shrinkToFit="1"/>
    </xf>
    <xf numFmtId="0" fontId="9" fillId="2" borderId="8" xfId="0" applyFont="1" applyFill="1" applyBorder="1" applyAlignment="1" applyProtection="1">
      <alignment horizontal="center" vertical="center" wrapText="1" shrinkToFit="1"/>
    </xf>
    <xf numFmtId="0" fontId="9" fillId="2" borderId="4" xfId="0" applyFont="1" applyFill="1" applyBorder="1" applyAlignment="1" applyProtection="1">
      <alignment horizontal="center" vertical="center" wrapText="1" shrinkToFit="1"/>
    </xf>
    <xf numFmtId="0" fontId="9" fillId="2" borderId="9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9" fillId="2" borderId="2" xfId="0" applyFont="1" applyFill="1" applyBorder="1" applyAlignment="1" applyProtection="1">
      <alignment horizontal="center" wrapText="1" shrinkToFit="1"/>
    </xf>
    <xf numFmtId="0" fontId="9" fillId="2" borderId="5" xfId="0" applyFont="1" applyFill="1" applyBorder="1" applyAlignment="1" applyProtection="1">
      <alignment horizontal="center" wrapText="1" shrinkToFit="1"/>
    </xf>
    <xf numFmtId="0" fontId="9" fillId="2" borderId="3" xfId="0" applyFont="1" applyFill="1" applyBorder="1" applyAlignment="1" applyProtection="1">
      <alignment horizontal="center" wrapText="1" shrinkToFit="1"/>
    </xf>
    <xf numFmtId="0" fontId="9" fillId="0" borderId="5" xfId="0" applyFont="1" applyBorder="1" applyAlignment="1">
      <alignment horizontal="left" vertical="top" wrapText="1" shrinkToFit="1"/>
    </xf>
    <xf numFmtId="0" fontId="9" fillId="0" borderId="3" xfId="0" applyFont="1" applyBorder="1" applyAlignment="1">
      <alignment horizontal="left" vertical="top" wrapText="1" shrinkToFit="1"/>
    </xf>
    <xf numFmtId="0" fontId="9" fillId="2" borderId="10" xfId="0" applyFont="1" applyFill="1" applyBorder="1" applyAlignment="1" applyProtection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9" fillId="2" borderId="2" xfId="0" applyFont="1" applyFill="1" applyBorder="1" applyAlignment="1" applyProtection="1">
      <alignment horizontal="center" vertical="top" wrapText="1" shrinkToFit="1"/>
    </xf>
    <xf numFmtId="0" fontId="9" fillId="2" borderId="3" xfId="0" applyFont="1" applyFill="1" applyBorder="1" applyAlignment="1" applyProtection="1">
      <alignment horizontal="center" vertical="top" wrapText="1" shrinkToFit="1"/>
    </xf>
  </cellXfs>
  <cellStyles count="6">
    <cellStyle name="Comma 2" xfId="1"/>
    <cellStyle name="Hyperlink" xfId="2" builtinId="8"/>
    <cellStyle name="Hyperlink 2" xfId="3"/>
    <cellStyle name="Normal" xfId="0" builtinId="0"/>
    <cellStyle name="Normal 2" xfId="4"/>
    <cellStyle name="Normal_StartUp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796875" defaultRowHeight="14.5" x14ac:dyDescent="0.35"/>
  <cols>
    <col min="1" max="1" width="199.1796875" style="1" customWidth="1"/>
    <col min="2" max="16384" width="9.1796875" style="1"/>
  </cols>
  <sheetData>
    <row r="1" spans="1:26" ht="217.5" x14ac:dyDescent="0.35">
      <c r="A1" s="5" t="s">
        <v>611</v>
      </c>
      <c r="Z1" s="1" t="s">
        <v>355</v>
      </c>
    </row>
    <row r="6" spans="1:26" ht="87" x14ac:dyDescent="0.35">
      <c r="A6" s="5" t="s">
        <v>354</v>
      </c>
    </row>
    <row r="9" spans="1:26" x14ac:dyDescent="0.35">
      <c r="A9" s="5"/>
    </row>
    <row r="10" spans="1:26" x14ac:dyDescent="0.3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20"/>
  <sheetViews>
    <sheetView showGridLines="0" topLeftCell="D1" workbookViewId="0">
      <selection activeCell="D12" sqref="D12"/>
    </sheetView>
  </sheetViews>
  <sheetFormatPr defaultRowHeight="14.5" x14ac:dyDescent="0.35"/>
  <cols>
    <col min="1" max="3" width="9.1796875" hidden="1" customWidth="1"/>
    <col min="4" max="4" width="22.54296875" customWidth="1"/>
    <col min="5" max="5" width="24.7265625" bestFit="1" customWidth="1"/>
    <col min="6" max="6" width="24" customWidth="1"/>
  </cols>
  <sheetData>
    <row r="1" spans="1:8" ht="28" customHeight="1" x14ac:dyDescent="0.45">
      <c r="A1" s="18" t="s">
        <v>408</v>
      </c>
      <c r="D1" s="80" t="s">
        <v>419</v>
      </c>
      <c r="E1" s="80"/>
      <c r="F1" s="80"/>
      <c r="G1" s="80"/>
      <c r="H1" s="80"/>
    </row>
    <row r="4" spans="1:8" x14ac:dyDescent="0.35">
      <c r="D4" s="31"/>
    </row>
    <row r="5" spans="1:8" x14ac:dyDescent="0.35">
      <c r="D5" s="31" t="s">
        <v>555</v>
      </c>
    </row>
    <row r="6" spans="1:8" x14ac:dyDescent="0.35">
      <c r="A6" s="56"/>
      <c r="B6" s="56"/>
      <c r="C6" s="56" t="s">
        <v>409</v>
      </c>
      <c r="D6" s="56"/>
      <c r="E6" s="56"/>
      <c r="F6" s="56"/>
      <c r="G6" s="56"/>
      <c r="H6" s="56"/>
    </row>
    <row r="7" spans="1:8" x14ac:dyDescent="0.35">
      <c r="A7" s="56"/>
      <c r="B7" s="56"/>
      <c r="C7" s="56"/>
      <c r="D7" s="56"/>
      <c r="E7" s="56"/>
      <c r="F7" s="56"/>
      <c r="G7" s="56"/>
      <c r="H7" s="56"/>
    </row>
    <row r="8" spans="1:8" x14ac:dyDescent="0.35">
      <c r="A8" s="56"/>
      <c r="B8" s="56"/>
      <c r="C8" s="56"/>
      <c r="D8" s="56"/>
      <c r="E8" s="56"/>
      <c r="F8" s="56"/>
      <c r="G8" s="56"/>
      <c r="H8" s="56"/>
    </row>
    <row r="9" spans="1:8" x14ac:dyDescent="0.35">
      <c r="A9" s="56"/>
      <c r="B9" s="56"/>
      <c r="C9" s="56" t="s">
        <v>372</v>
      </c>
      <c r="D9" s="56"/>
      <c r="E9" s="56" t="s">
        <v>376</v>
      </c>
      <c r="F9" s="56"/>
      <c r="G9" s="56" t="s">
        <v>371</v>
      </c>
      <c r="H9" s="56" t="s">
        <v>373</v>
      </c>
    </row>
    <row r="10" spans="1:8" x14ac:dyDescent="0.35">
      <c r="A10" s="56"/>
      <c r="B10" s="56"/>
      <c r="C10" s="56" t="s">
        <v>371</v>
      </c>
      <c r="H10" s="56"/>
    </row>
    <row r="11" spans="1:8" x14ac:dyDescent="0.35">
      <c r="A11" s="56"/>
      <c r="B11" s="56"/>
      <c r="C11" s="56"/>
      <c r="D11" s="19"/>
      <c r="E11" s="42" t="s">
        <v>410</v>
      </c>
      <c r="F11" s="19"/>
      <c r="H11" s="56"/>
    </row>
    <row r="12" spans="1:8" x14ac:dyDescent="0.35">
      <c r="A12" s="56"/>
      <c r="B12" s="56"/>
      <c r="C12" s="56"/>
      <c r="D12" s="27"/>
      <c r="E12" s="42" t="s">
        <v>411</v>
      </c>
      <c r="F12" s="27"/>
      <c r="H12" s="56"/>
    </row>
    <row r="13" spans="1:8" x14ac:dyDescent="0.35">
      <c r="A13" s="56"/>
      <c r="B13" s="56"/>
      <c r="C13" s="56"/>
      <c r="D13" s="27"/>
      <c r="E13" s="42" t="s">
        <v>412</v>
      </c>
      <c r="F13" s="27"/>
      <c r="H13" s="56"/>
    </row>
    <row r="14" spans="1:8" x14ac:dyDescent="0.35">
      <c r="A14" s="56"/>
      <c r="B14" s="56"/>
      <c r="C14" s="56"/>
      <c r="D14" s="27"/>
      <c r="E14" s="42" t="s">
        <v>413</v>
      </c>
      <c r="F14" s="27"/>
      <c r="H14" s="56"/>
    </row>
    <row r="15" spans="1:8" x14ac:dyDescent="0.35">
      <c r="A15" s="56"/>
      <c r="B15" s="56"/>
      <c r="C15" s="56"/>
      <c r="D15" s="67"/>
      <c r="E15" s="42" t="s">
        <v>414</v>
      </c>
      <c r="F15" s="67"/>
      <c r="H15" s="56"/>
    </row>
    <row r="16" spans="1:8" x14ac:dyDescent="0.35">
      <c r="A16" s="56"/>
      <c r="B16" s="56"/>
      <c r="C16" s="56"/>
      <c r="D16" s="67"/>
      <c r="E16" s="42" t="s">
        <v>415</v>
      </c>
      <c r="F16" s="67"/>
      <c r="H16" s="56"/>
    </row>
    <row r="17" spans="1:8" x14ac:dyDescent="0.35">
      <c r="A17" s="56"/>
      <c r="B17" s="56"/>
      <c r="C17" s="56"/>
      <c r="D17" s="27"/>
      <c r="E17" s="42" t="s">
        <v>416</v>
      </c>
      <c r="F17" s="27"/>
      <c r="H17" s="56"/>
    </row>
    <row r="18" spans="1:8" x14ac:dyDescent="0.35">
      <c r="A18" s="56"/>
      <c r="B18" s="56"/>
      <c r="C18" s="56"/>
      <c r="D18" s="28"/>
      <c r="E18" s="42" t="s">
        <v>417</v>
      </c>
      <c r="F18" s="28"/>
      <c r="H18" s="56"/>
    </row>
    <row r="19" spans="1:8" x14ac:dyDescent="0.35">
      <c r="A19" s="56"/>
      <c r="B19" s="56"/>
      <c r="C19" s="56" t="s">
        <v>371</v>
      </c>
      <c r="H19" s="56"/>
    </row>
    <row r="20" spans="1:8" x14ac:dyDescent="0.35">
      <c r="A20" s="56"/>
      <c r="B20" s="56"/>
      <c r="C20" s="56" t="s">
        <v>374</v>
      </c>
      <c r="D20" s="56"/>
      <c r="E20" s="56"/>
      <c r="F20" s="56"/>
      <c r="G20" s="56"/>
      <c r="H20" s="56" t="s">
        <v>375</v>
      </c>
    </row>
  </sheetData>
  <mergeCells count="1">
    <mergeCell ref="D1:H1"/>
  </mergeCells>
  <phoneticPr fontId="3" type="noConversion"/>
  <dataValidations count="4">
    <dataValidation type="whole" allowBlank="1" showInputMessage="1" showErrorMessage="1" errorTitle="Input Error" error="Please enter a Whole Number between 1000000000 and_x000a_9999999999" sqref="D15">
      <formula1>1000000000</formula1>
      <formula2>9999999999</formula2>
    </dataValidation>
    <dataValidation type="whole" allowBlank="1" showInputMessage="1" showErrorMessage="1" errorTitle="Input Error" error="Please enter a Whole Number between 1000000000 and_x000a_9999999999" sqref="F15">
      <formula1>1000000000</formula1>
      <formula2>9999999999</formula2>
    </dataValidation>
    <dataValidation type="whole" allowBlank="1" showInputMessage="1" showErrorMessage="1" errorTitle="Input Error" error="Please enter a Whole Number between 1000000000 and_x000a_9999999999" sqref="D16">
      <formula1>1000000000</formula1>
      <formula2>9999999999</formula2>
    </dataValidation>
    <dataValidation type="whole" allowBlank="1" showInputMessage="1" showErrorMessage="1" errorTitle="Input Error" error="Please enter a Whole Number between 1000000000 and_x000a_9999999999" sqref="F16">
      <formula1>1000000000</formula1>
      <formula2>9999999999</formula2>
    </dataValidation>
  </dataValidations>
  <hyperlinks>
    <hyperlink ref="D5" location="Navigation!A1" display="Back To Navigation Page"/>
  </hyperlink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>
      <selection activeCell="A2" sqref="A2"/>
    </sheetView>
  </sheetViews>
  <sheetFormatPr defaultColWidth="9.1796875" defaultRowHeight="14.5" x14ac:dyDescent="0.35"/>
  <cols>
    <col min="1" max="16384" width="9.179687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22"/>
  <sheetViews>
    <sheetView topLeftCell="I1" workbookViewId="0">
      <selection activeCell="O17" sqref="O17"/>
    </sheetView>
  </sheetViews>
  <sheetFormatPr defaultRowHeight="14.5" x14ac:dyDescent="0.35"/>
  <sheetData>
    <row r="1" spans="1:5" x14ac:dyDescent="0.35">
      <c r="A1" t="s">
        <v>418</v>
      </c>
      <c r="B1" t="s">
        <v>419</v>
      </c>
      <c r="C1" t="s">
        <v>420</v>
      </c>
      <c r="D1" t="s">
        <v>421</v>
      </c>
      <c r="E1" t="s">
        <v>422</v>
      </c>
    </row>
    <row r="2" spans="1:5" x14ac:dyDescent="0.35">
      <c r="A2" t="s">
        <v>423</v>
      </c>
      <c r="B2" t="s">
        <v>419</v>
      </c>
      <c r="C2" t="s">
        <v>424</v>
      </c>
      <c r="D2" t="s">
        <v>421</v>
      </c>
      <c r="E2" t="s">
        <v>425</v>
      </c>
    </row>
    <row r="3" spans="1:5" x14ac:dyDescent="0.35">
      <c r="A3" t="s">
        <v>426</v>
      </c>
      <c r="B3" t="s">
        <v>419</v>
      </c>
      <c r="C3" t="s">
        <v>427</v>
      </c>
      <c r="D3" t="s">
        <v>421</v>
      </c>
      <c r="E3" t="s">
        <v>428</v>
      </c>
    </row>
    <row r="4" spans="1:5" x14ac:dyDescent="0.35">
      <c r="A4" t="s">
        <v>429</v>
      </c>
      <c r="B4" t="s">
        <v>419</v>
      </c>
      <c r="C4" t="s">
        <v>430</v>
      </c>
      <c r="D4" t="s">
        <v>421</v>
      </c>
      <c r="E4" t="s">
        <v>431</v>
      </c>
    </row>
    <row r="5" spans="1:5" x14ac:dyDescent="0.35">
      <c r="A5" t="s">
        <v>432</v>
      </c>
      <c r="B5" t="s">
        <v>419</v>
      </c>
      <c r="C5" t="s">
        <v>433</v>
      </c>
      <c r="D5" t="s">
        <v>421</v>
      </c>
      <c r="E5" t="s">
        <v>434</v>
      </c>
    </row>
    <row r="6" spans="1:5" x14ac:dyDescent="0.35">
      <c r="A6" t="s">
        <v>435</v>
      </c>
      <c r="B6" t="s">
        <v>419</v>
      </c>
      <c r="C6" t="s">
        <v>436</v>
      </c>
      <c r="D6" t="s">
        <v>421</v>
      </c>
      <c r="E6" t="s">
        <v>437</v>
      </c>
    </row>
    <row r="7" spans="1:5" x14ac:dyDescent="0.35">
      <c r="A7" t="s">
        <v>438</v>
      </c>
      <c r="B7" t="s">
        <v>419</v>
      </c>
      <c r="C7" t="s">
        <v>433</v>
      </c>
      <c r="D7" t="s">
        <v>421</v>
      </c>
      <c r="E7" t="s">
        <v>434</v>
      </c>
    </row>
    <row r="8" spans="1:5" x14ac:dyDescent="0.35">
      <c r="A8" t="s">
        <v>439</v>
      </c>
      <c r="B8" t="s">
        <v>419</v>
      </c>
      <c r="C8" t="s">
        <v>436</v>
      </c>
      <c r="D8" t="s">
        <v>421</v>
      </c>
      <c r="E8" t="s">
        <v>437</v>
      </c>
    </row>
    <row r="9" spans="1:5" x14ac:dyDescent="0.35">
      <c r="A9" t="s">
        <v>440</v>
      </c>
      <c r="B9" t="s">
        <v>419</v>
      </c>
      <c r="C9" t="s">
        <v>441</v>
      </c>
      <c r="D9" t="s">
        <v>421</v>
      </c>
      <c r="E9" t="s">
        <v>442</v>
      </c>
    </row>
    <row r="10" spans="1:5" x14ac:dyDescent="0.35">
      <c r="A10" t="s">
        <v>443</v>
      </c>
      <c r="B10" t="s">
        <v>419</v>
      </c>
      <c r="C10" t="s">
        <v>444</v>
      </c>
      <c r="D10" t="s">
        <v>421</v>
      </c>
      <c r="E10" t="s">
        <v>445</v>
      </c>
    </row>
    <row r="11" spans="1:5" x14ac:dyDescent="0.35">
      <c r="A11" t="s">
        <v>446</v>
      </c>
      <c r="B11" t="s">
        <v>419</v>
      </c>
      <c r="C11" t="s">
        <v>447</v>
      </c>
      <c r="D11" t="s">
        <v>421</v>
      </c>
      <c r="E11" t="s">
        <v>448</v>
      </c>
    </row>
    <row r="12" spans="1:5" x14ac:dyDescent="0.35">
      <c r="A12" t="s">
        <v>449</v>
      </c>
      <c r="B12" t="s">
        <v>419</v>
      </c>
      <c r="C12" t="s">
        <v>450</v>
      </c>
      <c r="D12" t="s">
        <v>421</v>
      </c>
      <c r="E12" t="s">
        <v>451</v>
      </c>
    </row>
    <row r="13" spans="1:5" x14ac:dyDescent="0.35">
      <c r="A13" t="s">
        <v>452</v>
      </c>
      <c r="B13" t="s">
        <v>419</v>
      </c>
      <c r="C13" t="s">
        <v>453</v>
      </c>
      <c r="D13" t="s">
        <v>421</v>
      </c>
      <c r="E13" t="s">
        <v>454</v>
      </c>
    </row>
    <row r="14" spans="1:5" x14ac:dyDescent="0.35">
      <c r="A14" t="s">
        <v>455</v>
      </c>
      <c r="B14" t="s">
        <v>419</v>
      </c>
      <c r="C14" t="s">
        <v>456</v>
      </c>
      <c r="D14" t="s">
        <v>421</v>
      </c>
      <c r="E14" t="s">
        <v>457</v>
      </c>
    </row>
    <row r="15" spans="1:5" x14ac:dyDescent="0.35">
      <c r="A15" t="s">
        <v>458</v>
      </c>
      <c r="B15" t="s">
        <v>419</v>
      </c>
      <c r="C15" t="s">
        <v>571</v>
      </c>
      <c r="D15" t="s">
        <v>421</v>
      </c>
      <c r="E15" t="s">
        <v>572</v>
      </c>
    </row>
    <row r="16" spans="1:5" x14ac:dyDescent="0.35">
      <c r="A16" t="s">
        <v>459</v>
      </c>
      <c r="B16" t="s">
        <v>419</v>
      </c>
      <c r="C16" t="s">
        <v>573</v>
      </c>
      <c r="D16" t="s">
        <v>421</v>
      </c>
      <c r="E16" t="s">
        <v>574</v>
      </c>
    </row>
    <row r="17" spans="1:5" x14ac:dyDescent="0.35">
      <c r="A17" t="s">
        <v>460</v>
      </c>
      <c r="B17" t="s">
        <v>419</v>
      </c>
      <c r="C17" t="s">
        <v>461</v>
      </c>
      <c r="D17" t="s">
        <v>421</v>
      </c>
      <c r="E17" t="s">
        <v>462</v>
      </c>
    </row>
    <row r="18" spans="1:5" x14ac:dyDescent="0.35">
      <c r="A18" t="s">
        <v>463</v>
      </c>
      <c r="B18" t="s">
        <v>419</v>
      </c>
      <c r="C18" t="s">
        <v>464</v>
      </c>
      <c r="D18" t="s">
        <v>421</v>
      </c>
      <c r="E18" t="s">
        <v>465</v>
      </c>
    </row>
    <row r="19" spans="1:5" x14ac:dyDescent="0.35">
      <c r="A19" t="s">
        <v>583</v>
      </c>
      <c r="B19" t="s">
        <v>584</v>
      </c>
      <c r="C19" t="s">
        <v>582</v>
      </c>
      <c r="D19" t="s">
        <v>421</v>
      </c>
      <c r="E19" t="s">
        <v>585</v>
      </c>
    </row>
    <row r="20" spans="1:5" x14ac:dyDescent="0.35">
      <c r="A20" t="s">
        <v>586</v>
      </c>
      <c r="B20" t="s">
        <v>584</v>
      </c>
      <c r="C20" t="s">
        <v>587</v>
      </c>
      <c r="D20" t="s">
        <v>421</v>
      </c>
      <c r="E20" t="s">
        <v>588</v>
      </c>
    </row>
    <row r="21" spans="1:5" x14ac:dyDescent="0.35">
      <c r="A21" t="s">
        <v>589</v>
      </c>
      <c r="B21" t="s">
        <v>584</v>
      </c>
      <c r="C21" t="s">
        <v>590</v>
      </c>
      <c r="D21" t="s">
        <v>421</v>
      </c>
      <c r="E21" t="s">
        <v>591</v>
      </c>
    </row>
    <row r="22" spans="1:5" x14ac:dyDescent="0.35">
      <c r="A22" t="s">
        <v>592</v>
      </c>
      <c r="B22" t="s">
        <v>584</v>
      </c>
      <c r="C22" t="s">
        <v>593</v>
      </c>
      <c r="D22" t="s">
        <v>421</v>
      </c>
      <c r="E22" t="s">
        <v>594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13" workbookViewId="0">
      <selection activeCell="E29" sqref="E29"/>
    </sheetView>
  </sheetViews>
  <sheetFormatPr defaultColWidth="9.1796875" defaultRowHeight="14.5" x14ac:dyDescent="0.3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 x14ac:dyDescent="0.35">
      <c r="J1" s="1" t="s">
        <v>152</v>
      </c>
      <c r="K1" s="1" t="s">
        <v>153</v>
      </c>
      <c r="L1" s="1" t="s">
        <v>198</v>
      </c>
      <c r="M1" s="1">
        <v>1</v>
      </c>
    </row>
    <row r="2" spans="2:13" x14ac:dyDescent="0.35">
      <c r="J2" s="1" t="s">
        <v>154</v>
      </c>
      <c r="K2" s="1" t="s">
        <v>155</v>
      </c>
      <c r="L2" s="1" t="s">
        <v>199</v>
      </c>
      <c r="M2" s="1">
        <v>1000</v>
      </c>
    </row>
    <row r="3" spans="2:13" x14ac:dyDescent="0.35">
      <c r="J3" s="1" t="s">
        <v>156</v>
      </c>
      <c r="K3" s="1" t="s">
        <v>157</v>
      </c>
      <c r="L3" s="1" t="s">
        <v>367</v>
      </c>
      <c r="M3" s="1">
        <v>100000</v>
      </c>
    </row>
    <row r="4" spans="2:13" x14ac:dyDescent="0.35">
      <c r="J4" s="1" t="s">
        <v>158</v>
      </c>
      <c r="K4" s="1" t="s">
        <v>159</v>
      </c>
      <c r="L4" s="1" t="s">
        <v>200</v>
      </c>
      <c r="M4" s="1">
        <v>1000000</v>
      </c>
    </row>
    <row r="5" spans="2:13" x14ac:dyDescent="0.35">
      <c r="J5" s="1" t="s">
        <v>160</v>
      </c>
      <c r="K5" s="1" t="s">
        <v>161</v>
      </c>
      <c r="L5" s="1" t="s">
        <v>201</v>
      </c>
      <c r="M5" s="1">
        <v>1000000000</v>
      </c>
    </row>
    <row r="6" spans="2:13" x14ac:dyDescent="0.35">
      <c r="B6" s="6"/>
      <c r="C6" s="2" t="s">
        <v>208</v>
      </c>
      <c r="D6" s="2" t="s">
        <v>305</v>
      </c>
      <c r="J6" s="1" t="s">
        <v>213</v>
      </c>
      <c r="K6" s="1" t="s">
        <v>214</v>
      </c>
    </row>
    <row r="7" spans="2:13" x14ac:dyDescent="0.35">
      <c r="B7" s="6"/>
      <c r="C7" s="2" t="s">
        <v>209</v>
      </c>
      <c r="D7" s="2" t="s">
        <v>199</v>
      </c>
      <c r="J7" s="1" t="s">
        <v>215</v>
      </c>
      <c r="K7" s="1" t="s">
        <v>216</v>
      </c>
    </row>
    <row r="8" spans="2:13" x14ac:dyDescent="0.35">
      <c r="B8" s="7" t="s">
        <v>210</v>
      </c>
      <c r="C8" s="2" t="s">
        <v>194</v>
      </c>
      <c r="D8" s="15">
        <f>G8</f>
        <v>0</v>
      </c>
      <c r="G8" s="15"/>
      <c r="I8" s="8"/>
      <c r="J8" s="1" t="s">
        <v>217</v>
      </c>
      <c r="K8" s="1" t="s">
        <v>218</v>
      </c>
    </row>
    <row r="9" spans="2:13" x14ac:dyDescent="0.35">
      <c r="B9" s="7"/>
      <c r="C9" s="2" t="s">
        <v>195</v>
      </c>
      <c r="D9" s="15">
        <f>G9</f>
        <v>0</v>
      </c>
      <c r="G9" s="15"/>
      <c r="I9" s="8"/>
      <c r="J9" s="1" t="s">
        <v>219</v>
      </c>
      <c r="K9" s="1" t="s">
        <v>220</v>
      </c>
    </row>
    <row r="10" spans="2:13" x14ac:dyDescent="0.35">
      <c r="B10" s="7" t="s">
        <v>211</v>
      </c>
      <c r="C10" s="2" t="s">
        <v>194</v>
      </c>
      <c r="D10" s="9">
        <f>StartUp!I8</f>
        <v>0</v>
      </c>
      <c r="G10" s="17"/>
      <c r="J10" s="1" t="s">
        <v>221</v>
      </c>
      <c r="K10" s="1" t="s">
        <v>222</v>
      </c>
    </row>
    <row r="11" spans="2:13" x14ac:dyDescent="0.35">
      <c r="B11" s="7"/>
      <c r="C11" s="2" t="s">
        <v>195</v>
      </c>
      <c r="D11" s="9">
        <f>StartUp!I9</f>
        <v>0</v>
      </c>
      <c r="J11" s="1" t="s">
        <v>223</v>
      </c>
      <c r="K11" s="1" t="s">
        <v>224</v>
      </c>
    </row>
    <row r="12" spans="2:13" x14ac:dyDescent="0.35">
      <c r="B12" s="6"/>
      <c r="C12" s="3" t="s">
        <v>212</v>
      </c>
      <c r="D12" s="16">
        <f>D16</f>
        <v>0</v>
      </c>
      <c r="G12" s="17"/>
      <c r="J12" s="1" t="s">
        <v>225</v>
      </c>
      <c r="K12" s="1" t="s">
        <v>226</v>
      </c>
    </row>
    <row r="13" spans="2:13" x14ac:dyDescent="0.35">
      <c r="B13" s="6"/>
      <c r="C13" s="2" t="s">
        <v>353</v>
      </c>
      <c r="D13" s="4"/>
      <c r="G13" s="17"/>
      <c r="J13" s="1" t="s">
        <v>227</v>
      </c>
      <c r="K13" s="1" t="s">
        <v>228</v>
      </c>
    </row>
    <row r="14" spans="2:13" x14ac:dyDescent="0.35">
      <c r="B14" s="2" t="s">
        <v>356</v>
      </c>
      <c r="C14" s="2" t="s">
        <v>194</v>
      </c>
      <c r="D14" s="9">
        <f>StartUp!I8</f>
        <v>0</v>
      </c>
      <c r="G14" s="17"/>
      <c r="J14" s="1" t="s">
        <v>229</v>
      </c>
      <c r="K14" s="1" t="s">
        <v>230</v>
      </c>
    </row>
    <row r="15" spans="2:13" x14ac:dyDescent="0.35">
      <c r="B15" s="2"/>
      <c r="C15" s="2" t="s">
        <v>195</v>
      </c>
      <c r="D15" s="9">
        <f>StartUp!I9</f>
        <v>0</v>
      </c>
      <c r="G15" s="17"/>
      <c r="J15" s="1" t="s">
        <v>231</v>
      </c>
      <c r="K15" s="1" t="s">
        <v>232</v>
      </c>
    </row>
    <row r="16" spans="2:13" x14ac:dyDescent="0.35">
      <c r="B16" s="10" t="s">
        <v>357</v>
      </c>
      <c r="C16" s="10"/>
      <c r="D16" s="53"/>
      <c r="G16" s="17"/>
      <c r="J16" s="1" t="s">
        <v>233</v>
      </c>
      <c r="K16" s="1" t="s">
        <v>234</v>
      </c>
    </row>
    <row r="17" spans="2:11" x14ac:dyDescent="0.35">
      <c r="B17" s="10" t="s">
        <v>358</v>
      </c>
      <c r="C17" s="10"/>
      <c r="D17" s="14"/>
      <c r="G17" s="17"/>
      <c r="J17" s="1" t="s">
        <v>235</v>
      </c>
      <c r="K17" s="1" t="s">
        <v>236</v>
      </c>
    </row>
    <row r="18" spans="2:11" x14ac:dyDescent="0.35">
      <c r="B18" s="10" t="s">
        <v>359</v>
      </c>
      <c r="C18" s="10"/>
      <c r="D18" s="10"/>
      <c r="G18" s="17"/>
      <c r="J18" s="1" t="s">
        <v>237</v>
      </c>
      <c r="K18" s="1" t="s">
        <v>238</v>
      </c>
    </row>
    <row r="19" spans="2:11" x14ac:dyDescent="0.35">
      <c r="B19" s="10" t="s">
        <v>360</v>
      </c>
      <c r="C19" s="10"/>
      <c r="D19" s="10">
        <v>0</v>
      </c>
      <c r="G19" s="17"/>
      <c r="J19" s="1" t="s">
        <v>239</v>
      </c>
      <c r="K19" s="1" t="s">
        <v>240</v>
      </c>
    </row>
    <row r="20" spans="2:11" x14ac:dyDescent="0.35">
      <c r="B20" s="10" t="s">
        <v>361</v>
      </c>
      <c r="C20" s="10"/>
      <c r="D20" s="10">
        <v>2010</v>
      </c>
      <c r="J20" s="1" t="s">
        <v>241</v>
      </c>
      <c r="K20" s="1" t="s">
        <v>242</v>
      </c>
    </row>
    <row r="21" spans="2:11" x14ac:dyDescent="0.35">
      <c r="B21" s="11" t="s">
        <v>362</v>
      </c>
      <c r="C21" s="10"/>
      <c r="D21" s="12">
        <v>0</v>
      </c>
      <c r="J21" s="1" t="s">
        <v>243</v>
      </c>
      <c r="K21" s="1" t="s">
        <v>244</v>
      </c>
    </row>
    <row r="22" spans="2:11" x14ac:dyDescent="0.35">
      <c r="D22" s="1" t="s">
        <v>368</v>
      </c>
      <c r="J22" s="1" t="s">
        <v>245</v>
      </c>
      <c r="K22" s="1" t="s">
        <v>246</v>
      </c>
    </row>
    <row r="23" spans="2:11" x14ac:dyDescent="0.35">
      <c r="J23" s="1" t="s">
        <v>247</v>
      </c>
      <c r="K23" s="1" t="s">
        <v>248</v>
      </c>
    </row>
    <row r="24" spans="2:11" x14ac:dyDescent="0.35">
      <c r="D24" s="1" t="s">
        <v>554</v>
      </c>
      <c r="J24" s="1" t="s">
        <v>249</v>
      </c>
      <c r="K24" s="1" t="s">
        <v>250</v>
      </c>
    </row>
    <row r="25" spans="2:11" x14ac:dyDescent="0.35">
      <c r="J25" s="1" t="s">
        <v>251</v>
      </c>
      <c r="K25" s="1" t="s">
        <v>252</v>
      </c>
    </row>
    <row r="26" spans="2:11" x14ac:dyDescent="0.35">
      <c r="B26" s="1" t="s">
        <v>600</v>
      </c>
      <c r="C26" t="s">
        <v>610</v>
      </c>
      <c r="J26" s="1" t="s">
        <v>253</v>
      </c>
      <c r="K26" s="1" t="s">
        <v>254</v>
      </c>
    </row>
    <row r="27" spans="2:11" x14ac:dyDescent="0.35">
      <c r="B27" s="1" t="s">
        <v>602</v>
      </c>
      <c r="C27" s="77" t="s">
        <v>609</v>
      </c>
      <c r="J27" s="1" t="s">
        <v>255</v>
      </c>
      <c r="K27" s="1" t="s">
        <v>256</v>
      </c>
    </row>
    <row r="28" spans="2:11" x14ac:dyDescent="0.35">
      <c r="B28" s="1" t="s">
        <v>607</v>
      </c>
      <c r="C28" t="s">
        <v>612</v>
      </c>
      <c r="J28" s="1" t="s">
        <v>257</v>
      </c>
      <c r="K28" s="1" t="s">
        <v>258</v>
      </c>
    </row>
    <row r="29" spans="2:11" x14ac:dyDescent="0.35">
      <c r="J29" s="1" t="s">
        <v>259</v>
      </c>
      <c r="K29" s="1" t="s">
        <v>260</v>
      </c>
    </row>
    <row r="30" spans="2:11" x14ac:dyDescent="0.35">
      <c r="J30" s="1" t="s">
        <v>261</v>
      </c>
      <c r="K30" s="1" t="s">
        <v>262</v>
      </c>
    </row>
    <row r="31" spans="2:11" x14ac:dyDescent="0.35">
      <c r="J31" s="1" t="s">
        <v>263</v>
      </c>
      <c r="K31" s="1" t="s">
        <v>264</v>
      </c>
    </row>
    <row r="32" spans="2:11" x14ac:dyDescent="0.35">
      <c r="J32" s="1" t="s">
        <v>265</v>
      </c>
      <c r="K32" s="1" t="s">
        <v>266</v>
      </c>
    </row>
    <row r="33" spans="1:11" x14ac:dyDescent="0.35">
      <c r="J33" s="1" t="s">
        <v>267</v>
      </c>
      <c r="K33" s="1" t="s">
        <v>268</v>
      </c>
    </row>
    <row r="34" spans="1:11" x14ac:dyDescent="0.35">
      <c r="J34" s="1" t="s">
        <v>269</v>
      </c>
      <c r="K34" s="1" t="s">
        <v>270</v>
      </c>
    </row>
    <row r="35" spans="1:11" x14ac:dyDescent="0.35">
      <c r="J35" s="1" t="s">
        <v>271</v>
      </c>
      <c r="K35" s="1" t="s">
        <v>272</v>
      </c>
    </row>
    <row r="36" spans="1:11" x14ac:dyDescent="0.35">
      <c r="J36" s="1" t="s">
        <v>273</v>
      </c>
      <c r="K36" s="1" t="s">
        <v>274</v>
      </c>
    </row>
    <row r="37" spans="1:11" x14ac:dyDescent="0.35">
      <c r="J37" s="1" t="s">
        <v>306</v>
      </c>
      <c r="K37" s="1" t="s">
        <v>307</v>
      </c>
    </row>
    <row r="38" spans="1:11" x14ac:dyDescent="0.35">
      <c r="J38" s="1" t="s">
        <v>308</v>
      </c>
      <c r="K38" s="1" t="s">
        <v>309</v>
      </c>
    </row>
    <row r="39" spans="1:11" x14ac:dyDescent="0.35">
      <c r="J39" s="1" t="s">
        <v>310</v>
      </c>
      <c r="K39" s="1" t="s">
        <v>311</v>
      </c>
    </row>
    <row r="40" spans="1:11" x14ac:dyDescent="0.35">
      <c r="B40" s="1" t="s">
        <v>364</v>
      </c>
      <c r="C40" s="1">
        <f>StartUp!D17</f>
        <v>0</v>
      </c>
    </row>
    <row r="41" spans="1:11" x14ac:dyDescent="0.35">
      <c r="B41" s="1" t="s">
        <v>365</v>
      </c>
      <c r="C41" s="13" t="e">
        <f>#REF!</f>
        <v>#REF!</v>
      </c>
      <c r="J41" s="1" t="s">
        <v>312</v>
      </c>
      <c r="K41" s="1" t="s">
        <v>313</v>
      </c>
    </row>
    <row r="42" spans="1:11" x14ac:dyDescent="0.35">
      <c r="A42" s="1" t="s">
        <v>363</v>
      </c>
      <c r="B42" s="1" t="s">
        <v>366</v>
      </c>
      <c r="C42" s="1" t="e">
        <f>#REF!</f>
        <v>#REF!</v>
      </c>
      <c r="J42" s="1" t="s">
        <v>314</v>
      </c>
      <c r="K42" s="1" t="s">
        <v>315</v>
      </c>
    </row>
    <row r="43" spans="1:11" x14ac:dyDescent="0.35">
      <c r="J43" s="1" t="s">
        <v>316</v>
      </c>
      <c r="K43" s="1" t="s">
        <v>317</v>
      </c>
    </row>
    <row r="44" spans="1:11" x14ac:dyDescent="0.35">
      <c r="J44" s="1" t="s">
        <v>318</v>
      </c>
      <c r="K44" s="1" t="s">
        <v>319</v>
      </c>
    </row>
    <row r="45" spans="1:11" x14ac:dyDescent="0.35">
      <c r="J45" s="1" t="s">
        <v>320</v>
      </c>
      <c r="K45" s="1" t="s">
        <v>321</v>
      </c>
    </row>
    <row r="46" spans="1:11" x14ac:dyDescent="0.35">
      <c r="J46" s="1" t="s">
        <v>322</v>
      </c>
      <c r="K46" s="1" t="s">
        <v>323</v>
      </c>
    </row>
    <row r="47" spans="1:11" x14ac:dyDescent="0.35">
      <c r="J47" s="1" t="s">
        <v>324</v>
      </c>
      <c r="K47" s="1" t="s">
        <v>325</v>
      </c>
    </row>
    <row r="48" spans="1:11" x14ac:dyDescent="0.35">
      <c r="J48" s="1" t="s">
        <v>326</v>
      </c>
      <c r="K48" s="1" t="s">
        <v>327</v>
      </c>
    </row>
    <row r="49" spans="10:11" x14ac:dyDescent="0.35">
      <c r="J49" s="1" t="s">
        <v>328</v>
      </c>
      <c r="K49" s="1" t="s">
        <v>329</v>
      </c>
    </row>
    <row r="50" spans="10:11" x14ac:dyDescent="0.35">
      <c r="J50" s="1" t="s">
        <v>330</v>
      </c>
      <c r="K50" s="1" t="s">
        <v>331</v>
      </c>
    </row>
    <row r="51" spans="10:11" x14ac:dyDescent="0.35">
      <c r="J51" s="1" t="s">
        <v>332</v>
      </c>
      <c r="K51" s="1" t="s">
        <v>333</v>
      </c>
    </row>
    <row r="52" spans="10:11" x14ac:dyDescent="0.35">
      <c r="J52" s="1" t="s">
        <v>334</v>
      </c>
      <c r="K52" s="1" t="s">
        <v>335</v>
      </c>
    </row>
    <row r="53" spans="10:11" x14ac:dyDescent="0.35">
      <c r="J53" s="1" t="s">
        <v>336</v>
      </c>
      <c r="K53" s="1" t="s">
        <v>337</v>
      </c>
    </row>
    <row r="54" spans="10:11" x14ac:dyDescent="0.35">
      <c r="J54" s="1" t="s">
        <v>338</v>
      </c>
      <c r="K54" s="1" t="s">
        <v>339</v>
      </c>
    </row>
    <row r="55" spans="10:11" x14ac:dyDescent="0.35">
      <c r="J55" s="1" t="s">
        <v>340</v>
      </c>
      <c r="K55" s="1" t="s">
        <v>341</v>
      </c>
    </row>
    <row r="56" spans="10:11" x14ac:dyDescent="0.35">
      <c r="J56" s="1" t="s">
        <v>342</v>
      </c>
      <c r="K56" s="1" t="s">
        <v>343</v>
      </c>
    </row>
    <row r="57" spans="10:11" x14ac:dyDescent="0.35">
      <c r="J57" s="1" t="s">
        <v>344</v>
      </c>
      <c r="K57" s="1" t="s">
        <v>345</v>
      </c>
    </row>
    <row r="58" spans="10:11" x14ac:dyDescent="0.35">
      <c r="J58" s="1" t="s">
        <v>346</v>
      </c>
      <c r="K58" s="1" t="s">
        <v>347</v>
      </c>
    </row>
    <row r="59" spans="10:11" x14ac:dyDescent="0.35">
      <c r="J59" s="1" t="s">
        <v>348</v>
      </c>
      <c r="K59" s="1" t="s">
        <v>349</v>
      </c>
    </row>
    <row r="60" spans="10:11" x14ac:dyDescent="0.35">
      <c r="J60" s="1" t="s">
        <v>350</v>
      </c>
      <c r="K60" s="1" t="s">
        <v>351</v>
      </c>
    </row>
    <row r="61" spans="10:11" x14ac:dyDescent="0.35">
      <c r="J61" s="1" t="s">
        <v>352</v>
      </c>
      <c r="K61" s="1" t="s">
        <v>202</v>
      </c>
    </row>
    <row r="62" spans="10:11" x14ac:dyDescent="0.35">
      <c r="J62" s="1" t="s">
        <v>203</v>
      </c>
      <c r="K62" s="1" t="s">
        <v>204</v>
      </c>
    </row>
    <row r="63" spans="10:11" x14ac:dyDescent="0.35">
      <c r="J63" s="1" t="s">
        <v>205</v>
      </c>
      <c r="K63" s="1" t="s">
        <v>206</v>
      </c>
    </row>
    <row r="64" spans="10:11" x14ac:dyDescent="0.35">
      <c r="J64" s="1" t="s">
        <v>207</v>
      </c>
      <c r="K64" s="1" t="s">
        <v>295</v>
      </c>
    </row>
    <row r="65" spans="10:11" x14ac:dyDescent="0.35">
      <c r="J65" s="1" t="s">
        <v>296</v>
      </c>
      <c r="K65" s="1" t="s">
        <v>297</v>
      </c>
    </row>
    <row r="66" spans="10:11" x14ac:dyDescent="0.35">
      <c r="J66" s="1" t="s">
        <v>298</v>
      </c>
      <c r="K66" s="1" t="s">
        <v>299</v>
      </c>
    </row>
    <row r="67" spans="10:11" x14ac:dyDescent="0.35">
      <c r="J67" s="1" t="s">
        <v>300</v>
      </c>
      <c r="K67" s="1" t="s">
        <v>301</v>
      </c>
    </row>
    <row r="68" spans="10:11" x14ac:dyDescent="0.35">
      <c r="J68" s="1" t="s">
        <v>302</v>
      </c>
      <c r="K68" s="1" t="s">
        <v>303</v>
      </c>
    </row>
    <row r="69" spans="10:11" x14ac:dyDescent="0.35">
      <c r="J69" s="1" t="s">
        <v>304</v>
      </c>
      <c r="K69" s="1" t="s">
        <v>305</v>
      </c>
    </row>
    <row r="70" spans="10:11" x14ac:dyDescent="0.35">
      <c r="J70" s="1" t="s">
        <v>275</v>
      </c>
      <c r="K70" s="1" t="s">
        <v>276</v>
      </c>
    </row>
    <row r="71" spans="10:11" x14ac:dyDescent="0.35">
      <c r="J71" s="1" t="s">
        <v>277</v>
      </c>
      <c r="K71" s="1" t="s">
        <v>278</v>
      </c>
    </row>
    <row r="72" spans="10:11" x14ac:dyDescent="0.35">
      <c r="J72" s="1" t="s">
        <v>279</v>
      </c>
      <c r="K72" s="1" t="s">
        <v>280</v>
      </c>
    </row>
    <row r="73" spans="10:11" x14ac:dyDescent="0.35">
      <c r="J73" s="1" t="s">
        <v>281</v>
      </c>
      <c r="K73" s="1" t="s">
        <v>282</v>
      </c>
    </row>
    <row r="74" spans="10:11" x14ac:dyDescent="0.35">
      <c r="J74" s="1" t="s">
        <v>283</v>
      </c>
      <c r="K74" s="1" t="s">
        <v>162</v>
      </c>
    </row>
    <row r="75" spans="10:11" x14ac:dyDescent="0.35">
      <c r="J75" s="1" t="s">
        <v>163</v>
      </c>
      <c r="K75" s="1" t="s">
        <v>164</v>
      </c>
    </row>
    <row r="76" spans="10:11" x14ac:dyDescent="0.35">
      <c r="J76" s="1" t="s">
        <v>165</v>
      </c>
      <c r="K76" s="1" t="s">
        <v>166</v>
      </c>
    </row>
    <row r="77" spans="10:11" x14ac:dyDescent="0.35">
      <c r="J77" s="1" t="s">
        <v>167</v>
      </c>
      <c r="K77" s="1" t="s">
        <v>168</v>
      </c>
    </row>
    <row r="78" spans="10:11" x14ac:dyDescent="0.35">
      <c r="J78" s="1" t="s">
        <v>169</v>
      </c>
      <c r="K78" s="1" t="s">
        <v>170</v>
      </c>
    </row>
    <row r="79" spans="10:11" x14ac:dyDescent="0.35">
      <c r="J79" s="1" t="s">
        <v>171</v>
      </c>
      <c r="K79" s="1" t="s">
        <v>172</v>
      </c>
    </row>
    <row r="80" spans="10:11" x14ac:dyDescent="0.35">
      <c r="J80" s="1" t="s">
        <v>173</v>
      </c>
      <c r="K80" s="1" t="s">
        <v>174</v>
      </c>
    </row>
    <row r="81" spans="10:11" x14ac:dyDescent="0.35">
      <c r="J81" s="1" t="s">
        <v>175</v>
      </c>
      <c r="K81" s="1" t="s">
        <v>176</v>
      </c>
    </row>
    <row r="82" spans="10:11" x14ac:dyDescent="0.35">
      <c r="J82" s="1" t="s">
        <v>177</v>
      </c>
      <c r="K82" s="1" t="s">
        <v>178</v>
      </c>
    </row>
    <row r="83" spans="10:11" x14ac:dyDescent="0.35">
      <c r="J83" s="1" t="s">
        <v>179</v>
      </c>
      <c r="K83" s="1" t="s">
        <v>180</v>
      </c>
    </row>
    <row r="84" spans="10:11" x14ac:dyDescent="0.35">
      <c r="J84" s="1" t="s">
        <v>181</v>
      </c>
      <c r="K84" s="1" t="s">
        <v>182</v>
      </c>
    </row>
    <row r="85" spans="10:11" x14ac:dyDescent="0.35">
      <c r="J85" s="1" t="s">
        <v>183</v>
      </c>
      <c r="K85" s="1" t="s">
        <v>184</v>
      </c>
    </row>
    <row r="86" spans="10:11" x14ac:dyDescent="0.35">
      <c r="J86" s="1" t="s">
        <v>185</v>
      </c>
      <c r="K86" s="1" t="s">
        <v>186</v>
      </c>
    </row>
    <row r="87" spans="10:11" x14ac:dyDescent="0.35">
      <c r="J87" s="1" t="s">
        <v>187</v>
      </c>
      <c r="K87" s="1" t="s">
        <v>188</v>
      </c>
    </row>
    <row r="88" spans="10:11" x14ac:dyDescent="0.35">
      <c r="J88" s="1" t="s">
        <v>189</v>
      </c>
      <c r="K88" s="1" t="s">
        <v>190</v>
      </c>
    </row>
    <row r="89" spans="10:11" x14ac:dyDescent="0.35">
      <c r="J89" s="1" t="s">
        <v>191</v>
      </c>
      <c r="K89" s="1" t="s">
        <v>192</v>
      </c>
    </row>
    <row r="90" spans="10:11" x14ac:dyDescent="0.35">
      <c r="J90" s="1" t="s">
        <v>193</v>
      </c>
      <c r="K90" s="1" t="s">
        <v>284</v>
      </c>
    </row>
    <row r="91" spans="10:11" x14ac:dyDescent="0.35">
      <c r="J91" s="1" t="s">
        <v>285</v>
      </c>
      <c r="K91" s="1" t="s">
        <v>286</v>
      </c>
    </row>
    <row r="92" spans="10:11" x14ac:dyDescent="0.35">
      <c r="J92" s="1" t="s">
        <v>287</v>
      </c>
      <c r="K92" s="1" t="s">
        <v>288</v>
      </c>
    </row>
    <row r="93" spans="10:11" x14ac:dyDescent="0.35">
      <c r="J93" s="1" t="s">
        <v>289</v>
      </c>
      <c r="K93" s="1" t="s">
        <v>290</v>
      </c>
    </row>
    <row r="94" spans="10:11" x14ac:dyDescent="0.35">
      <c r="J94" s="1" t="s">
        <v>291</v>
      </c>
      <c r="K94" s="1" t="s">
        <v>292</v>
      </c>
    </row>
    <row r="95" spans="10:11" x14ac:dyDescent="0.35">
      <c r="J95" s="1" t="s">
        <v>293</v>
      </c>
      <c r="K95" s="1" t="s">
        <v>294</v>
      </c>
    </row>
    <row r="96" spans="10:11" x14ac:dyDescent="0.35">
      <c r="J96" s="1" t="s">
        <v>0</v>
      </c>
      <c r="K96" s="1" t="s">
        <v>1</v>
      </c>
    </row>
    <row r="97" spans="10:11" x14ac:dyDescent="0.35">
      <c r="J97" s="1" t="s">
        <v>2</v>
      </c>
      <c r="K97" s="1" t="s">
        <v>3</v>
      </c>
    </row>
    <row r="98" spans="10:11" x14ac:dyDescent="0.35">
      <c r="J98" s="1" t="s">
        <v>4</v>
      </c>
      <c r="K98" s="1" t="s">
        <v>5</v>
      </c>
    </row>
    <row r="99" spans="10:11" x14ac:dyDescent="0.35">
      <c r="J99" s="1" t="s">
        <v>6</v>
      </c>
      <c r="K99" s="1" t="s">
        <v>7</v>
      </c>
    </row>
    <row r="100" spans="10:11" x14ac:dyDescent="0.35">
      <c r="J100" s="1" t="s">
        <v>8</v>
      </c>
      <c r="K100" s="1" t="s">
        <v>9</v>
      </c>
    </row>
    <row r="101" spans="10:11" x14ac:dyDescent="0.35">
      <c r="J101" s="1" t="s">
        <v>10</v>
      </c>
      <c r="K101" s="1" t="s">
        <v>11</v>
      </c>
    </row>
    <row r="102" spans="10:11" x14ac:dyDescent="0.35">
      <c r="J102" s="1" t="s">
        <v>12</v>
      </c>
      <c r="K102" s="1" t="s">
        <v>13</v>
      </c>
    </row>
    <row r="103" spans="10:11" x14ac:dyDescent="0.35">
      <c r="J103" s="1" t="s">
        <v>14</v>
      </c>
      <c r="K103" s="1" t="s">
        <v>15</v>
      </c>
    </row>
    <row r="104" spans="10:11" x14ac:dyDescent="0.35">
      <c r="J104" s="1" t="s">
        <v>16</v>
      </c>
      <c r="K104" s="1" t="s">
        <v>17</v>
      </c>
    </row>
    <row r="105" spans="10:11" x14ac:dyDescent="0.35">
      <c r="J105" s="1" t="s">
        <v>18</v>
      </c>
      <c r="K105" s="1" t="s">
        <v>19</v>
      </c>
    </row>
    <row r="106" spans="10:11" x14ac:dyDescent="0.35">
      <c r="J106" s="1" t="s">
        <v>20</v>
      </c>
      <c r="K106" s="1" t="s">
        <v>21</v>
      </c>
    </row>
    <row r="107" spans="10:11" x14ac:dyDescent="0.35">
      <c r="J107" s="1" t="s">
        <v>22</v>
      </c>
      <c r="K107" s="1" t="s">
        <v>23</v>
      </c>
    </row>
    <row r="108" spans="10:11" x14ac:dyDescent="0.35">
      <c r="J108" s="1" t="s">
        <v>24</v>
      </c>
      <c r="K108" s="1" t="s">
        <v>25</v>
      </c>
    </row>
    <row r="109" spans="10:11" x14ac:dyDescent="0.35">
      <c r="J109" s="1" t="s">
        <v>26</v>
      </c>
      <c r="K109" s="1" t="s">
        <v>27</v>
      </c>
    </row>
    <row r="110" spans="10:11" x14ac:dyDescent="0.35">
      <c r="J110" s="1" t="s">
        <v>28</v>
      </c>
      <c r="K110" s="1" t="s">
        <v>29</v>
      </c>
    </row>
    <row r="111" spans="10:11" x14ac:dyDescent="0.35">
      <c r="J111" s="1" t="s">
        <v>30</v>
      </c>
      <c r="K111" s="1" t="s">
        <v>31</v>
      </c>
    </row>
    <row r="112" spans="10:11" x14ac:dyDescent="0.35">
      <c r="J112" s="1" t="s">
        <v>32</v>
      </c>
      <c r="K112" s="1" t="s">
        <v>33</v>
      </c>
    </row>
    <row r="113" spans="10:11" x14ac:dyDescent="0.35">
      <c r="J113" s="1" t="s">
        <v>34</v>
      </c>
      <c r="K113" s="1" t="s">
        <v>35</v>
      </c>
    </row>
    <row r="114" spans="10:11" x14ac:dyDescent="0.35">
      <c r="J114" s="1" t="s">
        <v>36</v>
      </c>
      <c r="K114" s="1" t="s">
        <v>37</v>
      </c>
    </row>
    <row r="115" spans="10:11" x14ac:dyDescent="0.35">
      <c r="J115" s="1" t="s">
        <v>38</v>
      </c>
      <c r="K115" s="1" t="s">
        <v>39</v>
      </c>
    </row>
    <row r="116" spans="10:11" x14ac:dyDescent="0.35">
      <c r="J116" s="1" t="s">
        <v>40</v>
      </c>
      <c r="K116" s="1" t="s">
        <v>41</v>
      </c>
    </row>
    <row r="117" spans="10:11" x14ac:dyDescent="0.35">
      <c r="J117" s="1" t="s">
        <v>42</v>
      </c>
      <c r="K117" s="1" t="s">
        <v>43</v>
      </c>
    </row>
    <row r="118" spans="10:11" x14ac:dyDescent="0.35">
      <c r="J118" s="1" t="s">
        <v>44</v>
      </c>
      <c r="K118" s="1" t="s">
        <v>45</v>
      </c>
    </row>
    <row r="119" spans="10:11" x14ac:dyDescent="0.35">
      <c r="J119" s="1" t="s">
        <v>46</v>
      </c>
      <c r="K119" s="1" t="s">
        <v>47</v>
      </c>
    </row>
    <row r="120" spans="10:11" x14ac:dyDescent="0.35">
      <c r="J120" s="1" t="s">
        <v>64</v>
      </c>
      <c r="K120" s="1" t="s">
        <v>65</v>
      </c>
    </row>
    <row r="121" spans="10:11" x14ac:dyDescent="0.35">
      <c r="J121" s="1" t="s">
        <v>66</v>
      </c>
      <c r="K121" s="1" t="s">
        <v>67</v>
      </c>
    </row>
    <row r="122" spans="10:11" x14ac:dyDescent="0.35">
      <c r="J122" s="1" t="s">
        <v>68</v>
      </c>
      <c r="K122" s="1" t="s">
        <v>69</v>
      </c>
    </row>
    <row r="123" spans="10:11" x14ac:dyDescent="0.35">
      <c r="J123" s="1" t="s">
        <v>70</v>
      </c>
      <c r="K123" s="1" t="s">
        <v>71</v>
      </c>
    </row>
    <row r="124" spans="10:11" x14ac:dyDescent="0.35">
      <c r="J124" s="1" t="s">
        <v>72</v>
      </c>
      <c r="K124" s="1" t="s">
        <v>73</v>
      </c>
    </row>
    <row r="125" spans="10:11" x14ac:dyDescent="0.35">
      <c r="J125" s="1" t="s">
        <v>74</v>
      </c>
      <c r="K125" s="1" t="s">
        <v>75</v>
      </c>
    </row>
    <row r="126" spans="10:11" x14ac:dyDescent="0.35">
      <c r="J126" s="1" t="s">
        <v>76</v>
      </c>
      <c r="K126" s="1" t="s">
        <v>77</v>
      </c>
    </row>
    <row r="127" spans="10:11" x14ac:dyDescent="0.35">
      <c r="J127" s="1" t="s">
        <v>78</v>
      </c>
      <c r="K127" s="1" t="s">
        <v>79</v>
      </c>
    </row>
    <row r="128" spans="10:11" x14ac:dyDescent="0.35">
      <c r="J128" s="1" t="s">
        <v>80</v>
      </c>
      <c r="K128" s="1" t="s">
        <v>81</v>
      </c>
    </row>
    <row r="129" spans="10:11" x14ac:dyDescent="0.35">
      <c r="J129" s="1" t="s">
        <v>82</v>
      </c>
      <c r="K129" s="1" t="s">
        <v>83</v>
      </c>
    </row>
    <row r="130" spans="10:11" x14ac:dyDescent="0.35">
      <c r="J130" s="1" t="s">
        <v>84</v>
      </c>
      <c r="K130" s="1" t="s">
        <v>85</v>
      </c>
    </row>
    <row r="131" spans="10:11" x14ac:dyDescent="0.35">
      <c r="J131" s="1" t="s">
        <v>86</v>
      </c>
      <c r="K131" s="1" t="s">
        <v>87</v>
      </c>
    </row>
    <row r="132" spans="10:11" x14ac:dyDescent="0.35">
      <c r="J132" s="1" t="s">
        <v>88</v>
      </c>
      <c r="K132" s="1" t="s">
        <v>89</v>
      </c>
    </row>
    <row r="133" spans="10:11" x14ac:dyDescent="0.35">
      <c r="J133" s="1" t="s">
        <v>90</v>
      </c>
      <c r="K133" s="1" t="s">
        <v>91</v>
      </c>
    </row>
    <row r="134" spans="10:11" x14ac:dyDescent="0.35">
      <c r="J134" s="1" t="s">
        <v>92</v>
      </c>
      <c r="K134" s="1" t="s">
        <v>93</v>
      </c>
    </row>
    <row r="135" spans="10:11" x14ac:dyDescent="0.35">
      <c r="J135" s="1" t="s">
        <v>94</v>
      </c>
      <c r="K135" s="1" t="s">
        <v>95</v>
      </c>
    </row>
    <row r="136" spans="10:11" x14ac:dyDescent="0.35">
      <c r="J136" s="1" t="s">
        <v>96</v>
      </c>
      <c r="K136" s="1" t="s">
        <v>97</v>
      </c>
    </row>
    <row r="137" spans="10:11" x14ac:dyDescent="0.35">
      <c r="J137" s="1" t="s">
        <v>98</v>
      </c>
      <c r="K137" s="1" t="s">
        <v>99</v>
      </c>
    </row>
    <row r="138" spans="10:11" x14ac:dyDescent="0.35">
      <c r="J138" s="1" t="s">
        <v>100</v>
      </c>
      <c r="K138" s="1" t="s">
        <v>101</v>
      </c>
    </row>
    <row r="139" spans="10:11" x14ac:dyDescent="0.35">
      <c r="J139" s="1" t="s">
        <v>102</v>
      </c>
      <c r="K139" s="1" t="s">
        <v>103</v>
      </c>
    </row>
    <row r="140" spans="10:11" x14ac:dyDescent="0.35">
      <c r="J140" s="1" t="s">
        <v>104</v>
      </c>
      <c r="K140" s="1" t="s">
        <v>105</v>
      </c>
    </row>
    <row r="141" spans="10:11" x14ac:dyDescent="0.35">
      <c r="J141" s="1" t="s">
        <v>106</v>
      </c>
      <c r="K141" s="1" t="s">
        <v>107</v>
      </c>
    </row>
    <row r="142" spans="10:11" x14ac:dyDescent="0.35">
      <c r="J142" s="1" t="s">
        <v>108</v>
      </c>
      <c r="K142" s="1" t="s">
        <v>109</v>
      </c>
    </row>
    <row r="143" spans="10:11" x14ac:dyDescent="0.35">
      <c r="J143" s="1" t="s">
        <v>110</v>
      </c>
      <c r="K143" s="1" t="s">
        <v>111</v>
      </c>
    </row>
    <row r="144" spans="10:11" x14ac:dyDescent="0.35">
      <c r="J144" s="1" t="s">
        <v>112</v>
      </c>
      <c r="K144" s="1" t="s">
        <v>113</v>
      </c>
    </row>
    <row r="145" spans="10:11" x14ac:dyDescent="0.35">
      <c r="J145" s="1" t="s">
        <v>114</v>
      </c>
      <c r="K145" s="1" t="s">
        <v>115</v>
      </c>
    </row>
    <row r="146" spans="10:11" x14ac:dyDescent="0.35">
      <c r="J146" s="1" t="s">
        <v>116</v>
      </c>
      <c r="K146" s="1" t="s">
        <v>117</v>
      </c>
    </row>
    <row r="147" spans="10:11" x14ac:dyDescent="0.35">
      <c r="J147" s="1" t="s">
        <v>118</v>
      </c>
      <c r="K147" s="1" t="s">
        <v>119</v>
      </c>
    </row>
    <row r="148" spans="10:11" x14ac:dyDescent="0.35">
      <c r="J148" s="1" t="s">
        <v>120</v>
      </c>
      <c r="K148" s="1" t="s">
        <v>121</v>
      </c>
    </row>
    <row r="149" spans="10:11" x14ac:dyDescent="0.35">
      <c r="J149" s="1" t="s">
        <v>122</v>
      </c>
      <c r="K149" s="1" t="s">
        <v>123</v>
      </c>
    </row>
    <row r="150" spans="10:11" x14ac:dyDescent="0.35">
      <c r="J150" s="1" t="s">
        <v>124</v>
      </c>
      <c r="K150" s="1" t="s">
        <v>125</v>
      </c>
    </row>
    <row r="151" spans="10:11" x14ac:dyDescent="0.35">
      <c r="J151" s="1" t="s">
        <v>126</v>
      </c>
      <c r="K151" s="1" t="s">
        <v>127</v>
      </c>
    </row>
    <row r="152" spans="10:11" x14ac:dyDescent="0.35">
      <c r="J152" s="1" t="s">
        <v>128</v>
      </c>
      <c r="K152" s="1" t="s">
        <v>129</v>
      </c>
    </row>
    <row r="153" spans="10:11" x14ac:dyDescent="0.35">
      <c r="J153" s="1" t="s">
        <v>130</v>
      </c>
      <c r="K153" s="1" t="s">
        <v>131</v>
      </c>
    </row>
    <row r="154" spans="10:11" x14ac:dyDescent="0.35">
      <c r="J154" s="1" t="s">
        <v>132</v>
      </c>
      <c r="K154" s="1" t="s">
        <v>133</v>
      </c>
    </row>
    <row r="155" spans="10:11" x14ac:dyDescent="0.35">
      <c r="J155" s="1" t="s">
        <v>134</v>
      </c>
      <c r="K155" s="1" t="s">
        <v>135</v>
      </c>
    </row>
    <row r="156" spans="10:11" x14ac:dyDescent="0.35">
      <c r="J156" s="1" t="s">
        <v>136</v>
      </c>
      <c r="K156" s="1" t="s">
        <v>51</v>
      </c>
    </row>
    <row r="157" spans="10:11" x14ac:dyDescent="0.35">
      <c r="J157" s="1" t="s">
        <v>52</v>
      </c>
      <c r="K157" s="1" t="s">
        <v>53</v>
      </c>
    </row>
    <row r="158" spans="10:11" x14ac:dyDescent="0.35">
      <c r="J158" s="1" t="s">
        <v>54</v>
      </c>
      <c r="K158" s="1" t="s">
        <v>55</v>
      </c>
    </row>
    <row r="159" spans="10:11" x14ac:dyDescent="0.35">
      <c r="J159" s="1" t="s">
        <v>56</v>
      </c>
      <c r="K159" s="1" t="s">
        <v>57</v>
      </c>
    </row>
    <row r="160" spans="10:11" x14ac:dyDescent="0.35">
      <c r="J160" s="1" t="s">
        <v>58</v>
      </c>
      <c r="K160" s="1" t="s">
        <v>59</v>
      </c>
    </row>
    <row r="161" spans="10:11" x14ac:dyDescent="0.35">
      <c r="J161" s="1" t="s">
        <v>60</v>
      </c>
      <c r="K161" s="1" t="s">
        <v>61</v>
      </c>
    </row>
    <row r="162" spans="10:11" x14ac:dyDescent="0.35">
      <c r="J162" s="1" t="s">
        <v>62</v>
      </c>
      <c r="K162" s="1" t="s">
        <v>63</v>
      </c>
    </row>
    <row r="163" spans="10:11" x14ac:dyDescent="0.35">
      <c r="J163" s="1" t="s">
        <v>196</v>
      </c>
      <c r="K163" s="1" t="s">
        <v>197</v>
      </c>
    </row>
    <row r="164" spans="10:11" x14ac:dyDescent="0.35">
      <c r="J164" s="1" t="s">
        <v>48</v>
      </c>
      <c r="K164" s="1" t="s">
        <v>49</v>
      </c>
    </row>
    <row r="165" spans="10:11" x14ac:dyDescent="0.35">
      <c r="J165" s="1" t="s">
        <v>50</v>
      </c>
      <c r="K165" s="1" t="s">
        <v>137</v>
      </c>
    </row>
    <row r="166" spans="10:11" x14ac:dyDescent="0.35">
      <c r="J166" s="1" t="s">
        <v>138</v>
      </c>
      <c r="K166" s="1" t="s">
        <v>139</v>
      </c>
    </row>
    <row r="167" spans="10:11" x14ac:dyDescent="0.35">
      <c r="J167" s="1" t="s">
        <v>140</v>
      </c>
      <c r="K167" s="1" t="s">
        <v>141</v>
      </c>
    </row>
    <row r="168" spans="10:11" x14ac:dyDescent="0.35">
      <c r="J168" s="1" t="s">
        <v>142</v>
      </c>
      <c r="K168" s="1" t="s">
        <v>143</v>
      </c>
    </row>
    <row r="169" spans="10:11" x14ac:dyDescent="0.35">
      <c r="J169" s="1" t="s">
        <v>144</v>
      </c>
      <c r="K169" s="1" t="s">
        <v>145</v>
      </c>
    </row>
    <row r="170" spans="10:11" x14ac:dyDescent="0.35">
      <c r="J170" s="1" t="s">
        <v>146</v>
      </c>
      <c r="K170" s="1" t="s">
        <v>147</v>
      </c>
    </row>
    <row r="171" spans="10:11" x14ac:dyDescent="0.35">
      <c r="J171" s="1" t="s">
        <v>148</v>
      </c>
      <c r="K171" s="1" t="s">
        <v>149</v>
      </c>
    </row>
    <row r="172" spans="10:11" x14ac:dyDescent="0.35">
      <c r="J172" s="1" t="s">
        <v>150</v>
      </c>
      <c r="K172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13" sqref="L13"/>
    </sheetView>
  </sheetViews>
  <sheetFormatPr defaultRowHeight="14.5" x14ac:dyDescent="0.35"/>
  <sheetData/>
  <sheetProtection password="A44A" sheet="1" objects="1" scenarios="1"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J21" sqref="J21"/>
    </sheetView>
  </sheetViews>
  <sheetFormatPr defaultRowHeight="14.5" x14ac:dyDescent="0.35"/>
  <sheetData/>
  <sheetProtection password="A44A" sheet="1" objects="1" scenarios="1"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2"/>
  <sheetViews>
    <sheetView showGridLines="0" tabSelected="1" topLeftCell="D1" workbookViewId="0">
      <selection activeCell="E6" sqref="E6"/>
    </sheetView>
  </sheetViews>
  <sheetFormatPr defaultRowHeight="14.5" x14ac:dyDescent="0.35"/>
  <cols>
    <col min="1" max="3" width="9.1796875" hidden="1" customWidth="1"/>
    <col min="5" max="5" width="111.7265625" customWidth="1"/>
  </cols>
  <sheetData>
    <row r="1" spans="1:8" ht="28" customHeight="1" x14ac:dyDescent="0.45">
      <c r="A1" s="18" t="s">
        <v>569</v>
      </c>
      <c r="D1" s="80" t="s">
        <v>570</v>
      </c>
      <c r="E1" s="80"/>
      <c r="F1" s="80"/>
      <c r="G1" s="80"/>
      <c r="H1" s="80"/>
    </row>
    <row r="5" spans="1:8" x14ac:dyDescent="0.35">
      <c r="E5" s="31" t="s">
        <v>553</v>
      </c>
      <c r="G5" s="32" t="s">
        <v>556</v>
      </c>
    </row>
    <row r="6" spans="1:8" x14ac:dyDescent="0.35">
      <c r="E6" s="31" t="s">
        <v>564</v>
      </c>
      <c r="G6" s="33"/>
      <c r="H6" s="34" t="s">
        <v>557</v>
      </c>
    </row>
    <row r="7" spans="1:8" x14ac:dyDescent="0.35">
      <c r="E7" s="31" t="s">
        <v>565</v>
      </c>
      <c r="G7" s="35"/>
      <c r="H7" s="34" t="s">
        <v>558</v>
      </c>
    </row>
    <row r="8" spans="1:8" x14ac:dyDescent="0.35">
      <c r="E8" s="31" t="s">
        <v>568</v>
      </c>
      <c r="G8" s="36"/>
      <c r="H8" s="34" t="s">
        <v>559</v>
      </c>
    </row>
    <row r="9" spans="1:8" x14ac:dyDescent="0.35">
      <c r="E9" s="31" t="s">
        <v>419</v>
      </c>
      <c r="G9" s="37"/>
      <c r="H9" s="34" t="s">
        <v>560</v>
      </c>
    </row>
    <row r="10" spans="1:8" x14ac:dyDescent="0.35">
      <c r="G10" s="38"/>
      <c r="H10" s="34" t="s">
        <v>561</v>
      </c>
    </row>
    <row r="11" spans="1:8" x14ac:dyDescent="0.35">
      <c r="G11" s="39"/>
      <c r="H11" s="34" t="s">
        <v>562</v>
      </c>
    </row>
    <row r="12" spans="1:8" x14ac:dyDescent="0.35">
      <c r="G12" s="40"/>
      <c r="H12" s="34" t="s">
        <v>563</v>
      </c>
    </row>
  </sheetData>
  <mergeCells count="1">
    <mergeCell ref="D1:H1"/>
  </mergeCells>
  <phoneticPr fontId="3" type="noConversion"/>
  <hyperlinks>
    <hyperlink ref="E5" location="'General Information'!A1" display="General Information"/>
    <hyperlink ref="E6" location="'Advances against shares &amp; debt.'!A1" display="Statement of Advances against Shares and Debentures"/>
    <hyperlink ref="E7" location="'Advances to Dir. &amp; Relatives'!A1" display="Statement of Advances to Directors / Relatives"/>
    <hyperlink ref="E8" location="'UCB''s Invt. in other Inst.'!A1" display="Statement of Investment of UCBs in other UCBs / Institutions"/>
    <hyperlink ref="E9" location="'Signatories'!A1" display="Signatories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0"/>
  <sheetViews>
    <sheetView showGridLines="0" topLeftCell="D3" workbookViewId="0">
      <selection activeCell="I18" sqref="I18"/>
    </sheetView>
  </sheetViews>
  <sheetFormatPr defaultRowHeight="14.5" x14ac:dyDescent="0.35"/>
  <cols>
    <col min="1" max="1" width="19.81640625" hidden="1" customWidth="1"/>
    <col min="2" max="2" width="11.1796875" hidden="1" customWidth="1"/>
    <col min="3" max="3" width="19.453125" hidden="1" customWidth="1"/>
    <col min="4" max="4" width="27.81640625" customWidth="1"/>
    <col min="5" max="5" width="40.7265625" customWidth="1"/>
  </cols>
  <sheetData>
    <row r="1" spans="1:8" ht="28" customHeight="1" x14ac:dyDescent="0.45">
      <c r="A1" s="18" t="s">
        <v>369</v>
      </c>
      <c r="D1" s="80" t="s">
        <v>553</v>
      </c>
      <c r="E1" s="80"/>
      <c r="F1" s="80"/>
      <c r="G1" s="80"/>
      <c r="H1" s="80"/>
    </row>
    <row r="4" spans="1:8" x14ac:dyDescent="0.35">
      <c r="E4" s="31"/>
    </row>
    <row r="5" spans="1:8" x14ac:dyDescent="0.35">
      <c r="E5" s="31" t="s">
        <v>555</v>
      </c>
    </row>
    <row r="6" spans="1:8" x14ac:dyDescent="0.35">
      <c r="A6" s="56"/>
      <c r="B6" s="56"/>
      <c r="C6" s="56" t="s">
        <v>370</v>
      </c>
      <c r="D6" s="56"/>
      <c r="E6" s="56"/>
      <c r="F6" s="56"/>
      <c r="G6" s="56"/>
    </row>
    <row r="7" spans="1:8" hidden="1" x14ac:dyDescent="0.35">
      <c r="A7" s="56"/>
      <c r="B7" s="56"/>
      <c r="C7" s="56"/>
      <c r="D7" s="56"/>
      <c r="E7" s="56"/>
      <c r="F7" s="56"/>
      <c r="G7" s="56"/>
    </row>
    <row r="8" spans="1:8" hidden="1" x14ac:dyDescent="0.35">
      <c r="A8" s="56"/>
      <c r="B8" s="56"/>
      <c r="C8" s="56"/>
      <c r="D8" s="56"/>
      <c r="E8" s="56"/>
      <c r="F8" s="56"/>
      <c r="G8" s="56"/>
    </row>
    <row r="9" spans="1:8" hidden="1" x14ac:dyDescent="0.35">
      <c r="A9" s="56"/>
      <c r="B9" s="56"/>
      <c r="C9" s="56" t="s">
        <v>372</v>
      </c>
      <c r="D9" s="56" t="s">
        <v>376</v>
      </c>
      <c r="E9" s="56"/>
      <c r="F9" s="56" t="s">
        <v>371</v>
      </c>
      <c r="G9" s="56" t="s">
        <v>373</v>
      </c>
    </row>
    <row r="10" spans="1:8" hidden="1" x14ac:dyDescent="0.35">
      <c r="A10" s="56"/>
      <c r="B10" s="56"/>
      <c r="C10" s="56" t="s">
        <v>371</v>
      </c>
      <c r="G10" s="56"/>
    </row>
    <row r="11" spans="1:8" ht="66.75" customHeight="1" x14ac:dyDescent="0.35">
      <c r="A11" s="56" t="s">
        <v>599</v>
      </c>
      <c r="B11" s="56"/>
      <c r="C11" s="56"/>
      <c r="D11" s="44" t="s">
        <v>600</v>
      </c>
      <c r="E11" s="78" t="str">
        <f>StartUp!C26</f>
        <v>Statement on details of "advances against security of shares/debentures","loans and advances to UCBs' Directors", and "UCBs' investment in other UCBs / institutions"</v>
      </c>
      <c r="G11" s="56"/>
    </row>
    <row r="12" spans="1:8" x14ac:dyDescent="0.35">
      <c r="A12" s="56" t="s">
        <v>601</v>
      </c>
      <c r="B12" s="56"/>
      <c r="C12" s="56"/>
      <c r="D12" s="44" t="s">
        <v>602</v>
      </c>
      <c r="E12" s="73" t="str">
        <f>StartUp!C27</f>
        <v>ADV_INV</v>
      </c>
      <c r="G12" s="56"/>
    </row>
    <row r="13" spans="1:8" x14ac:dyDescent="0.35">
      <c r="A13" s="56" t="s">
        <v>378</v>
      </c>
      <c r="B13" s="56"/>
      <c r="C13" s="56"/>
      <c r="D13" s="44" t="s">
        <v>358</v>
      </c>
      <c r="E13" s="73">
        <f>StartUp!D17</f>
        <v>0</v>
      </c>
      <c r="G13" s="56"/>
    </row>
    <row r="14" spans="1:8" x14ac:dyDescent="0.35">
      <c r="A14" s="56" t="s">
        <v>379</v>
      </c>
      <c r="B14" s="56"/>
      <c r="C14" s="56"/>
      <c r="D14" s="44" t="s">
        <v>377</v>
      </c>
      <c r="E14" s="73">
        <f>StartUp!D16</f>
        <v>0</v>
      </c>
      <c r="G14" s="56"/>
    </row>
    <row r="15" spans="1:8" x14ac:dyDescent="0.35">
      <c r="A15" s="56" t="s">
        <v>380</v>
      </c>
      <c r="B15" s="56"/>
      <c r="C15" s="56"/>
      <c r="D15" s="44" t="s">
        <v>603</v>
      </c>
      <c r="E15" s="47">
        <f>StartUp!D9</f>
        <v>0</v>
      </c>
      <c r="G15" s="56"/>
    </row>
    <row r="16" spans="1:8" x14ac:dyDescent="0.35">
      <c r="A16" s="56" t="s">
        <v>604</v>
      </c>
      <c r="B16" s="56"/>
      <c r="C16" s="56"/>
      <c r="D16" s="44" t="s">
        <v>605</v>
      </c>
      <c r="E16" s="74" t="str">
        <f>StartUp!D22</f>
        <v>Quarterly</v>
      </c>
      <c r="G16" s="56"/>
    </row>
    <row r="17" spans="1:7" x14ac:dyDescent="0.35">
      <c r="A17" s="56" t="s">
        <v>606</v>
      </c>
      <c r="B17" s="56"/>
      <c r="C17" s="56"/>
      <c r="D17" s="44" t="s">
        <v>607</v>
      </c>
      <c r="E17" s="74" t="str">
        <f>StartUp!C28</f>
        <v>V1.3</v>
      </c>
      <c r="G17" s="56"/>
    </row>
    <row r="18" spans="1:7" x14ac:dyDescent="0.35">
      <c r="A18" s="56" t="s">
        <v>608</v>
      </c>
      <c r="B18" s="56"/>
      <c r="C18" s="56"/>
      <c r="D18" s="75" t="s">
        <v>194</v>
      </c>
      <c r="E18" s="76">
        <f>StartUp!G8</f>
        <v>0</v>
      </c>
      <c r="G18" s="56"/>
    </row>
    <row r="19" spans="1:7" x14ac:dyDescent="0.35">
      <c r="A19" s="56"/>
      <c r="B19" s="56"/>
      <c r="C19" s="56" t="s">
        <v>371</v>
      </c>
      <c r="G19" s="56"/>
    </row>
    <row r="20" spans="1:7" x14ac:dyDescent="0.35">
      <c r="A20" s="56"/>
      <c r="B20" s="56"/>
      <c r="C20" s="56" t="s">
        <v>374</v>
      </c>
      <c r="D20" s="56"/>
      <c r="E20" s="56"/>
      <c r="F20" s="56"/>
      <c r="G20" s="56" t="s">
        <v>375</v>
      </c>
    </row>
  </sheetData>
  <mergeCells count="1">
    <mergeCell ref="D1:H1"/>
  </mergeCells>
  <phoneticPr fontId="3" type="noConversion"/>
  <hyperlinks>
    <hyperlink ref="E5" location="Navigation!A1" display="Back To Navigation Page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Q15"/>
  <sheetViews>
    <sheetView showGridLines="0" workbookViewId="0">
      <pane xSplit="5" ySplit="12" topLeftCell="J13" activePane="bottomRight" state="frozen"/>
      <selection pane="topRight" activeCell="F1" sqref="F1"/>
      <selection pane="bottomLeft" activeCell="A13" sqref="A13"/>
      <selection pane="bottomRight"/>
    </sheetView>
  </sheetViews>
  <sheetFormatPr defaultRowHeight="14.5" x14ac:dyDescent="0.35"/>
  <cols>
    <col min="1" max="3" width="9.1796875" hidden="1" customWidth="1"/>
    <col min="4" max="4" width="7.81640625" customWidth="1"/>
    <col min="5" max="5" width="17.54296875" bestFit="1" customWidth="1"/>
    <col min="6" max="6" width="16" bestFit="1" customWidth="1"/>
    <col min="7" max="7" width="13.54296875" customWidth="1"/>
    <col min="8" max="8" width="15.54296875" bestFit="1" customWidth="1"/>
    <col min="9" max="9" width="15.26953125" bestFit="1" customWidth="1"/>
    <col min="10" max="10" width="19.1796875" customWidth="1"/>
    <col min="11" max="11" width="18.7265625" bestFit="1" customWidth="1"/>
    <col min="12" max="12" width="30.26953125" customWidth="1"/>
    <col min="13" max="13" width="23.26953125" customWidth="1"/>
    <col min="14" max="14" width="26.26953125" customWidth="1"/>
    <col min="15" max="15" width="33" bestFit="1" customWidth="1"/>
  </cols>
  <sheetData>
    <row r="1" spans="1:17" ht="28" customHeight="1" x14ac:dyDescent="0.45">
      <c r="A1" s="18" t="s">
        <v>381</v>
      </c>
      <c r="D1" s="81" t="s">
        <v>595</v>
      </c>
      <c r="E1" s="81"/>
      <c r="F1" s="81"/>
      <c r="G1" s="81"/>
      <c r="H1" s="81"/>
    </row>
    <row r="4" spans="1:17" x14ac:dyDescent="0.35">
      <c r="D4" s="31"/>
    </row>
    <row r="5" spans="1:17" x14ac:dyDescent="0.35">
      <c r="D5" s="31"/>
      <c r="E5" s="31" t="s">
        <v>555</v>
      </c>
    </row>
    <row r="6" spans="1:17" s="22" customFormat="1" x14ac:dyDescent="0.35">
      <c r="A6" s="57"/>
      <c r="B6" s="57"/>
      <c r="C6" s="57" t="s">
        <v>395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s="22" customFormat="1" x14ac:dyDescent="0.35">
      <c r="A7" s="57"/>
      <c r="B7" s="57"/>
      <c r="C7" s="57"/>
      <c r="D7" s="57"/>
      <c r="E7" s="57"/>
      <c r="F7" s="57" t="s">
        <v>396</v>
      </c>
      <c r="G7" s="57" t="s">
        <v>397</v>
      </c>
      <c r="H7" s="57" t="s">
        <v>398</v>
      </c>
      <c r="I7" s="57" t="s">
        <v>399</v>
      </c>
      <c r="J7" s="57" t="s">
        <v>400</v>
      </c>
      <c r="K7" s="57" t="s">
        <v>401</v>
      </c>
      <c r="L7" s="57" t="s">
        <v>402</v>
      </c>
      <c r="M7" s="57" t="s">
        <v>403</v>
      </c>
      <c r="N7" s="57" t="s">
        <v>404</v>
      </c>
      <c r="O7" s="57" t="s">
        <v>405</v>
      </c>
      <c r="P7" s="57"/>
      <c r="Q7" s="57"/>
    </row>
    <row r="8" spans="1:17" s="22" customFormat="1" x14ac:dyDescent="0.35">
      <c r="A8" s="57"/>
      <c r="B8" s="57"/>
      <c r="C8" s="57"/>
      <c r="D8" s="57"/>
      <c r="E8" s="57" t="s">
        <v>383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7" s="22" customFormat="1" x14ac:dyDescent="0.35">
      <c r="A9" s="57"/>
      <c r="B9" s="57"/>
      <c r="C9" s="57" t="s">
        <v>372</v>
      </c>
      <c r="D9" s="57" t="s">
        <v>575</v>
      </c>
      <c r="E9" s="57" t="s">
        <v>382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 t="s">
        <v>371</v>
      </c>
      <c r="Q9" s="57" t="s">
        <v>373</v>
      </c>
    </row>
    <row r="10" spans="1:17" s="22" customFormat="1" x14ac:dyDescent="0.35">
      <c r="A10" s="57"/>
      <c r="B10" s="57"/>
      <c r="C10" s="57" t="s">
        <v>376</v>
      </c>
      <c r="D10" s="82" t="s">
        <v>576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P10" s="41"/>
      <c r="Q10" s="57"/>
    </row>
    <row r="11" spans="1:17" s="22" customFormat="1" ht="43.5" x14ac:dyDescent="0.35">
      <c r="A11" s="57"/>
      <c r="B11" s="57"/>
      <c r="C11" s="57" t="s">
        <v>376</v>
      </c>
      <c r="D11" s="42" t="s">
        <v>577</v>
      </c>
      <c r="E11" s="42" t="s">
        <v>384</v>
      </c>
      <c r="F11" s="42" t="s">
        <v>385</v>
      </c>
      <c r="G11" s="42" t="s">
        <v>386</v>
      </c>
      <c r="H11" s="42" t="s">
        <v>387</v>
      </c>
      <c r="I11" s="42" t="s">
        <v>388</v>
      </c>
      <c r="J11" s="42" t="s">
        <v>389</v>
      </c>
      <c r="K11" s="42" t="s">
        <v>390</v>
      </c>
      <c r="L11" s="42" t="s">
        <v>391</v>
      </c>
      <c r="M11" s="42" t="s">
        <v>392</v>
      </c>
      <c r="N11" s="42" t="s">
        <v>393</v>
      </c>
      <c r="O11" s="42" t="s">
        <v>394</v>
      </c>
      <c r="Q11" s="57"/>
    </row>
    <row r="12" spans="1:17" s="22" customFormat="1" hidden="1" x14ac:dyDescent="0.35">
      <c r="A12" s="57"/>
      <c r="B12" s="57"/>
      <c r="C12" s="57" t="s">
        <v>371</v>
      </c>
      <c r="D12" s="41"/>
      <c r="Q12" s="57"/>
    </row>
    <row r="13" spans="1:17" s="22" customFormat="1" x14ac:dyDescent="0.35">
      <c r="A13" s="57"/>
      <c r="B13" s="57"/>
      <c r="C13" s="57"/>
      <c r="D13" s="51">
        <v>1</v>
      </c>
      <c r="E13" s="30"/>
      <c r="F13" s="27"/>
      <c r="G13" s="24"/>
      <c r="H13" s="28"/>
      <c r="I13" s="24"/>
      <c r="J13" s="24"/>
      <c r="K13" s="29"/>
      <c r="L13" s="29"/>
      <c r="M13" s="29"/>
      <c r="N13" s="24"/>
      <c r="O13" s="28"/>
      <c r="Q13" s="57"/>
    </row>
    <row r="14" spans="1:17" s="22" customFormat="1" x14ac:dyDescent="0.35">
      <c r="A14" s="57"/>
      <c r="B14" s="57"/>
      <c r="C14" s="57" t="s">
        <v>371</v>
      </c>
      <c r="D14" s="41"/>
      <c r="Q14" s="57"/>
    </row>
    <row r="15" spans="1:17" s="22" customFormat="1" x14ac:dyDescent="0.35">
      <c r="A15" s="57"/>
      <c r="B15" s="57"/>
      <c r="C15" s="57" t="s">
        <v>374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 t="s">
        <v>375</v>
      </c>
    </row>
  </sheetData>
  <mergeCells count="2">
    <mergeCell ref="D1:H1"/>
    <mergeCell ref="D10:O10"/>
  </mergeCells>
  <phoneticPr fontId="3" type="noConversion"/>
  <dataValidations count="8">
    <dataValidation type="textLength" operator="equal" allowBlank="1" showInputMessage="1" showErrorMessage="1" errorTitle="Input Error" error="Please enter value with length =10" sqref="F13">
      <formula1>10</formula1>
    </dataValidation>
    <dataValidation type="list" allowBlank="1" showInputMessage="1" showErrorMessage="1" errorTitle="Input Error" error="Please enter a valid value from dropdown" sqref="G13">
      <formula1>"Individual,Firm,Company,Others"</formula1>
    </dataValidation>
    <dataValidation type="list" allowBlank="1" showInputMessage="1" showErrorMessage="1" errorTitle="Input Error" error="Please enter a valid value from dropdown" sqref="I13">
      <formula1>"Shares,Debentures"</formula1>
    </dataValidation>
    <dataValidation type="list" allowBlank="1" showInputMessage="1" showErrorMessage="1" errorTitle="Input Error" error="Please enter a valid value from dropdown" sqref="J13">
      <formula1>"Cash credit,Overdraft,Term Loan"</formula1>
    </dataValidation>
    <dataValidation type="whole" allowBlank="1" showInputMessage="1" showErrorMessage="1" errorTitle="Input Error" error="Please enter a numeric value between 0 and 99999999999999999" sqref="K13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L13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M13">
      <formula1>0</formula1>
      <formula2>99999999999999900</formula2>
    </dataValidation>
    <dataValidation type="list" allowBlank="1" showInputMessage="1" showErrorMessage="1" errorTitle="Input Error" error="Please enter a valid value from dropdown" sqref="N13">
      <formula1>"Physical,Demat"</formula1>
    </dataValidation>
  </dataValidations>
  <hyperlinks>
    <hyperlink ref="E5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X53"/>
  <sheetViews>
    <sheetView showGridLines="0" zoomScaleNormal="100" workbookViewId="0">
      <pane xSplit="6" ySplit="14" topLeftCell="L15" activePane="bottomRight" state="frozen"/>
      <selection pane="topRight" activeCell="G1" sqref="G1"/>
      <selection pane="bottomLeft" activeCell="A15" sqref="A15"/>
      <selection pane="bottomRight" activeCell="R15" sqref="R15"/>
    </sheetView>
  </sheetViews>
  <sheetFormatPr defaultRowHeight="14.5" x14ac:dyDescent="0.35"/>
  <cols>
    <col min="1" max="1" width="9.1796875" hidden="1" customWidth="1"/>
    <col min="2" max="2" width="11.453125" hidden="1" customWidth="1"/>
    <col min="3" max="3" width="9.1796875" hidden="1" customWidth="1"/>
    <col min="4" max="4" width="20.81640625" customWidth="1"/>
    <col min="5" max="5" width="35.1796875" customWidth="1"/>
    <col min="6" max="6" width="14" customWidth="1"/>
    <col min="7" max="7" width="12.54296875" customWidth="1"/>
    <col min="8" max="8" width="14.7265625" customWidth="1"/>
    <col min="9" max="9" width="12" customWidth="1"/>
    <col min="10" max="10" width="11.81640625" customWidth="1"/>
    <col min="11" max="11" width="10.81640625" customWidth="1"/>
    <col min="12" max="12" width="13.453125" customWidth="1"/>
    <col min="13" max="13" width="13.7265625" customWidth="1"/>
    <col min="14" max="14" width="8.7265625" customWidth="1"/>
    <col min="15" max="15" width="11.7265625" customWidth="1"/>
    <col min="16" max="16" width="12.26953125" customWidth="1"/>
    <col min="17" max="17" width="11.81640625" customWidth="1"/>
    <col min="18" max="18" width="11.7265625" customWidth="1"/>
    <col min="19" max="19" width="12.7265625" customWidth="1"/>
    <col min="20" max="20" width="13" customWidth="1"/>
    <col min="21" max="22" width="16.54296875" customWidth="1"/>
  </cols>
  <sheetData>
    <row r="1" spans="1:24" ht="28" customHeight="1" x14ac:dyDescent="0.45">
      <c r="A1" s="18" t="s">
        <v>406</v>
      </c>
      <c r="D1" s="80" t="s">
        <v>584</v>
      </c>
      <c r="E1" s="80"/>
      <c r="F1" s="80"/>
      <c r="G1" s="80"/>
      <c r="H1" s="80"/>
    </row>
    <row r="4" spans="1:24" x14ac:dyDescent="0.35">
      <c r="D4" s="31"/>
    </row>
    <row r="5" spans="1:24" x14ac:dyDescent="0.35">
      <c r="D5" s="31"/>
      <c r="F5" s="31" t="s">
        <v>555</v>
      </c>
    </row>
    <row r="6" spans="1:24" x14ac:dyDescent="0.35">
      <c r="A6" s="56"/>
      <c r="B6" s="56"/>
      <c r="C6" s="56" t="s">
        <v>466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x14ac:dyDescent="0.35">
      <c r="A7" s="56"/>
      <c r="B7" s="56"/>
      <c r="C7" s="56"/>
      <c r="D7" s="56"/>
      <c r="E7" s="56"/>
      <c r="F7" s="56"/>
      <c r="G7" s="56" t="s">
        <v>578</v>
      </c>
      <c r="H7" s="56" t="s">
        <v>476</v>
      </c>
      <c r="I7" s="56" t="s">
        <v>477</v>
      </c>
      <c r="J7" s="56" t="s">
        <v>478</v>
      </c>
      <c r="K7" s="56" t="s">
        <v>479</v>
      </c>
      <c r="L7" s="56" t="s">
        <v>480</v>
      </c>
      <c r="M7" s="56" t="s">
        <v>581</v>
      </c>
      <c r="N7" s="56" t="s">
        <v>490</v>
      </c>
      <c r="O7" s="56" t="s">
        <v>491</v>
      </c>
      <c r="P7" s="56" t="s">
        <v>492</v>
      </c>
      <c r="Q7" s="56" t="s">
        <v>493</v>
      </c>
      <c r="R7" s="56" t="s">
        <v>494</v>
      </c>
      <c r="S7" s="56" t="s">
        <v>495</v>
      </c>
      <c r="T7" s="56" t="s">
        <v>496</v>
      </c>
      <c r="U7" s="56" t="s">
        <v>497</v>
      </c>
      <c r="V7" s="56" t="s">
        <v>498</v>
      </c>
      <c r="W7" s="56"/>
      <c r="X7" s="56"/>
    </row>
    <row r="8" spans="1:24" x14ac:dyDescent="0.35">
      <c r="A8" s="56"/>
      <c r="B8" s="56"/>
      <c r="C8" s="56"/>
      <c r="D8" s="56"/>
      <c r="E8" s="56" t="s">
        <v>474</v>
      </c>
      <c r="F8" s="56" t="s">
        <v>383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x14ac:dyDescent="0.35">
      <c r="A9" s="56"/>
      <c r="B9" s="56"/>
      <c r="C9" s="56" t="s">
        <v>372</v>
      </c>
      <c r="D9" s="56" t="s">
        <v>575</v>
      </c>
      <c r="E9" s="56" t="s">
        <v>382</v>
      </c>
      <c r="F9" s="56" t="s">
        <v>382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 t="s">
        <v>371</v>
      </c>
      <c r="X9" s="56" t="s">
        <v>373</v>
      </c>
    </row>
    <row r="10" spans="1:24" x14ac:dyDescent="0.35">
      <c r="A10" s="56"/>
      <c r="B10" s="56"/>
      <c r="C10" s="56" t="s">
        <v>376</v>
      </c>
      <c r="D10" s="82" t="s">
        <v>579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  <c r="W10" s="48"/>
      <c r="X10" s="56"/>
    </row>
    <row r="11" spans="1:24" x14ac:dyDescent="0.35">
      <c r="A11" s="56"/>
      <c r="B11" s="56"/>
      <c r="C11" s="56" t="s">
        <v>376</v>
      </c>
      <c r="D11" s="82" t="s">
        <v>576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  <c r="W11" s="48"/>
      <c r="X11" s="56"/>
    </row>
    <row r="12" spans="1:24" x14ac:dyDescent="0.35">
      <c r="A12" s="56"/>
      <c r="B12" s="56"/>
      <c r="C12" s="56" t="s">
        <v>376</v>
      </c>
      <c r="D12" s="100" t="s">
        <v>577</v>
      </c>
      <c r="E12" s="98" t="s">
        <v>475</v>
      </c>
      <c r="F12" s="87" t="s">
        <v>384</v>
      </c>
      <c r="G12" s="87" t="s">
        <v>467</v>
      </c>
      <c r="H12" s="89" t="s">
        <v>499</v>
      </c>
      <c r="I12" s="90"/>
      <c r="J12" s="90"/>
      <c r="K12" s="90"/>
      <c r="L12" s="91"/>
      <c r="M12" s="88" t="s">
        <v>473</v>
      </c>
      <c r="N12" s="88" t="s">
        <v>481</v>
      </c>
      <c r="O12" s="87" t="s">
        <v>482</v>
      </c>
      <c r="P12" s="87" t="s">
        <v>483</v>
      </c>
      <c r="Q12" s="87" t="s">
        <v>484</v>
      </c>
      <c r="R12" s="87" t="s">
        <v>485</v>
      </c>
      <c r="S12" s="87" t="s">
        <v>486</v>
      </c>
      <c r="T12" s="87" t="s">
        <v>487</v>
      </c>
      <c r="U12" s="87" t="s">
        <v>488</v>
      </c>
      <c r="V12" s="87" t="s">
        <v>489</v>
      </c>
      <c r="X12" s="56"/>
    </row>
    <row r="13" spans="1:24" ht="81" customHeight="1" x14ac:dyDescent="0.35">
      <c r="A13" s="56"/>
      <c r="B13" s="56"/>
      <c r="C13" s="58" t="s">
        <v>376</v>
      </c>
      <c r="D13" s="101"/>
      <c r="E13" s="99"/>
      <c r="F13" s="88"/>
      <c r="G13" s="88"/>
      <c r="H13" s="43" t="s">
        <v>468</v>
      </c>
      <c r="I13" s="43" t="s">
        <v>469</v>
      </c>
      <c r="J13" s="43" t="s">
        <v>470</v>
      </c>
      <c r="K13" s="43" t="s">
        <v>471</v>
      </c>
      <c r="L13" s="43" t="s">
        <v>472</v>
      </c>
      <c r="M13" s="92"/>
      <c r="N13" s="92"/>
      <c r="O13" s="88"/>
      <c r="P13" s="88"/>
      <c r="Q13" s="88"/>
      <c r="R13" s="88"/>
      <c r="S13" s="88"/>
      <c r="T13" s="88"/>
      <c r="U13" s="88"/>
      <c r="V13" s="88"/>
      <c r="X13" s="56"/>
    </row>
    <row r="14" spans="1:24" hidden="1" x14ac:dyDescent="0.35">
      <c r="A14" s="56"/>
      <c r="B14" s="56"/>
      <c r="C14" s="56" t="s">
        <v>371</v>
      </c>
      <c r="D14" s="48"/>
      <c r="X14" s="56"/>
    </row>
    <row r="15" spans="1:24" x14ac:dyDescent="0.35">
      <c r="A15" s="56"/>
      <c r="B15" s="56"/>
      <c r="C15" s="56"/>
      <c r="D15" s="51">
        <v>1</v>
      </c>
      <c r="E15" s="30"/>
      <c r="F15" s="30"/>
      <c r="G15" s="52"/>
      <c r="H15" s="28"/>
      <c r="I15" s="29"/>
      <c r="J15" s="29"/>
      <c r="K15" s="29"/>
      <c r="L15" s="29"/>
      <c r="M15" s="79"/>
      <c r="N15" s="29"/>
      <c r="O15" s="28"/>
      <c r="P15" s="29"/>
      <c r="Q15" s="29"/>
      <c r="R15" s="79"/>
      <c r="S15" s="29"/>
      <c r="T15" s="29"/>
      <c r="U15" s="24"/>
      <c r="V15" s="27"/>
      <c r="X15" s="56"/>
    </row>
    <row r="16" spans="1:24" hidden="1" x14ac:dyDescent="0.35">
      <c r="A16" s="56"/>
      <c r="B16" s="56"/>
      <c r="C16" s="56" t="s">
        <v>371</v>
      </c>
      <c r="D16" s="48"/>
      <c r="X16" s="56"/>
    </row>
    <row r="17" spans="1:24" hidden="1" x14ac:dyDescent="0.35">
      <c r="A17" s="56"/>
      <c r="B17" s="56"/>
      <c r="C17" s="56" t="s">
        <v>374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 t="s">
        <v>375</v>
      </c>
    </row>
    <row r="18" spans="1:24" hidden="1" x14ac:dyDescent="0.35"/>
    <row r="19" spans="1:24" s="46" customFormat="1" hidden="1" x14ac:dyDescent="0.35"/>
    <row r="20" spans="1:24" s="46" customFormat="1" hidden="1" x14ac:dyDescent="0.35"/>
    <row r="21" spans="1:24" s="46" customFormat="1" hidden="1" x14ac:dyDescent="0.35"/>
    <row r="22" spans="1:24" s="46" customFormat="1" hidden="1" x14ac:dyDescent="0.35">
      <c r="A22" s="57"/>
      <c r="B22" s="57"/>
      <c r="C22" s="57" t="s">
        <v>580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</row>
    <row r="23" spans="1:24" s="46" customFormat="1" hidden="1" x14ac:dyDescent="0.35">
      <c r="A23" s="57"/>
      <c r="B23" s="57"/>
      <c r="C23" s="57"/>
      <c r="D23" s="57"/>
      <c r="E23" s="57"/>
      <c r="F23" s="57"/>
      <c r="G23" s="57"/>
      <c r="H23" s="57"/>
      <c r="I23" s="57" t="s">
        <v>477</v>
      </c>
      <c r="J23" s="57" t="s">
        <v>478</v>
      </c>
      <c r="K23" s="57" t="s">
        <v>479</v>
      </c>
      <c r="L23" s="57" t="s">
        <v>480</v>
      </c>
      <c r="M23" s="57"/>
      <c r="N23" s="57"/>
      <c r="O23" s="57"/>
      <c r="P23" s="57" t="s">
        <v>492</v>
      </c>
      <c r="Q23" s="57" t="s">
        <v>493</v>
      </c>
      <c r="R23" s="57"/>
      <c r="S23" s="57" t="s">
        <v>495</v>
      </c>
      <c r="T23" s="57"/>
      <c r="U23" s="57"/>
      <c r="V23" s="57"/>
      <c r="W23" s="57"/>
      <c r="X23" s="57"/>
    </row>
    <row r="24" spans="1:24" s="46" customFormat="1" hidden="1" x14ac:dyDescent="0.3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4" s="46" customFormat="1" hidden="1" x14ac:dyDescent="0.35">
      <c r="A25" s="57"/>
      <c r="B25" s="57"/>
      <c r="C25" s="57" t="s">
        <v>372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 t="s">
        <v>371</v>
      </c>
      <c r="X25" s="57" t="s">
        <v>373</v>
      </c>
    </row>
    <row r="26" spans="1:24" s="46" customFormat="1" hidden="1" x14ac:dyDescent="0.35">
      <c r="A26" s="57"/>
      <c r="B26" s="57"/>
      <c r="C26" s="57" t="s">
        <v>371</v>
      </c>
      <c r="X26" s="57"/>
    </row>
    <row r="27" spans="1:24" s="46" customFormat="1" x14ac:dyDescent="0.35">
      <c r="A27" s="57"/>
      <c r="B27" s="57"/>
      <c r="C27" s="57"/>
      <c r="D27" s="93" t="s">
        <v>521</v>
      </c>
      <c r="E27" s="94"/>
      <c r="F27" s="94"/>
      <c r="G27" s="94"/>
      <c r="H27" s="95"/>
      <c r="I27" s="66">
        <f>SUM(I15:I16)</f>
        <v>0</v>
      </c>
      <c r="J27" s="66">
        <f>SUM(J15:J16)</f>
        <v>0</v>
      </c>
      <c r="K27" s="66">
        <f>SUM(K15:K16)</f>
        <v>0</v>
      </c>
      <c r="L27" s="66">
        <f>SUM(L15:L16)</f>
        <v>0</v>
      </c>
      <c r="M27" s="54"/>
      <c r="N27" s="54"/>
      <c r="O27" s="54"/>
      <c r="P27" s="66">
        <f>SUM(P15:P16)</f>
        <v>0</v>
      </c>
      <c r="Q27" s="66">
        <f>SUM(Q15:Q16)</f>
        <v>0</v>
      </c>
      <c r="R27" s="55"/>
      <c r="S27" s="66">
        <f>SUM(S15:S16)</f>
        <v>0</v>
      </c>
      <c r="T27" s="54"/>
      <c r="U27" s="54"/>
      <c r="V27" s="54"/>
      <c r="X27" s="57"/>
    </row>
    <row r="28" spans="1:24" s="22" customFormat="1" x14ac:dyDescent="0.35">
      <c r="A28" s="57"/>
      <c r="B28" s="57"/>
      <c r="C28" s="57" t="s">
        <v>371</v>
      </c>
      <c r="X28" s="57"/>
    </row>
    <row r="29" spans="1:24" s="22" customFormat="1" x14ac:dyDescent="0.35">
      <c r="A29" s="57"/>
      <c r="B29" s="57"/>
      <c r="C29" s="57" t="s">
        <v>374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 t="s">
        <v>375</v>
      </c>
    </row>
    <row r="30" spans="1:24" s="22" customFormat="1" x14ac:dyDescent="0.35">
      <c r="A30" s="41"/>
      <c r="B30" s="41"/>
      <c r="D30" s="41"/>
      <c r="E30" s="41"/>
      <c r="F30" s="41"/>
      <c r="G30" s="41"/>
      <c r="H30" s="41"/>
    </row>
    <row r="31" spans="1:24" s="22" customFormat="1" hidden="1" x14ac:dyDescent="0.35">
      <c r="A31" s="57"/>
      <c r="B31" s="57"/>
      <c r="C31" s="57" t="s">
        <v>522</v>
      </c>
      <c r="D31" s="57"/>
      <c r="E31" s="57"/>
      <c r="F31" s="57"/>
      <c r="G31" s="57"/>
      <c r="H31" s="57"/>
    </row>
    <row r="32" spans="1:24" s="22" customFormat="1" hidden="1" x14ac:dyDescent="0.35">
      <c r="A32" s="57"/>
      <c r="B32" s="57"/>
      <c r="C32" s="57"/>
      <c r="D32" s="57"/>
      <c r="E32" s="57" t="s">
        <v>539</v>
      </c>
      <c r="F32" s="57" t="s">
        <v>538</v>
      </c>
      <c r="G32" s="57"/>
      <c r="H32" s="57"/>
    </row>
    <row r="33" spans="1:8" s="22" customFormat="1" x14ac:dyDescent="0.35">
      <c r="A33" s="57"/>
      <c r="B33" s="57"/>
      <c r="C33" s="59"/>
      <c r="D33" s="63"/>
      <c r="E33" s="60"/>
      <c r="F33" s="60"/>
      <c r="G33" s="60"/>
      <c r="H33" s="57"/>
    </row>
    <row r="34" spans="1:8" s="22" customFormat="1" ht="14.25" customHeight="1" x14ac:dyDescent="0.35">
      <c r="A34" s="60"/>
      <c r="B34" s="60"/>
      <c r="C34" s="60" t="s">
        <v>372</v>
      </c>
      <c r="D34" s="60" t="s">
        <v>376</v>
      </c>
      <c r="E34" s="60"/>
      <c r="F34" s="60"/>
      <c r="G34" s="60" t="s">
        <v>371</v>
      </c>
      <c r="H34" s="57" t="s">
        <v>373</v>
      </c>
    </row>
    <row r="35" spans="1:8" s="22" customFormat="1" ht="14.25" customHeight="1" x14ac:dyDescent="0.35">
      <c r="A35" s="60"/>
      <c r="B35" s="60"/>
      <c r="C35" s="60" t="s">
        <v>376</v>
      </c>
      <c r="D35" s="82" t="s">
        <v>566</v>
      </c>
      <c r="E35" s="96"/>
      <c r="F35" s="97"/>
      <c r="G35" s="45"/>
      <c r="H35" s="57"/>
    </row>
    <row r="36" spans="1:8" s="22" customFormat="1" ht="29" x14ac:dyDescent="0.35">
      <c r="A36" s="60"/>
      <c r="B36" s="60"/>
      <c r="C36" s="61" t="s">
        <v>376</v>
      </c>
      <c r="D36" s="43" t="s">
        <v>567</v>
      </c>
      <c r="E36" s="50">
        <f>StartUp!D9</f>
        <v>0</v>
      </c>
      <c r="F36" s="43" t="s">
        <v>523</v>
      </c>
      <c r="H36" s="57"/>
    </row>
    <row r="37" spans="1:8" s="22" customFormat="1" hidden="1" x14ac:dyDescent="0.35">
      <c r="A37" s="60"/>
      <c r="B37" s="60"/>
      <c r="C37" s="60" t="s">
        <v>371</v>
      </c>
      <c r="H37" s="57"/>
    </row>
    <row r="38" spans="1:8" s="22" customFormat="1" ht="81" customHeight="1" x14ac:dyDescent="0.35">
      <c r="A38" s="60"/>
      <c r="B38" s="60" t="s">
        <v>540</v>
      </c>
      <c r="C38" s="60"/>
      <c r="D38" s="20" t="s">
        <v>536</v>
      </c>
      <c r="E38" s="29"/>
      <c r="F38" s="24"/>
      <c r="H38" s="57"/>
    </row>
    <row r="39" spans="1:8" s="22" customFormat="1" ht="29" x14ac:dyDescent="0.35">
      <c r="A39" s="60"/>
      <c r="B39" s="60" t="s">
        <v>541</v>
      </c>
      <c r="C39" s="60"/>
      <c r="D39" s="25" t="s">
        <v>524</v>
      </c>
      <c r="E39" s="29"/>
      <c r="F39" s="24"/>
      <c r="H39" s="57"/>
    </row>
    <row r="40" spans="1:8" s="22" customFormat="1" x14ac:dyDescent="0.35">
      <c r="A40" s="60"/>
      <c r="B40" s="60" t="s">
        <v>544</v>
      </c>
      <c r="C40" s="60"/>
      <c r="D40" s="23" t="s">
        <v>525</v>
      </c>
      <c r="E40" s="29"/>
      <c r="F40" s="24"/>
      <c r="H40" s="57"/>
    </row>
    <row r="41" spans="1:8" x14ac:dyDescent="0.35">
      <c r="A41" s="62"/>
      <c r="B41" s="62" t="s">
        <v>542</v>
      </c>
      <c r="C41" s="62"/>
      <c r="D41" s="23" t="s">
        <v>526</v>
      </c>
      <c r="E41" s="66">
        <f>E39*0.75</f>
        <v>0</v>
      </c>
      <c r="F41" s="24"/>
      <c r="H41" s="56"/>
    </row>
    <row r="42" spans="1:8" x14ac:dyDescent="0.35">
      <c r="A42" s="62"/>
      <c r="B42" s="62" t="s">
        <v>543</v>
      </c>
      <c r="C42" s="62"/>
      <c r="D42" s="23" t="s">
        <v>537</v>
      </c>
      <c r="E42" s="66">
        <f>E38+E41</f>
        <v>0</v>
      </c>
      <c r="F42" s="24"/>
      <c r="H42" s="56"/>
    </row>
    <row r="43" spans="1:8" ht="48" customHeight="1" x14ac:dyDescent="0.35">
      <c r="A43" s="62"/>
      <c r="B43" s="62" t="s">
        <v>545</v>
      </c>
      <c r="C43" s="62"/>
      <c r="D43" s="20" t="s">
        <v>527</v>
      </c>
      <c r="E43" s="66">
        <f>E40*0.15</f>
        <v>0</v>
      </c>
      <c r="F43" s="24"/>
      <c r="H43" s="56"/>
    </row>
    <row r="44" spans="1:8" ht="29" x14ac:dyDescent="0.35">
      <c r="A44" s="62"/>
      <c r="B44" s="62" t="s">
        <v>546</v>
      </c>
      <c r="C44" s="62"/>
      <c r="D44" s="20" t="s">
        <v>528</v>
      </c>
      <c r="E44" s="66">
        <f>E40*0.4</f>
        <v>0</v>
      </c>
      <c r="F44" s="24"/>
      <c r="H44" s="56"/>
    </row>
    <row r="45" spans="1:8" ht="72.5" x14ac:dyDescent="0.35">
      <c r="A45" s="62"/>
      <c r="B45" s="62" t="s">
        <v>547</v>
      </c>
      <c r="C45" s="62"/>
      <c r="D45" s="20" t="s">
        <v>529</v>
      </c>
      <c r="E45" s="29"/>
      <c r="F45" s="24"/>
      <c r="H45" s="56"/>
    </row>
    <row r="46" spans="1:8" ht="29" x14ac:dyDescent="0.35">
      <c r="A46" s="62"/>
      <c r="B46" s="62"/>
      <c r="C46" s="62"/>
      <c r="D46" s="20" t="s">
        <v>530</v>
      </c>
      <c r="E46" s="65">
        <f>ROUND(IF(E42=0,0,E45/E42),2)</f>
        <v>0</v>
      </c>
      <c r="F46" s="24"/>
      <c r="H46" s="56"/>
    </row>
    <row r="47" spans="1:8" ht="101.5" x14ac:dyDescent="0.35">
      <c r="A47" s="62"/>
      <c r="B47" s="62" t="s">
        <v>548</v>
      </c>
      <c r="C47" s="62"/>
      <c r="D47" s="20" t="s">
        <v>531</v>
      </c>
      <c r="E47" s="66">
        <f>E48+E49+E50</f>
        <v>0</v>
      </c>
      <c r="F47" s="24"/>
      <c r="H47" s="56"/>
    </row>
    <row r="48" spans="1:8" x14ac:dyDescent="0.35">
      <c r="A48" s="62"/>
      <c r="B48" s="62" t="s">
        <v>549</v>
      </c>
      <c r="C48" s="62"/>
      <c r="D48" s="23" t="s">
        <v>532</v>
      </c>
      <c r="E48" s="29"/>
      <c r="F48" s="24"/>
      <c r="H48" s="56"/>
    </row>
    <row r="49" spans="1:8" x14ac:dyDescent="0.35">
      <c r="A49" s="62"/>
      <c r="B49" s="62" t="s">
        <v>550</v>
      </c>
      <c r="C49" s="62"/>
      <c r="D49" s="23" t="s">
        <v>533</v>
      </c>
      <c r="E49" s="29"/>
      <c r="F49" s="24"/>
      <c r="H49" s="56"/>
    </row>
    <row r="50" spans="1:8" ht="60.75" customHeight="1" x14ac:dyDescent="0.35">
      <c r="A50" s="62"/>
      <c r="B50" s="62" t="s">
        <v>551</v>
      </c>
      <c r="C50" s="62"/>
      <c r="D50" s="20" t="s">
        <v>534</v>
      </c>
      <c r="E50" s="66">
        <f>50/100*J27</f>
        <v>0</v>
      </c>
      <c r="F50" s="24"/>
      <c r="H50" s="56"/>
    </row>
    <row r="51" spans="1:8" ht="65.25" customHeight="1" x14ac:dyDescent="0.35">
      <c r="A51" s="62"/>
      <c r="B51" s="62"/>
      <c r="C51" s="62"/>
      <c r="D51" s="20" t="s">
        <v>535</v>
      </c>
      <c r="E51" s="65">
        <f>ROUND(IF(E42=0,0,E47/E42),2)</f>
        <v>0</v>
      </c>
      <c r="F51" s="24"/>
      <c r="H51" s="56"/>
    </row>
    <row r="52" spans="1:8" x14ac:dyDescent="0.35">
      <c r="A52" s="62"/>
      <c r="B52" s="62"/>
      <c r="C52" s="62" t="s">
        <v>371</v>
      </c>
      <c r="H52" s="56"/>
    </row>
    <row r="53" spans="1:8" x14ac:dyDescent="0.35">
      <c r="A53" s="56"/>
      <c r="B53" s="56"/>
      <c r="C53" s="56" t="s">
        <v>374</v>
      </c>
      <c r="D53" s="56"/>
      <c r="E53" s="56"/>
      <c r="F53" s="56"/>
      <c r="G53" s="56"/>
      <c r="H53" s="56" t="s">
        <v>375</v>
      </c>
    </row>
  </sheetData>
  <mergeCells count="20">
    <mergeCell ref="D27:H27"/>
    <mergeCell ref="P12:P13"/>
    <mergeCell ref="D35:F35"/>
    <mergeCell ref="V12:V13"/>
    <mergeCell ref="F12:F13"/>
    <mergeCell ref="G12:G13"/>
    <mergeCell ref="T12:T13"/>
    <mergeCell ref="U12:U13"/>
    <mergeCell ref="E12:E13"/>
    <mergeCell ref="D12:D13"/>
    <mergeCell ref="D10:V10"/>
    <mergeCell ref="D11:V11"/>
    <mergeCell ref="D1:H1"/>
    <mergeCell ref="Q12:Q13"/>
    <mergeCell ref="R12:R13"/>
    <mergeCell ref="S12:S13"/>
    <mergeCell ref="H12:L12"/>
    <mergeCell ref="M12:M13"/>
    <mergeCell ref="N12:N13"/>
    <mergeCell ref="O12:O13"/>
  </mergeCells>
  <phoneticPr fontId="3" type="noConversion"/>
  <dataValidations count="46">
    <dataValidation type="list" allowBlank="1" showInputMessage="1" showErrorMessage="1" errorTitle="Input Error" error="Please enter a valid value from dropdown" sqref="G15">
      <formula1>"Self,Relatives,Interested companies"</formula1>
    </dataValidation>
    <dataValidation type="whole" allowBlank="1" showInputMessage="1" showErrorMessage="1" errorTitle="Input Error" error="Please enter a Whole Number between 0 and 99999999999999999" sqref="I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L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N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P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Q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S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T15">
      <formula1>0</formula1>
      <formula2>99999999999999900</formula2>
    </dataValidation>
    <dataValidation type="list" allowBlank="1" showInputMessage="1" showErrorMessage="1" errorTitle="Input Error" error="Please enter a valid value from dropdown" sqref="U15">
      <formula1>"YES,NO"</formula1>
    </dataValidation>
    <dataValidation type="decimal" allowBlank="1" showInputMessage="1" showErrorMessage="1" errorTitle="Input Error" error="Please enter a numeric value between 0 and 99999999999999999" sqref="I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P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Q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S2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8">
      <formula1>0</formula1>
      <formula2>99999999999999900</formula2>
    </dataValidation>
    <dataValidation type="list" allowBlank="1" showInputMessage="1" showErrorMessage="1" errorTitle="Input Error" error="Please enter a valid value from dropdown" sqref="F38">
      <formula1>"YES,NO"</formula1>
    </dataValidation>
    <dataValidation type="whole" allowBlank="1" showInputMessage="1" showErrorMessage="1" errorTitle="Input Error" error="Please enter a Whole Number between 0 and 99999999999999999" sqref="E39">
      <formula1>0</formula1>
      <formula2>99999999999999900</formula2>
    </dataValidation>
    <dataValidation type="list" allowBlank="1" showInputMessage="1" showErrorMessage="1" errorTitle="Input Error" error="Please enter a valid value from dropdown" sqref="F39">
      <formula1>"YES,NO"</formula1>
    </dataValidation>
    <dataValidation type="whole" allowBlank="1" showInputMessage="1" showErrorMessage="1" errorTitle="Input Error" error="Please enter a Whole Number between 0 and 99999999999999999" sqref="E40">
      <formula1>0</formula1>
      <formula2>99999999999999900</formula2>
    </dataValidation>
    <dataValidation type="list" allowBlank="1" showInputMessage="1" showErrorMessage="1" errorTitle="Input Error" error="Please enter a valid value from dropdown" sqref="F40">
      <formula1>"YES,NO"</formula1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list" allowBlank="1" showInputMessage="1" showErrorMessage="1" errorTitle="Input Error" error="Please enter a valid value from dropdown" sqref="F41">
      <formula1>"YES,NO"</formula1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list" allowBlank="1" showInputMessage="1" showErrorMessage="1" errorTitle="Input Error" error="Please enter a valid value from dropdown" sqref="F42">
      <formula1>"YES,NO"</formula1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list" allowBlank="1" showInputMessage="1" showErrorMessage="1" errorTitle="Input Error" error="Please enter a valid value from dropdown" sqref="F43">
      <formula1>"YES,NO"</formula1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list" allowBlank="1" showInputMessage="1" showErrorMessage="1" errorTitle="Input Error" error="Please enter a valid value from dropdown" sqref="F44">
      <formula1>"YES,NO"</formula1>
    </dataValidation>
    <dataValidation type="whole" allowBlank="1" showInputMessage="1" showErrorMessage="1" errorTitle="Input Error" error="Please enter a Whole Number between 0 and 99999999999999999" sqref="E45">
      <formula1>0</formula1>
      <formula2>99999999999999900</formula2>
    </dataValidation>
    <dataValidation type="list" allowBlank="1" showInputMessage="1" showErrorMessage="1" errorTitle="Input Error" error="Please enter a valid value from dropdown" sqref="F45">
      <formula1>"YES,NO"</formula1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list" allowBlank="1" showInputMessage="1" showErrorMessage="1" errorTitle="Input Error" error="Please enter a valid value from dropdown" sqref="F46">
      <formula1>"YES,NO"</formula1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list" allowBlank="1" showInputMessage="1" showErrorMessage="1" errorTitle="Input Error" error="Please enter a valid value from dropdown" sqref="F47">
      <formula1>"YES,NO"</formula1>
    </dataValidation>
    <dataValidation type="whole" allowBlank="1" showInputMessage="1" showErrorMessage="1" errorTitle="Input Error" error="Please enter aWhole Number between 0 and 99999999999999999" sqref="E48">
      <formula1>0</formula1>
      <formula2>99999999999999900</formula2>
    </dataValidation>
    <dataValidation type="list" allowBlank="1" showInputMessage="1" showErrorMessage="1" errorTitle="Input Error" error="Please enter a valid value from dropdown" sqref="F48">
      <formula1>"YES,NO"</formula1>
    </dataValidation>
    <dataValidation type="whole" allowBlank="1" showInputMessage="1" showErrorMessage="1" errorTitle="Input Error" error="Please enter a Whole Number between 0 and 99999999999999999" sqref="E49">
      <formula1>0</formula1>
      <formula2>99999999999999900</formula2>
    </dataValidation>
    <dataValidation type="list" allowBlank="1" showInputMessage="1" showErrorMessage="1" errorTitle="Input Error" error="Please enter a valid value from dropdown" sqref="F49">
      <formula1>"YES,NO"</formula1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list" allowBlank="1" showInputMessage="1" showErrorMessage="1" errorTitle="Input Error" error="Please enter a valid value from dropdown" sqref="F50">
      <formula1>"YES,NO"</formula1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list" allowBlank="1" showInputMessage="1" showErrorMessage="1" errorTitle="Input Error" error="Please enter a valid value from dropdown" sqref="F51">
      <formula1>"YES,NO"</formula1>
    </dataValidation>
  </dataValidations>
  <hyperlinks>
    <hyperlink ref="F5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Q26"/>
  <sheetViews>
    <sheetView showGridLines="0" workbookViewId="0">
      <pane xSplit="5" ySplit="13" topLeftCell="F14" activePane="bottomRight" state="frozen"/>
      <selection pane="topRight" activeCell="F1" sqref="F1"/>
      <selection pane="bottomLeft" activeCell="A14" sqref="A14"/>
      <selection pane="bottomRight" activeCell="E5" sqref="E5"/>
    </sheetView>
  </sheetViews>
  <sheetFormatPr defaultRowHeight="14.5" x14ac:dyDescent="0.35"/>
  <cols>
    <col min="1" max="3" width="9.1796875" hidden="1" customWidth="1"/>
    <col min="4" max="4" width="16.1796875" hidden="1" customWidth="1"/>
    <col min="5" max="5" width="21.81640625" customWidth="1"/>
    <col min="6" max="6" width="27" customWidth="1"/>
    <col min="7" max="7" width="17" customWidth="1"/>
    <col min="8" max="9" width="11.81640625" customWidth="1"/>
    <col min="10" max="10" width="14.7265625" customWidth="1"/>
    <col min="11" max="11" width="11.453125" customWidth="1"/>
    <col min="12" max="12" width="12" customWidth="1"/>
    <col min="13" max="13" width="13.7265625" customWidth="1"/>
    <col min="14" max="14" width="13.1796875" customWidth="1"/>
  </cols>
  <sheetData>
    <row r="1" spans="1:17" ht="28" customHeight="1" x14ac:dyDescent="0.45">
      <c r="A1" s="18" t="s">
        <v>407</v>
      </c>
      <c r="D1" s="80" t="s">
        <v>596</v>
      </c>
      <c r="E1" s="80"/>
      <c r="F1" s="80"/>
      <c r="G1" s="80"/>
      <c r="H1" s="80"/>
    </row>
    <row r="4" spans="1:17" x14ac:dyDescent="0.35">
      <c r="E4" s="31"/>
    </row>
    <row r="5" spans="1:17" x14ac:dyDescent="0.35">
      <c r="E5" s="31" t="s">
        <v>555</v>
      </c>
    </row>
    <row r="6" spans="1:17" x14ac:dyDescent="0.35">
      <c r="A6" s="56"/>
      <c r="B6" s="56"/>
      <c r="C6" s="56" t="s">
        <v>500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35">
      <c r="A7" s="56"/>
      <c r="B7" s="56"/>
      <c r="C7" s="56"/>
      <c r="D7" s="56"/>
      <c r="E7" s="56"/>
      <c r="F7" s="56"/>
      <c r="G7" s="56" t="s">
        <v>552</v>
      </c>
      <c r="H7" s="56" t="s">
        <v>512</v>
      </c>
      <c r="I7" s="56" t="s">
        <v>513</v>
      </c>
      <c r="J7" s="56" t="s">
        <v>514</v>
      </c>
      <c r="K7" s="56" t="s">
        <v>515</v>
      </c>
      <c r="L7" s="56" t="s">
        <v>516</v>
      </c>
      <c r="M7" s="56" t="s">
        <v>517</v>
      </c>
      <c r="N7" s="56" t="s">
        <v>518</v>
      </c>
      <c r="O7" s="56" t="s">
        <v>519</v>
      </c>
      <c r="P7" s="56"/>
      <c r="Q7" s="56"/>
    </row>
    <row r="8" spans="1:17" x14ac:dyDescent="0.35">
      <c r="A8" s="56"/>
      <c r="B8" s="56"/>
      <c r="C8" s="56"/>
      <c r="D8" s="56" t="s">
        <v>597</v>
      </c>
      <c r="E8" s="56"/>
      <c r="F8" s="56" t="s">
        <v>501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7" x14ac:dyDescent="0.35">
      <c r="A9" s="56"/>
      <c r="B9" s="56"/>
      <c r="C9" s="56" t="s">
        <v>372</v>
      </c>
      <c r="D9" s="56" t="s">
        <v>382</v>
      </c>
      <c r="E9" s="56" t="s">
        <v>575</v>
      </c>
      <c r="F9" s="56" t="s">
        <v>382</v>
      </c>
      <c r="G9" s="56"/>
      <c r="H9" s="56"/>
      <c r="I9" s="56"/>
      <c r="J9" s="56"/>
      <c r="K9" s="56"/>
      <c r="L9" s="56"/>
      <c r="M9" s="56"/>
      <c r="N9" s="56"/>
      <c r="O9" s="56"/>
      <c r="P9" s="56" t="s">
        <v>371</v>
      </c>
      <c r="Q9" s="56" t="s">
        <v>373</v>
      </c>
    </row>
    <row r="10" spans="1:17" x14ac:dyDescent="0.35">
      <c r="A10" s="56"/>
      <c r="B10" s="56"/>
      <c r="C10" s="56" t="s">
        <v>376</v>
      </c>
      <c r="D10" s="48"/>
      <c r="E10" s="82" t="s">
        <v>576</v>
      </c>
      <c r="F10" s="83"/>
      <c r="G10" s="83"/>
      <c r="H10" s="83"/>
      <c r="I10" s="83"/>
      <c r="J10" s="83"/>
      <c r="K10" s="83"/>
      <c r="L10" s="83"/>
      <c r="M10" s="83"/>
      <c r="N10" s="83"/>
      <c r="O10" s="84"/>
      <c r="P10" s="48"/>
      <c r="Q10" s="56"/>
    </row>
    <row r="11" spans="1:17" ht="29" x14ac:dyDescent="0.35">
      <c r="A11" s="56"/>
      <c r="B11" s="56"/>
      <c r="C11" s="56" t="s">
        <v>376</v>
      </c>
      <c r="D11" s="48"/>
      <c r="E11" s="42" t="s">
        <v>577</v>
      </c>
      <c r="F11" s="49" t="s">
        <v>502</v>
      </c>
      <c r="G11" s="44" t="s">
        <v>503</v>
      </c>
      <c r="H11" s="44" t="s">
        <v>504</v>
      </c>
      <c r="I11" s="42" t="s">
        <v>505</v>
      </c>
      <c r="J11" s="42" t="s">
        <v>506</v>
      </c>
      <c r="K11" s="42" t="s">
        <v>507</v>
      </c>
      <c r="L11" s="42" t="s">
        <v>508</v>
      </c>
      <c r="M11" s="102" t="s">
        <v>509</v>
      </c>
      <c r="N11" s="103"/>
      <c r="O11" s="42" t="s">
        <v>510</v>
      </c>
      <c r="Q11" s="56"/>
    </row>
    <row r="12" spans="1:17" x14ac:dyDescent="0.35">
      <c r="A12" s="56"/>
      <c r="B12" s="56"/>
      <c r="C12" s="58" t="s">
        <v>376</v>
      </c>
      <c r="D12" s="69"/>
      <c r="E12" s="20"/>
      <c r="F12" s="20"/>
      <c r="G12" s="20"/>
      <c r="H12" s="20"/>
      <c r="I12" s="20"/>
      <c r="J12" s="20"/>
      <c r="K12" s="20"/>
      <c r="L12" s="20"/>
      <c r="M12" s="26" t="s">
        <v>511</v>
      </c>
      <c r="N12" s="26" t="s">
        <v>417</v>
      </c>
      <c r="O12" s="20"/>
      <c r="Q12" s="56"/>
    </row>
    <row r="13" spans="1:17" x14ac:dyDescent="0.35">
      <c r="A13" s="56"/>
      <c r="B13" s="56"/>
      <c r="C13" s="56" t="s">
        <v>371</v>
      </c>
      <c r="D13" s="48"/>
      <c r="E13" s="48"/>
      <c r="Q13" s="56"/>
    </row>
    <row r="14" spans="1:17" x14ac:dyDescent="0.35">
      <c r="A14" s="56"/>
      <c r="B14" s="56"/>
      <c r="C14" s="58"/>
      <c r="D14" s="30" t="s">
        <v>598</v>
      </c>
      <c r="E14" s="51">
        <v>1</v>
      </c>
      <c r="F14" s="21"/>
      <c r="G14" s="24"/>
      <c r="H14" s="24"/>
      <c r="I14" s="28"/>
      <c r="J14" s="29"/>
      <c r="K14" s="64"/>
      <c r="L14" s="28"/>
      <c r="M14" s="29"/>
      <c r="N14" s="28"/>
      <c r="O14" s="27"/>
      <c r="Q14" s="56"/>
    </row>
    <row r="15" spans="1:17" hidden="1" x14ac:dyDescent="0.35">
      <c r="A15" s="56"/>
      <c r="B15" s="56"/>
      <c r="C15" s="56" t="s">
        <v>371</v>
      </c>
      <c r="D15" s="48"/>
      <c r="E15" s="48"/>
      <c r="Q15" s="56"/>
    </row>
    <row r="16" spans="1:17" hidden="1" x14ac:dyDescent="0.35">
      <c r="A16" s="56"/>
      <c r="B16" s="56"/>
      <c r="C16" s="56" t="s">
        <v>374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 t="s">
        <v>375</v>
      </c>
    </row>
    <row r="17" spans="1:15" hidden="1" x14ac:dyDescent="0.35"/>
    <row r="18" spans="1:15" hidden="1" x14ac:dyDescent="0.35">
      <c r="A18" s="56"/>
      <c r="B18" s="56"/>
      <c r="C18" s="56" t="s">
        <v>520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5" hidden="1" x14ac:dyDescent="0.35">
      <c r="A19" s="56"/>
      <c r="B19" s="56"/>
      <c r="C19" s="56"/>
      <c r="D19" s="56"/>
      <c r="E19" s="56"/>
      <c r="F19" s="56"/>
      <c r="G19" s="56"/>
      <c r="H19" s="56"/>
      <c r="I19" s="56"/>
      <c r="J19" s="56" t="s">
        <v>514</v>
      </c>
      <c r="K19" s="56"/>
      <c r="L19" s="56"/>
      <c r="M19" s="56"/>
      <c r="N19" s="56"/>
      <c r="O19" s="56"/>
    </row>
    <row r="20" spans="1:15" hidden="1" x14ac:dyDescent="0.35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5" hidden="1" x14ac:dyDescent="0.35">
      <c r="A21" s="56"/>
      <c r="B21" s="56"/>
      <c r="C21" s="56" t="s">
        <v>372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371</v>
      </c>
      <c r="O21" s="56" t="s">
        <v>373</v>
      </c>
    </row>
    <row r="22" spans="1:15" x14ac:dyDescent="0.35">
      <c r="A22" s="56"/>
      <c r="B22" s="56"/>
      <c r="C22" s="58" t="s">
        <v>376</v>
      </c>
      <c r="E22" s="20"/>
      <c r="F22" s="20"/>
      <c r="G22" s="20"/>
      <c r="H22" s="20"/>
      <c r="I22" s="26"/>
      <c r="J22" s="20" t="s">
        <v>506</v>
      </c>
      <c r="K22" s="20"/>
      <c r="L22" s="20"/>
      <c r="M22" s="20"/>
      <c r="N22" s="20"/>
      <c r="O22" s="71"/>
    </row>
    <row r="23" spans="1:15" hidden="1" x14ac:dyDescent="0.35">
      <c r="A23" s="56"/>
      <c r="B23" s="56"/>
      <c r="C23" s="56" t="s">
        <v>371</v>
      </c>
      <c r="E23" s="70"/>
      <c r="F23" s="70"/>
      <c r="G23" s="70"/>
      <c r="O23" s="56"/>
    </row>
    <row r="24" spans="1:15" x14ac:dyDescent="0.35">
      <c r="A24" s="56"/>
      <c r="B24" s="56"/>
      <c r="C24" s="56"/>
      <c r="E24" s="68" t="s">
        <v>521</v>
      </c>
      <c r="F24" s="68"/>
      <c r="G24" s="68"/>
      <c r="H24" s="19"/>
      <c r="I24" s="26"/>
      <c r="J24" s="66">
        <f>SUM(J14:J15)</f>
        <v>0</v>
      </c>
      <c r="K24" s="19"/>
      <c r="L24" s="19"/>
      <c r="M24" s="19"/>
      <c r="N24" s="19"/>
      <c r="O24" s="72"/>
    </row>
    <row r="25" spans="1:15" x14ac:dyDescent="0.35">
      <c r="A25" s="56"/>
      <c r="B25" s="56"/>
      <c r="C25" s="56" t="s">
        <v>371</v>
      </c>
      <c r="O25" s="62"/>
    </row>
    <row r="26" spans="1:15" x14ac:dyDescent="0.35">
      <c r="A26" s="56"/>
      <c r="B26" s="56"/>
      <c r="C26" s="56" t="s">
        <v>374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2" t="s">
        <v>375</v>
      </c>
    </row>
  </sheetData>
  <mergeCells count="3">
    <mergeCell ref="M11:N11"/>
    <mergeCell ref="D1:H1"/>
    <mergeCell ref="E10:O10"/>
  </mergeCells>
  <phoneticPr fontId="3" type="noConversion"/>
  <dataValidations count="4">
    <dataValidation type="decimal" allowBlank="1" showInputMessage="1" showErrorMessage="1" errorTitle="Input Error" error="Please enter a numeric value between 0 and 99999999999999999" sqref="J24 K14">
      <formula1>0</formula1>
      <formula2>99999999999999900</formula2>
    </dataValidation>
    <dataValidation type="list" allowBlank="1" showInputMessage="1" showErrorMessage="1" errorTitle="Input Error" error="Please enter a valid value from dropdown" sqref="G14">
      <formula1>"UCBs,DCCBs,StCBs,PuSBs,PrSBs,State Govt. Institutions,Central Govt. Institutions,Others"</formula1>
    </dataValidation>
    <dataValidation type="list" allowBlank="1" showInputMessage="1" showErrorMessage="1" errorTitle="Input Error" error="Please enter a valid value from dropdown" sqref="H14">
      <formula1>"Fixed Deposits,Certificates of Deposit,Shares,Bonds,Debentures,Mutual Funds,State Government stock,Central Governemnt Stock,Others"</formula1>
    </dataValidation>
    <dataValidation type="whole" allowBlank="1" showInputMessage="1" showErrorMessage="1" errorTitle="Input Error" error="Please enter a Whole Number between 0 and 99999999999999999" sqref="J14 M14">
      <formula1>0</formula1>
      <formula2>99999999999999900</formula2>
    </dataValidation>
  </dataValidations>
  <hyperlinks>
    <hyperlink ref="E5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30</vt:i4>
      </vt:variant>
    </vt:vector>
  </HeadingPairs>
  <TitlesOfParts>
    <vt:vector size="37" baseType="lpstr">
      <vt:lpstr>StartUp</vt:lpstr>
      <vt:lpstr>Navigation</vt:lpstr>
      <vt:lpstr>General Information</vt:lpstr>
      <vt:lpstr>Advances against shares &amp; debt.</vt:lpstr>
      <vt:lpstr>Advances to Dir. &amp; Relatives</vt:lpstr>
      <vt:lpstr>UCB's Invt. in other Inst.</vt:lpstr>
      <vt:lpstr>Signatories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Signatories!fn_D10_1_05052015</vt:lpstr>
      <vt:lpstr>Signatories!fn_D11_2_05052015</vt:lpstr>
      <vt:lpstr>Signatories!fn_D12_3_05052015</vt:lpstr>
      <vt:lpstr>Signatories!fn_D13_4_05052015</vt:lpstr>
      <vt:lpstr>Signatories!fn_D13_5_05052015</vt:lpstr>
      <vt:lpstr>Signatories!fn_D13_6_05052015</vt:lpstr>
      <vt:lpstr>Signatories!fn_D14_7_05052015</vt:lpstr>
      <vt:lpstr>Signatories!fn_D15_8_05052015</vt:lpstr>
      <vt:lpstr>Signatories!fn_D16_9_05052015</vt:lpstr>
      <vt:lpstr>Signatories!fn_D9_0_05052015</vt:lpstr>
      <vt:lpstr>'Advances to Dir. &amp; Relatives'!fn_E46_0_29062015</vt:lpstr>
      <vt:lpstr>'Advances to Dir. &amp; Relatives'!fn_E51_2_29062015</vt:lpstr>
      <vt:lpstr>Signatories!fn_F10_11_05052015</vt:lpstr>
      <vt:lpstr>Signatories!fn_F11_12_05052015</vt:lpstr>
      <vt:lpstr>Signatories!fn_F12_13_05052015</vt:lpstr>
      <vt:lpstr>Signatories!fn_F13_14_05052015</vt:lpstr>
      <vt:lpstr>Signatories!fn_F14_15_05052015</vt:lpstr>
      <vt:lpstr>Signatories!fn_F15_16_05052015</vt:lpstr>
      <vt:lpstr>Signatories!fn_F16_17_05052015</vt:lpstr>
      <vt:lpstr>'Advances to Dir. &amp; Relatives'!fn_F46_1_29062015</vt:lpstr>
      <vt:lpstr>'Advances to Dir. &amp; Relatives'!fn_F51_3_29062015</vt:lpstr>
      <vt:lpstr>Signatories!fn_F9_10_05052015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Anirudh Singh Bartwal</dc:creator>
  <cp:lastModifiedBy>SMD</cp:lastModifiedBy>
  <dcterms:created xsi:type="dcterms:W3CDTF">2010-12-09T08:47:06Z</dcterms:created>
  <dcterms:modified xsi:type="dcterms:W3CDTF">2022-12-05T18:30:09Z</dcterms:modified>
</cp:coreProperties>
</file>