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tabRatio="709" firstSheet="3" activeTab="5"/>
  </bookViews>
  <sheets>
    <sheet name="MainSheet" sheetId="1" state="veryHidden" r:id="rId1"/>
    <sheet name="StartUp" sheetId="2" state="hidden" r:id="rId2"/>
    <sheet name="+DynamicDomain" sheetId="53" state="veryHidden" r:id="rId3"/>
    <sheet name="Navigation" sheetId="57" r:id="rId4"/>
    <sheet name="General Information" sheetId="54" r:id="rId5"/>
    <sheet name="Call &amp; notice money operations" sheetId="55" r:id="rId6"/>
    <sheet name="Signatories" sheetId="56" r:id="rId7"/>
    <sheet name="Data" sheetId="3" state="veryHidden" r:id="rId8"/>
    <sheet name="+FootnoteTexts" sheetId="36" state="veryHidden" r:id="rId9"/>
    <sheet name="+Elements" sheetId="37" state="veryHidden" r:id="rId10"/>
    <sheet name="+Lineitems" sheetId="39" state="veryHidden" r:id="rId11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1_0_10122014" localSheetId="6">Signatories!$D$14</definedName>
    <definedName name="fn_D12_1_10122014" localSheetId="6">Signatories!$D$15</definedName>
    <definedName name="fn_D13_2_10122014" localSheetId="6">Signatories!$D$16</definedName>
    <definedName name="fn_D14_3_10122014" localSheetId="6">Signatories!$D$17</definedName>
    <definedName name="fn_D15_4_10122014" localSheetId="6">Signatories!$D$18</definedName>
    <definedName name="fn_D16_5_10122014" localSheetId="6">Signatories!$D$19</definedName>
    <definedName name="fn_D17_6_10122014" localSheetId="6">Signatories!$D$20</definedName>
    <definedName name="fn_D18_7_10122014" localSheetId="6">Signatories!$D$21</definedName>
    <definedName name="fn_F11_8_10122014" localSheetId="6">Signatories!$F$14</definedName>
    <definedName name="fn_F12_9_10122014" localSheetId="6">Signatories!$F$15</definedName>
    <definedName name="fn_F13_10_10122014" localSheetId="6">Signatories!$F$16</definedName>
    <definedName name="fn_F14_11_10122014" localSheetId="6">Signatories!$F$17</definedName>
    <definedName name="fn_F15_12_10122014" localSheetId="6">Signatories!$F$18</definedName>
    <definedName name="fn_F16_13_10122014" localSheetId="6">Signatories!$F$19</definedName>
    <definedName name="fn_F17_14_10122014" localSheetId="6">Signatories!$F$20</definedName>
    <definedName name="fn_F18_15_10122014" localSheetId="6">Signatories!$F$21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55" l="1"/>
  <c r="G43" i="55"/>
  <c r="H42" i="55"/>
  <c r="H44" i="55" s="1"/>
  <c r="G42" i="55"/>
  <c r="G44" i="55" s="1"/>
  <c r="H41" i="55"/>
  <c r="H40" i="55"/>
  <c r="G40" i="55"/>
  <c r="G41" i="55" s="1"/>
  <c r="E20" i="54"/>
  <c r="E19" i="54"/>
  <c r="E18" i="54"/>
  <c r="E17" i="54"/>
  <c r="E16" i="54"/>
  <c r="E15" i="54"/>
  <c r="E14" i="54"/>
  <c r="E13" i="54"/>
  <c r="C42" i="2"/>
  <c r="C41" i="2"/>
  <c r="C40" i="2"/>
  <c r="D15" i="2"/>
  <c r="D14" i="2"/>
  <c r="D12" i="2"/>
  <c r="D11" i="2"/>
  <c r="D10" i="2"/>
  <c r="D9" i="2"/>
  <c r="D8" i="2"/>
</calcChain>
</file>

<file path=xl/comments1.xml><?xml version="1.0" encoding="utf-8"?>
<comments xmlns="http://schemas.openxmlformats.org/spreadsheetml/2006/main">
  <authors>
    <author>Gopal Kamdi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2.xml><?xml version="1.0" encoding="utf-8"?>
<comments xmlns="http://schemas.openxmlformats.org/spreadsheetml/2006/main">
  <authors>
    <author>Yogesh Patil</author>
    <author>Abhishek Gagpalliwar</author>
    <author>Gopal Kamdi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18" authorId="2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[Authorised reporting official]]
</t>
        </r>
      </text>
    </comment>
    <comment ref="F18" authorId="2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[person countersigned]]
</t>
        </r>
      </text>
    </comment>
    <comment ref="D19" authorId="2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[authorised reporting official]]
</t>
        </r>
      </text>
    </comment>
    <comment ref="F19" authorId="2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number[person countersigned]]
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<sst xmlns="http://schemas.openxmlformats.org/spreadsheetml/2006/main" count="593" uniqueCount="505">
  <si>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</si>
  <si>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</si>
  <si>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</si>
  <si>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</si>
  <si>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</si>
  <si>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</si>
  <si>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</si>
  <si>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</si>
  <si>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</si>
  <si>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</si>
  <si>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</si>
  <si>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</si>
  <si>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</si>
  <si>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</si>
  <si>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</si>
  <si>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</si>
  <si>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</si>
  <si>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</si>
  <si>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</si>
  <si>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</si>
  <si>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</si>
  <si>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</si>
  <si>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</si>
  <si>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</si>
  <si>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</si>
  <si>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</si>
  <si>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</si>
  <si>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</si>
  <si>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</si>
  <si>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</si>
  <si>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</si>
  <si>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</si>
  <si>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</si>
  <si>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</si>
  <si>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</si>
  <si>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</si>
  <si>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</si>
  <si>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</si>
  <si>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</si>
  <si>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</si>
  <si>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</si>
  <si>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</si>
  <si>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</si>
  <si>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</si>
  <si>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</si>
  <si>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</si>
  <si>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</si>
  <si>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</si>
  <si>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</si>
  <si>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</si>
  <si>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</si>
  <si>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</si>
  <si>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</si>
  <si>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</si>
  <si>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</si>
  <si>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</si>
  <si>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</si>
  <si>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</si>
  <si>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</si>
  <si>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</si>
  <si>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</si>
  <si>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</si>
  <si>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</si>
  <si>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</si>
  <si>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</si>
  <si>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</si>
  <si>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</si>
  <si>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</si>
  <si>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</si>
  <si>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</si>
  <si>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</si>
  <si>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</si>
  <si>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</si>
  <si>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</si>
  <si>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</si>
  <si>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</si>
  <si>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</si>
  <si>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</si>
  <si>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</si>
  <si>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</si>
  <si>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</si>
  <si>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</si>
  <si>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</si>
  <si>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</si>
  <si>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</si>
  <si>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</si>
  <si>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</si>
  <si>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</si>
  <si>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</si>
  <si>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</si>
  <si>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</si>
  <si>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</si>
  <si>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</si>
  <si>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</si>
  <si>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</si>
  <si>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</si>
  <si>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</si>
  <si>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</si>
  <si>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</si>
  <si>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</si>
  <si>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</si>
  <si>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</si>
  <si>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</si>
  <si>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</si>
  <si>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</si>
  <si>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</si>
  <si>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</si>
  <si>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</si>
  <si>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</si>
  <si>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</si>
  <si>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</si>
  <si>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</si>
  <si>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</si>
  <si>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</si>
  <si>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</si>
  <si>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</si>
  <si>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</si>
  <si>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</si>
  <si>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</si>
  <si>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</si>
  <si>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</si>
  <si>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</si>
  <si>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</si>
  <si>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</si>
  <si>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</si>
  <si>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</si>
  <si>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</si>
  <si>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</si>
  <si>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</si>
  <si>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</si>
  <si>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</si>
  <si>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</si>
  <si>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</si>
  <si>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</si>
  <si>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</si>
  <si>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</si>
  <si>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</si>
  <si>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</si>
  <si>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</si>
  <si>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</si>
  <si>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</si>
  <si>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</si>
  <si>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</si>
  <si>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</si>
  <si>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</si>
  <si>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</si>
  <si>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</si>
  <si>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</si>
  <si>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</si>
  <si>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</si>
  <si>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</si>
  <si>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</si>
  <si>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</si>
  <si>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</si>
  <si>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</si>
  <si>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</si>
  <si>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</si>
  <si>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</si>
  <si>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</si>
  <si>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</si>
  <si>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</si>
  <si>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</si>
  <si>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</si>
  <si>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</si>
  <si>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</si>
  <si>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</si>
  <si>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</si>
  <si>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</si>
  <si>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</si>
  <si>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</si>
  <si>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</si>
  <si>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</si>
  <si>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</si>
  <si>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</si>
  <si>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</si>
  <si>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</si>
  <si>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</si>
  <si>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</si>
  <si>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</si>
  <si>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</si>
  <si>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</si>
  <si>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</si>
  <si>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</si>
  <si>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</si>
  <si>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</si>
  <si>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</si>
  <si>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</si>
  <si>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</si>
  <si>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</si>
  <si>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</si>
  <si>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</si>
  <si>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</si>
  <si>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</si>
  <si>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</si>
  <si>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</si>
  <si>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</si>
  <si>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</si>
  <si>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</si>
  <si>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</si>
  <si>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</si>
  <si>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</si>
  <si>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</si>
  <si>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</si>
  <si>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</si>
  <si>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</si>
  <si>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</si>
  <si>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</si>
  <si>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</si>
  <si>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</si>
  <si>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</si>
  <si>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</si>
  <si>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</si>
  <si>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</si>
  <si>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</si>
  <si>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</si>
  <si>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</si>
  <si>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</si>
  <si>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</si>
  <si>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</si>
  <si>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</si>
  <si>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</si>
  <si>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</si>
  <si>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</si>
  <si>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</si>
  <si>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</si>
  <si>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</si>
  <si>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</si>
  <si>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</si>
  <si>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</si>
  <si>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</si>
  <si>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</si>
  <si>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</si>
  <si>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</si>
  <si>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</si>
  <si>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</si>
  <si>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</si>
  <si>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</si>
  <si>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</si>
  <si>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</si>
  <si>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</si>
  <si>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</si>
  <si>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</si>
  <si>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</si>
  <si>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</si>
  <si>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</si>
  <si>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</si>
  <si>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</si>
  <si>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</si>
  <si>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</si>
  <si>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</si>
  <si>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</si>
  <si>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</si>
  <si>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</si>
  <si>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</si>
  <si>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</si>
  <si>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</si>
  <si>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</si>
  <si>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</si>
  <si>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</si>
  <si>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</si>
  <si>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</si>
  <si>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</si>
  <si>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</si>
  <si>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</si>
  <si>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</si>
  <si>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</si>
  <si>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</si>
  <si>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</si>
  <si>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</si>
  <si>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</si>
  <si>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</si>
  <si>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</si>
  <si>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</si>
  <si>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</si>
  <si>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</si>
  <si>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</si>
  <si>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</si>
  <si>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</si>
  <si>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</si>
  <si>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</si>
  <si>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</si>
  <si>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</si>
  <si>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</si>
  <si>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</si>
  <si>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</si>
  <si>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</si>
  <si>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</si>
  <si>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</si>
  <si>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</si>
  <si>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</si>
  <si>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</si>
  <si>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</si>
  <si>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</si>
  <si>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</si>
  <si>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</si>
  <si>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</si>
  <si>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</si>
  <si>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</si>
  <si>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</si>
  <si>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</si>
  <si>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</si>
  <si>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</si>
  <si>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</si>
  <si>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</si>
  <si>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</si>
  <si>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</si>
  <si>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</si>
  <si>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</si>
  <si>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</si>
  <si>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</si>
  <si>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</si>
  <si>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</si>
  <si>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</si>
  <si>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</si>
  <si>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</si>
  <si>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</si>
  <si>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</si>
  <si>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</si>
  <si>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</si>
  <si>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</si>
  <si>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</si>
  <si>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</si>
  <si>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</si>
  <si>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</si>
  <si>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</si>
  <si>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</si>
  <si>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</si>
  <si>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</si>
  <si>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</si>
  <si>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</si>
  <si>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</si>
  <si>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</si>
  <si>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</si>
  <si>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</si>
  <si>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</si>
  <si>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</si>
  <si>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</si>
  <si>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</si>
  <si>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</si>
  <si>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</si>
  <si>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</si>
  <si>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</si>
  <si>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</si>
  <si>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</si>
  <si>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</si>
  <si>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</si>
  <si>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</si>
  <si>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</si>
  <si>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</si>
  <si>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</si>
  <si>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</si>
  <si>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</si>
  <si>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</si>
  <si>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</si>
  <si>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</si>
  <si>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</si>
  <si>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</si>
  <si>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</si>
  <si>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</si>
  <si>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</si>
  <si>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</si>
  <si>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</si>
  <si>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</si>
  <si>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</si>
  <si>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</si>
  <si>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</si>
  <si>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</si>
  <si>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</si>
  <si>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791d59c4-ecd2-47d4-81a1-8af15cf31e43:~:NotMandatory:~:True:~:False:~::~::~:False:~::~::~:False:~::~::~:</t>
  </si>
  <si>
    <t>e6a4ad45-8cf5-46fe-b8f7-15a79fcd7a22:~:Statement of daily call and notice money operations during the fortnight:~:NotMandatory:~:True:~::~: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</si>
  <si>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</si>
  <si>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</si>
  <si>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</si>
  <si>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</si>
  <si>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</si>
  <si>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</si>
  <si>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>Bank Code</t>
  </si>
  <si>
    <t>in-rbi-rep.xsd#in-rbi-rep_NameOfReportingInstitution</t>
  </si>
  <si>
    <t>in-rbi-rep.xsd#in-rbi-rep_BankCode</t>
  </si>
  <si>
    <t>2f79c2fc-4a86-41da-bc07-1fa8250bbb60:~:NotMandatory:~:True:~:False:~::~::~:False:~::~::~:False:~::~::~:</t>
  </si>
  <si>
    <t>45dd71bb-3f69-46da-9d14-1dd8f2ebfefb:~:Call &amp; notice money operations:~:NotMandatory:~:True:~::~:</t>
  </si>
  <si>
    <t>#SERIAL#</t>
  </si>
  <si>
    <t>(Rs in Thousand)</t>
  </si>
  <si>
    <t>Sr No</t>
  </si>
  <si>
    <t>Date</t>
  </si>
  <si>
    <t>Borrowed Amount</t>
  </si>
  <si>
    <t>Borrowed range of Interest rate (% p.a.) Min</t>
  </si>
  <si>
    <t>Borrowed range of Interest rate (% p.a.) Max</t>
  </si>
  <si>
    <t>Lent Amount</t>
  </si>
  <si>
    <t>Lent Range of Interest rate (% p.a.) Min</t>
  </si>
  <si>
    <t>Lent Range of Interest rate (% p.a.) Max</t>
  </si>
  <si>
    <t>in-rbi-rep.xsd#in-rbi-rep_AmountOfDailyCallAndNoticeMoneyOperations</t>
  </si>
  <si>
    <t>in-rbi-rep.xsd#in-rbi-rep_RateOfInterest</t>
  </si>
  <si>
    <t>in-rbi-rep.xsd#in-rbi-rep_TypeOfCreditAxis::in-rbi-rep.xsd#in-rbi-rep_BorrowingMember</t>
  </si>
  <si>
    <t>in-rbi-rep.xsd#in-rbi-rep_RangeAxis::in-rbi-rep.xsd#in-rbi-rep_MinimumMember:::in-rbi-rep.xsd#in-rbi-rep_TypeOfCreditAxis::in-rbi-rep.xsd#in-rbi-rep_BorrowingMember</t>
  </si>
  <si>
    <t>in-rbi-rep.xsd#in-rbi-rep_RangeAxis::in-rbi-rep.xsd#in-rbi-rep_MaximumMember:::in-rbi-rep.xsd#in-rbi-rep_TypeOfCreditAxis::in-rbi-rep.xsd#in-rbi-rep_BorrowingMember</t>
  </si>
  <si>
    <t>in-rbi-rep.xsd#in-rbi-rep_TypeOfCreditAxis::in-rbi-rep.xsd#in-rbi-rep_LendingMember</t>
  </si>
  <si>
    <t>in-rbi-rep.xsd#in-rbi-rep_RangeAxis::in-rbi-rep.xsd#in-rbi-rep_MinimumMember:::in-rbi-rep.xsd#in-rbi-rep_TypeOfCreditAxis::in-rbi-rep.xsd#in-rbi-rep_LendingMember</t>
  </si>
  <si>
    <t>in-rbi-rep.xsd#in-rbi-rep_RangeAxis::in-rbi-rep.xsd#in-rbi-rep_MaximumMember:::in-rbi-rep.xsd#in-rbi-rep_TypeOfCreditAxis::in-rbi-rep.xsd#in-rbi-rep_LendingMember</t>
  </si>
  <si>
    <t>70b531f6-afb5-40c7-9abc-1000d4962a1f:~:Call &amp; notice money operations_1:~:NotMandatory:~:True:~::~:</t>
  </si>
  <si>
    <t>Total amount</t>
  </si>
  <si>
    <t>Daily Average during the above fortnight</t>
  </si>
  <si>
    <t>Minimum Rate during the above fortnight</t>
  </si>
  <si>
    <t>Maximum Rate during the above fortnight</t>
  </si>
  <si>
    <t>Average Rate of Interest</t>
  </si>
  <si>
    <t>Borrowed</t>
  </si>
  <si>
    <t>Lent</t>
  </si>
  <si>
    <t>Aggregates</t>
  </si>
  <si>
    <t>in-rbi-rep.xsd#in-rbi-rep_TotalAmount</t>
  </si>
  <si>
    <t>in-rbi-rep.xsd#in-rbi-rep_DailyAverageDuringTheFortnight</t>
  </si>
  <si>
    <t>in-rbi-rep.xsd#in-rbi-rep_RangeAxis::in-rbi-rep.xsd#in-rbi-rep_MinimumMember</t>
  </si>
  <si>
    <t>in-rbi-rep.xsd#in-rbi-rep_RangeAxis::in-rbi-rep.xsd#in-rbi-rep_MaximumMember</t>
  </si>
  <si>
    <t>in-rbi-rep.xsd#in-rbi-rep_RangeAxis::in-rbi-rep.xsd#in-rbi-rep_AverageMember</t>
  </si>
  <si>
    <t>e101e1cc-d0f1-488f-8400-47c30fc93729:~:NotMandatory:~:True:~:False:~::~::~:False:~::~::~:False:~::~::~:</t>
  </si>
  <si>
    <t>ddbbf532-7a67-4338-9117-3153c2772c0f:~:Signatories:~:NotMandatory:~:True:~::~:</t>
  </si>
  <si>
    <t xml:space="preserve">Signature </t>
  </si>
  <si>
    <t>Name</t>
  </si>
  <si>
    <t>Designation</t>
  </si>
  <si>
    <t>e-mail ID</t>
  </si>
  <si>
    <t>Tel. No. (O) [with STD Code]</t>
  </si>
  <si>
    <t>Tel. No. (R) [with STD Code]</t>
  </si>
  <si>
    <t>Place</t>
  </si>
  <si>
    <t>Authorised Reporting Official</t>
  </si>
  <si>
    <t>Countersigned By</t>
  </si>
  <si>
    <t>fn_D11_0_10122014</t>
  </si>
  <si>
    <t>Signatories</t>
  </si>
  <si>
    <t>in-rbi-rep.xsd#in-rbi-rep_SignatureOfAuthorisedReportingOfficial</t>
  </si>
  <si>
    <t>http://www.xbrl.org/2003/role/label</t>
  </si>
  <si>
    <t>Signature of authorised reporting official</t>
  </si>
  <si>
    <t>fn_D12_1_10122014</t>
  </si>
  <si>
    <t>in-rbi-rep.xsd#in-rbi-rep_NameOfAuthorisedReportingOfficial</t>
  </si>
  <si>
    <t>Name of authorised reporting official</t>
  </si>
  <si>
    <t>fn_D13_2_10122014</t>
  </si>
  <si>
    <t>in-rbi-rep.xsd#in-rbi-rep_DesignationOfAuthorisedReportingOfficial</t>
  </si>
  <si>
    <t>Designation of authorised reporting official</t>
  </si>
  <si>
    <t>fn_D14_3_10122014</t>
  </si>
  <si>
    <t>fn_D15_4_10122014</t>
  </si>
  <si>
    <t>fn_D16_5_10122014</t>
  </si>
  <si>
    <t>fn_D17_6_10122014</t>
  </si>
  <si>
    <t>in-rbi-rep.xsd#in-rbi-rep_PlaceOfSigningByAuthorisedReportingOfficial</t>
  </si>
  <si>
    <t>Place of signing by authorised reporting official</t>
  </si>
  <si>
    <t>fn_D18_7_10122014</t>
  </si>
  <si>
    <t>in-rbi-rep.xsd#in-rbi-rep_DateOfSigningByAuthorisedReportingOfficial</t>
  </si>
  <si>
    <t>Date of signing by authorised reporting official</t>
  </si>
  <si>
    <t>fn_F11_8_10122014</t>
  </si>
  <si>
    <t>in-rbi-rep.xsd#in-rbi-rep_SignatureOfPersonCountersigned</t>
  </si>
  <si>
    <t>Signature of person countersigned</t>
  </si>
  <si>
    <t>fn_F12_9_10122014</t>
  </si>
  <si>
    <t>in-rbi-rep.xsd#in-rbi-rep_NameOfPersonCountersigned</t>
  </si>
  <si>
    <t>Name of person countersigned</t>
  </si>
  <si>
    <t>fn_F13_10_10122014</t>
  </si>
  <si>
    <t>in-rbi-rep.xsd#in-rbi-rep_DesignationOfPersonCountersigned</t>
  </si>
  <si>
    <t>Designation of person countersigned</t>
  </si>
  <si>
    <t>fn_F14_11_10122014</t>
  </si>
  <si>
    <t>fn_F15_12_10122014</t>
  </si>
  <si>
    <t>fn_F16_13_10122014</t>
  </si>
  <si>
    <t>fn_F17_14_10122014</t>
  </si>
  <si>
    <t>in-rbi-rep.xsd#in-rbi-rep_PlaceOfSigningByPersonCountersigned</t>
  </si>
  <si>
    <t>Place of signing by person countersigned</t>
  </si>
  <si>
    <t>fn_F18_15_10122014</t>
  </si>
  <si>
    <t>in-rbi-rep.xsd#in-rbi-rep_DateOfSigningByPersonCountersigned</t>
  </si>
  <si>
    <t>Date of signing by person countersigned</t>
  </si>
  <si>
    <t>General Information</t>
  </si>
  <si>
    <t>Call &amp; notice money operations</t>
  </si>
  <si>
    <t>2e53c8b9-aab0-461e-babb-5c6550aa55c9:~:NotMandatory:~:True:~:False:~::~::~:False:~::~::~:False:~::~::~: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</si>
  <si>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</si>
  <si>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</si>
  <si>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</si>
  <si>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</si>
  <si>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</si>
  <si>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</si>
  <si>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</si>
  <si>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</si>
  <si>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</si>
  <si>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Navigation</t>
  </si>
  <si>
    <t>#TYPDIM#</t>
  </si>
  <si>
    <t>in-rbi-rep.xsd#in-rbi-rep_DateOfTransactionAxis</t>
  </si>
  <si>
    <t>in-rbi-rep.xsd#in-rbi-rep_OfficeTelephoneNumberAuthorisedReprtingOfficial</t>
  </si>
  <si>
    <t>Office telephone number [Authorised reporting official]</t>
  </si>
  <si>
    <t>in-rbi-rep.xsd#in-rbi-rep_ResidenceTelephoneNumberAuthorisedReportingOfficial</t>
  </si>
  <si>
    <t>Residence telephone number [authorised reporting official]</t>
  </si>
  <si>
    <t>in-rbi-rep.xsd#in-rbi-rep_ResidenceTelephoneNumberPersonCountersigned</t>
  </si>
  <si>
    <t>Residence telephone number[person countersigned]</t>
  </si>
  <si>
    <t>in-rbi-rep.xsd#in-rbi-rep_OfficeTelephoneNumberPersonCountersigned</t>
  </si>
  <si>
    <t>Office telephone number [person countersigned]</t>
  </si>
  <si>
    <t>in-rbi-rep.xsd#in-rbi-rep_EMailIDOfAuthorisedReportingOfficial</t>
  </si>
  <si>
    <t>E mail ID of authorised reporting official</t>
  </si>
  <si>
    <t>in-rbi-rep.xsd#in-rbi-rep_EMailIDOfPersonCountersigned</t>
  </si>
  <si>
    <t>E mail ID of person countersigned</t>
  </si>
  <si>
    <t>in-rbi-rep.xsd#in-rbi-rep_ReturnName</t>
  </si>
  <si>
    <t>Return Name</t>
  </si>
  <si>
    <t>in-rbi-rep.xsd#in-rbi-rep_ReturnCode</t>
  </si>
  <si>
    <t>Return Code</t>
  </si>
  <si>
    <t>in-rbi-rep.xsd#in-rbi-rep_ReturnVersion</t>
  </si>
  <si>
    <t>Return Version</t>
  </si>
  <si>
    <t>in-rbi-rep.xsd#in-rbi-rep_ReportingPeriodStartDate</t>
  </si>
  <si>
    <t>Reporting Frequency</t>
  </si>
  <si>
    <t>in-rbi-rep.xsd#in-rbi-rep_ReportingFrequency</t>
  </si>
  <si>
    <t>DCM</t>
  </si>
  <si>
    <t xml:space="preserve"> Daily Call and Notice Money Operations during the fortnight</t>
  </si>
  <si>
    <t>Fortnight End Date</t>
  </si>
  <si>
    <t>in-rbi-rep.xsd#in-rbi-rep_PeriodEndDate</t>
  </si>
  <si>
    <t>FortNightly</t>
  </si>
  <si>
    <t>V1.3</t>
  </si>
  <si>
    <t>&lt;ProjectConfig&gt;_x000D_
  &lt;add key="PackageName" value="DCM" /&gt;_x000D_
  &lt;add key="PackageDescription" value="RBI_DCM" /&gt;_x000D_
  &lt;add key="PackageAuthor" value="IRIS" /&gt;_x000D_
  &lt;add key="CreatedOn" value="10/12/2014" /&gt;_x000D_
  &lt;add key="PackageVersion" value="" /&gt;_x000D_
  &lt;add key="SecurityCode" value="3meE/gFr0EsjU77r6hBiRqWUJGgK5GtZCCrkOS9M0dfKiVLdJxsy3pMTkzjahTAUilsLshI+ocBXevL8auGqmg==" /&gt;_x000D_
  &lt;add key="TaxonomyPath" value="D:\RBI Phase -2\UBD\DCM\iFile\bin\Debug\iFileApp2\Taxonomy\DCM_1.1\in-rbi-dcm.xsd"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value="V1.3"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</si>
</sst>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"/>
    <numFmt numFmtId="167" formatCode="00000000"/>
    <numFmt numFmtId="168" formatCode="#,##0.0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9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 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</font>
    <font>
      <sz val="11"/>
      <color indexed="6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9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2" fontId="13" fillId="0" borderId="0"/>
    <xf numFmtId="0" fontId="12" fillId="0" borderId="0"/>
    <xf numFmtId="0" fontId="1" fillId="0" borderId="0"/>
    <xf numFmtId="0" fontId="13" fillId="0" borderId="0"/>
    <xf numFmtId="0" fontId="15" fillId="0" borderId="0"/>
    <xf numFmtId="0" fontId="13" fillId="0" borderId="0" applyNumberForma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2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5" applyBorder="1" applyProtection="1">
      <protection locked="0"/>
    </xf>
    <xf numFmtId="0" fontId="2" fillId="0" borderId="2" xfId="5" applyBorder="1" applyProtection="1">
      <protection locked="0"/>
    </xf>
    <xf numFmtId="0" fontId="2" fillId="0" borderId="3" xfId="5" applyBorder="1" applyProtection="1">
      <protection locked="0"/>
    </xf>
    <xf numFmtId="0" fontId="0" fillId="0" borderId="0" xfId="0" applyNumberFormat="1" applyProtection="1">
      <protection locked="0"/>
    </xf>
    <xf numFmtId="0" fontId="2" fillId="0" borderId="1" xfId="5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6" fillId="0" borderId="0" xfId="0" applyFont="1"/>
    <xf numFmtId="0" fontId="7" fillId="2" borderId="1" xfId="0" applyFont="1" applyFill="1" applyBorder="1" applyAlignment="1" applyProtection="1">
      <alignment horizontal="left" vertical="top" wrapText="1" shrinkToFit="1"/>
    </xf>
    <xf numFmtId="0" fontId="7" fillId="2" borderId="1" xfId="0" applyFont="1" applyFill="1" applyBorder="1" applyAlignment="1" applyProtection="1">
      <alignment horizontal="left" vertical="top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/>
    <xf numFmtId="0" fontId="7" fillId="2" borderId="1" xfId="0" applyFont="1" applyFill="1" applyBorder="1" applyAlignment="1" applyProtection="1">
      <alignment horizontal="center" vertical="top" shrinkToFit="1"/>
    </xf>
    <xf numFmtId="0" fontId="7" fillId="2" borderId="1" xfId="0" applyFont="1" applyFill="1" applyBorder="1" applyAlignment="1" applyProtection="1">
      <alignment horizontal="center" vertical="top" wrapText="1" shrinkToFit="1"/>
    </xf>
    <xf numFmtId="0" fontId="0" fillId="0" borderId="0" xfId="0" applyAlignment="1"/>
    <xf numFmtId="0" fontId="6" fillId="0" borderId="0" xfId="0" applyFont="1" applyAlignment="1"/>
    <xf numFmtId="0" fontId="7" fillId="2" borderId="1" xfId="0" applyFont="1" applyFill="1" applyBorder="1" applyAlignment="1" applyProtection="1">
      <alignment horizontal="right" vertical="top" shrinkToFit="1"/>
    </xf>
    <xf numFmtId="0" fontId="7" fillId="2" borderId="3" xfId="0" applyFont="1" applyFill="1" applyBorder="1" applyAlignment="1" applyProtection="1">
      <alignment horizontal="right" vertical="top" shrinkToFit="1"/>
    </xf>
    <xf numFmtId="0" fontId="0" fillId="0" borderId="1" xfId="0" applyBorder="1" applyAlignment="1">
      <alignment horizontal="left"/>
    </xf>
    <xf numFmtId="0" fontId="11" fillId="0" borderId="0" xfId="2" applyAlignment="1" applyProtection="1"/>
    <xf numFmtId="0" fontId="10" fillId="0" borderId="0" xfId="0" applyFont="1" applyProtection="1"/>
    <xf numFmtId="0" fontId="0" fillId="4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5" borderId="1" xfId="0" applyFill="1" applyBorder="1" applyProtection="1"/>
    <xf numFmtId="0" fontId="0" fillId="6" borderId="1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1" fillId="7" borderId="1" xfId="0" applyNumberFormat="1" applyFont="1" applyFill="1" applyBorder="1" applyAlignment="1" applyProtection="1">
      <alignment horizontal="left" wrapText="1" shrinkToFit="1"/>
      <protection locked="0"/>
    </xf>
    <xf numFmtId="49" fontId="1" fillId="3" borderId="1" xfId="0" applyNumberFormat="1" applyFont="1" applyFill="1" applyBorder="1" applyAlignment="1" applyProtection="1">
      <alignment horizontal="left" wrapText="1" shrinkToFit="1"/>
      <protection locked="0"/>
    </xf>
    <xf numFmtId="4" fontId="1" fillId="4" borderId="1" xfId="0" applyNumberFormat="1" applyFont="1" applyFill="1" applyBorder="1" applyAlignment="1" applyProtection="1">
      <alignment horizontal="right" shrinkToFit="1"/>
    </xf>
    <xf numFmtId="10" fontId="1" fillId="4" borderId="1" xfId="0" applyNumberFormat="1" applyFont="1" applyFill="1" applyBorder="1" applyAlignment="1" applyProtection="1">
      <alignment horizontal="right" shrinkToFit="1"/>
    </xf>
    <xf numFmtId="1" fontId="1" fillId="3" borderId="1" xfId="0" applyNumberFormat="1" applyFont="1" applyFill="1" applyBorder="1" applyAlignment="1" applyProtection="1">
      <alignment horizontal="right" wrapText="1" shrinkToFit="1"/>
      <protection locked="0"/>
    </xf>
    <xf numFmtId="0" fontId="1" fillId="0" borderId="0" xfId="0" applyFont="1" applyAlignment="1"/>
    <xf numFmtId="0" fontId="1" fillId="9" borderId="1" xfId="0" applyFont="1" applyFill="1" applyBorder="1" applyAlignment="1" applyProtection="1">
      <alignment horizontal="left" vertical="top" wrapText="1" shrinkToFit="1"/>
    </xf>
    <xf numFmtId="10" fontId="1" fillId="3" borderId="1" xfId="0" applyNumberFormat="1" applyFont="1" applyFill="1" applyBorder="1" applyAlignment="1" applyProtection="1">
      <alignment horizontal="right" wrapText="1" shrinkToFit="1"/>
      <protection locked="0"/>
    </xf>
    <xf numFmtId="0" fontId="1" fillId="3" borderId="0" xfId="0" applyFont="1" applyFill="1" applyBorder="1" applyAlignment="1"/>
    <xf numFmtId="0" fontId="1" fillId="10" borderId="1" xfId="0" applyNumberFormat="1" applyFont="1" applyFill="1" applyBorder="1" applyAlignment="1" applyProtection="1">
      <alignment horizontal="left" wrapText="1" shrinkToFit="1"/>
    </xf>
    <xf numFmtId="49" fontId="1" fillId="6" borderId="1" xfId="0" applyNumberFormat="1" applyFont="1" applyFill="1" applyBorder="1" applyAlignment="1" applyProtection="1">
      <alignment horizontal="left" vertical="top" wrapText="1" shrinkToFit="1"/>
    </xf>
    <xf numFmtId="167" fontId="1" fillId="10" borderId="1" xfId="0" applyNumberFormat="1" applyFont="1" applyFill="1" applyBorder="1" applyAlignment="1" applyProtection="1">
      <alignment horizontal="left" wrapText="1" shrinkToFit="1"/>
    </xf>
    <xf numFmtId="168" fontId="1" fillId="3" borderId="1" xfId="0" applyNumberFormat="1" applyFont="1" applyFill="1" applyBorder="1" applyAlignment="1" applyProtection="1">
      <alignment horizontal="right" wrapText="1" shrinkToFit="1"/>
      <protection locked="0"/>
    </xf>
    <xf numFmtId="0" fontId="7" fillId="2" borderId="1" xfId="0" applyFont="1" applyFill="1" applyBorder="1" applyAlignment="1" applyProtection="1">
      <alignment horizontal="left" vertical="top" shrinkToFit="1"/>
    </xf>
    <xf numFmtId="0" fontId="0" fillId="0" borderId="0" xfId="0"/>
    <xf numFmtId="0" fontId="0" fillId="0" borderId="0" xfId="0"/>
    <xf numFmtId="0" fontId="16" fillId="2" borderId="1" xfId="0" applyFont="1" applyFill="1" applyBorder="1" applyAlignment="1" applyProtection="1">
      <alignment horizontal="left" vertical="top" wrapText="1"/>
    </xf>
    <xf numFmtId="0" fontId="1" fillId="12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 shrinkToFit="1"/>
    </xf>
    <xf numFmtId="49" fontId="18" fillId="13" borderId="5" xfId="0" applyNumberFormat="1" applyFont="1" applyFill="1" applyBorder="1" applyAlignment="1" applyProtection="1">
      <alignment horizontal="left" wrapText="1" shrinkToFit="1"/>
    </xf>
    <xf numFmtId="0" fontId="0" fillId="0" borderId="0" xfId="0" applyProtection="1"/>
    <xf numFmtId="0" fontId="1" fillId="4" borderId="1" xfId="0" applyNumberFormat="1" applyFont="1" applyFill="1" applyBorder="1" applyAlignment="1" applyProtection="1">
      <alignment horizontal="left" wrapText="1" shrinkToFit="1"/>
    </xf>
    <xf numFmtId="0" fontId="17" fillId="3" borderId="5" xfId="0" applyFont="1" applyFill="1" applyBorder="1" applyAlignment="1" applyProtection="1">
      <alignment horizontal="left" vertical="top" wrapText="1" shrinkToFit="1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4" borderId="1" xfId="0" applyNumberFormat="1" applyFont="1" applyFill="1" applyBorder="1" applyAlignment="1" applyProtection="1">
      <alignment horizontal="left" wrapText="1" shrinkToFit="1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 applyProtection="1">
      <alignment horizontal="left" vertical="top" wrapText="1" shrinkToFit="1"/>
    </xf>
    <xf numFmtId="49" fontId="1" fillId="4" borderId="1" xfId="0" applyNumberFormat="1" applyFont="1" applyFill="1" applyBorder="1" applyAlignment="1" applyProtection="1">
      <alignment horizontal="left" wrapText="1" shrinkToFit="1"/>
    </xf>
    <xf numFmtId="0" fontId="6" fillId="0" borderId="0" xfId="0" applyFont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3" borderId="0" xfId="0" applyFont="1" applyFill="1" applyBorder="1" applyAlignment="1">
      <alignment shrinkToFit="1"/>
    </xf>
    <xf numFmtId="0" fontId="6" fillId="3" borderId="0" xfId="0" applyFont="1" applyFill="1" applyBorder="1" applyAlignment="1">
      <alignment horizontal="right" shrinkToFit="1"/>
    </xf>
    <xf numFmtId="49" fontId="2" fillId="0" borderId="1" xfId="5" applyNumberFormat="1" applyBorder="1" applyProtection="1">
      <protection locked="0"/>
    </xf>
    <xf numFmtId="0" fontId="9" fillId="11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left" vertical="top" shrinkToFit="1"/>
    </xf>
    <xf numFmtId="0" fontId="10" fillId="2" borderId="1" xfId="0" applyFont="1" applyFill="1" applyBorder="1" applyAlignment="1" applyProtection="1">
      <alignment horizontal="left" vertical="top" shrinkToFit="1"/>
    </xf>
    <xf numFmtId="0" fontId="7" fillId="2" borderId="2" xfId="0" applyFont="1" applyFill="1" applyBorder="1" applyAlignment="1" applyProtection="1">
      <alignment horizontal="right" vertical="top" shrinkToFit="1"/>
    </xf>
    <xf numFmtId="0" fontId="7" fillId="2" borderId="4" xfId="0" applyFont="1" applyFill="1" applyBorder="1" applyAlignment="1" applyProtection="1">
      <alignment horizontal="right" vertical="top" shrinkToFit="1"/>
    </xf>
    <xf numFmtId="0" fontId="7" fillId="2" borderId="3" xfId="0" applyFont="1" applyFill="1" applyBorder="1" applyAlignment="1" applyProtection="1">
      <alignment horizontal="right" vertical="top" shrinkToFit="1"/>
    </xf>
  </cellXfs>
  <cellStyles count="41">
    <cellStyle name="Comma 2" xfId="1"/>
    <cellStyle name="Comma 2 2" xfId="8"/>
    <cellStyle name="Comma 2 2 2" xfId="39"/>
    <cellStyle name="Comma 2 3" xfId="9"/>
    <cellStyle name="Comma 2 4" xfId="6"/>
    <cellStyle name="Comma 3" xfId="10"/>
    <cellStyle name="Comma 4" xfId="11"/>
    <cellStyle name="Comma 5" xfId="27"/>
    <cellStyle name="Comma 5 2" xfId="28"/>
    <cellStyle name="Currency 2" xfId="29"/>
    <cellStyle name="hh" xfId="12"/>
    <cellStyle name="Hyperlink" xfId="2" builtinId="8"/>
    <cellStyle name="Hyperlink 2" xfId="3"/>
    <cellStyle name="Neutral 2" xfId="30"/>
    <cellStyle name="Normal" xfId="0" builtinId="0"/>
    <cellStyle name="Normal 2" xfId="4"/>
    <cellStyle name="Normal 2 13" xfId="14"/>
    <cellStyle name="Normal 2 2" xfId="15"/>
    <cellStyle name="Normal 2 3" xfId="16"/>
    <cellStyle name="Normal 2 3 2" xfId="40"/>
    <cellStyle name="Normal 2 4" xfId="17"/>
    <cellStyle name="Normal 2 4 2" xfId="37"/>
    <cellStyle name="Normal 2 5" xfId="18"/>
    <cellStyle name="Normal 2 6" xfId="13"/>
    <cellStyle name="Normal 2 7" xfId="7"/>
    <cellStyle name="Normal 2_Annexure 1" xfId="38"/>
    <cellStyle name="Normal 3" xfId="19"/>
    <cellStyle name="Normal 4" xfId="20"/>
    <cellStyle name="Normal 4 2" xfId="21"/>
    <cellStyle name="Normal 5" xfId="22"/>
    <cellStyle name="Normal 5 2" xfId="23"/>
    <cellStyle name="Normal 6" xfId="31"/>
    <cellStyle name="Normal 7" xfId="32"/>
    <cellStyle name="Normal 7 2" xfId="33"/>
    <cellStyle name="Normal 8" xfId="34"/>
    <cellStyle name="Normal_StartUp" xfId="5"/>
    <cellStyle name="Percent 2" xfId="24"/>
    <cellStyle name="Percent 3" xfId="25"/>
    <cellStyle name="Percent 4" xfId="35"/>
    <cellStyle name="Percent 4 2" xfId="36"/>
    <cellStyle name="Style 1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/>
  </sheetViews>
  <sheetFormatPr defaultColWidth="9.1796875" defaultRowHeight="14.5"/>
  <cols>
    <col min="1" max="1" width="199.1796875" style="1" customWidth="1"/>
    <col min="2" max="16384" width="9.1796875" style="1"/>
  </cols>
  <sheetData>
    <row r="1" spans="1:26" ht="217.5">
      <c r="A1" s="67" t="s">
        <v>504</v>
      </c>
      <c r="Z1" s="1" t="s">
        <v>355</v>
      </c>
    </row>
    <row r="6" spans="1:26" ht="87">
      <c r="A6" s="5" t="s">
        <v>354</v>
      </c>
    </row>
    <row r="9" spans="1:26">
      <c r="A9" s="5"/>
    </row>
    <row r="10" spans="1:26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6"/>
  <sheetViews>
    <sheetView topLeftCell="I1" workbookViewId="0">
      <selection activeCell="O17" sqref="O17"/>
    </sheetView>
  </sheetViews>
  <sheetFormatPr defaultRowHeight="14.5"/>
  <sheetData>
    <row r="1" spans="1:5">
      <c r="A1" t="s">
        <v>424</v>
      </c>
      <c r="B1" t="s">
        <v>425</v>
      </c>
      <c r="C1" t="s">
        <v>426</v>
      </c>
      <c r="D1" t="s">
        <v>427</v>
      </c>
      <c r="E1" t="s">
        <v>428</v>
      </c>
    </row>
    <row r="2" spans="1:5">
      <c r="A2" t="s">
        <v>429</v>
      </c>
      <c r="B2" t="s">
        <v>425</v>
      </c>
      <c r="C2" t="s">
        <v>430</v>
      </c>
      <c r="D2" t="s">
        <v>427</v>
      </c>
      <c r="E2" t="s">
        <v>431</v>
      </c>
    </row>
    <row r="3" spans="1:5">
      <c r="A3" t="s">
        <v>432</v>
      </c>
      <c r="B3" t="s">
        <v>425</v>
      </c>
      <c r="C3" t="s">
        <v>433</v>
      </c>
      <c r="D3" t="s">
        <v>427</v>
      </c>
      <c r="E3" t="s">
        <v>434</v>
      </c>
    </row>
    <row r="4" spans="1:5">
      <c r="A4" t="s">
        <v>435</v>
      </c>
      <c r="B4" t="s">
        <v>425</v>
      </c>
      <c r="C4" t="s">
        <v>485</v>
      </c>
      <c r="D4" t="s">
        <v>427</v>
      </c>
      <c r="E4" t="s">
        <v>486</v>
      </c>
    </row>
    <row r="5" spans="1:5">
      <c r="A5" t="s">
        <v>436</v>
      </c>
      <c r="B5" t="s">
        <v>425</v>
      </c>
      <c r="C5" t="s">
        <v>477</v>
      </c>
      <c r="D5" t="s">
        <v>427</v>
      </c>
      <c r="E5" t="s">
        <v>478</v>
      </c>
    </row>
    <row r="6" spans="1:5">
      <c r="A6" t="s">
        <v>437</v>
      </c>
      <c r="B6" t="s">
        <v>425</v>
      </c>
      <c r="C6" t="s">
        <v>479</v>
      </c>
      <c r="D6" t="s">
        <v>427</v>
      </c>
      <c r="E6" t="s">
        <v>480</v>
      </c>
    </row>
    <row r="7" spans="1:5">
      <c r="A7" t="s">
        <v>438</v>
      </c>
      <c r="B7" t="s">
        <v>425</v>
      </c>
      <c r="C7" t="s">
        <v>439</v>
      </c>
      <c r="D7" t="s">
        <v>427</v>
      </c>
      <c r="E7" t="s">
        <v>440</v>
      </c>
    </row>
    <row r="8" spans="1:5">
      <c r="A8" t="s">
        <v>441</v>
      </c>
      <c r="B8" t="s">
        <v>425</v>
      </c>
      <c r="C8" t="s">
        <v>442</v>
      </c>
      <c r="D8" t="s">
        <v>427</v>
      </c>
      <c r="E8" t="s">
        <v>443</v>
      </c>
    </row>
    <row r="9" spans="1:5">
      <c r="A9" t="s">
        <v>444</v>
      </c>
      <c r="B9" t="s">
        <v>425</v>
      </c>
      <c r="C9" t="s">
        <v>445</v>
      </c>
      <c r="D9" t="s">
        <v>427</v>
      </c>
      <c r="E9" t="s">
        <v>446</v>
      </c>
    </row>
    <row r="10" spans="1:5">
      <c r="A10" t="s">
        <v>447</v>
      </c>
      <c r="B10" t="s">
        <v>425</v>
      </c>
      <c r="C10" t="s">
        <v>448</v>
      </c>
      <c r="D10" t="s">
        <v>427</v>
      </c>
      <c r="E10" t="s">
        <v>449</v>
      </c>
    </row>
    <row r="11" spans="1:5">
      <c r="A11" t="s">
        <v>450</v>
      </c>
      <c r="B11" t="s">
        <v>425</v>
      </c>
      <c r="C11" t="s">
        <v>451</v>
      </c>
      <c r="D11" t="s">
        <v>427</v>
      </c>
      <c r="E11" t="s">
        <v>452</v>
      </c>
    </row>
    <row r="12" spans="1:5">
      <c r="A12" t="s">
        <v>453</v>
      </c>
      <c r="B12" t="s">
        <v>425</v>
      </c>
      <c r="C12" t="s">
        <v>487</v>
      </c>
      <c r="D12" t="s">
        <v>427</v>
      </c>
      <c r="E12" t="s">
        <v>488</v>
      </c>
    </row>
    <row r="13" spans="1:5">
      <c r="A13" t="s">
        <v>454</v>
      </c>
      <c r="B13" t="s">
        <v>425</v>
      </c>
      <c r="C13" t="s">
        <v>483</v>
      </c>
      <c r="D13" t="s">
        <v>427</v>
      </c>
      <c r="E13" t="s">
        <v>484</v>
      </c>
    </row>
    <row r="14" spans="1:5">
      <c r="A14" t="s">
        <v>455</v>
      </c>
      <c r="B14" t="s">
        <v>425</v>
      </c>
      <c r="C14" t="s">
        <v>481</v>
      </c>
      <c r="D14" t="s">
        <v>427</v>
      </c>
      <c r="E14" t="s">
        <v>482</v>
      </c>
    </row>
    <row r="15" spans="1:5">
      <c r="A15" t="s">
        <v>456</v>
      </c>
      <c r="B15" t="s">
        <v>425</v>
      </c>
      <c r="C15" t="s">
        <v>457</v>
      </c>
      <c r="D15" t="s">
        <v>427</v>
      </c>
      <c r="E15" t="s">
        <v>458</v>
      </c>
    </row>
    <row r="16" spans="1:5">
      <c r="A16" t="s">
        <v>459</v>
      </c>
      <c r="B16" t="s">
        <v>425</v>
      </c>
      <c r="C16" t="s">
        <v>460</v>
      </c>
      <c r="D16" t="s">
        <v>427</v>
      </c>
      <c r="E16" t="s">
        <v>461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topLeftCell="A4" workbookViewId="0">
      <selection activeCell="C28" sqref="C28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152</v>
      </c>
      <c r="K1" s="1" t="s">
        <v>153</v>
      </c>
      <c r="L1" s="1" t="s">
        <v>198</v>
      </c>
      <c r="M1" s="1">
        <v>1</v>
      </c>
    </row>
    <row r="2" spans="2:13">
      <c r="J2" s="1" t="s">
        <v>154</v>
      </c>
      <c r="K2" s="1" t="s">
        <v>155</v>
      </c>
      <c r="L2" s="1" t="s">
        <v>199</v>
      </c>
      <c r="M2" s="1">
        <v>1000</v>
      </c>
    </row>
    <row r="3" spans="2:13">
      <c r="J3" s="1" t="s">
        <v>156</v>
      </c>
      <c r="K3" s="1" t="s">
        <v>157</v>
      </c>
      <c r="L3" s="1" t="s">
        <v>367</v>
      </c>
      <c r="M3" s="1">
        <v>100000</v>
      </c>
    </row>
    <row r="4" spans="2:13">
      <c r="J4" s="1" t="s">
        <v>158</v>
      </c>
      <c r="K4" s="1" t="s">
        <v>159</v>
      </c>
      <c r="L4" s="1" t="s">
        <v>200</v>
      </c>
      <c r="M4" s="1">
        <v>1000000</v>
      </c>
    </row>
    <row r="5" spans="2:13">
      <c r="J5" s="1" t="s">
        <v>160</v>
      </c>
      <c r="K5" s="1" t="s">
        <v>161</v>
      </c>
      <c r="L5" s="1" t="s">
        <v>201</v>
      </c>
      <c r="M5" s="1">
        <v>1000000000</v>
      </c>
    </row>
    <row r="6" spans="2:13">
      <c r="B6" s="6"/>
      <c r="C6" s="2" t="s">
        <v>208</v>
      </c>
      <c r="D6" s="2" t="s">
        <v>305</v>
      </c>
      <c r="J6" s="1" t="s">
        <v>213</v>
      </c>
      <c r="K6" s="1" t="s">
        <v>214</v>
      </c>
    </row>
    <row r="7" spans="2:13">
      <c r="B7" s="6"/>
      <c r="C7" s="2" t="s">
        <v>209</v>
      </c>
      <c r="D7" s="2" t="s">
        <v>199</v>
      </c>
      <c r="J7" s="1" t="s">
        <v>215</v>
      </c>
      <c r="K7" s="1" t="s">
        <v>216</v>
      </c>
    </row>
    <row r="8" spans="2:13">
      <c r="B8" s="7" t="s">
        <v>210</v>
      </c>
      <c r="C8" s="2" t="s">
        <v>194</v>
      </c>
      <c r="D8" s="15">
        <f>G8</f>
        <v>0</v>
      </c>
      <c r="G8" s="15"/>
      <c r="I8" s="8"/>
      <c r="J8" s="1" t="s">
        <v>217</v>
      </c>
      <c r="K8" s="1" t="s">
        <v>218</v>
      </c>
    </row>
    <row r="9" spans="2:13">
      <c r="B9" s="7"/>
      <c r="C9" s="2" t="s">
        <v>195</v>
      </c>
      <c r="D9" s="15">
        <f>G9</f>
        <v>0</v>
      </c>
      <c r="G9" s="15"/>
      <c r="I9" s="8"/>
      <c r="J9" s="1" t="s">
        <v>219</v>
      </c>
      <c r="K9" s="1" t="s">
        <v>220</v>
      </c>
    </row>
    <row r="10" spans="2:13">
      <c r="B10" s="7" t="s">
        <v>211</v>
      </c>
      <c r="C10" s="2" t="s">
        <v>194</v>
      </c>
      <c r="D10" s="9">
        <f>StartUp!I8</f>
        <v>0</v>
      </c>
      <c r="G10" s="17">
        <v>41730</v>
      </c>
      <c r="J10" s="1" t="s">
        <v>221</v>
      </c>
      <c r="K10" s="1" t="s">
        <v>222</v>
      </c>
    </row>
    <row r="11" spans="2:13">
      <c r="B11" s="7"/>
      <c r="C11" s="2" t="s">
        <v>195</v>
      </c>
      <c r="D11" s="9">
        <f>StartUp!I9</f>
        <v>0</v>
      </c>
      <c r="J11" s="1" t="s">
        <v>223</v>
      </c>
      <c r="K11" s="1" t="s">
        <v>224</v>
      </c>
    </row>
    <row r="12" spans="2:13">
      <c r="B12" s="6"/>
      <c r="C12" s="3" t="s">
        <v>212</v>
      </c>
      <c r="D12" s="16">
        <f>D16</f>
        <v>0</v>
      </c>
      <c r="G12" s="17"/>
      <c r="J12" s="1" t="s">
        <v>225</v>
      </c>
      <c r="K12" s="1" t="s">
        <v>226</v>
      </c>
    </row>
    <row r="13" spans="2:13">
      <c r="B13" s="6"/>
      <c r="C13" s="2" t="s">
        <v>353</v>
      </c>
      <c r="D13" s="4"/>
      <c r="G13" s="17"/>
      <c r="J13" s="1" t="s">
        <v>227</v>
      </c>
      <c r="K13" s="1" t="s">
        <v>228</v>
      </c>
    </row>
    <row r="14" spans="2:13">
      <c r="B14" s="2" t="s">
        <v>356</v>
      </c>
      <c r="C14" s="2" t="s">
        <v>194</v>
      </c>
      <c r="D14" s="9">
        <f>StartUp!I8</f>
        <v>0</v>
      </c>
      <c r="G14" s="17"/>
      <c r="J14" s="1" t="s">
        <v>229</v>
      </c>
      <c r="K14" s="1" t="s">
        <v>230</v>
      </c>
    </row>
    <row r="15" spans="2:13">
      <c r="B15" s="2"/>
      <c r="C15" s="2" t="s">
        <v>195</v>
      </c>
      <c r="D15" s="9">
        <f>StartUp!I9</f>
        <v>0</v>
      </c>
      <c r="G15" s="17"/>
      <c r="J15" s="1" t="s">
        <v>231</v>
      </c>
      <c r="K15" s="1" t="s">
        <v>232</v>
      </c>
    </row>
    <row r="16" spans="2:13">
      <c r="B16" s="10" t="s">
        <v>357</v>
      </c>
      <c r="C16" s="10"/>
      <c r="D16" s="79"/>
      <c r="G16" s="17"/>
      <c r="J16" s="1" t="s">
        <v>233</v>
      </c>
      <c r="K16" s="1" t="s">
        <v>234</v>
      </c>
    </row>
    <row r="17" spans="2:11">
      <c r="B17" s="10" t="s">
        <v>358</v>
      </c>
      <c r="C17" s="10"/>
      <c r="D17" s="14"/>
      <c r="G17" s="17"/>
      <c r="J17" s="1" t="s">
        <v>235</v>
      </c>
      <c r="K17" s="1" t="s">
        <v>236</v>
      </c>
    </row>
    <row r="18" spans="2:11">
      <c r="B18" s="10" t="s">
        <v>359</v>
      </c>
      <c r="C18" s="10"/>
      <c r="D18" s="10"/>
      <c r="G18" s="17"/>
      <c r="J18" s="1" t="s">
        <v>237</v>
      </c>
      <c r="K18" s="1" t="s">
        <v>238</v>
      </c>
    </row>
    <row r="19" spans="2:11">
      <c r="B19" s="10" t="s">
        <v>360</v>
      </c>
      <c r="C19" s="10"/>
      <c r="D19" s="10">
        <v>1</v>
      </c>
      <c r="G19" s="17"/>
      <c r="J19" s="1" t="s">
        <v>239</v>
      </c>
      <c r="K19" s="1" t="s">
        <v>240</v>
      </c>
    </row>
    <row r="20" spans="2:11">
      <c r="B20" s="10" t="s">
        <v>361</v>
      </c>
      <c r="C20" s="10"/>
      <c r="D20" s="10">
        <v>2010</v>
      </c>
      <c r="J20" s="1" t="s">
        <v>241</v>
      </c>
      <c r="K20" s="1" t="s">
        <v>242</v>
      </c>
    </row>
    <row r="21" spans="2:11">
      <c r="B21" s="11" t="s">
        <v>362</v>
      </c>
      <c r="C21" s="10"/>
      <c r="D21" s="12">
        <v>0</v>
      </c>
      <c r="J21" s="1" t="s">
        <v>243</v>
      </c>
      <c r="K21" s="1" t="s">
        <v>244</v>
      </c>
    </row>
    <row r="22" spans="2:11">
      <c r="D22" s="66" t="s">
        <v>502</v>
      </c>
      <c r="J22" s="1" t="s">
        <v>245</v>
      </c>
      <c r="K22" s="1" t="s">
        <v>246</v>
      </c>
    </row>
    <row r="23" spans="2:11">
      <c r="J23" s="1" t="s">
        <v>247</v>
      </c>
      <c r="K23" s="1" t="s">
        <v>248</v>
      </c>
    </row>
    <row r="24" spans="2:11">
      <c r="J24" s="1" t="s">
        <v>249</v>
      </c>
      <c r="K24" s="1" t="s">
        <v>250</v>
      </c>
    </row>
    <row r="25" spans="2:11">
      <c r="B25" s="66" t="s">
        <v>490</v>
      </c>
      <c r="C25" s="66" t="s">
        <v>499</v>
      </c>
      <c r="J25" s="1" t="s">
        <v>251</v>
      </c>
      <c r="K25" s="1" t="s">
        <v>252</v>
      </c>
    </row>
    <row r="26" spans="2:11">
      <c r="B26" s="66" t="s">
        <v>492</v>
      </c>
      <c r="C26" s="66" t="s">
        <v>498</v>
      </c>
      <c r="J26" s="1" t="s">
        <v>253</v>
      </c>
      <c r="K26" s="1" t="s">
        <v>254</v>
      </c>
    </row>
    <row r="27" spans="2:11">
      <c r="B27" s="66" t="s">
        <v>494</v>
      </c>
      <c r="C27" s="66" t="s">
        <v>503</v>
      </c>
      <c r="J27" s="1" t="s">
        <v>255</v>
      </c>
      <c r="K27" s="1" t="s">
        <v>256</v>
      </c>
    </row>
    <row r="28" spans="2:11">
      <c r="J28" s="1" t="s">
        <v>257</v>
      </c>
      <c r="K28" s="1" t="s">
        <v>258</v>
      </c>
    </row>
    <row r="29" spans="2:11">
      <c r="J29" s="1" t="s">
        <v>259</v>
      </c>
      <c r="K29" s="1" t="s">
        <v>260</v>
      </c>
    </row>
    <row r="30" spans="2:11">
      <c r="J30" s="1" t="s">
        <v>261</v>
      </c>
      <c r="K30" s="1" t="s">
        <v>262</v>
      </c>
    </row>
    <row r="31" spans="2:11">
      <c r="J31" s="1" t="s">
        <v>263</v>
      </c>
      <c r="K31" s="1" t="s">
        <v>264</v>
      </c>
    </row>
    <row r="32" spans="2:11">
      <c r="J32" s="1" t="s">
        <v>265</v>
      </c>
      <c r="K32" s="1" t="s">
        <v>266</v>
      </c>
    </row>
    <row r="33" spans="1:11">
      <c r="J33" s="1" t="s">
        <v>267</v>
      </c>
      <c r="K33" s="1" t="s">
        <v>268</v>
      </c>
    </row>
    <row r="34" spans="1:11">
      <c r="J34" s="1" t="s">
        <v>269</v>
      </c>
      <c r="K34" s="1" t="s">
        <v>270</v>
      </c>
    </row>
    <row r="35" spans="1:11">
      <c r="J35" s="1" t="s">
        <v>271</v>
      </c>
      <c r="K35" s="1" t="s">
        <v>272</v>
      </c>
    </row>
    <row r="36" spans="1:11">
      <c r="J36" s="1" t="s">
        <v>273</v>
      </c>
      <c r="K36" s="1" t="s">
        <v>274</v>
      </c>
    </row>
    <row r="37" spans="1:11">
      <c r="J37" s="1" t="s">
        <v>306</v>
      </c>
      <c r="K37" s="1" t="s">
        <v>307</v>
      </c>
    </row>
    <row r="38" spans="1:11">
      <c r="J38" s="1" t="s">
        <v>308</v>
      </c>
      <c r="K38" s="1" t="s">
        <v>309</v>
      </c>
    </row>
    <row r="39" spans="1:11">
      <c r="J39" s="1" t="s">
        <v>310</v>
      </c>
      <c r="K39" s="1" t="s">
        <v>311</v>
      </c>
    </row>
    <row r="40" spans="1:11">
      <c r="B40" s="1" t="s">
        <v>364</v>
      </c>
      <c r="C40" s="1">
        <f>StartUp!D17</f>
        <v>0</v>
      </c>
    </row>
    <row r="41" spans="1:11">
      <c r="B41" s="1" t="s">
        <v>365</v>
      </c>
      <c r="C41" s="13" t="e">
        <f>#REF!</f>
        <v>#REF!</v>
      </c>
      <c r="J41" s="1" t="s">
        <v>312</v>
      </c>
      <c r="K41" s="1" t="s">
        <v>313</v>
      </c>
    </row>
    <row r="42" spans="1:11">
      <c r="A42" s="1" t="s">
        <v>363</v>
      </c>
      <c r="B42" s="1" t="s">
        <v>366</v>
      </c>
      <c r="C42" s="1" t="e">
        <f>#REF!</f>
        <v>#REF!</v>
      </c>
      <c r="J42" s="1" t="s">
        <v>314</v>
      </c>
      <c r="K42" s="1" t="s">
        <v>315</v>
      </c>
    </row>
    <row r="43" spans="1:11">
      <c r="J43" s="1" t="s">
        <v>316</v>
      </c>
      <c r="K43" s="1" t="s">
        <v>317</v>
      </c>
    </row>
    <row r="44" spans="1:11">
      <c r="J44" s="1" t="s">
        <v>318</v>
      </c>
      <c r="K44" s="1" t="s">
        <v>319</v>
      </c>
    </row>
    <row r="45" spans="1:11">
      <c r="J45" s="1" t="s">
        <v>320</v>
      </c>
      <c r="K45" s="1" t="s">
        <v>321</v>
      </c>
    </row>
    <row r="46" spans="1:11">
      <c r="J46" s="1" t="s">
        <v>322</v>
      </c>
      <c r="K46" s="1" t="s">
        <v>323</v>
      </c>
    </row>
    <row r="47" spans="1:11">
      <c r="J47" s="1" t="s">
        <v>324</v>
      </c>
      <c r="K47" s="1" t="s">
        <v>325</v>
      </c>
    </row>
    <row r="48" spans="1:11">
      <c r="J48" s="1" t="s">
        <v>326</v>
      </c>
      <c r="K48" s="1" t="s">
        <v>327</v>
      </c>
    </row>
    <row r="49" spans="10:11">
      <c r="J49" s="1" t="s">
        <v>328</v>
      </c>
      <c r="K49" s="1" t="s">
        <v>329</v>
      </c>
    </row>
    <row r="50" spans="10:11">
      <c r="J50" s="1" t="s">
        <v>330</v>
      </c>
      <c r="K50" s="1" t="s">
        <v>331</v>
      </c>
    </row>
    <row r="51" spans="10:11">
      <c r="J51" s="1" t="s">
        <v>332</v>
      </c>
      <c r="K51" s="1" t="s">
        <v>333</v>
      </c>
    </row>
    <row r="52" spans="10:11">
      <c r="J52" s="1" t="s">
        <v>334</v>
      </c>
      <c r="K52" s="1" t="s">
        <v>335</v>
      </c>
    </row>
    <row r="53" spans="10:11">
      <c r="J53" s="1" t="s">
        <v>336</v>
      </c>
      <c r="K53" s="1" t="s">
        <v>337</v>
      </c>
    </row>
    <row r="54" spans="10:11">
      <c r="J54" s="1" t="s">
        <v>338</v>
      </c>
      <c r="K54" s="1" t="s">
        <v>339</v>
      </c>
    </row>
    <row r="55" spans="10:11">
      <c r="J55" s="1" t="s">
        <v>340</v>
      </c>
      <c r="K55" s="1" t="s">
        <v>341</v>
      </c>
    </row>
    <row r="56" spans="10:11">
      <c r="J56" s="1" t="s">
        <v>342</v>
      </c>
      <c r="K56" s="1" t="s">
        <v>343</v>
      </c>
    </row>
    <row r="57" spans="10:11">
      <c r="J57" s="1" t="s">
        <v>344</v>
      </c>
      <c r="K57" s="1" t="s">
        <v>345</v>
      </c>
    </row>
    <row r="58" spans="10:11">
      <c r="J58" s="1" t="s">
        <v>346</v>
      </c>
      <c r="K58" s="1" t="s">
        <v>347</v>
      </c>
    </row>
    <row r="59" spans="10:11">
      <c r="J59" s="1" t="s">
        <v>348</v>
      </c>
      <c r="K59" s="1" t="s">
        <v>349</v>
      </c>
    </row>
    <row r="60" spans="10:11">
      <c r="J60" s="1" t="s">
        <v>350</v>
      </c>
      <c r="K60" s="1" t="s">
        <v>351</v>
      </c>
    </row>
    <row r="61" spans="10:11">
      <c r="J61" s="1" t="s">
        <v>352</v>
      </c>
      <c r="K61" s="1" t="s">
        <v>202</v>
      </c>
    </row>
    <row r="62" spans="10:11">
      <c r="J62" s="1" t="s">
        <v>203</v>
      </c>
      <c r="K62" s="1" t="s">
        <v>204</v>
      </c>
    </row>
    <row r="63" spans="10:11">
      <c r="J63" s="1" t="s">
        <v>205</v>
      </c>
      <c r="K63" s="1" t="s">
        <v>206</v>
      </c>
    </row>
    <row r="64" spans="10:11">
      <c r="J64" s="1" t="s">
        <v>207</v>
      </c>
      <c r="K64" s="1" t="s">
        <v>295</v>
      </c>
    </row>
    <row r="65" spans="10:11">
      <c r="J65" s="1" t="s">
        <v>296</v>
      </c>
      <c r="K65" s="1" t="s">
        <v>297</v>
      </c>
    </row>
    <row r="66" spans="10:11">
      <c r="J66" s="1" t="s">
        <v>298</v>
      </c>
      <c r="K66" s="1" t="s">
        <v>299</v>
      </c>
    </row>
    <row r="67" spans="10:11">
      <c r="J67" s="1" t="s">
        <v>300</v>
      </c>
      <c r="K67" s="1" t="s">
        <v>301</v>
      </c>
    </row>
    <row r="68" spans="10:11">
      <c r="J68" s="1" t="s">
        <v>302</v>
      </c>
      <c r="K68" s="1" t="s">
        <v>303</v>
      </c>
    </row>
    <row r="69" spans="10:11">
      <c r="J69" s="1" t="s">
        <v>304</v>
      </c>
      <c r="K69" s="1" t="s">
        <v>305</v>
      </c>
    </row>
    <row r="70" spans="10:11">
      <c r="J70" s="1" t="s">
        <v>275</v>
      </c>
      <c r="K70" s="1" t="s">
        <v>276</v>
      </c>
    </row>
    <row r="71" spans="10:11">
      <c r="J71" s="1" t="s">
        <v>277</v>
      </c>
      <c r="K71" s="1" t="s">
        <v>278</v>
      </c>
    </row>
    <row r="72" spans="10:11">
      <c r="J72" s="1" t="s">
        <v>279</v>
      </c>
      <c r="K72" s="1" t="s">
        <v>280</v>
      </c>
    </row>
    <row r="73" spans="10:11">
      <c r="J73" s="1" t="s">
        <v>281</v>
      </c>
      <c r="K73" s="1" t="s">
        <v>282</v>
      </c>
    </row>
    <row r="74" spans="10:11">
      <c r="J74" s="1" t="s">
        <v>283</v>
      </c>
      <c r="K74" s="1" t="s">
        <v>162</v>
      </c>
    </row>
    <row r="75" spans="10:11">
      <c r="J75" s="1" t="s">
        <v>163</v>
      </c>
      <c r="K75" s="1" t="s">
        <v>164</v>
      </c>
    </row>
    <row r="76" spans="10:11">
      <c r="J76" s="1" t="s">
        <v>165</v>
      </c>
      <c r="K76" s="1" t="s">
        <v>166</v>
      </c>
    </row>
    <row r="77" spans="10:11">
      <c r="J77" s="1" t="s">
        <v>167</v>
      </c>
      <c r="K77" s="1" t="s">
        <v>168</v>
      </c>
    </row>
    <row r="78" spans="10:11">
      <c r="J78" s="1" t="s">
        <v>169</v>
      </c>
      <c r="K78" s="1" t="s">
        <v>170</v>
      </c>
    </row>
    <row r="79" spans="10:11">
      <c r="J79" s="1" t="s">
        <v>171</v>
      </c>
      <c r="K79" s="1" t="s">
        <v>172</v>
      </c>
    </row>
    <row r="80" spans="10:11">
      <c r="J80" s="1" t="s">
        <v>173</v>
      </c>
      <c r="K80" s="1" t="s">
        <v>174</v>
      </c>
    </row>
    <row r="81" spans="10:11">
      <c r="J81" s="1" t="s">
        <v>175</v>
      </c>
      <c r="K81" s="1" t="s">
        <v>176</v>
      </c>
    </row>
    <row r="82" spans="10:11">
      <c r="J82" s="1" t="s">
        <v>177</v>
      </c>
      <c r="K82" s="1" t="s">
        <v>178</v>
      </c>
    </row>
    <row r="83" spans="10:11">
      <c r="J83" s="1" t="s">
        <v>179</v>
      </c>
      <c r="K83" s="1" t="s">
        <v>180</v>
      </c>
    </row>
    <row r="84" spans="10:11">
      <c r="J84" s="1" t="s">
        <v>181</v>
      </c>
      <c r="K84" s="1" t="s">
        <v>182</v>
      </c>
    </row>
    <row r="85" spans="10:11">
      <c r="J85" s="1" t="s">
        <v>183</v>
      </c>
      <c r="K85" s="1" t="s">
        <v>184</v>
      </c>
    </row>
    <row r="86" spans="10:11">
      <c r="J86" s="1" t="s">
        <v>185</v>
      </c>
      <c r="K86" s="1" t="s">
        <v>186</v>
      </c>
    </row>
    <row r="87" spans="10:11">
      <c r="J87" s="1" t="s">
        <v>187</v>
      </c>
      <c r="K87" s="1" t="s">
        <v>188</v>
      </c>
    </row>
    <row r="88" spans="10:11">
      <c r="J88" s="1" t="s">
        <v>189</v>
      </c>
      <c r="K88" s="1" t="s">
        <v>190</v>
      </c>
    </row>
    <row r="89" spans="10:11">
      <c r="J89" s="1" t="s">
        <v>191</v>
      </c>
      <c r="K89" s="1" t="s">
        <v>192</v>
      </c>
    </row>
    <row r="90" spans="10:11">
      <c r="J90" s="1" t="s">
        <v>193</v>
      </c>
      <c r="K90" s="1" t="s">
        <v>284</v>
      </c>
    </row>
    <row r="91" spans="10:11">
      <c r="J91" s="1" t="s">
        <v>285</v>
      </c>
      <c r="K91" s="1" t="s">
        <v>286</v>
      </c>
    </row>
    <row r="92" spans="10:11">
      <c r="J92" s="1" t="s">
        <v>287</v>
      </c>
      <c r="K92" s="1" t="s">
        <v>288</v>
      </c>
    </row>
    <row r="93" spans="10:11">
      <c r="J93" s="1" t="s">
        <v>289</v>
      </c>
      <c r="K93" s="1" t="s">
        <v>290</v>
      </c>
    </row>
    <row r="94" spans="10:11">
      <c r="J94" s="1" t="s">
        <v>291</v>
      </c>
      <c r="K94" s="1" t="s">
        <v>292</v>
      </c>
    </row>
    <row r="95" spans="10:11">
      <c r="J95" s="1" t="s">
        <v>293</v>
      </c>
      <c r="K95" s="1" t="s">
        <v>294</v>
      </c>
    </row>
    <row r="96" spans="10:11">
      <c r="J96" s="1" t="s">
        <v>0</v>
      </c>
      <c r="K96" s="1" t="s">
        <v>1</v>
      </c>
    </row>
    <row r="97" spans="10:11">
      <c r="J97" s="1" t="s">
        <v>2</v>
      </c>
      <c r="K97" s="1" t="s">
        <v>3</v>
      </c>
    </row>
    <row r="98" spans="10:11">
      <c r="J98" s="1" t="s">
        <v>4</v>
      </c>
      <c r="K98" s="1" t="s">
        <v>5</v>
      </c>
    </row>
    <row r="99" spans="10:11">
      <c r="J99" s="1" t="s">
        <v>6</v>
      </c>
      <c r="K99" s="1" t="s">
        <v>7</v>
      </c>
    </row>
    <row r="100" spans="10:11">
      <c r="J100" s="1" t="s">
        <v>8</v>
      </c>
      <c r="K100" s="1" t="s">
        <v>9</v>
      </c>
    </row>
    <row r="101" spans="10:11">
      <c r="J101" s="1" t="s">
        <v>10</v>
      </c>
      <c r="K101" s="1" t="s">
        <v>11</v>
      </c>
    </row>
    <row r="102" spans="10:11">
      <c r="J102" s="1" t="s">
        <v>12</v>
      </c>
      <c r="K102" s="1" t="s">
        <v>13</v>
      </c>
    </row>
    <row r="103" spans="10:11">
      <c r="J103" s="1" t="s">
        <v>14</v>
      </c>
      <c r="K103" s="1" t="s">
        <v>15</v>
      </c>
    </row>
    <row r="104" spans="10:11">
      <c r="J104" s="1" t="s">
        <v>16</v>
      </c>
      <c r="K104" s="1" t="s">
        <v>17</v>
      </c>
    </row>
    <row r="105" spans="10:11">
      <c r="J105" s="1" t="s">
        <v>18</v>
      </c>
      <c r="K105" s="1" t="s">
        <v>19</v>
      </c>
    </row>
    <row r="106" spans="10:11">
      <c r="J106" s="1" t="s">
        <v>20</v>
      </c>
      <c r="K106" s="1" t="s">
        <v>21</v>
      </c>
    </row>
    <row r="107" spans="10:11">
      <c r="J107" s="1" t="s">
        <v>22</v>
      </c>
      <c r="K107" s="1" t="s">
        <v>23</v>
      </c>
    </row>
    <row r="108" spans="10:11">
      <c r="J108" s="1" t="s">
        <v>24</v>
      </c>
      <c r="K108" s="1" t="s">
        <v>25</v>
      </c>
    </row>
    <row r="109" spans="10:11">
      <c r="J109" s="1" t="s">
        <v>26</v>
      </c>
      <c r="K109" s="1" t="s">
        <v>27</v>
      </c>
    </row>
    <row r="110" spans="10:11">
      <c r="J110" s="1" t="s">
        <v>28</v>
      </c>
      <c r="K110" s="1" t="s">
        <v>29</v>
      </c>
    </row>
    <row r="111" spans="10:11">
      <c r="J111" s="1" t="s">
        <v>30</v>
      </c>
      <c r="K111" s="1" t="s">
        <v>31</v>
      </c>
    </row>
    <row r="112" spans="10:11">
      <c r="J112" s="1" t="s">
        <v>32</v>
      </c>
      <c r="K112" s="1" t="s">
        <v>33</v>
      </c>
    </row>
    <row r="113" spans="10:11">
      <c r="J113" s="1" t="s">
        <v>34</v>
      </c>
      <c r="K113" s="1" t="s">
        <v>35</v>
      </c>
    </row>
    <row r="114" spans="10:11">
      <c r="J114" s="1" t="s">
        <v>36</v>
      </c>
      <c r="K114" s="1" t="s">
        <v>37</v>
      </c>
    </row>
    <row r="115" spans="10:11">
      <c r="J115" s="1" t="s">
        <v>38</v>
      </c>
      <c r="K115" s="1" t="s">
        <v>39</v>
      </c>
    </row>
    <row r="116" spans="10:11">
      <c r="J116" s="1" t="s">
        <v>40</v>
      </c>
      <c r="K116" s="1" t="s">
        <v>41</v>
      </c>
    </row>
    <row r="117" spans="10:11">
      <c r="J117" s="1" t="s">
        <v>42</v>
      </c>
      <c r="K117" s="1" t="s">
        <v>43</v>
      </c>
    </row>
    <row r="118" spans="10:11">
      <c r="J118" s="1" t="s">
        <v>44</v>
      </c>
      <c r="K118" s="1" t="s">
        <v>45</v>
      </c>
    </row>
    <row r="119" spans="10:11">
      <c r="J119" s="1" t="s">
        <v>46</v>
      </c>
      <c r="K119" s="1" t="s">
        <v>47</v>
      </c>
    </row>
    <row r="120" spans="10:11">
      <c r="J120" s="1" t="s">
        <v>64</v>
      </c>
      <c r="K120" s="1" t="s">
        <v>65</v>
      </c>
    </row>
    <row r="121" spans="10:11">
      <c r="J121" s="1" t="s">
        <v>66</v>
      </c>
      <c r="K121" s="1" t="s">
        <v>67</v>
      </c>
    </row>
    <row r="122" spans="10:11">
      <c r="J122" s="1" t="s">
        <v>68</v>
      </c>
      <c r="K122" s="1" t="s">
        <v>69</v>
      </c>
    </row>
    <row r="123" spans="10:11">
      <c r="J123" s="1" t="s">
        <v>70</v>
      </c>
      <c r="K123" s="1" t="s">
        <v>71</v>
      </c>
    </row>
    <row r="124" spans="10:11">
      <c r="J124" s="1" t="s">
        <v>72</v>
      </c>
      <c r="K124" s="1" t="s">
        <v>73</v>
      </c>
    </row>
    <row r="125" spans="10:11">
      <c r="J125" s="1" t="s">
        <v>74</v>
      </c>
      <c r="K125" s="1" t="s">
        <v>75</v>
      </c>
    </row>
    <row r="126" spans="10:11">
      <c r="J126" s="1" t="s">
        <v>76</v>
      </c>
      <c r="K126" s="1" t="s">
        <v>77</v>
      </c>
    </row>
    <row r="127" spans="10:11">
      <c r="J127" s="1" t="s">
        <v>78</v>
      </c>
      <c r="K127" s="1" t="s">
        <v>79</v>
      </c>
    </row>
    <row r="128" spans="10:11">
      <c r="J128" s="1" t="s">
        <v>80</v>
      </c>
      <c r="K128" s="1" t="s">
        <v>81</v>
      </c>
    </row>
    <row r="129" spans="10:11">
      <c r="J129" s="1" t="s">
        <v>82</v>
      </c>
      <c r="K129" s="1" t="s">
        <v>83</v>
      </c>
    </row>
    <row r="130" spans="10:11">
      <c r="J130" s="1" t="s">
        <v>84</v>
      </c>
      <c r="K130" s="1" t="s">
        <v>85</v>
      </c>
    </row>
    <row r="131" spans="10:11">
      <c r="J131" s="1" t="s">
        <v>86</v>
      </c>
      <c r="K131" s="1" t="s">
        <v>87</v>
      </c>
    </row>
    <row r="132" spans="10:11">
      <c r="J132" s="1" t="s">
        <v>88</v>
      </c>
      <c r="K132" s="1" t="s">
        <v>89</v>
      </c>
    </row>
    <row r="133" spans="10:11">
      <c r="J133" s="1" t="s">
        <v>90</v>
      </c>
      <c r="K133" s="1" t="s">
        <v>91</v>
      </c>
    </row>
    <row r="134" spans="10:11">
      <c r="J134" s="1" t="s">
        <v>92</v>
      </c>
      <c r="K134" s="1" t="s">
        <v>93</v>
      </c>
    </row>
    <row r="135" spans="10:11">
      <c r="J135" s="1" t="s">
        <v>94</v>
      </c>
      <c r="K135" s="1" t="s">
        <v>95</v>
      </c>
    </row>
    <row r="136" spans="10:11">
      <c r="J136" s="1" t="s">
        <v>96</v>
      </c>
      <c r="K136" s="1" t="s">
        <v>97</v>
      </c>
    </row>
    <row r="137" spans="10:11">
      <c r="J137" s="1" t="s">
        <v>98</v>
      </c>
      <c r="K137" s="1" t="s">
        <v>99</v>
      </c>
    </row>
    <row r="138" spans="10:11">
      <c r="J138" s="1" t="s">
        <v>100</v>
      </c>
      <c r="K138" s="1" t="s">
        <v>101</v>
      </c>
    </row>
    <row r="139" spans="10:11">
      <c r="J139" s="1" t="s">
        <v>102</v>
      </c>
      <c r="K139" s="1" t="s">
        <v>103</v>
      </c>
    </row>
    <row r="140" spans="10:11">
      <c r="J140" s="1" t="s">
        <v>104</v>
      </c>
      <c r="K140" s="1" t="s">
        <v>105</v>
      </c>
    </row>
    <row r="141" spans="10:11">
      <c r="J141" s="1" t="s">
        <v>106</v>
      </c>
      <c r="K141" s="1" t="s">
        <v>107</v>
      </c>
    </row>
    <row r="142" spans="10:11">
      <c r="J142" s="1" t="s">
        <v>108</v>
      </c>
      <c r="K142" s="1" t="s">
        <v>109</v>
      </c>
    </row>
    <row r="143" spans="10:11">
      <c r="J143" s="1" t="s">
        <v>110</v>
      </c>
      <c r="K143" s="1" t="s">
        <v>111</v>
      </c>
    </row>
    <row r="144" spans="10:11">
      <c r="J144" s="1" t="s">
        <v>112</v>
      </c>
      <c r="K144" s="1" t="s">
        <v>113</v>
      </c>
    </row>
    <row r="145" spans="10:11">
      <c r="J145" s="1" t="s">
        <v>114</v>
      </c>
      <c r="K145" s="1" t="s">
        <v>115</v>
      </c>
    </row>
    <row r="146" spans="10:11">
      <c r="J146" s="1" t="s">
        <v>116</v>
      </c>
      <c r="K146" s="1" t="s">
        <v>117</v>
      </c>
    </row>
    <row r="147" spans="10:11">
      <c r="J147" s="1" t="s">
        <v>118</v>
      </c>
      <c r="K147" s="1" t="s">
        <v>119</v>
      </c>
    </row>
    <row r="148" spans="10:11">
      <c r="J148" s="1" t="s">
        <v>120</v>
      </c>
      <c r="K148" s="1" t="s">
        <v>121</v>
      </c>
    </row>
    <row r="149" spans="10:11">
      <c r="J149" s="1" t="s">
        <v>122</v>
      </c>
      <c r="K149" s="1" t="s">
        <v>123</v>
      </c>
    </row>
    <row r="150" spans="10:11">
      <c r="J150" s="1" t="s">
        <v>124</v>
      </c>
      <c r="K150" s="1" t="s">
        <v>125</v>
      </c>
    </row>
    <row r="151" spans="10:11">
      <c r="J151" s="1" t="s">
        <v>126</v>
      </c>
      <c r="K151" s="1" t="s">
        <v>127</v>
      </c>
    </row>
    <row r="152" spans="10:11">
      <c r="J152" s="1" t="s">
        <v>128</v>
      </c>
      <c r="K152" s="1" t="s">
        <v>129</v>
      </c>
    </row>
    <row r="153" spans="10:11">
      <c r="J153" s="1" t="s">
        <v>130</v>
      </c>
      <c r="K153" s="1" t="s">
        <v>131</v>
      </c>
    </row>
    <row r="154" spans="10:11">
      <c r="J154" s="1" t="s">
        <v>132</v>
      </c>
      <c r="K154" s="1" t="s">
        <v>133</v>
      </c>
    </row>
    <row r="155" spans="10:11">
      <c r="J155" s="1" t="s">
        <v>134</v>
      </c>
      <c r="K155" s="1" t="s">
        <v>135</v>
      </c>
    </row>
    <row r="156" spans="10:11">
      <c r="J156" s="1" t="s">
        <v>136</v>
      </c>
      <c r="K156" s="1" t="s">
        <v>51</v>
      </c>
    </row>
    <row r="157" spans="10:11">
      <c r="J157" s="1" t="s">
        <v>52</v>
      </c>
      <c r="K157" s="1" t="s">
        <v>53</v>
      </c>
    </row>
    <row r="158" spans="10:11">
      <c r="J158" s="1" t="s">
        <v>54</v>
      </c>
      <c r="K158" s="1" t="s">
        <v>55</v>
      </c>
    </row>
    <row r="159" spans="10:11">
      <c r="J159" s="1" t="s">
        <v>56</v>
      </c>
      <c r="K159" s="1" t="s">
        <v>57</v>
      </c>
    </row>
    <row r="160" spans="10:11">
      <c r="J160" s="1" t="s">
        <v>58</v>
      </c>
      <c r="K160" s="1" t="s">
        <v>59</v>
      </c>
    </row>
    <row r="161" spans="10:11">
      <c r="J161" s="1" t="s">
        <v>60</v>
      </c>
      <c r="K161" s="1" t="s">
        <v>61</v>
      </c>
    </row>
    <row r="162" spans="10:11">
      <c r="J162" s="1" t="s">
        <v>62</v>
      </c>
      <c r="K162" s="1" t="s">
        <v>63</v>
      </c>
    </row>
    <row r="163" spans="10:11">
      <c r="J163" s="1" t="s">
        <v>196</v>
      </c>
      <c r="K163" s="1" t="s">
        <v>197</v>
      </c>
    </row>
    <row r="164" spans="10:11">
      <c r="J164" s="1" t="s">
        <v>48</v>
      </c>
      <c r="K164" s="1" t="s">
        <v>49</v>
      </c>
    </row>
    <row r="165" spans="10:11">
      <c r="J165" s="1" t="s">
        <v>50</v>
      </c>
      <c r="K165" s="1" t="s">
        <v>137</v>
      </c>
    </row>
    <row r="166" spans="10:11">
      <c r="J166" s="1" t="s">
        <v>138</v>
      </c>
      <c r="K166" s="1" t="s">
        <v>139</v>
      </c>
    </row>
    <row r="167" spans="10:11">
      <c r="J167" s="1" t="s">
        <v>140</v>
      </c>
      <c r="K167" s="1" t="s">
        <v>141</v>
      </c>
    </row>
    <row r="168" spans="10:11">
      <c r="J168" s="1" t="s">
        <v>142</v>
      </c>
      <c r="K168" s="1" t="s">
        <v>143</v>
      </c>
    </row>
    <row r="169" spans="10:11">
      <c r="J169" s="1" t="s">
        <v>144</v>
      </c>
      <c r="K169" s="1" t="s">
        <v>145</v>
      </c>
    </row>
    <row r="170" spans="10:11">
      <c r="J170" s="1" t="s">
        <v>146</v>
      </c>
      <c r="K170" s="1" t="s">
        <v>147</v>
      </c>
    </row>
    <row r="171" spans="10:11">
      <c r="J171" s="1" t="s">
        <v>148</v>
      </c>
      <c r="K171" s="1" t="s">
        <v>149</v>
      </c>
    </row>
    <row r="172" spans="10:11">
      <c r="J172" s="1" t="s">
        <v>150</v>
      </c>
      <c r="K172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L13" sqref="L13"/>
    </sheetView>
  </sheetViews>
  <sheetFormatPr defaultRowHeight="14.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2"/>
  <sheetViews>
    <sheetView showGridLines="0" topLeftCell="D1" workbookViewId="0">
      <selection activeCell="E13" sqref="E13"/>
    </sheetView>
  </sheetViews>
  <sheetFormatPr defaultRowHeight="14.5"/>
  <cols>
    <col min="1" max="3" width="9.1796875" hidden="1" customWidth="1"/>
    <col min="5" max="5" width="111.7265625" customWidth="1"/>
  </cols>
  <sheetData>
    <row r="1" spans="1:8" ht="28" customHeight="1">
      <c r="A1" s="18" t="s">
        <v>464</v>
      </c>
      <c r="D1" s="80" t="s">
        <v>474</v>
      </c>
      <c r="E1" s="80"/>
      <c r="F1" s="80"/>
      <c r="G1" s="80"/>
      <c r="H1" s="80"/>
    </row>
    <row r="5" spans="1:8">
      <c r="E5" s="31" t="s">
        <v>462</v>
      </c>
      <c r="G5" s="32" t="s">
        <v>466</v>
      </c>
    </row>
    <row r="6" spans="1:8">
      <c r="E6" s="31" t="s">
        <v>463</v>
      </c>
      <c r="G6" s="33"/>
      <c r="H6" s="34" t="s">
        <v>467</v>
      </c>
    </row>
    <row r="7" spans="1:8">
      <c r="E7" s="31" t="s">
        <v>425</v>
      </c>
      <c r="G7" s="35"/>
      <c r="H7" s="34" t="s">
        <v>468</v>
      </c>
    </row>
    <row r="8" spans="1:8">
      <c r="G8" s="36"/>
      <c r="H8" s="34" t="s">
        <v>469</v>
      </c>
    </row>
    <row r="9" spans="1:8">
      <c r="G9" s="37"/>
      <c r="H9" s="34" t="s">
        <v>470</v>
      </c>
    </row>
    <row r="10" spans="1:8">
      <c r="G10" s="38"/>
      <c r="H10" s="34" t="s">
        <v>471</v>
      </c>
    </row>
    <row r="11" spans="1:8">
      <c r="G11" s="39"/>
      <c r="H11" s="34" t="s">
        <v>472</v>
      </c>
    </row>
    <row r="12" spans="1:8">
      <c r="G12" s="40"/>
      <c r="H12" s="34" t="s">
        <v>473</v>
      </c>
    </row>
  </sheetData>
  <sheetProtection password="A44A" sheet="1" objects="1" scenarios="1"/>
  <mergeCells count="1">
    <mergeCell ref="D1:H1"/>
  </mergeCells>
  <phoneticPr fontId="3" type="noConversion"/>
  <hyperlinks>
    <hyperlink ref="E5" location="'General Information'!A1" display="General Information"/>
    <hyperlink ref="E6" location="'Call &amp; notice money operations'!A1" display="Call &amp; notice money operations"/>
    <hyperlink ref="E7" location="'Signatories'!A1" display="Signatories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2"/>
  <sheetViews>
    <sheetView showGridLines="0" topLeftCell="D1" workbookViewId="0">
      <selection activeCell="I17" sqref="I17"/>
    </sheetView>
  </sheetViews>
  <sheetFormatPr defaultRowHeight="14.5"/>
  <cols>
    <col min="1" max="1" width="9.453125" hidden="1" customWidth="1"/>
    <col min="2" max="2" width="7" hidden="1" customWidth="1"/>
    <col min="3" max="3" width="9" hidden="1" customWidth="1"/>
    <col min="4" max="4" width="20.453125" customWidth="1"/>
    <col min="5" max="5" width="26" customWidth="1"/>
  </cols>
  <sheetData>
    <row r="1" spans="1:9" ht="28" customHeight="1">
      <c r="A1" s="18" t="s">
        <v>368</v>
      </c>
      <c r="D1" s="80" t="s">
        <v>462</v>
      </c>
      <c r="E1" s="80"/>
      <c r="F1" s="80"/>
      <c r="G1" s="80"/>
      <c r="H1" s="80"/>
    </row>
    <row r="5" spans="1:9">
      <c r="E5" s="31" t="s">
        <v>465</v>
      </c>
    </row>
    <row r="6" spans="1:9">
      <c r="E6" s="31"/>
    </row>
    <row r="7" spans="1:9">
      <c r="E7" s="31"/>
    </row>
    <row r="8" spans="1:9" hidden="1">
      <c r="A8" s="74"/>
      <c r="B8" s="74"/>
      <c r="C8" s="74" t="s">
        <v>369</v>
      </c>
      <c r="D8" s="74"/>
      <c r="E8" s="74"/>
      <c r="F8" s="74"/>
      <c r="G8" s="74"/>
    </row>
    <row r="9" spans="1:9" hidden="1">
      <c r="A9" s="74"/>
      <c r="B9" s="74"/>
      <c r="C9" s="74"/>
      <c r="D9" s="74"/>
      <c r="E9" s="74"/>
      <c r="F9" s="74"/>
      <c r="G9" s="74"/>
    </row>
    <row r="10" spans="1:9" hidden="1">
      <c r="A10" s="74"/>
      <c r="B10" s="74"/>
      <c r="C10" s="74"/>
      <c r="D10" s="74"/>
      <c r="E10" s="74"/>
      <c r="F10" s="74"/>
      <c r="G10" s="74"/>
    </row>
    <row r="11" spans="1:9" hidden="1">
      <c r="A11" s="74"/>
      <c r="B11" s="74"/>
      <c r="C11" s="74" t="s">
        <v>371</v>
      </c>
      <c r="D11" s="74" t="s">
        <v>375</v>
      </c>
      <c r="E11" s="74"/>
      <c r="F11" s="74" t="s">
        <v>370</v>
      </c>
      <c r="G11" s="74" t="s">
        <v>372</v>
      </c>
    </row>
    <row r="12" spans="1:9" hidden="1">
      <c r="A12" s="74"/>
      <c r="B12" s="74"/>
      <c r="C12" s="74" t="s">
        <v>370</v>
      </c>
      <c r="G12" s="74"/>
    </row>
    <row r="13" spans="1:9" ht="43.5" customHeight="1">
      <c r="A13" s="74" t="s">
        <v>489</v>
      </c>
      <c r="B13" s="74"/>
      <c r="C13" s="74"/>
      <c r="D13" s="57" t="s">
        <v>490</v>
      </c>
      <c r="E13" s="58" t="str">
        <f>StartUp!C25</f>
        <v xml:space="preserve"> Daily Call and Notice Money Operations during the fortnight</v>
      </c>
      <c r="F13" s="56"/>
      <c r="G13" s="76"/>
      <c r="H13" s="56"/>
      <c r="I13" s="56"/>
    </row>
    <row r="14" spans="1:9" s="55" customFormat="1">
      <c r="A14" s="74" t="s">
        <v>491</v>
      </c>
      <c r="B14" s="74"/>
      <c r="C14" s="74"/>
      <c r="D14" s="57" t="s">
        <v>492</v>
      </c>
      <c r="E14" s="58" t="str">
        <f>StartUp!C26</f>
        <v>DCM</v>
      </c>
      <c r="F14" s="56"/>
      <c r="G14" s="76"/>
      <c r="H14" s="56"/>
      <c r="I14" s="56"/>
    </row>
    <row r="15" spans="1:9">
      <c r="A15" s="74" t="s">
        <v>377</v>
      </c>
      <c r="B15" s="74"/>
      <c r="C15" s="74"/>
      <c r="D15" s="54" t="s">
        <v>358</v>
      </c>
      <c r="E15" s="50">
        <f>StartUp!D17</f>
        <v>0</v>
      </c>
      <c r="G15" s="74"/>
    </row>
    <row r="16" spans="1:9">
      <c r="A16" s="74" t="s">
        <v>378</v>
      </c>
      <c r="B16" s="74"/>
      <c r="C16" s="74"/>
      <c r="D16" s="20" t="s">
        <v>376</v>
      </c>
      <c r="E16" s="52">
        <f>StartUp!D16</f>
        <v>0</v>
      </c>
      <c r="G16" s="74"/>
    </row>
    <row r="17" spans="1:9" s="65" customFormat="1">
      <c r="A17" s="75" t="s">
        <v>501</v>
      </c>
      <c r="B17" s="76"/>
      <c r="C17" s="76"/>
      <c r="D17" s="72" t="s">
        <v>500</v>
      </c>
      <c r="E17" s="73">
        <f>StartUp!G9</f>
        <v>0</v>
      </c>
      <c r="F17" s="71"/>
      <c r="G17" s="76"/>
      <c r="H17" s="71"/>
      <c r="I17" s="70"/>
    </row>
    <row r="18" spans="1:9" ht="17.25" customHeight="1">
      <c r="A18" s="74" t="s">
        <v>497</v>
      </c>
      <c r="B18" s="74"/>
      <c r="C18" s="74"/>
      <c r="D18" s="69" t="s">
        <v>496</v>
      </c>
      <c r="E18" s="68" t="str">
        <f>StartUp!D22</f>
        <v>FortNightly</v>
      </c>
      <c r="F18" s="65"/>
      <c r="G18" s="74"/>
      <c r="H18" s="65"/>
      <c r="I18" s="65"/>
    </row>
    <row r="19" spans="1:9">
      <c r="A19" s="74" t="s">
        <v>493</v>
      </c>
      <c r="B19" s="74"/>
      <c r="C19" s="74"/>
      <c r="D19" s="60" t="s">
        <v>494</v>
      </c>
      <c r="E19" s="63" t="str">
        <f>StartUp!C27</f>
        <v>V1.3</v>
      </c>
      <c r="F19" s="59"/>
      <c r="G19" s="76"/>
      <c r="H19" s="62"/>
      <c r="I19" s="62"/>
    </row>
    <row r="20" spans="1:9">
      <c r="A20" s="74" t="s">
        <v>495</v>
      </c>
      <c r="B20" s="74"/>
      <c r="C20" s="74"/>
      <c r="D20" s="64" t="s">
        <v>194</v>
      </c>
      <c r="E20" s="61">
        <f>StartUp!G8</f>
        <v>0</v>
      </c>
      <c r="F20" s="59"/>
      <c r="G20" s="76"/>
      <c r="H20" s="62"/>
      <c r="I20" s="62"/>
    </row>
    <row r="21" spans="1:9" hidden="1">
      <c r="A21" s="74"/>
      <c r="B21" s="74"/>
      <c r="C21" s="74" t="s">
        <v>370</v>
      </c>
      <c r="G21" s="74"/>
    </row>
    <row r="22" spans="1:9" hidden="1">
      <c r="A22" s="74"/>
      <c r="B22" s="74"/>
      <c r="C22" s="74" t="s">
        <v>373</v>
      </c>
      <c r="D22" s="74"/>
      <c r="E22" s="74"/>
      <c r="F22" s="74"/>
      <c r="G22" s="74" t="s">
        <v>374</v>
      </c>
    </row>
  </sheetData>
  <mergeCells count="1">
    <mergeCell ref="D1:H1"/>
  </mergeCells>
  <phoneticPr fontId="3" type="noConversion"/>
  <hyperlinks>
    <hyperlink ref="E5" location="Navigation!A1" display="Back To Navigation Page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N46"/>
  <sheetViews>
    <sheetView showGridLines="0" tabSelected="1" topLeftCell="D1" zoomScale="110" zoomScaleNormal="110" workbookViewId="0">
      <selection sqref="A1:C1048576"/>
    </sheetView>
  </sheetViews>
  <sheetFormatPr defaultColWidth="9.1796875" defaultRowHeight="14.5"/>
  <cols>
    <col min="1" max="3" width="9.1796875" style="26" hidden="1" customWidth="1"/>
    <col min="4" max="4" width="10.26953125" style="26" customWidth="1"/>
    <col min="5" max="5" width="15.453125" style="26" customWidth="1"/>
    <col min="6" max="6" width="18.453125" style="26" customWidth="1"/>
    <col min="7" max="7" width="22" style="26" customWidth="1"/>
    <col min="8" max="8" width="19" style="26" customWidth="1"/>
    <col min="9" max="9" width="15.54296875" style="26" customWidth="1"/>
    <col min="10" max="11" width="18.81640625" style="26" customWidth="1"/>
    <col min="12" max="16384" width="9.1796875" style="26"/>
  </cols>
  <sheetData>
    <row r="1" spans="1:14" ht="28" customHeight="1">
      <c r="A1" s="27" t="s">
        <v>379</v>
      </c>
      <c r="D1" s="80" t="s">
        <v>463</v>
      </c>
      <c r="E1" s="80"/>
      <c r="F1" s="80"/>
      <c r="G1" s="80"/>
      <c r="H1" s="80"/>
    </row>
    <row r="6" spans="1:14">
      <c r="E6" s="31" t="s">
        <v>465</v>
      </c>
    </row>
    <row r="7" spans="1:14">
      <c r="A7" s="74"/>
      <c r="B7" s="74"/>
      <c r="C7" s="74" t="s">
        <v>380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46"/>
    </row>
    <row r="8" spans="1:14">
      <c r="A8" s="74"/>
      <c r="B8" s="74"/>
      <c r="C8" s="74"/>
      <c r="D8" s="74"/>
      <c r="E8" s="74"/>
      <c r="F8" s="74" t="s">
        <v>391</v>
      </c>
      <c r="G8" s="74" t="s">
        <v>392</v>
      </c>
      <c r="H8" s="74" t="s">
        <v>392</v>
      </c>
      <c r="I8" s="74" t="s">
        <v>391</v>
      </c>
      <c r="J8" s="74" t="s">
        <v>392</v>
      </c>
      <c r="K8" s="74" t="s">
        <v>392</v>
      </c>
      <c r="L8" s="74"/>
      <c r="M8" s="74"/>
      <c r="N8" s="46"/>
    </row>
    <row r="9" spans="1:14">
      <c r="A9" s="74"/>
      <c r="B9" s="74"/>
      <c r="C9" s="74"/>
      <c r="D9" s="74"/>
      <c r="E9" s="74" t="s">
        <v>476</v>
      </c>
      <c r="F9" s="74" t="s">
        <v>393</v>
      </c>
      <c r="G9" s="74" t="s">
        <v>394</v>
      </c>
      <c r="H9" s="74" t="s">
        <v>395</v>
      </c>
      <c r="I9" s="74" t="s">
        <v>396</v>
      </c>
      <c r="J9" s="74" t="s">
        <v>397</v>
      </c>
      <c r="K9" s="74" t="s">
        <v>398</v>
      </c>
      <c r="L9" s="74"/>
      <c r="M9" s="74"/>
      <c r="N9" s="46"/>
    </row>
    <row r="10" spans="1:14">
      <c r="A10" s="74"/>
      <c r="B10" s="74"/>
      <c r="C10" s="74" t="s">
        <v>371</v>
      </c>
      <c r="D10" s="74" t="s">
        <v>381</v>
      </c>
      <c r="E10" s="74" t="s">
        <v>475</v>
      </c>
      <c r="F10" s="74"/>
      <c r="G10" s="74"/>
      <c r="H10" s="74"/>
      <c r="I10" s="74"/>
      <c r="J10" s="74"/>
      <c r="K10" s="74"/>
      <c r="L10" s="74" t="s">
        <v>370</v>
      </c>
      <c r="M10" s="74" t="s">
        <v>372</v>
      </c>
      <c r="N10" s="46"/>
    </row>
    <row r="11" spans="1:14" ht="15" customHeight="1">
      <c r="A11" s="74"/>
      <c r="B11" s="74"/>
      <c r="C11" s="74" t="s">
        <v>375</v>
      </c>
      <c r="D11" s="83" t="s">
        <v>382</v>
      </c>
      <c r="E11" s="84"/>
      <c r="F11" s="84"/>
      <c r="G11" s="84"/>
      <c r="H11" s="84"/>
      <c r="I11" s="84"/>
      <c r="J11" s="84"/>
      <c r="K11" s="85"/>
      <c r="M11" s="74"/>
      <c r="N11" s="46"/>
    </row>
    <row r="12" spans="1:14" ht="43.5">
      <c r="A12" s="74"/>
      <c r="B12" s="74"/>
      <c r="C12" s="74" t="s">
        <v>375</v>
      </c>
      <c r="D12" s="22" t="s">
        <v>383</v>
      </c>
      <c r="E12" s="22" t="s">
        <v>384</v>
      </c>
      <c r="F12" s="22" t="s">
        <v>385</v>
      </c>
      <c r="G12" s="21" t="s">
        <v>386</v>
      </c>
      <c r="H12" s="21" t="s">
        <v>387</v>
      </c>
      <c r="I12" s="22" t="s">
        <v>388</v>
      </c>
      <c r="J12" s="21" t="s">
        <v>389</v>
      </c>
      <c r="K12" s="21" t="s">
        <v>390</v>
      </c>
      <c r="M12" s="74"/>
      <c r="N12" s="46"/>
    </row>
    <row r="13" spans="1:14" ht="15" hidden="1" customHeight="1">
      <c r="A13" s="74"/>
      <c r="B13" s="74"/>
      <c r="C13" s="74" t="s">
        <v>370</v>
      </c>
      <c r="E13" s="46"/>
      <c r="M13" s="74"/>
      <c r="N13" s="46"/>
    </row>
    <row r="14" spans="1:14">
      <c r="A14" s="74"/>
      <c r="B14" s="74"/>
      <c r="C14" s="74"/>
      <c r="D14" s="47">
        <v>1</v>
      </c>
      <c r="E14" s="51"/>
      <c r="F14" s="53"/>
      <c r="G14" s="48"/>
      <c r="H14" s="48"/>
      <c r="I14" s="53"/>
      <c r="J14" s="48"/>
      <c r="K14" s="48"/>
      <c r="M14" s="74"/>
      <c r="N14" s="46"/>
    </row>
    <row r="15" spans="1:14">
      <c r="A15" s="74"/>
      <c r="B15" s="74"/>
      <c r="C15" s="74"/>
      <c r="D15" s="47">
        <v>2</v>
      </c>
      <c r="E15" s="51"/>
      <c r="F15" s="53"/>
      <c r="G15" s="48"/>
      <c r="H15" s="48"/>
      <c r="I15" s="53"/>
      <c r="J15" s="48"/>
      <c r="K15" s="48"/>
      <c r="M15" s="74"/>
      <c r="N15" s="46"/>
    </row>
    <row r="16" spans="1:14">
      <c r="A16" s="74"/>
      <c r="B16" s="74"/>
      <c r="C16" s="74"/>
      <c r="D16" s="47">
        <v>3</v>
      </c>
      <c r="E16" s="51"/>
      <c r="F16" s="53"/>
      <c r="G16" s="48"/>
      <c r="H16" s="48"/>
      <c r="I16" s="53"/>
      <c r="J16" s="48"/>
      <c r="K16" s="48"/>
      <c r="M16" s="74"/>
      <c r="N16" s="46"/>
    </row>
    <row r="17" spans="1:14">
      <c r="A17" s="74"/>
      <c r="B17" s="74"/>
      <c r="C17" s="74"/>
      <c r="D17" s="47">
        <v>4</v>
      </c>
      <c r="E17" s="51"/>
      <c r="F17" s="53"/>
      <c r="G17" s="48"/>
      <c r="H17" s="48"/>
      <c r="I17" s="53"/>
      <c r="J17" s="48"/>
      <c r="K17" s="48"/>
      <c r="M17" s="74"/>
      <c r="N17" s="46"/>
    </row>
    <row r="18" spans="1:14">
      <c r="A18" s="74"/>
      <c r="B18" s="74"/>
      <c r="C18" s="74"/>
      <c r="D18" s="47">
        <v>5</v>
      </c>
      <c r="E18" s="51"/>
      <c r="F18" s="53"/>
      <c r="G18" s="48"/>
      <c r="H18" s="48"/>
      <c r="I18" s="53"/>
      <c r="J18" s="48"/>
      <c r="K18" s="48"/>
      <c r="M18" s="74"/>
      <c r="N18" s="46"/>
    </row>
    <row r="19" spans="1:14">
      <c r="A19" s="74"/>
      <c r="B19" s="74"/>
      <c r="C19" s="74"/>
      <c r="D19" s="47">
        <v>6</v>
      </c>
      <c r="E19" s="51"/>
      <c r="F19" s="53"/>
      <c r="G19" s="48"/>
      <c r="H19" s="48"/>
      <c r="I19" s="53"/>
      <c r="J19" s="48"/>
      <c r="K19" s="48"/>
      <c r="M19" s="74"/>
      <c r="N19" s="46"/>
    </row>
    <row r="20" spans="1:14">
      <c r="A20" s="74"/>
      <c r="B20" s="74"/>
      <c r="C20" s="74"/>
      <c r="D20" s="47">
        <v>7</v>
      </c>
      <c r="E20" s="51"/>
      <c r="F20" s="53"/>
      <c r="G20" s="48"/>
      <c r="H20" s="48"/>
      <c r="I20" s="53"/>
      <c r="J20" s="48"/>
      <c r="K20" s="48"/>
      <c r="M20" s="74"/>
      <c r="N20" s="46"/>
    </row>
    <row r="21" spans="1:14">
      <c r="A21" s="74"/>
      <c r="B21" s="74"/>
      <c r="C21" s="74"/>
      <c r="D21" s="47">
        <v>8</v>
      </c>
      <c r="E21" s="51"/>
      <c r="F21" s="53"/>
      <c r="G21" s="48"/>
      <c r="H21" s="48"/>
      <c r="I21" s="53"/>
      <c r="J21" s="48"/>
      <c r="K21" s="48"/>
      <c r="M21" s="74"/>
      <c r="N21" s="46"/>
    </row>
    <row r="22" spans="1:14">
      <c r="A22" s="74"/>
      <c r="B22" s="74"/>
      <c r="C22" s="74"/>
      <c r="D22" s="47">
        <v>9</v>
      </c>
      <c r="E22" s="51"/>
      <c r="F22" s="53"/>
      <c r="G22" s="48"/>
      <c r="H22" s="48"/>
      <c r="I22" s="53"/>
      <c r="J22" s="48"/>
      <c r="K22" s="48"/>
      <c r="M22" s="74"/>
      <c r="N22" s="46"/>
    </row>
    <row r="23" spans="1:14">
      <c r="A23" s="74"/>
      <c r="B23" s="74"/>
      <c r="C23" s="74"/>
      <c r="D23" s="47">
        <v>10</v>
      </c>
      <c r="E23" s="51"/>
      <c r="F23" s="53"/>
      <c r="G23" s="48"/>
      <c r="H23" s="48"/>
      <c r="I23" s="53"/>
      <c r="J23" s="48"/>
      <c r="K23" s="48"/>
      <c r="M23" s="74"/>
      <c r="N23" s="46"/>
    </row>
    <row r="24" spans="1:14">
      <c r="A24" s="74"/>
      <c r="B24" s="74"/>
      <c r="C24" s="74"/>
      <c r="D24" s="47">
        <v>11</v>
      </c>
      <c r="E24" s="51"/>
      <c r="F24" s="53"/>
      <c r="G24" s="48"/>
      <c r="H24" s="48"/>
      <c r="I24" s="53"/>
      <c r="J24" s="48"/>
      <c r="K24" s="48"/>
      <c r="M24" s="74"/>
      <c r="N24" s="46"/>
    </row>
    <row r="25" spans="1:14">
      <c r="A25" s="74"/>
      <c r="B25" s="74"/>
      <c r="C25" s="74"/>
      <c r="D25" s="47">
        <v>12</v>
      </c>
      <c r="E25" s="51"/>
      <c r="F25" s="53"/>
      <c r="G25" s="48"/>
      <c r="H25" s="48"/>
      <c r="I25" s="53"/>
      <c r="J25" s="48"/>
      <c r="K25" s="48"/>
      <c r="M25" s="74"/>
      <c r="N25" s="46"/>
    </row>
    <row r="26" spans="1:14">
      <c r="A26" s="74"/>
      <c r="B26" s="74"/>
      <c r="C26" s="74"/>
      <c r="D26" s="47">
        <v>13</v>
      </c>
      <c r="E26" s="51"/>
      <c r="F26" s="53"/>
      <c r="G26" s="48"/>
      <c r="H26" s="48"/>
      <c r="I26" s="53"/>
      <c r="J26" s="48"/>
      <c r="K26" s="48"/>
      <c r="M26" s="74"/>
      <c r="N26" s="46"/>
    </row>
    <row r="27" spans="1:14">
      <c r="A27" s="74"/>
      <c r="B27" s="74"/>
      <c r="C27" s="74"/>
      <c r="D27" s="47">
        <v>14</v>
      </c>
      <c r="E27" s="51"/>
      <c r="F27" s="53"/>
      <c r="G27" s="48"/>
      <c r="H27" s="48"/>
      <c r="I27" s="53"/>
      <c r="J27" s="48"/>
      <c r="K27" s="48"/>
      <c r="M27" s="74"/>
      <c r="N27" s="46"/>
    </row>
    <row r="28" spans="1:14">
      <c r="A28" s="74"/>
      <c r="B28" s="74"/>
      <c r="C28" s="74" t="s">
        <v>370</v>
      </c>
      <c r="E28" s="46"/>
      <c r="M28" s="74"/>
      <c r="N28" s="46"/>
    </row>
    <row r="29" spans="1:14" hidden="1">
      <c r="A29" s="74"/>
      <c r="B29" s="74"/>
      <c r="C29" s="74" t="s">
        <v>373</v>
      </c>
      <c r="D29" s="74"/>
      <c r="E29" s="74"/>
      <c r="F29" s="74"/>
      <c r="G29" s="74"/>
      <c r="H29" s="74"/>
      <c r="I29" s="74"/>
      <c r="J29" s="74"/>
      <c r="K29" s="74"/>
      <c r="L29" s="74"/>
      <c r="M29" s="74" t="s">
        <v>374</v>
      </c>
      <c r="N29" s="46"/>
    </row>
    <row r="30" spans="1:14" hidden="1"/>
    <row r="31" spans="1:14" hidden="1"/>
    <row r="32" spans="1:14" hidden="1"/>
    <row r="33" spans="1:10" hidden="1"/>
    <row r="34" spans="1:10" hidden="1">
      <c r="A34" s="74"/>
      <c r="B34" s="74"/>
      <c r="C34" s="74" t="s">
        <v>399</v>
      </c>
      <c r="D34" s="74"/>
      <c r="E34" s="74"/>
      <c r="F34" s="74"/>
      <c r="G34" s="74"/>
      <c r="H34" s="74"/>
      <c r="I34" s="74"/>
      <c r="J34" s="74"/>
    </row>
    <row r="35" spans="1:10" hidden="1">
      <c r="A35" s="74"/>
      <c r="B35" s="74"/>
      <c r="C35" s="74"/>
      <c r="D35" s="74"/>
      <c r="E35" s="74"/>
      <c r="F35" s="74"/>
      <c r="G35" s="74"/>
      <c r="H35" s="74"/>
      <c r="I35" s="74"/>
      <c r="J35" s="74"/>
    </row>
    <row r="36" spans="1:10" hidden="1">
      <c r="A36" s="74"/>
      <c r="B36" s="74"/>
      <c r="C36" s="74"/>
      <c r="D36" s="74"/>
      <c r="E36" s="74"/>
      <c r="F36" s="74"/>
      <c r="G36" s="74" t="s">
        <v>393</v>
      </c>
      <c r="H36" s="74" t="s">
        <v>396</v>
      </c>
      <c r="I36" s="74"/>
      <c r="J36" s="74"/>
    </row>
    <row r="37" spans="1:10">
      <c r="A37" s="74"/>
      <c r="B37" s="74"/>
      <c r="C37" s="74" t="s">
        <v>371</v>
      </c>
      <c r="D37" s="74" t="s">
        <v>375</v>
      </c>
      <c r="E37" s="74" t="s">
        <v>375</v>
      </c>
      <c r="F37" s="74" t="s">
        <v>375</v>
      </c>
      <c r="G37" s="74"/>
      <c r="H37" s="74"/>
      <c r="I37" s="74" t="s">
        <v>370</v>
      </c>
      <c r="J37" s="74" t="s">
        <v>372</v>
      </c>
    </row>
    <row r="38" spans="1:10">
      <c r="A38" s="74"/>
      <c r="B38" s="74"/>
      <c r="C38" s="74" t="s">
        <v>375</v>
      </c>
      <c r="D38" s="82" t="s">
        <v>407</v>
      </c>
      <c r="E38" s="82"/>
      <c r="F38" s="82"/>
      <c r="G38" s="29" t="s">
        <v>405</v>
      </c>
      <c r="H38" s="28" t="s">
        <v>406</v>
      </c>
      <c r="J38" s="74"/>
    </row>
    <row r="39" spans="1:10" hidden="1">
      <c r="A39" s="74"/>
      <c r="B39" s="74"/>
      <c r="C39" s="74" t="s">
        <v>370</v>
      </c>
      <c r="D39" s="30"/>
      <c r="E39" s="30"/>
      <c r="F39" s="30"/>
      <c r="J39" s="74"/>
    </row>
    <row r="40" spans="1:10">
      <c r="A40" s="74" t="s">
        <v>408</v>
      </c>
      <c r="B40" s="74"/>
      <c r="C40" s="74"/>
      <c r="D40" s="81" t="s">
        <v>400</v>
      </c>
      <c r="E40" s="81"/>
      <c r="F40" s="81"/>
      <c r="G40" s="43">
        <f>SUM(F14:F27)</f>
        <v>0</v>
      </c>
      <c r="H40" s="43">
        <f>SUM(I14:I27)</f>
        <v>0</v>
      </c>
      <c r="J40" s="74"/>
    </row>
    <row r="41" spans="1:10">
      <c r="A41" s="74" t="s">
        <v>409</v>
      </c>
      <c r="B41" s="74"/>
      <c r="C41" s="74"/>
      <c r="D41" s="81" t="s">
        <v>401</v>
      </c>
      <c r="E41" s="81"/>
      <c r="F41" s="81"/>
      <c r="G41" s="43">
        <f>ROUND(G40/14,0)</f>
        <v>0</v>
      </c>
      <c r="H41" s="43">
        <f>ROUND(H40/14,0)</f>
        <v>0</v>
      </c>
      <c r="J41" s="74"/>
    </row>
    <row r="42" spans="1:10">
      <c r="A42" s="74" t="s">
        <v>392</v>
      </c>
      <c r="B42" s="74" t="s">
        <v>410</v>
      </c>
      <c r="C42" s="74"/>
      <c r="D42" s="81" t="s">
        <v>402</v>
      </c>
      <c r="E42" s="81"/>
      <c r="F42" s="81"/>
      <c r="G42" s="44">
        <f>MIN(G14:G27)</f>
        <v>0</v>
      </c>
      <c r="H42" s="44">
        <f>MIN(J14:J27)</f>
        <v>0</v>
      </c>
      <c r="J42" s="74"/>
    </row>
    <row r="43" spans="1:10">
      <c r="A43" s="74" t="s">
        <v>392</v>
      </c>
      <c r="B43" s="74" t="s">
        <v>411</v>
      </c>
      <c r="C43" s="74"/>
      <c r="D43" s="81" t="s">
        <v>403</v>
      </c>
      <c r="E43" s="81"/>
      <c r="F43" s="81"/>
      <c r="G43" s="44">
        <f>MAX(H14:H27)</f>
        <v>0</v>
      </c>
      <c r="H43" s="44">
        <f>MAX(K14:K27)</f>
        <v>0</v>
      </c>
      <c r="J43" s="74"/>
    </row>
    <row r="44" spans="1:10">
      <c r="A44" s="74" t="s">
        <v>392</v>
      </c>
      <c r="B44" s="74" t="s">
        <v>412</v>
      </c>
      <c r="C44" s="74"/>
      <c r="D44" s="81" t="s">
        <v>404</v>
      </c>
      <c r="E44" s="81"/>
      <c r="F44" s="81"/>
      <c r="G44" s="44">
        <f>(G42+G43)/2</f>
        <v>0</v>
      </c>
      <c r="H44" s="44">
        <f>(H42+H43)/2</f>
        <v>0</v>
      </c>
      <c r="J44" s="74"/>
    </row>
    <row r="45" spans="1:10">
      <c r="A45" s="74"/>
      <c r="B45" s="74"/>
      <c r="C45" s="74" t="s">
        <v>370</v>
      </c>
      <c r="J45" s="74"/>
    </row>
    <row r="46" spans="1:10">
      <c r="A46" s="74"/>
      <c r="B46" s="74"/>
      <c r="C46" s="74" t="s">
        <v>373</v>
      </c>
      <c r="D46" s="74"/>
      <c r="E46" s="74"/>
      <c r="F46" s="74"/>
      <c r="G46" s="74"/>
      <c r="H46" s="74"/>
      <c r="I46" s="74"/>
      <c r="J46" s="74" t="s">
        <v>374</v>
      </c>
    </row>
  </sheetData>
  <sheetProtection password="A44A" sheet="1" objects="1" scenarios="1"/>
  <mergeCells count="8">
    <mergeCell ref="D1:H1"/>
    <mergeCell ref="D44:F44"/>
    <mergeCell ref="D38:F38"/>
    <mergeCell ref="D40:F40"/>
    <mergeCell ref="D41:F41"/>
    <mergeCell ref="D42:F42"/>
    <mergeCell ref="D43:F43"/>
    <mergeCell ref="D11:K11"/>
  </mergeCells>
  <phoneticPr fontId="3" type="noConversion"/>
  <dataValidations count="7">
    <dataValidation type="whole" allowBlank="1" showInputMessage="1" showErrorMessage="1" errorTitle="Input Error" error="Please enter a numeric value between 0 and 99999999999999999" sqref="F20:F27 F14:F17 I14:I27">
      <formula1>0</formula1>
      <formula2>999999999999999</formula2>
    </dataValidation>
    <dataValidation type="decimal" allowBlank="1" showInputMessage="1" showErrorMessage="1" errorTitle="Input Error" error="Please enter a numeric value between 0.01 and 9999999999999999900" sqref="G14:G27">
      <formula1>0.0001</formula1>
      <formula2>99999999999999900</formula2>
    </dataValidation>
    <dataValidation type="whole" allowBlank="1" showInputMessage="1" showErrorMessage="1" errorTitle="Input Error" error="Please enter a numeric value between 0 and 99999999999999999" sqref="F18:F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0:H44">
      <formula1>0</formula1>
      <formula2>99999999999999900</formula2>
    </dataValidation>
    <dataValidation type="decimal" allowBlank="1" showInputMessage="1" showErrorMessage="1" error="Please enter a numeric value between 0 and 9999999999999999900" sqref="H14:H27">
      <formula1>0</formula1>
      <formula2>99999999999999900</formula2>
    </dataValidation>
    <dataValidation type="decimal" allowBlank="1" showInputMessage="1" showErrorMessage="1" errorTitle="Input Error" error="Please enter a numeric value between 0.01 and 999999999999999" sqref="J14:J27">
      <formula1>0.0001</formula1>
      <formula2>99999999999999900</formula2>
    </dataValidation>
    <dataValidation type="decimal" allowBlank="1" showInputMessage="1" showErrorMessage="1" errorTitle="Input Error" error="Please enter a numeric value between 0 and 99999999999999900" sqref="K14:K27">
      <formula1>0</formula1>
      <formula2>99999999999999900</formula2>
    </dataValidation>
  </dataValidations>
  <hyperlinks>
    <hyperlink ref="E6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H23"/>
  <sheetViews>
    <sheetView showGridLines="0" topLeftCell="D1" workbookViewId="0">
      <selection activeCell="D15" sqref="D15"/>
    </sheetView>
  </sheetViews>
  <sheetFormatPr defaultRowHeight="14.5"/>
  <cols>
    <col min="1" max="3" width="9.1796875" hidden="1" customWidth="1"/>
    <col min="4" max="4" width="29.81640625" customWidth="1"/>
    <col min="5" max="5" width="30.1796875" customWidth="1"/>
    <col min="6" max="6" width="29.1796875" customWidth="1"/>
  </cols>
  <sheetData>
    <row r="1" spans="1:8" ht="28" customHeight="1">
      <c r="A1" s="18" t="s">
        <v>413</v>
      </c>
      <c r="D1" s="80" t="s">
        <v>425</v>
      </c>
      <c r="E1" s="80"/>
      <c r="F1" s="80"/>
      <c r="G1" s="80"/>
      <c r="H1" s="80"/>
    </row>
    <row r="5" spans="1:8">
      <c r="D5" s="31" t="s">
        <v>465</v>
      </c>
    </row>
    <row r="6" spans="1:8" s="23" customFormat="1" hidden="1">
      <c r="A6" s="77"/>
      <c r="B6" s="77"/>
      <c r="C6" s="77" t="s">
        <v>414</v>
      </c>
      <c r="D6" s="77"/>
      <c r="E6" s="77"/>
      <c r="F6" s="77"/>
      <c r="G6" s="77"/>
      <c r="H6" s="77"/>
    </row>
    <row r="7" spans="1:8" s="23" customFormat="1" hidden="1">
      <c r="A7" s="77"/>
      <c r="B7" s="77"/>
      <c r="C7" s="77"/>
      <c r="D7" s="77"/>
      <c r="E7" s="77"/>
      <c r="F7" s="77"/>
      <c r="G7" s="77"/>
      <c r="H7" s="77"/>
    </row>
    <row r="8" spans="1:8" s="23" customFormat="1" hidden="1">
      <c r="A8" s="77"/>
      <c r="B8" s="77"/>
      <c r="C8" s="77"/>
      <c r="D8" s="77"/>
      <c r="E8" s="77"/>
      <c r="F8" s="77"/>
      <c r="G8" s="77"/>
      <c r="H8" s="77"/>
    </row>
    <row r="9" spans="1:8" s="23" customFormat="1" hidden="1">
      <c r="A9" s="77"/>
      <c r="B9" s="77"/>
      <c r="C9" s="77" t="s">
        <v>371</v>
      </c>
      <c r="D9" s="77"/>
      <c r="E9" s="77" t="s">
        <v>375</v>
      </c>
      <c r="F9" s="77"/>
      <c r="G9" s="77" t="s">
        <v>370</v>
      </c>
      <c r="H9" s="77" t="s">
        <v>372</v>
      </c>
    </row>
    <row r="10" spans="1:8" s="23" customFormat="1">
      <c r="A10" s="77"/>
      <c r="B10" s="77"/>
      <c r="C10" s="77"/>
      <c r="D10" s="49"/>
      <c r="E10" s="49"/>
      <c r="F10" s="49"/>
      <c r="G10" s="49"/>
      <c r="H10" s="77"/>
    </row>
    <row r="11" spans="1:8" s="23" customFormat="1">
      <c r="A11" s="77"/>
      <c r="B11" s="77"/>
      <c r="C11" s="77"/>
      <c r="D11" s="49"/>
      <c r="E11" s="49"/>
      <c r="F11" s="49"/>
      <c r="G11" s="49"/>
      <c r="H11" s="77"/>
    </row>
    <row r="12" spans="1:8" s="23" customFormat="1">
      <c r="A12" s="77"/>
      <c r="B12" s="77"/>
      <c r="C12" s="78" t="s">
        <v>375</v>
      </c>
      <c r="D12" s="24" t="s">
        <v>422</v>
      </c>
      <c r="E12" s="19"/>
      <c r="F12" s="25" t="s">
        <v>423</v>
      </c>
      <c r="H12" s="77"/>
    </row>
    <row r="13" spans="1:8" s="23" customFormat="1" hidden="1">
      <c r="A13" s="77"/>
      <c r="B13" s="77"/>
      <c r="C13" s="77" t="s">
        <v>370</v>
      </c>
      <c r="H13" s="77"/>
    </row>
    <row r="14" spans="1:8" s="23" customFormat="1">
      <c r="A14" s="77"/>
      <c r="B14" s="77"/>
      <c r="C14" s="77"/>
      <c r="D14" s="19"/>
      <c r="E14" s="24" t="s">
        <v>415</v>
      </c>
      <c r="F14" s="19"/>
      <c r="H14" s="77"/>
    </row>
    <row r="15" spans="1:8" s="23" customFormat="1">
      <c r="A15" s="77"/>
      <c r="B15" s="77"/>
      <c r="C15" s="77"/>
      <c r="D15" s="41"/>
      <c r="E15" s="24" t="s">
        <v>416</v>
      </c>
      <c r="F15" s="41"/>
      <c r="H15" s="77"/>
    </row>
    <row r="16" spans="1:8" s="23" customFormat="1">
      <c r="A16" s="77"/>
      <c r="B16" s="77"/>
      <c r="C16" s="77"/>
      <c r="D16" s="41"/>
      <c r="E16" s="24" t="s">
        <v>417</v>
      </c>
      <c r="F16" s="41"/>
      <c r="H16" s="77"/>
    </row>
    <row r="17" spans="1:8" s="23" customFormat="1">
      <c r="A17" s="77"/>
      <c r="B17" s="77"/>
      <c r="C17" s="77"/>
      <c r="D17" s="41"/>
      <c r="E17" s="24" t="s">
        <v>418</v>
      </c>
      <c r="F17" s="41"/>
      <c r="H17" s="77"/>
    </row>
    <row r="18" spans="1:8" s="23" customFormat="1">
      <c r="A18" s="77"/>
      <c r="B18" s="77"/>
      <c r="C18" s="77"/>
      <c r="D18" s="45"/>
      <c r="E18" s="24" t="s">
        <v>419</v>
      </c>
      <c r="F18" s="45"/>
      <c r="H18" s="77"/>
    </row>
    <row r="19" spans="1:8" s="23" customFormat="1">
      <c r="A19" s="77"/>
      <c r="B19" s="77"/>
      <c r="C19" s="77"/>
      <c r="D19" s="45"/>
      <c r="E19" s="24" t="s">
        <v>420</v>
      </c>
      <c r="F19" s="45"/>
      <c r="H19" s="77"/>
    </row>
    <row r="20" spans="1:8" s="23" customFormat="1">
      <c r="A20" s="77"/>
      <c r="B20" s="77"/>
      <c r="C20" s="77"/>
      <c r="D20" s="41"/>
      <c r="E20" s="24" t="s">
        <v>421</v>
      </c>
      <c r="F20" s="41"/>
      <c r="H20" s="77"/>
    </row>
    <row r="21" spans="1:8" s="23" customFormat="1">
      <c r="A21" s="77"/>
      <c r="B21" s="77"/>
      <c r="C21" s="77"/>
      <c r="D21" s="42"/>
      <c r="E21" s="24" t="s">
        <v>384</v>
      </c>
      <c r="F21" s="42"/>
      <c r="H21" s="77"/>
    </row>
    <row r="22" spans="1:8" s="23" customFormat="1" hidden="1">
      <c r="A22" s="77"/>
      <c r="B22" s="77"/>
      <c r="C22" s="77" t="s">
        <v>370</v>
      </c>
      <c r="H22" s="77"/>
    </row>
    <row r="23" spans="1:8" s="23" customFormat="1" hidden="1">
      <c r="A23" s="77"/>
      <c r="B23" s="77"/>
      <c r="C23" s="77" t="s">
        <v>373</v>
      </c>
      <c r="D23" s="77"/>
      <c r="E23" s="77"/>
      <c r="F23" s="77"/>
      <c r="G23" s="77"/>
      <c r="H23" s="77" t="s">
        <v>374</v>
      </c>
    </row>
  </sheetData>
  <sheetProtection password="A44A" sheet="1" objects="1" scenarios="1"/>
  <mergeCells count="1">
    <mergeCell ref="D1:H1"/>
  </mergeCells>
  <phoneticPr fontId="3" type="noConversion"/>
  <dataValidations count="1">
    <dataValidation type="whole" allowBlank="1" showInputMessage="1" showErrorMessage="1" errorTitle="Input Error" error="Please enter a Whole Number between 1000000000 and 9999999999" sqref="D18:D19 F18:F19">
      <formula1>1000000000</formula1>
      <formula2>9999999999</formula2>
    </dataValidation>
  </dataValidations>
  <hyperlinks>
    <hyperlink ref="D5" location="Navigation!A1" display="Back To Navigation Page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522F2AC1-0990-40FA-AD5D-82BF87C591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24</vt:i4>
      </vt:variant>
    </vt:vector>
  </HeadingPairs>
  <TitlesOfParts>
    <vt:vector size="29" baseType="lpstr">
      <vt:lpstr>StartUp</vt:lpstr>
      <vt:lpstr>Navigation</vt:lpstr>
      <vt:lpstr>General Information</vt:lpstr>
      <vt:lpstr>Call &amp; notice money operations</vt:lpstr>
      <vt:lpstr>Signatories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Signatories!fn_D11_0_10122014</vt:lpstr>
      <vt:lpstr>Signatories!fn_D12_1_10122014</vt:lpstr>
      <vt:lpstr>Signatories!fn_D13_2_10122014</vt:lpstr>
      <vt:lpstr>Signatories!fn_D14_3_10122014</vt:lpstr>
      <vt:lpstr>Signatories!fn_D15_4_10122014</vt:lpstr>
      <vt:lpstr>Signatories!fn_D16_5_10122014</vt:lpstr>
      <vt:lpstr>Signatories!fn_D17_6_10122014</vt:lpstr>
      <vt:lpstr>Signatories!fn_D18_7_10122014</vt:lpstr>
      <vt:lpstr>Signatories!fn_F11_8_10122014</vt:lpstr>
      <vt:lpstr>Signatories!fn_F12_9_10122014</vt:lpstr>
      <vt:lpstr>Signatories!fn_F13_10_10122014</vt:lpstr>
      <vt:lpstr>Signatories!fn_F14_11_10122014</vt:lpstr>
      <vt:lpstr>Signatories!fn_F15_12_10122014</vt:lpstr>
      <vt:lpstr>Signatories!fn_F16_13_10122014</vt:lpstr>
      <vt:lpstr>Signatories!fn_F17_14_10122014</vt:lpstr>
      <vt:lpstr>Signatories!fn_F18_15_10122014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sbapat</dc:creator>
  <cp:lastModifiedBy>SMD</cp:lastModifiedBy>
  <dcterms:created xsi:type="dcterms:W3CDTF">2010-12-09T08:47:06Z</dcterms:created>
  <dcterms:modified xsi:type="dcterms:W3CDTF">2022-11-28T04:56:08Z</dcterms:modified>
</cp:coreProperties>
</file>