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3.xml" ContentType="application/vnd.openxmlformats-officedocument.spreadsheetml.comments+xml"/>
  <Override PartName="/xl/drawings/drawing13.xml" ContentType="application/vnd.openxmlformats-officedocument.drawing+xml"/>
  <Override PartName="/xl/comments4.xml" ContentType="application/vnd.openxmlformats-officedocument.spreadsheetml.comments+xml"/>
  <Override PartName="/xl/drawings/drawing1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bookViews>
    <workbookView xWindow="-120" yWindow="-120" windowWidth="29040" windowHeight="15840" tabRatio="927" firstSheet="9" activeTab="9"/>
  </bookViews>
  <sheets>
    <sheet name="MainSheet" sheetId="1" state="veryHidden" r:id="rId1"/>
    <sheet name="StartUp" sheetId="2" state="hidden" r:id="rId2"/>
    <sheet name="+DynamicDomain" sheetId="53" state="veryHidden" r:id="rId3"/>
    <sheet name="Sheet1" sheetId="52" state="hidden" r:id="rId4"/>
    <sheet name="Data" sheetId="3" state="veryHidden" r:id="rId5"/>
    <sheet name="+FootnoteTexts" sheetId="36" state="veryHidden" r:id="rId6"/>
    <sheet name="+Elements" sheetId="37" state="veryHidden" r:id="rId7"/>
    <sheet name="+Lineitems" sheetId="39" state="veryHidden" r:id="rId8"/>
    <sheet name="+CellLinks" sheetId="54" state="veryHidden" r:id="rId9"/>
    <sheet name="FilingInfo" sheetId="55" r:id="rId10"/>
    <sheet name="AuthorisedSignatory" sheetId="69" r:id="rId11"/>
    <sheet name="DNBS03PART1" sheetId="56" r:id="rId12"/>
    <sheet name="DNBS03PART2" sheetId="57" r:id="rId13"/>
    <sheet name="DNBS03PART3" sheetId="59" r:id="rId14"/>
    <sheet name="DNBS03PART4" sheetId="60" r:id="rId15"/>
    <sheet name="DNBS03PART5" sheetId="58" r:id="rId16"/>
    <sheet name="DNBS03PART6" sheetId="61" r:id="rId17"/>
    <sheet name="DNBS03PART7" sheetId="62" r:id="rId18"/>
    <sheet name="DNBS03PART8" sheetId="63" r:id="rId19"/>
    <sheet name="DNBS03PART9" sheetId="64" r:id="rId20"/>
    <sheet name="DNBS03PART10" sheetId="66" r:id="rId21"/>
    <sheet name="DNBS03PART11" sheetId="67" r:id="rId22"/>
    <sheet name="DNBS03Annex" sheetId="68" r:id="rId23"/>
    <sheet name="+TextblockTexts" sheetId="70" state="veryHidden" r:id="rId24"/>
  </sheet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ScaleList">StartUp!$L$1:$L$5</definedName>
    <definedName name="UnitList">StartUp!$K$1:$K$172</definedName>
  </definedNames>
  <calcPr calcId="162913"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7" i="68" l="1"/>
  <c r="G57" i="68"/>
  <c r="I57" i="68" s="1"/>
  <c r="I43" i="68"/>
  <c r="F29" i="68"/>
  <c r="F24" i="67"/>
  <c r="F29" i="66"/>
  <c r="F25" i="66"/>
  <c r="F21" i="66"/>
  <c r="F23" i="66" s="1"/>
  <c r="G188" i="62"/>
  <c r="G160" i="62"/>
  <c r="G132" i="62"/>
  <c r="G104" i="62"/>
  <c r="G76" i="62"/>
  <c r="G48" i="62"/>
  <c r="F15" i="62" s="1"/>
  <c r="F20" i="62"/>
  <c r="F19" i="62"/>
  <c r="F18" i="62"/>
  <c r="F17" i="62"/>
  <c r="F16" i="62"/>
  <c r="H101" i="61"/>
  <c r="F17" i="61" s="1"/>
  <c r="H73" i="61"/>
  <c r="F16" i="61" s="1"/>
  <c r="I45" i="61"/>
  <c r="F15" i="61"/>
  <c r="F42" i="60"/>
  <c r="H41" i="60"/>
  <c r="J41" i="60" s="1"/>
  <c r="H40" i="60"/>
  <c r="J40" i="60" s="1"/>
  <c r="H39" i="60"/>
  <c r="J39" i="60" s="1"/>
  <c r="J38" i="60"/>
  <c r="H38" i="60"/>
  <c r="H36" i="60"/>
  <c r="J36" i="60" s="1"/>
  <c r="J35" i="60"/>
  <c r="H35" i="60"/>
  <c r="H34" i="60"/>
  <c r="J34" i="60" s="1"/>
  <c r="H31" i="60"/>
  <c r="J31" i="60" s="1"/>
  <c r="H30" i="60"/>
  <c r="J30" i="60" s="1"/>
  <c r="H29" i="60"/>
  <c r="J29" i="60" s="1"/>
  <c r="H28" i="60"/>
  <c r="J28" i="60" s="1"/>
  <c r="J27" i="60"/>
  <c r="H27" i="60"/>
  <c r="H26" i="60"/>
  <c r="J26" i="60" s="1"/>
  <c r="J24" i="60"/>
  <c r="H24" i="60"/>
  <c r="H23" i="60"/>
  <c r="J23" i="60" s="1"/>
  <c r="H22" i="60"/>
  <c r="J22" i="60" s="1"/>
  <c r="H21" i="60"/>
  <c r="H42" i="60" s="1"/>
  <c r="H20" i="60"/>
  <c r="J20" i="60" s="1"/>
  <c r="H19" i="60"/>
  <c r="J19" i="60" s="1"/>
  <c r="J18" i="60"/>
  <c r="H18" i="60"/>
  <c r="H17" i="60"/>
  <c r="J17" i="60" s="1"/>
  <c r="J16" i="60"/>
  <c r="H16" i="60"/>
  <c r="F128" i="59"/>
  <c r="F64" i="59" s="1"/>
  <c r="H64" i="59" s="1"/>
  <c r="F100" i="59"/>
  <c r="F51" i="59" s="1"/>
  <c r="H51" i="59" s="1"/>
  <c r="H70" i="59"/>
  <c r="H69" i="59"/>
  <c r="H68" i="59"/>
  <c r="H67" i="59"/>
  <c r="H66" i="59"/>
  <c r="H63" i="59"/>
  <c r="H62" i="59"/>
  <c r="H61" i="59"/>
  <c r="H59" i="59"/>
  <c r="H58" i="59"/>
  <c r="F56" i="59"/>
  <c r="H55" i="59"/>
  <c r="H54" i="59"/>
  <c r="H56" i="59" s="1"/>
  <c r="F50" i="59"/>
  <c r="H49" i="59"/>
  <c r="H48" i="59"/>
  <c r="H50" i="59" s="1"/>
  <c r="F46" i="59"/>
  <c r="H45" i="59"/>
  <c r="H44" i="59"/>
  <c r="H46" i="59" s="1"/>
  <c r="H42" i="59"/>
  <c r="H41" i="59"/>
  <c r="F40" i="59"/>
  <c r="H39" i="59"/>
  <c r="H38" i="59"/>
  <c r="H40" i="59" s="1"/>
  <c r="F36" i="59"/>
  <c r="H35" i="59"/>
  <c r="H34" i="59"/>
  <c r="H36" i="59" s="1"/>
  <c r="F31" i="59"/>
  <c r="H30" i="59"/>
  <c r="H29" i="59"/>
  <c r="H31" i="59" s="1"/>
  <c r="F27" i="59"/>
  <c r="H26" i="59"/>
  <c r="H25" i="59"/>
  <c r="H23" i="59"/>
  <c r="H22" i="59"/>
  <c r="H27" i="59" s="1"/>
  <c r="H20" i="59"/>
  <c r="H18" i="59"/>
  <c r="H17" i="59"/>
  <c r="H16" i="59"/>
  <c r="F23" i="57"/>
  <c r="F119" i="56"/>
  <c r="F102" i="56"/>
  <c r="F78" i="56"/>
  <c r="A189" i="39" s="1"/>
  <c r="F72" i="56"/>
  <c r="F79" i="56" s="1"/>
  <c r="A224" i="39" s="1"/>
  <c r="F45" i="56"/>
  <c r="A23" i="39" s="1"/>
  <c r="F44" i="56"/>
  <c r="F34" i="56"/>
  <c r="F33" i="56"/>
  <c r="F27" i="56"/>
  <c r="C127" i="54"/>
  <c r="B127" i="54"/>
  <c r="C126" i="54"/>
  <c r="B126" i="54"/>
  <c r="C125" i="54"/>
  <c r="B125" i="54"/>
  <c r="C124" i="54"/>
  <c r="B124" i="54"/>
  <c r="C123" i="54"/>
  <c r="B123" i="54"/>
  <c r="C122" i="54"/>
  <c r="B122" i="54"/>
  <c r="C121" i="54"/>
  <c r="B121" i="54"/>
  <c r="C120" i="54"/>
  <c r="B120" i="54"/>
  <c r="C119" i="54"/>
  <c r="B119" i="54"/>
  <c r="C118" i="54"/>
  <c r="B118" i="54"/>
  <c r="C117" i="54"/>
  <c r="B117" i="54"/>
  <c r="C116" i="54"/>
  <c r="B116" i="54"/>
  <c r="C115" i="54"/>
  <c r="B115" i="54"/>
  <c r="C114" i="54"/>
  <c r="B114" i="54"/>
  <c r="C113" i="54"/>
  <c r="B113" i="54"/>
  <c r="C112" i="54"/>
  <c r="B112" i="54"/>
  <c r="C111" i="54"/>
  <c r="B111" i="54"/>
  <c r="C110" i="54"/>
  <c r="B110" i="54"/>
  <c r="C109" i="54"/>
  <c r="B109" i="54"/>
  <c r="C108" i="54"/>
  <c r="B108" i="54"/>
  <c r="C107" i="54"/>
  <c r="B107" i="54"/>
  <c r="C106" i="54"/>
  <c r="B106" i="54"/>
  <c r="C105" i="54"/>
  <c r="B105" i="54"/>
  <c r="C104" i="54"/>
  <c r="B104" i="54"/>
  <c r="C103" i="54"/>
  <c r="B103" i="54"/>
  <c r="C102" i="54"/>
  <c r="B102" i="54"/>
  <c r="C101" i="54"/>
  <c r="B101" i="54"/>
  <c r="C100" i="54"/>
  <c r="B100" i="54"/>
  <c r="C99" i="54"/>
  <c r="B99" i="54"/>
  <c r="C98" i="54"/>
  <c r="B98" i="54"/>
  <c r="C97" i="54"/>
  <c r="B97" i="54"/>
  <c r="C96" i="54"/>
  <c r="B96" i="54"/>
  <c r="C95" i="54"/>
  <c r="B95" i="54"/>
  <c r="C94" i="54"/>
  <c r="B94" i="54"/>
  <c r="C93" i="54"/>
  <c r="B93" i="54"/>
  <c r="C92" i="54"/>
  <c r="B92" i="54"/>
  <c r="C91" i="54"/>
  <c r="B91" i="54"/>
  <c r="C90" i="54"/>
  <c r="B90" i="54"/>
  <c r="C89" i="54"/>
  <c r="B89" i="54"/>
  <c r="C88" i="54"/>
  <c r="B88" i="54"/>
  <c r="C87" i="54"/>
  <c r="B87" i="54"/>
  <c r="C86" i="54"/>
  <c r="B86" i="54"/>
  <c r="C85" i="54"/>
  <c r="B85" i="54"/>
  <c r="C84" i="54"/>
  <c r="B84" i="54"/>
  <c r="C83" i="54"/>
  <c r="B83" i="54"/>
  <c r="C82" i="54"/>
  <c r="B82" i="54"/>
  <c r="C81" i="54"/>
  <c r="B81" i="54"/>
  <c r="C80" i="54"/>
  <c r="B80" i="54"/>
  <c r="C79" i="54"/>
  <c r="B79" i="54"/>
  <c r="C78" i="54"/>
  <c r="B78" i="54"/>
  <c r="C77" i="54"/>
  <c r="B77" i="54"/>
  <c r="C76" i="54"/>
  <c r="B76" i="54"/>
  <c r="C75" i="54"/>
  <c r="B75" i="54"/>
  <c r="C74" i="54"/>
  <c r="B74" i="54"/>
  <c r="C73" i="54"/>
  <c r="B73" i="54"/>
  <c r="C72" i="54"/>
  <c r="B72" i="54"/>
  <c r="C71" i="54"/>
  <c r="B71" i="54"/>
  <c r="C70" i="54"/>
  <c r="B70" i="54"/>
  <c r="C69" i="54"/>
  <c r="B69" i="54"/>
  <c r="C68" i="54"/>
  <c r="B68" i="54"/>
  <c r="C67" i="54"/>
  <c r="B67" i="54"/>
  <c r="C66" i="54"/>
  <c r="B66" i="54"/>
  <c r="C65" i="54"/>
  <c r="B65" i="54"/>
  <c r="C64" i="54"/>
  <c r="B64" i="54"/>
  <c r="C63" i="54"/>
  <c r="B63" i="54"/>
  <c r="C62" i="54"/>
  <c r="B62" i="54"/>
  <c r="C61" i="54"/>
  <c r="B61" i="54"/>
  <c r="C60" i="54"/>
  <c r="B60" i="54"/>
  <c r="C59" i="54"/>
  <c r="B59" i="54"/>
  <c r="C58" i="54"/>
  <c r="B58" i="54"/>
  <c r="C57" i="54"/>
  <c r="B57" i="54"/>
  <c r="C56" i="54"/>
  <c r="B56" i="54"/>
  <c r="C55" i="54"/>
  <c r="B55" i="54"/>
  <c r="C54" i="54"/>
  <c r="B54" i="54"/>
  <c r="C53" i="54"/>
  <c r="B53" i="54"/>
  <c r="C52" i="54"/>
  <c r="B52" i="54"/>
  <c r="C51" i="54"/>
  <c r="B51" i="54"/>
  <c r="C50" i="54"/>
  <c r="B50" i="54"/>
  <c r="C49" i="54"/>
  <c r="B49" i="54"/>
  <c r="C48" i="54"/>
  <c r="B48" i="54"/>
  <c r="C47" i="54"/>
  <c r="B47" i="54"/>
  <c r="C46" i="54"/>
  <c r="B46" i="54"/>
  <c r="C45" i="54"/>
  <c r="B45" i="54"/>
  <c r="C44" i="54"/>
  <c r="B44" i="54"/>
  <c r="C43" i="54"/>
  <c r="B43" i="54"/>
  <c r="C42" i="54"/>
  <c r="B42" i="54"/>
  <c r="C41" i="54"/>
  <c r="B41" i="54"/>
  <c r="C40" i="54"/>
  <c r="B40" i="54"/>
  <c r="C39" i="54"/>
  <c r="B39" i="54"/>
  <c r="C38" i="54"/>
  <c r="B38" i="54"/>
  <c r="C37" i="54"/>
  <c r="B37" i="54"/>
  <c r="C36" i="54"/>
  <c r="B36" i="54"/>
  <c r="C35" i="54"/>
  <c r="B35" i="54"/>
  <c r="C34" i="54"/>
  <c r="B34" i="54"/>
  <c r="C33" i="54"/>
  <c r="B33" i="54"/>
  <c r="C32" i="54"/>
  <c r="B32" i="54"/>
  <c r="C31" i="54"/>
  <c r="B31" i="54"/>
  <c r="C30" i="54"/>
  <c r="B30" i="54"/>
  <c r="C29" i="54"/>
  <c r="B29" i="54"/>
  <c r="C28" i="54"/>
  <c r="B28" i="54"/>
  <c r="C27" i="54"/>
  <c r="B27" i="54"/>
  <c r="C26" i="54"/>
  <c r="B26" i="54"/>
  <c r="C25" i="54"/>
  <c r="B25" i="54"/>
  <c r="C24" i="54"/>
  <c r="B24" i="54"/>
  <c r="C23" i="54"/>
  <c r="B23" i="54"/>
  <c r="C22" i="54"/>
  <c r="B22" i="54"/>
  <c r="C21" i="54"/>
  <c r="B21" i="54"/>
  <c r="C20" i="54"/>
  <c r="B20" i="54"/>
  <c r="C19" i="54"/>
  <c r="B19" i="54"/>
  <c r="C18" i="54"/>
  <c r="B18" i="54"/>
  <c r="C17" i="54"/>
  <c r="B17" i="54"/>
  <c r="C16" i="54"/>
  <c r="B16" i="54"/>
  <c r="C15" i="54"/>
  <c r="B15" i="54"/>
  <c r="C14" i="54"/>
  <c r="B14" i="54"/>
  <c r="C13" i="54"/>
  <c r="B13" i="54"/>
  <c r="C12" i="54"/>
  <c r="B12" i="54"/>
  <c r="C11" i="54"/>
  <c r="B11" i="54"/>
  <c r="C10" i="54"/>
  <c r="B10" i="54"/>
  <c r="C9" i="54"/>
  <c r="B9" i="54"/>
  <c r="C8" i="54"/>
  <c r="B8" i="54"/>
  <c r="C7" i="54"/>
  <c r="B7" i="54"/>
  <c r="C6" i="54"/>
  <c r="B6" i="54"/>
  <c r="C5" i="54"/>
  <c r="B5" i="54"/>
  <c r="C4" i="54"/>
  <c r="B4" i="54"/>
  <c r="C3" i="54"/>
  <c r="B3" i="54"/>
  <c r="C2" i="54"/>
  <c r="B2" i="54"/>
  <c r="C1" i="54"/>
  <c r="B1" i="54"/>
  <c r="A223"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8" i="39"/>
  <c r="A187" i="39"/>
  <c r="A186" i="39"/>
  <c r="A185" i="39"/>
  <c r="A184" i="39"/>
  <c r="A183" i="39"/>
  <c r="A182" i="39"/>
  <c r="A181" i="39"/>
  <c r="A180"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5" i="39"/>
  <c r="A44" i="39"/>
  <c r="A43" i="39"/>
  <c r="A42" i="39"/>
  <c r="A41" i="39"/>
  <c r="A40" i="39"/>
  <c r="A39" i="39"/>
  <c r="A37" i="39"/>
  <c r="A36" i="39"/>
  <c r="A35" i="39"/>
  <c r="A34" i="39"/>
  <c r="A33" i="39"/>
  <c r="A32" i="39"/>
  <c r="A31" i="39"/>
  <c r="A30" i="39"/>
  <c r="A29" i="39"/>
  <c r="A28" i="39"/>
  <c r="A27" i="39"/>
  <c r="A26" i="39"/>
  <c r="A25" i="39"/>
  <c r="A22" i="39"/>
  <c r="A21" i="39"/>
  <c r="A20" i="39"/>
  <c r="A19" i="39"/>
  <c r="A18" i="39"/>
  <c r="A17" i="39"/>
  <c r="A16" i="39"/>
  <c r="A15" i="39"/>
  <c r="A14" i="39"/>
  <c r="A13" i="39"/>
  <c r="A12" i="39"/>
  <c r="A11" i="39"/>
  <c r="A10" i="39"/>
  <c r="A9" i="39"/>
  <c r="A8" i="39"/>
  <c r="A7" i="39"/>
  <c r="A6" i="39"/>
  <c r="A5" i="39"/>
  <c r="A4" i="39"/>
  <c r="A3" i="39"/>
  <c r="A2" i="39"/>
  <c r="A1" i="39"/>
  <c r="F57" i="59" l="1"/>
  <c r="F71" i="59" s="1"/>
  <c r="A46" i="39" s="1"/>
  <c r="H57" i="59"/>
  <c r="H71" i="59" s="1"/>
  <c r="F116" i="56"/>
  <c r="F122" i="56" s="1"/>
  <c r="A222" i="39"/>
  <c r="J21" i="60"/>
  <c r="J42" i="60" s="1"/>
  <c r="F16" i="58" s="1"/>
  <c r="F46" i="56"/>
  <c r="F15" i="58" l="1"/>
  <c r="F17" i="58" s="1"/>
  <c r="A47" i="39"/>
  <c r="F24" i="57"/>
  <c r="A38" i="39" s="1"/>
  <c r="A24" i="39"/>
  <c r="F123" i="56"/>
  <c r="F21" i="58" l="1"/>
  <c r="F20" i="58"/>
  <c r="F19" i="58"/>
</calcChain>
</file>

<file path=xl/comments1.xml><?xml version="1.0" encoding="utf-8"?>
<comments xmlns="http://schemas.openxmlformats.org/spreadsheetml/2006/main">
  <authors>
    <author>rupatil</author>
  </authors>
  <commentList>
    <comment ref="E20" authorId="0" shapeId="0">
      <text>
        <r>
          <rPr>
            <b/>
            <sz val="9"/>
            <color indexed="81"/>
            <rFont val="Tahoma"/>
            <family val="2"/>
          </rPr>
          <t xml:space="preserve">[Date Format: dd-MM-yyyy]Please double click to show the popup
</t>
        </r>
      </text>
    </comment>
    <comment ref="E21" authorId="0" shapeId="0">
      <text>
        <r>
          <rPr>
            <b/>
            <sz val="9"/>
            <color indexed="81"/>
            <rFont val="Tahoma"/>
            <family val="2"/>
          </rPr>
          <t xml:space="preserve">[Date Format: dd-MM-yyyy]Please double click to show the popup
</t>
        </r>
      </text>
    </comment>
    <comment ref="E28" authorId="0" shapeId="0">
      <text>
        <r>
          <rPr>
            <b/>
            <sz val="9"/>
            <color indexed="81"/>
            <rFont val="Tahoma"/>
            <family val="2"/>
          </rPr>
          <t xml:space="preserve">[Date Format: dd-MM-yyyy]Please double click to show the popup
</t>
        </r>
      </text>
    </comment>
  </commentList>
</comments>
</file>

<file path=xl/comments2.xml><?xml version="1.0" encoding="utf-8"?>
<comments xmlns="http://schemas.openxmlformats.org/spreadsheetml/2006/main">
  <authors>
    <author>rupatil</author>
  </authors>
  <commentList>
    <comment ref="F18" authorId="0" shapeId="0">
      <text>
        <r>
          <rPr>
            <b/>
            <sz val="9"/>
            <color indexed="81"/>
            <rFont val="Tahoma"/>
            <family val="2"/>
          </rPr>
          <t xml:space="preserve">[Date Format: dd-MM-yyyy]Please double click to show the popup
</t>
        </r>
      </text>
    </comment>
  </commentList>
</comments>
</file>

<file path=xl/comments3.xml><?xml version="1.0" encoding="utf-8"?>
<comments xmlns="http://schemas.openxmlformats.org/spreadsheetml/2006/main">
  <authors>
    <author>rupatil</author>
  </authors>
  <commentList>
    <comment ref="F40" authorId="0" shapeId="0">
      <text>
        <r>
          <rPr>
            <b/>
            <sz val="9"/>
            <color indexed="81"/>
            <rFont val="Tahoma"/>
            <family val="2"/>
          </rPr>
          <t xml:space="preserve">[Date Format: dd-MM-yyyy]Please double click to show the popup
</t>
        </r>
      </text>
    </comment>
  </commentList>
</comments>
</file>

<file path=xl/comments4.xml><?xml version="1.0" encoding="utf-8"?>
<comments xmlns="http://schemas.openxmlformats.org/spreadsheetml/2006/main">
  <authors>
    <author>rupatil</author>
  </authors>
  <commentList>
    <comment ref="F17" authorId="0" shapeId="0">
      <text>
        <r>
          <rPr>
            <b/>
            <sz val="9"/>
            <color indexed="81"/>
            <rFont val="Tahoma"/>
            <family val="2"/>
          </rPr>
          <t xml:space="preserve">[Date Format: dd-MM-yyyy]Please double click to show the popup
</t>
        </r>
      </text>
    </comment>
    <comment ref="F18" authorId="0" shapeId="0">
      <text>
        <r>
          <rPr>
            <b/>
            <sz val="9"/>
            <color indexed="81"/>
            <rFont val="Tahoma"/>
            <family val="2"/>
          </rPr>
          <t xml:space="preserve">[Date Format: dd-MM-yyyy]Please double click to show the popup
</t>
        </r>
      </text>
    </comment>
    <comment ref="F22" authorId="0" shapeId="0">
      <text>
        <r>
          <rPr>
            <b/>
            <sz val="9"/>
            <color indexed="81"/>
            <rFont val="Tahoma"/>
            <family val="2"/>
          </rPr>
          <t xml:space="preserve">[Date Format: dd-MM-yyyy]Please double click to show the popup
</t>
        </r>
      </text>
    </comment>
  </commentList>
</comments>
</file>

<file path=xl/comments5.xml><?xml version="1.0" encoding="utf-8"?>
<comments xmlns="http://schemas.openxmlformats.org/spreadsheetml/2006/main">
  <authors>
    <author>rupatil</author>
  </authors>
  <commentList>
    <comment ref="F86" authorId="0" shapeId="0">
      <text>
        <r>
          <rPr>
            <b/>
            <sz val="9"/>
            <color indexed="81"/>
            <rFont val="Tahoma"/>
            <family val="2"/>
          </rPr>
          <t xml:space="preserve">[Date Format: dd-MM-yyyy]Please double click to show the popup
</t>
        </r>
      </text>
    </comment>
    <comment ref="G86" authorId="0" shapeId="0">
      <text>
        <r>
          <rPr>
            <b/>
            <sz val="9"/>
            <color indexed="81"/>
            <rFont val="Tahoma"/>
            <family val="2"/>
          </rPr>
          <t xml:space="preserve">[Date Format: dd-MM-yyyy]Please double click to show the popup
</t>
        </r>
      </text>
    </comment>
  </commentList>
</comments>
</file>

<file path=xl/sharedStrings.xml><?xml version="1.0" encoding="utf-8"?>
<sst xmlns="http://schemas.openxmlformats.org/spreadsheetml/2006/main" count="3317" uniqueCount="1224">
  <si>
    <t>MWK</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</si>
  <si>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</si>
  <si>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</si>
  <si>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</si>
  <si>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</si>
  <si>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</si>
  <si>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</si>
  <si>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</si>
  <si>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</si>
  <si>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</si>
  <si>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</si>
  <si>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</si>
  <si>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</si>
  <si>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</si>
  <si>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</si>
  <si>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</si>
  <si>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</si>
  <si>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</si>
  <si>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</si>
  <si>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</si>
  <si>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</si>
  <si>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</si>
  <si>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</si>
  <si>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</si>
  <si>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</si>
  <si>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</si>
  <si>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</si>
  <si>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</si>
  <si>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</si>
  <si>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</si>
  <si>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</si>
  <si>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</si>
  <si>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</si>
  <si>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</si>
  <si>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</si>
  <si>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</si>
  <si>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</si>
  <si>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</si>
  <si>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</si>
  <si>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</si>
  <si>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</si>
  <si>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</si>
  <si>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</si>
  <si>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</si>
  <si>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</si>
  <si>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</si>
  <si>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</si>
  <si>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</si>
  <si>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UYU</t>
  </si>
  <si>
    <t>Uruguay, Pesos</t>
  </si>
  <si>
    <t>UZS</t>
  </si>
  <si>
    <t>Turkey, New Lira</t>
  </si>
  <si>
    <t>TMM</t>
  </si>
  <si>
    <t>Turkmenistan, Manats</t>
  </si>
  <si>
    <t>TVD</t>
  </si>
  <si>
    <t>Tuvalu, Tuvalu Dollars</t>
  </si>
  <si>
    <t>UGX</t>
  </si>
  <si>
    <t>Uganda, Shillings</t>
  </si>
  <si>
    <t>UAH</t>
  </si>
  <si>
    <t>Ukraine, Hryvnia</t>
  </si>
  <si>
    <t>AED</t>
  </si>
  <si>
    <t>United Arab Emirates, Dirhams</t>
  </si>
  <si>
    <t>GBP</t>
  </si>
  <si>
    <t>United Kingdom, Pounds</t>
  </si>
  <si>
    <t>PYG</t>
  </si>
  <si>
    <t>Paraguay, Guarani</t>
  </si>
  <si>
    <t>PEN</t>
  </si>
  <si>
    <t>Peru, Nuevos Soles</t>
  </si>
  <si>
    <t>PHP</t>
  </si>
  <si>
    <t>Philippines, Pesos</t>
  </si>
  <si>
    <t>XPT</t>
  </si>
  <si>
    <t>Platinum, Ounces</t>
  </si>
  <si>
    <t>PLN</t>
  </si>
  <si>
    <t>Poland, Zlotych</t>
  </si>
  <si>
    <t>QAR</t>
  </si>
  <si>
    <t>Qatar, Rials</t>
  </si>
  <si>
    <t>RON</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</si>
  <si>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</si>
  <si>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</si>
  <si>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</si>
  <si>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</si>
  <si>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</si>
  <si>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</si>
  <si>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</si>
  <si>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</si>
  <si>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</si>
  <si>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</si>
  <si>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</si>
  <si>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</si>
  <si>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</si>
  <si>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</si>
  <si>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</si>
  <si>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</si>
  <si>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</si>
  <si>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</si>
  <si>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</si>
  <si>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</si>
  <si>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</si>
  <si>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</si>
  <si>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</si>
  <si>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</si>
  <si>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</si>
  <si>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</si>
  <si>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</si>
  <si>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</si>
  <si>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</si>
  <si>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</si>
  <si>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</si>
  <si>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</si>
  <si>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</si>
  <si>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</si>
  <si>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</si>
  <si>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</si>
  <si>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</si>
  <si>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</si>
  <si>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</si>
  <si>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</si>
  <si>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</si>
  <si>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</si>
  <si>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</si>
  <si>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</si>
  <si>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</si>
  <si>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</si>
  <si>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</si>
  <si>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</si>
  <si>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</si>
  <si>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</si>
  <si>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</si>
  <si>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</si>
  <si>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Thailand, Baht</t>
  </si>
  <si>
    <t>TOP</t>
  </si>
  <si>
    <t>Tonga, Paanga</t>
  </si>
  <si>
    <t>TTD</t>
  </si>
  <si>
    <t>Trinidad and Tobago, Dollars</t>
  </si>
  <si>
    <t>TND</t>
  </si>
  <si>
    <t>Tunisia, Dinars</t>
  </si>
  <si>
    <t>TRY</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</si>
  <si>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</si>
  <si>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</si>
  <si>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</si>
  <si>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</si>
  <si>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</si>
  <si>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</si>
  <si>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</si>
  <si>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</si>
  <si>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</si>
  <si>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</si>
  <si>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</si>
  <si>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</si>
  <si>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</si>
  <si>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</si>
  <si>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</si>
  <si>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</si>
  <si>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</si>
  <si>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</si>
  <si>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</si>
  <si>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</si>
  <si>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</si>
  <si>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</si>
  <si>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</si>
  <si>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</si>
  <si>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</si>
  <si>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</si>
  <si>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</si>
  <si>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</si>
  <si>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</si>
  <si>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</si>
  <si>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</si>
  <si>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</si>
  <si>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</si>
  <si>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</si>
  <si>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</si>
  <si>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</si>
  <si>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</si>
  <si>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</si>
  <si>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</si>
  <si>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</si>
  <si>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</si>
  <si>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</si>
  <si>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</si>
  <si>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</si>
  <si>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</si>
  <si>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</si>
  <si>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</si>
  <si>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</si>
  <si>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</si>
  <si>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Laos, Kips</t>
  </si>
  <si>
    <t>LVL</t>
  </si>
  <si>
    <t>Latvia, Lati</t>
  </si>
  <si>
    <t>LBP</t>
  </si>
  <si>
    <t>Lebanon, Pounds</t>
  </si>
  <si>
    <t>LSL</t>
  </si>
  <si>
    <t>Lesotho, Maloti</t>
  </si>
  <si>
    <t>LRD</t>
  </si>
  <si>
    <t>Start Date</t>
  </si>
  <si>
    <t>End Date</t>
  </si>
  <si>
    <t>USD</t>
  </si>
  <si>
    <t>United States of America, Dollars</t>
  </si>
  <si>
    <t>Actuals</t>
  </si>
  <si>
    <t>Thousands</t>
  </si>
  <si>
    <t>Millions</t>
  </si>
  <si>
    <t>Billions</t>
  </si>
  <si>
    <t>Guernsey, Pounds</t>
  </si>
  <si>
    <t>GNF</t>
  </si>
  <si>
    <t>Guinea, Francs</t>
  </si>
  <si>
    <t>GYD</t>
  </si>
  <si>
    <t>Guyana, Dollars</t>
  </si>
  <si>
    <t>HTG</t>
  </si>
  <si>
    <t>Default Unit</t>
  </si>
  <si>
    <t>Default Scale</t>
  </si>
  <si>
    <t>Current Period</t>
  </si>
  <si>
    <t>Previous Period</t>
  </si>
  <si>
    <t>Identifier</t>
  </si>
  <si>
    <t>AMD</t>
  </si>
  <si>
    <t>Armenia, Drams</t>
  </si>
  <si>
    <t>AWG</t>
  </si>
  <si>
    <t>Aruba, Guilders (also called Florins)</t>
  </si>
  <si>
    <t>AUD</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</si>
  <si>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</si>
  <si>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</si>
  <si>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</si>
  <si>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</si>
  <si>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</si>
  <si>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</si>
  <si>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</si>
  <si>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</si>
  <si>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</si>
  <si>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</si>
  <si>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</si>
  <si>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</si>
  <si>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</si>
  <si>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</si>
  <si>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</si>
  <si>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</si>
  <si>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Bermuda, Dollars</t>
  </si>
  <si>
    <t>BTN</t>
  </si>
  <si>
    <t>Bhutan, Ngultrum</t>
  </si>
  <si>
    <t>BOB</t>
  </si>
  <si>
    <t>Bolivia, Bolivianos</t>
  </si>
  <si>
    <t>BAM</t>
  </si>
  <si>
    <t>Bosnia and Herzegovina, Convertible Marka</t>
  </si>
  <si>
    <t>BWP</t>
  </si>
  <si>
    <t>Botswana, Pulas</t>
  </si>
  <si>
    <t>BRL</t>
  </si>
  <si>
    <t>Brazil, Brazil Real</t>
  </si>
  <si>
    <t>BND</t>
  </si>
  <si>
    <t>Brunei Darussalam, Dollars</t>
  </si>
  <si>
    <t>BGN</t>
  </si>
  <si>
    <t>Bulgaria, Leva</t>
  </si>
  <si>
    <t>BIF</t>
  </si>
  <si>
    <t>Burundi, Francs</t>
  </si>
  <si>
    <t>KHR</t>
  </si>
  <si>
    <t>Cambodia, Riels</t>
  </si>
  <si>
    <t>CAD</t>
  </si>
  <si>
    <t>Canada, Dollars</t>
  </si>
  <si>
    <t>CVE</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</si>
  <si>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</si>
  <si>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</si>
  <si>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</si>
  <si>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</si>
  <si>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</si>
  <si>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</si>
  <si>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</si>
  <si>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</si>
  <si>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</si>
  <si>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</si>
  <si>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</si>
  <si>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</si>
  <si>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</si>
  <si>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</si>
  <si>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</si>
  <si>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</si>
  <si>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</si>
  <si>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</si>
  <si>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Congo/Kinshasa, Congolese Francs</t>
  </si>
  <si>
    <t>IDR</t>
  </si>
  <si>
    <t>Indonesia, Rupiahs</t>
  </si>
  <si>
    <t>XDR</t>
  </si>
  <si>
    <t>International Monetary Fund (IMF) Special Drawing Rights</t>
  </si>
  <si>
    <t>IRR</t>
  </si>
  <si>
    <t>Iran, Rials</t>
  </si>
  <si>
    <t>IQD</t>
  </si>
  <si>
    <t>Iraq, Dinars</t>
  </si>
  <si>
    <t>IMP</t>
  </si>
  <si>
    <t>Liberia, Dollars</t>
  </si>
  <si>
    <t>LYD</t>
  </si>
  <si>
    <t>Libya, Dinars</t>
  </si>
  <si>
    <t>LTL</t>
  </si>
  <si>
    <t>Lithuania, Litai</t>
  </si>
  <si>
    <t>MOP</t>
  </si>
  <si>
    <t>Macau, Patacas</t>
  </si>
  <si>
    <t>MKD</t>
  </si>
  <si>
    <t>Macedonia, Denars</t>
  </si>
  <si>
    <t>MGA</t>
  </si>
  <si>
    <t>Madagascar, Ariary</t>
  </si>
  <si>
    <t>Haiti, Gourdes</t>
  </si>
  <si>
    <t>HNL</t>
  </si>
  <si>
    <t>Honduras, Lempiras</t>
  </si>
  <si>
    <t>HKD</t>
  </si>
  <si>
    <t>Hong Kong, Dollars</t>
  </si>
  <si>
    <t>HUF</t>
  </si>
  <si>
    <t>Hungary, Forint</t>
  </si>
  <si>
    <t>ISK</t>
  </si>
  <si>
    <t>Iceland, Kronur</t>
  </si>
  <si>
    <t>INR</t>
  </si>
  <si>
    <t>India, Rupees</t>
  </si>
  <si>
    <t>CRC</t>
  </si>
  <si>
    <t>Costa Rica, Colones</t>
  </si>
  <si>
    <t>HRK</t>
  </si>
  <si>
    <t>Croatia, Kuna</t>
  </si>
  <si>
    <t>CUP</t>
  </si>
  <si>
    <t>Cuba, Pesos</t>
  </si>
  <si>
    <t>CYP</t>
  </si>
  <si>
    <t>Cyprus, Pounds (expires 2008-Jan-31)</t>
  </si>
  <si>
    <t>CZK</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</si>
  <si>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</si>
  <si>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</si>
  <si>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</si>
  <si>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</si>
  <si>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</si>
  <si>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</si>
  <si>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</si>
  <si>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</si>
  <si>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</si>
  <si>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</si>
  <si>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</si>
  <si>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</si>
  <si>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</si>
  <si>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</si>
  <si>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</si>
  <si>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</si>
  <si>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</si>
  <si>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</si>
  <si>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</si>
  <si>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</si>
  <si>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</si>
  <si>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</si>
  <si>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</si>
  <si>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</si>
  <si>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</si>
  <si>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</si>
  <si>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</si>
  <si>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</si>
  <si>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</si>
  <si>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GHS</t>
  </si>
  <si>
    <t>Ghana, Cedis</t>
  </si>
  <si>
    <t>GIP</t>
  </si>
  <si>
    <t>Gibraltar, Pounds</t>
  </si>
  <si>
    <t>XAU</t>
  </si>
  <si>
    <t>Gold, Ounces</t>
  </si>
  <si>
    <t>GTQ</t>
  </si>
  <si>
    <t>Guatemala, Quetzales</t>
  </si>
  <si>
    <t>GGP</t>
  </si>
  <si>
    <t>Language</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</si>
  <si>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</si>
  <si>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</si>
  <si>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</si>
  <si>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Lakhs</t>
  </si>
  <si>
    <t>fbdb03c5-29cb-4400-95da-48339e0e2cab:~:NotMandatory:~:True:~:False:~::~::~:False:~::~::~:False:~::~::~:</t>
  </si>
  <si>
    <t>7b077b16-b814-4a15-aa35-906109d27036:~:Layout1:~:NotMandatory:~:True:~::~::~:</t>
  </si>
  <si>
    <t>#TABLE#</t>
  </si>
  <si>
    <t>#LAYOUTSCSR#</t>
  </si>
  <si>
    <t>#LAYOUTECSR#</t>
  </si>
  <si>
    <t>#LAYOUTSCER#</t>
  </si>
  <si>
    <t>#LAYOUTECER#</t>
  </si>
  <si>
    <t>#CustPlc#</t>
  </si>
  <si>
    <t>Return Name</t>
  </si>
  <si>
    <t>Return Code</t>
  </si>
  <si>
    <t>Name of reporting institution</t>
  </si>
  <si>
    <t>Institution Type</t>
  </si>
  <si>
    <t>Reporting frequency</t>
  </si>
  <si>
    <t xml:space="preserve">Reporting start date </t>
  </si>
  <si>
    <t xml:space="preserve">Reporting end date </t>
  </si>
  <si>
    <t>Reporting currency</t>
  </si>
  <si>
    <t>Reporting scale</t>
  </si>
  <si>
    <t>Taxonomy version</t>
  </si>
  <si>
    <t>Tool name</t>
  </si>
  <si>
    <t>Tool version</t>
  </si>
  <si>
    <t>Report status</t>
  </si>
  <si>
    <t>Date of Audit</t>
  </si>
  <si>
    <t>General remarks</t>
  </si>
  <si>
    <t>Information</t>
  </si>
  <si>
    <t>#TblHeadPlc#</t>
  </si>
  <si>
    <t>Filing Information</t>
  </si>
  <si>
    <t>in-rbi-rep.xsd#in-rbi-rep_ReturnName</t>
  </si>
  <si>
    <t>in-rbi-rep.xsd#in-rbi-rep_ReturnCode</t>
  </si>
  <si>
    <t>in-rbi-rep.xsd#in-rbi-rep_NameOfReportingInstitution</t>
  </si>
  <si>
    <t>in-rbi-rep.xsd#in-rbi-rep_BankCode</t>
  </si>
  <si>
    <t>rbi-core.xsd#rbi-core_InstitutionType</t>
  </si>
  <si>
    <t>in-rbi-rep.xsd#in-rbi-rep_ReportingFrequency</t>
  </si>
  <si>
    <t>in-rbi-rep.xsd#in-rbi-rep_ReportingPeriodStartDate</t>
  </si>
  <si>
    <t>in-rbi-rep.xsd#in-rbi-rep_ReportingPeriodEndDate</t>
  </si>
  <si>
    <t>rbi-core.xsd#rbi-core_ReportingCurrency</t>
  </si>
  <si>
    <t>rbi-core.xsd#rbi-core_ReportingScale</t>
  </si>
  <si>
    <t>rbi-core.xsd#rbi-core_TaxonomyVersion</t>
  </si>
  <si>
    <t>in-rbi-rep.xsd#in-rbi-rep_ToolName</t>
  </si>
  <si>
    <t>rbi-core.xsd#rbi-core_ToolVersion</t>
  </si>
  <si>
    <t>in-rbi-rep.xsd#in-rbi-rep_ReportStatus</t>
  </si>
  <si>
    <t>in-rbi-rep.xsd#in-rbi-rep_DateOfAudit</t>
  </si>
  <si>
    <t>in-rbi-rep.xsd#in-rbi-rep_GeneralRemarks</t>
  </si>
  <si>
    <t>82540b39-f750-46a8-b6e7-27b23c819790:~:Layout2:~:NotMandatory:~:True:~::~::~:</t>
  </si>
  <si>
    <t>X010</t>
  </si>
  <si>
    <t>terseLabel</t>
  </si>
  <si>
    <t>Scoping Question</t>
  </si>
  <si>
    <t>Description</t>
  </si>
  <si>
    <t>Value</t>
  </si>
  <si>
    <t>Remarks</t>
  </si>
  <si>
    <t>(a) Statutory / Spl. Reserves Under Sec. 45IC of RBI Act, 1934.</t>
  </si>
  <si>
    <t>(b) General Reserves</t>
  </si>
  <si>
    <t>(c) Share Premium</t>
  </si>
  <si>
    <t>(d) Capital Reserves (representing surplus on sale of assets held in separate account)</t>
  </si>
  <si>
    <t>Total</t>
  </si>
  <si>
    <t xml:space="preserve">Total </t>
  </si>
  <si>
    <t xml:space="preserve">Net owned fund </t>
  </si>
  <si>
    <t>X020</t>
  </si>
  <si>
    <t>Institution</t>
  </si>
  <si>
    <t>Amount</t>
  </si>
  <si>
    <t>X030</t>
  </si>
  <si>
    <t>Central Govt.</t>
  </si>
  <si>
    <t>Banks, Fis, Insurance Cos.</t>
  </si>
  <si>
    <t>FDIs</t>
  </si>
  <si>
    <t>Mutual Funds</t>
  </si>
  <si>
    <t>Corporates</t>
  </si>
  <si>
    <t>Public</t>
  </si>
  <si>
    <t>Indian Promoters</t>
  </si>
  <si>
    <t>Others</t>
  </si>
  <si>
    <t>TOTAL</t>
  </si>
  <si>
    <t>X040</t>
  </si>
  <si>
    <t xml:space="preserve">(i) Preference Share Capital other than those compulsorily convertible into equity  </t>
  </si>
  <si>
    <t>(ii) Cumulative Convertible Preference Shares</t>
  </si>
  <si>
    <t>(iii) Revaluation reserves (At Discount rate of 55%)</t>
  </si>
  <si>
    <t>(iv) General provisions and loss reserves including Provisions for Standard Assets (to the extent not attributable to actual diminution in value or identifiable potential loss in any specific asset and are available to meet unexpected losses, to the extent of 1.25% of RWA)</t>
  </si>
  <si>
    <t>(v) Hybrid debt capital instruments</t>
  </si>
  <si>
    <t>(vi) Subordinated debt(Subjected to prescribed Discount Rates &amp; Not exceeding 50% of Tier I)</t>
  </si>
  <si>
    <t>Total Capital Funds</t>
  </si>
  <si>
    <t xml:space="preserve">(iii) Total risk weighted assets/ exposures </t>
  </si>
  <si>
    <t>(iv) Percentage of capital funds to risk weighted assets/exposures:</t>
  </si>
  <si>
    <t xml:space="preserve">I. Cash </t>
  </si>
  <si>
    <t>II. Bank balances including fixed deposits &amp; certificates of deposits</t>
  </si>
  <si>
    <t>III. The deposits/collateral kept with CCIL in connection with CBLO</t>
  </si>
  <si>
    <t xml:space="preserve">      (a) Approved securities as defined in Reserve  Bank of India Act, 1934</t>
  </si>
  <si>
    <t xml:space="preserve">      (b) Bonds of public sector  banks </t>
  </si>
  <si>
    <t xml:space="preserve">      (c) FDs/CDs/bonds of public financial institutions</t>
  </si>
  <si>
    <t xml:space="preserve">      (d) Shares of all companies and debentures/ bonds/ commercial papers of companies and units of all mutual funds</t>
  </si>
  <si>
    <t xml:space="preserve">            (ii) Amounts not deducted in PART 1</t>
  </si>
  <si>
    <t xml:space="preserve">           Sub-total</t>
  </si>
  <si>
    <t>V. Current Assets</t>
  </si>
  <si>
    <t xml:space="preserve">      (a) Stock on hire (Please see Note 2 below)</t>
  </si>
  <si>
    <t xml:space="preserve">            Sub-total</t>
  </si>
  <si>
    <t xml:space="preserve">       (b) Inter-corporate loans/ deposits</t>
  </si>
  <si>
    <t xml:space="preserve">             Sub-total </t>
  </si>
  <si>
    <t xml:space="preserve">              (ii) Amounts not deducted in PART 1</t>
  </si>
  <si>
    <t xml:space="preserve">              Sub-total</t>
  </si>
  <si>
    <t xml:space="preserve">               Sub-total </t>
  </si>
  <si>
    <t xml:space="preserve">         (a) Assets leased out</t>
  </si>
  <si>
    <t xml:space="preserve">             (ii) Amounts not deducted  in PART 1</t>
  </si>
  <si>
    <t xml:space="preserve">              Sub-total </t>
  </si>
  <si>
    <t xml:space="preserve">Total credit exposure </t>
  </si>
  <si>
    <t xml:space="preserve">          (b) Premises</t>
  </si>
  <si>
    <t xml:space="preserve">          (c) Furniture &amp; Fixtures</t>
  </si>
  <si>
    <t xml:space="preserve">VII. Other Assets </t>
  </si>
  <si>
    <t xml:space="preserve">Total weighted assets </t>
  </si>
  <si>
    <t>X050</t>
  </si>
  <si>
    <t>X060</t>
  </si>
  <si>
    <t>X070</t>
  </si>
  <si>
    <t>Conversion Factor (CF)</t>
  </si>
  <si>
    <t>Risk Weight (RW)</t>
  </si>
  <si>
    <t>Adjusted Value (AV)</t>
  </si>
  <si>
    <t>Book Value
(BV)</t>
  </si>
  <si>
    <t>1. Financial &amp; Other guarantees</t>
  </si>
  <si>
    <t xml:space="preserve">2. Share/debenture underwriting obligations       </t>
  </si>
  <si>
    <t xml:space="preserve">3. Partly paid shares/debentures       </t>
  </si>
  <si>
    <t xml:space="preserve">5. Lease contracts entered into but yet to be executed  </t>
  </si>
  <si>
    <t>a) Less than 1 year</t>
  </si>
  <si>
    <t xml:space="preserve"> Total non-funded  exposures  </t>
  </si>
  <si>
    <t>5d4b7832-fd90-4c4f-8177-a1e3cd548ab5:~:Layout2:~:NotMandatory:~:True:~::~::~:</t>
  </si>
  <si>
    <t>Interest Rate Futures</t>
  </si>
  <si>
    <t>Short</t>
  </si>
  <si>
    <t>Long</t>
  </si>
  <si>
    <t>No. of transactions</t>
  </si>
  <si>
    <t>X080</t>
  </si>
  <si>
    <t>d4729b6d-0ef2-4651-98be-1b8144384406:~:Layout1:~:NotMandatory:~:True:~::~::~:</t>
  </si>
  <si>
    <t xml:space="preserve"> i) Book value of  bonds and debentures and outstanding loans and advances to and deposits with subsidiaries  and companies in the same group (Details to be enclosed in Appendix No. I).</t>
  </si>
  <si>
    <t xml:space="preserve"> ii) Investments in shares of subsidiaries and companies in the same group and all non-banking financial companies (Details to be enclosed in Appendix No.II).</t>
  </si>
  <si>
    <t>iii) Investments by way of shares, debentures, loans and advances, leasing, hire purchase finance, deposits etc. in other companies, firms and proprietary concerns where directors of the company hold  substantial interest (Details to be enclosed in Appendix No.III).</t>
  </si>
  <si>
    <t>in-rbi-rep.xsd#in-rbi-rep_PaidUpShareCapital</t>
  </si>
  <si>
    <t>187d5143-d5a7-4c74-8443-3096a42bb5a5:~:Layout1:~:NotMandatory:~:True:~::~::~:RuleSetForX</t>
  </si>
  <si>
    <t>PART1</t>
  </si>
  <si>
    <t>http://www.xbrl.org/2003/role/label</t>
  </si>
  <si>
    <t>Paid up share capital</t>
  </si>
  <si>
    <t>in-rbi-rep.xsd#in-rbi-rep_ReservesSurplus</t>
  </si>
  <si>
    <t>Reserves surplus</t>
  </si>
  <si>
    <t>rbi-core.xsd#rbi-core_ReserveDetailsAxis::rbi-core.xsd#rbi-core_FreeReservesMember</t>
  </si>
  <si>
    <t>rbi-core.xsd#rbi-core_TypeOfBalanceAxis::rbi-core.xsd#rbi-core_AggregateMember</t>
  </si>
  <si>
    <t>in-rbi-rep.xsd#in-rbi-rep_ReservesSurplusAxis::in-rbi-rep.xsd#in-rbi-rep_GeneralReserveMember</t>
  </si>
  <si>
    <t>in-rbi-rep.xsd#in-rbi-rep_ReservesSurplusAxis::in-rbi-rep.xsd#in-rbi-rep_SharePremiumMember</t>
  </si>
  <si>
    <t>in-rbi-rep.xsd#in-rbi-rep_ReservesSurplusAxis::in-rbi-rep.xsd#in-rbi-rep_CapitalReserveMember</t>
  </si>
  <si>
    <t>in-rbi-rep.xsd#in-rbi-rep_AccumulatedLosses</t>
  </si>
  <si>
    <t>Accumulated losses</t>
  </si>
  <si>
    <t>rbi-core.xsd#rbi-core_DeferredRevenueExpenditure</t>
  </si>
  <si>
    <t>Deferred revenue expenditure</t>
  </si>
  <si>
    <t>in-rbi-rep.xsd#in-rbi-rep_DeferredTaxAssetsNetofLiabilities</t>
  </si>
  <si>
    <t>Deferred tax assets , netof liabilities</t>
  </si>
  <si>
    <t>in-rbi-rep.xsd#in-rbi-rep_OtherIntangibleAssets</t>
  </si>
  <si>
    <t>Other intangible assets</t>
  </si>
  <si>
    <t>rbi-core.xsd#rbi-core_OtherEquityInterests</t>
  </si>
  <si>
    <t>Others equity interests</t>
  </si>
  <si>
    <t>rbi-core.xsd#rbi-core_DeductionsToEquityCapital</t>
  </si>
  <si>
    <t>Deductions to equity capital</t>
  </si>
  <si>
    <t>in-rbi-rep.xsd#in-rbi-rep_OwnedFunds</t>
  </si>
  <si>
    <t>Owned funds</t>
  </si>
  <si>
    <t>in-rbi-rep.xsd#in-rbi-rep_InvestmentInSubsidiaries</t>
  </si>
  <si>
    <t>Investment in subsidiaries</t>
  </si>
  <si>
    <t>rbi-core.xsd#rbi-core_InvestmentInSharesOfCompaniesOfSameGroup</t>
  </si>
  <si>
    <t>Investment in shares of companies of same group</t>
  </si>
  <si>
    <t>rbi-core.xsd#rbi-core_InvestmentInSharesOfOtherNBFCs</t>
  </si>
  <si>
    <t>Investment in shares of other NBFCs</t>
  </si>
  <si>
    <t>rbi-core.xsd#rbi-core_TotalAdjustmentsToCalculateNetOwnedFunds</t>
  </si>
  <si>
    <t>Total adjustments to calculate net owned funds</t>
  </si>
  <si>
    <t>rbi-core.xsd#rbi-core_RegulatoryAdjustments</t>
  </si>
  <si>
    <t>Regulatory adjustments</t>
  </si>
  <si>
    <t>in-rbi-rep.xsd#in-rbi-rep_Tier1CapitalFunds</t>
  </si>
  <si>
    <t>Tier 1 capital funds</t>
  </si>
  <si>
    <t>rbi-core.xsd#rbi-core_RemarkForOtherIntangibleAssets</t>
  </si>
  <si>
    <t>Remark for other intangible assets</t>
  </si>
  <si>
    <t>rbi-core.xsd#rbi-core_RemarkForInvestmentInShares</t>
  </si>
  <si>
    <t>Remark for investment in shares</t>
  </si>
  <si>
    <t>Remark for book value of debentures, bonds, outstanding loans and advances, bills purchased and discounted</t>
  </si>
  <si>
    <t>Remark for total</t>
  </si>
  <si>
    <t>Remark for amount of total in excess of 10 percent of owned funds</t>
  </si>
  <si>
    <t>rbi-core.xsd#rbi-core_TypeOfBalanceAxis::rbi-core.xsd#rbi-core_NetMember</t>
  </si>
  <si>
    <t>rbi-core.xsd#rbi-core_ShareholdingPattern</t>
  </si>
  <si>
    <t>rbi-core.xsd#rbi-core_DetailsOfShareholdingPatternAxis::rbi-core.xsd#rbi-core_CentralGovernmentMember</t>
  </si>
  <si>
    <t>rbi-core.xsd#rbi-core_DetailsOfShareholdingPatternAxis::rbi-core.xsd#rbi-core_BanksFIsInsuranceCompaniesMember</t>
  </si>
  <si>
    <t>rbi-core.xsd#rbi-core_DetailsOfShareholdingPatternAxis::rbi-core.xsd#rbi-core_ForeignDirectInvestmentsMember</t>
  </si>
  <si>
    <t>rbi-core.xsd#rbi-core_DetailsOfShareholdingPatternAxis::in-rbi-rep.xsd#in-rbi-rep_MutualFundsMember</t>
  </si>
  <si>
    <t>rbi-core.xsd#rbi-core_DetailsOfShareholdingPatternAxis::in-rbi-rep.xsd#in-rbi-rep_CorporateMember</t>
  </si>
  <si>
    <t>rbi-core.xsd#rbi-core_DetailsOfShareholdingPatternAxis::in-rbi-rep.xsd#in-rbi-rep_PublicSectorMember</t>
  </si>
  <si>
    <t>rbi-core.xsd#rbi-core_DetailsOfShareholdingPatternAxis::rbi-core.xsd#rbi-core_IndianPromoterMember</t>
  </si>
  <si>
    <t>rbi-core.xsd#rbi-core_DetailsOfShareholdingPatternAxis::rbi-core.xsd#rbi-core_OtherSectorsMember</t>
  </si>
  <si>
    <t>rbi-core.xsd#rbi-core_UnrealizedAppreciationOf50PercentInTheBookValueOfQuotedInvestments</t>
  </si>
  <si>
    <t>rbi-core.xsd#rbi-core_IncreaseInEquityShareCapital</t>
  </si>
  <si>
    <t>rbi-core.xsd#rbi-core_AppreciationInTheBookValueOfQuotedInvestmentAndEquityShareCapital</t>
  </si>
  <si>
    <t>rbi-core.xsd#rbi-core_DiminutionInTheAggregateBookValueOfQuotedInvestments</t>
  </si>
  <si>
    <t>rbi-core.xsd#rbi-core_ReductionInEquityShareCapital</t>
  </si>
  <si>
    <t>rbi-core.xsd#rbi-core_AdjustedNetWorth</t>
  </si>
  <si>
    <t>rbi-core.xsd#rbi-core_AdjustedNetWorthToRWA</t>
  </si>
  <si>
    <t>rbi-core.xsd#rbi-core_CounterPartyAxis::rbi-core.xsd#rbi-core_CoreInvestmentCompaniesMember</t>
  </si>
  <si>
    <t>PART2</t>
  </si>
  <si>
    <t>rbi-core.xsd#rbi-core_GeneralProvisionsAndLossReservesIncludingProvisionsForStandardAssets</t>
  </si>
  <si>
    <t>General provisions and loss reserves including Provisions for Standard Assets</t>
  </si>
  <si>
    <t>in-rbi-rep.xsd#in-rbi-rep_SubordinatedDebt</t>
  </si>
  <si>
    <t>Subordinated debt (Tier II Capital)</t>
  </si>
  <si>
    <t>rbi-core.xsd#rbi-core_OtherCapitalFunds</t>
  </si>
  <si>
    <t>in-rbi-rep.xsd#in-rbi-rep_TotalCapitalFunds</t>
  </si>
  <si>
    <t>Total capital funds</t>
  </si>
  <si>
    <t>rbi-core.xsd#rbi-core_TypeOfBalanceAxis::in-rbi-rep.xsd#in-rbi-rep_TotalMember</t>
  </si>
  <si>
    <t>7870e674-6620-4a93-b4d6-0d4a119073c0:~:Layout1:~:NotMandatory:~:True:~::~::~:RuleSetForX</t>
  </si>
  <si>
    <t>rbi-core.xsd#rbi-core_ClassificationOfCapitalAxis::rbi-core.xsd#rbi-core_PreferenceShareCapitalOtherThanThoseCompulsorilyConvertibleIntoEquityMember</t>
  </si>
  <si>
    <t>rbi-core.xsd#rbi-core_ClassificationOfCapitalAxis::rbi-core.xsd#rbi-core_CumulativeConvertiblePreferrenceSharesMember</t>
  </si>
  <si>
    <t>rbi-core.xsd#rbi-core_DiscountingPercentageAxis::rbi-core.xsd#rbi-core_NotExceeding50PercentOfTierIMember</t>
  </si>
  <si>
    <t>in-rbi-rep.xsd#in-rbi-rep_AdjustedValue</t>
  </si>
  <si>
    <t>in-rbi-rep.xsd#in-rbi-rep_TotalRiskWeightedAssets</t>
  </si>
  <si>
    <t>in-rbi-rep.xsd#in-rbi-rep_PercentageOfCapitalFundsToRiskWeightedAssets</t>
  </si>
  <si>
    <t>in-rbi-rep.xsd#in-rbi-rep_TierCapitalDimension::in-rbi-rep.xsd#in-rbi-rep_TierIMember</t>
  </si>
  <si>
    <t>in-rbi-rep.xsd#in-rbi-rep_TierCapitalDimension::in-rbi-rep.xsd#in-rbi-rep_TierIIMember</t>
  </si>
  <si>
    <t>33ee5523-d9b9-4c76-b61e-92091f118390:~:Layout1:~:NotMandatory:~:True:~::~::~:RuleSetForY</t>
  </si>
  <si>
    <t>5d6beaf0-2789-448c-9bb3-c50b9d505722:~:Layout1:~:NotMandatory:~:True:~::~::~:RuleSetForX</t>
  </si>
  <si>
    <t>PART4</t>
  </si>
  <si>
    <t>rbi-core.xsd#rbi-core_RiskWeightAssetsAxis::rbi-core.xsd#rbi-core_BankBalancesIncludingFixedDepositsAndCertificatesOfDepositsMember</t>
  </si>
  <si>
    <t>rbi-core.xsd#rbi-core_RiskWeightAssetsAxis::rbi-core.xsd#rbi-core_DepositsOrCollateralKeptWithCCILInConnectionWithCBLOMember</t>
  </si>
  <si>
    <t>rbi-core.xsd#rbi-core_RiskWeightAssetsAxis::in-rbi-rep.xsd#in-rbi-rep_LoansToStaffMember</t>
  </si>
  <si>
    <t>rbi-core.xsd#rbi-core_RiskWeightAssetsAxis::in-rbi-rep.xsd#in-rbi-rep_OtherCurrentAssetsMember</t>
  </si>
  <si>
    <t>rbi-core.xsd#rbi-core_RiskWeightAssetsAxis::in-rbi-rep.xsd#in-rbi-rep_PremisesMember</t>
  </si>
  <si>
    <t>rbi-core.xsd#rbi-core_RiskWeightAssetsAxis::rbi-core.xsd#rbi-core_FurnitureAndFixtureMember</t>
  </si>
  <si>
    <t>rbi-core.xsd#rbi-core_RiskWeightAssetsAxis::in-rbi-rep.xsd#in-rbi-rep_InterestDueOnGovtSecuritiesMember</t>
  </si>
  <si>
    <t>rbi-core.xsd#rbi-core_RiskWeightAssetsAxis::in-rbi-rep.xsd#in-rbi-rep_OthersMember</t>
  </si>
  <si>
    <t>rbi-core.xsd#rbi-core_RiskWeightAssetsAxis::rbi-core.xsd#rbi-core_CashMember</t>
  </si>
  <si>
    <t>in-rbi-rep.xsd#in-rbi-rep_ParameterAxis::rbi-core.xsd#rbi-core_ApprovedSecuritiesAsDefinedInReserveBankOfIndiaAct1934Member</t>
  </si>
  <si>
    <t>in-rbi-rep.xsd#in-rbi-rep_ParameterAxis::rbi-core.xsd#rbi-core_ApprovedSecuritiesAsDefinedInReserveBankOfIndiaAct1934Member:::rbi-core.xsd#rbi-core_RiskWeightAssetsAxis::in-rbi-rep.xsd#in-rbi-rep_InvestmentsMember</t>
  </si>
  <si>
    <t>rbi-core.xsd#rbi-core_RiskWeightAssetsAxis::rbi-core.xsd#rbi-core_ApprovedSecuritiesAsDefinedInReserveBankOfIndiaAct1934Member</t>
  </si>
  <si>
    <t>in-rbi-rep.xsd#in-rbi-rep_DetailsOfValueAxis::rbi-core.xsd#rbi-core_AmountsDeductedInPART1ItemMember:::rbi-core.xsd#rbi-core_RiskWeightAssetsAxis::rbi-core.xsd#rbi-core_BondsOfPublicSectorBanksMember</t>
  </si>
  <si>
    <t>in-rbi-rep.xsd#in-rbi-rep_DetailsOfValueAxis::rbi-core.xsd#rbi-core_AmountsNotDeductedInPART1ItemMember:::rbi-core.xsd#rbi-core_RiskWeightAssetsAxis::rbi-core.xsd#rbi-core_BondsOfPublicSectorBanksMember</t>
  </si>
  <si>
    <t>in-rbi-rep.xsd#in-rbi-rep_DetailsOfValueAxis::rbi-core.xsd#rbi-core_AmountsDeductedInPART1ItemMember:::rbi-core.xsd#rbi-core_RiskWeightAssetsAxis::rbi-core.xsd#rbi-core_FDsOrCDsOrBondsOfPublicFinancialInstitutionsMember</t>
  </si>
  <si>
    <t>in-rbi-rep.xsd#in-rbi-rep_DetailsOfValueAxis::rbi-core.xsd#rbi-core_AmountsNotDeductedInPART1ItemMember:::rbi-core.xsd#rbi-core_RiskWeightAssetsAxis::rbi-core.xsd#rbi-core_FDsOrCDsOrBondsOfPublicFinancialInstitutionsMember</t>
  </si>
  <si>
    <t>in-rbi-rep.xsd#in-rbi-rep_DetailsOfValueAxis::rbi-core.xsd#rbi-core_AmountsDeductedInPART1ItemMember:::rbi-core.xsd#rbi-core_RiskWeightAssetsAxis::rbi-core.xsd#rbi-core_StockOnHireMember</t>
  </si>
  <si>
    <t>in-rbi-rep.xsd#in-rbi-rep_DetailsOfValueAxis::rbi-core.xsd#rbi-core_AmountsNotDeductedInPART1ItemMember:::rbi-core.xsd#rbi-core_RiskWeightAssetsAxis::rbi-core.xsd#rbi-core_StockOnHireMember</t>
  </si>
  <si>
    <t>in-rbi-rep.xsd#in-rbi-rep_DetailsOfValueAxis::in-rbi-rep.xsd#in-rbi-rep_SubTotalMember:::rbi-core.xsd#rbi-core_RiskWeightAssetsAxis::rbi-core.xsd#rbi-core_StockOnHireMember</t>
  </si>
  <si>
    <t>in-rbi-rep.xsd#in-rbi-rep_DetailsOfValueAxis::rbi-core.xsd#rbi-core_AmountsDeductedInPART1ItemMember:::rbi-core.xsd#rbi-core_RiskWeightAssetsAxis::rbi-core.xsd#rbi-core_SharesOfAllCompaniesAndDebenturesOrBondsOrCommercialPapersOfCompaniesAndUnitsOfAllMutualFundsMember</t>
  </si>
  <si>
    <t>in-rbi-rep.xsd#in-rbi-rep_DetailsOfValueAxis::rbi-core.xsd#rbi-core_AmountsNotDeductedInPART1ItemMember:::rbi-core.xsd#rbi-core_RiskWeightAssetsAxis::rbi-core.xsd#rbi-core_SharesOfAllCompaniesAndDebenturesOrBondsOrCommercialPapersOfCompaniesAndUnitsOfAllMutualFundsMember</t>
  </si>
  <si>
    <t>in-rbi-rep.xsd#in-rbi-rep_DetailsOfValueAxis::in-rbi-rep.xsd#in-rbi-rep_SubTotalMember:::rbi-core.xsd#rbi-core_RiskWeightAssetsAxis::rbi-core.xsd#rbi-core_SharesOfAllCompaniesAndDebenturesOrBondsOrCommercialPapersOfCompaniesAndUnitsOfAllMutualFundsMember</t>
  </si>
  <si>
    <t>in-rbi-rep.xsd#in-rbi-rep_DetailsOfValueAxis::rbi-core.xsd#rbi-core_AmountsDeductedInPART1ItemMember:::rbi-core.xsd#rbi-core_RiskWeightAssetsAxis::rbi-core.xsd#rbi-core_InterCorporateLoansOrDepositsMember</t>
  </si>
  <si>
    <t>in-rbi-rep.xsd#in-rbi-rep_DetailsOfValueAxis::rbi-core.xsd#rbi-core_AmountsNotDeductedInPART1ItemMember:::rbi-core.xsd#rbi-core_RiskWeightAssetsAxis::rbi-core.xsd#rbi-core_InterCorporateLoansOrDepositsMember</t>
  </si>
  <si>
    <t>in-rbi-rep.xsd#in-rbi-rep_DetailsOfValueAxis::in-rbi-rep.xsd#in-rbi-rep_SubTotalMember:::rbi-core.xsd#rbi-core_RiskWeightAssetsAxis::rbi-core.xsd#rbi-core_InterCorporateLoansOrDepositsMember</t>
  </si>
  <si>
    <t>in-rbi-rep.xsd#in-rbi-rep_DetailsOfValueAxis::rbi-core.xsd#rbi-core_AmountsDeductedInPART1ItemMember:::rbi-core.xsd#rbi-core_RiskWeightAssetsAxis::in-rbi-rep.xsd#in-rbi-rep_OtherSecuredLoansAndAdvancesConsideredGoodMember</t>
  </si>
  <si>
    <t>in-rbi-rep.xsd#in-rbi-rep_DetailsOfValueAxis::rbi-core.xsd#rbi-core_AmountsNotDeductedInPART1ItemMember:::rbi-core.xsd#rbi-core_RiskWeightAssetsAxis::in-rbi-rep.xsd#in-rbi-rep_OtherSecuredLoansAndAdvancesConsideredGoodMember</t>
  </si>
  <si>
    <t>in-rbi-rep.xsd#in-rbi-rep_DetailsOfValueAxis::in-rbi-rep.xsd#in-rbi-rep_SubTotalMember:::rbi-core.xsd#rbi-core_RiskWeightAssetsAxis::in-rbi-rep.xsd#in-rbi-rep_OtherSecuredLoansAndAdvancesConsideredGoodMember</t>
  </si>
  <si>
    <t>in-rbi-rep.xsd#in-rbi-rep_DetailsOfValueAxis::rbi-core.xsd#rbi-core_AmountsDeductedInPART1ItemMember:::rbi-core.xsd#rbi-core_RiskWeightAssetsAxis::rbi-core.xsd#rbi-core_BillsPurchasedDiscountedMember</t>
  </si>
  <si>
    <t>in-rbi-rep.xsd#in-rbi-rep_DetailsOfValueAxis::rbi-core.xsd#rbi-core_AmountsNotDeductedInPART1ItemMember:::rbi-core.xsd#rbi-core_RiskWeightAssetsAxis::rbi-core.xsd#rbi-core_BillsPurchasedDiscountedMember</t>
  </si>
  <si>
    <t>in-rbi-rep.xsd#in-rbi-rep_DetailsOfValueAxis::in-rbi-rep.xsd#in-rbi-rep_SubTotalMember:::rbi-core.xsd#rbi-core_RiskWeightAssetsAxis::rbi-core.xsd#rbi-core_BillsPurchasedDiscountedMember</t>
  </si>
  <si>
    <t>in-rbi-rep.xsd#in-rbi-rep_DetailsOfValueAxis::rbi-core.xsd#rbi-core_AmountsDeductedInPART1ItemMember:::rbi-core.xsd#rbi-core_RiskWeightAssetsAxis::rbi-core.xsd#rbi-core_AssetLeasedOutMember</t>
  </si>
  <si>
    <t>in-rbi-rep.xsd#in-rbi-rep_DetailsOfValueAxis::rbi-core.xsd#rbi-core_AmountsNotDeductedInPART1ItemMember:::rbi-core.xsd#rbi-core_RiskWeightAssetsAxis::rbi-core.xsd#rbi-core_AssetLeasedOutMember</t>
  </si>
  <si>
    <t>in-rbi-rep.xsd#in-rbi-rep_DetailsOfValueAxis::in-rbi-rep.xsd#in-rbi-rep_SubTotalMember:::rbi-core.xsd#rbi-core_RiskWeightAssetsAxis::rbi-core.xsd#rbi-core_AssetLeasedOutMember</t>
  </si>
  <si>
    <t>rbi-core.xsd#rbi-core_RiskWeightAssetsAxis::in-rbi-rep.xsd#in-rbi-rep_IncomeTaxDeductedAtSourceMember:::rbi-core.xsd#rbi-core_TypeOfBalanceAxis::rbi-core.xsd#rbi-core_NetMember</t>
  </si>
  <si>
    <t>rbi-core.xsd#rbi-core_RiskWeightAssetsAxis::in-rbi-rep.xsd#in-rbi-rep_AdvanceTaxPaidMember:::rbi-core.xsd#rbi-core_TypeOfBalanceAxis::rbi-core.xsd#rbi-core_NetMember</t>
  </si>
  <si>
    <t>d3eb6fee-7e62-477e-aea8-5beee3614875:~:Layout2:~:NotMandatory:~:True:~::~::~:</t>
  </si>
  <si>
    <t>#TYPDIM#</t>
  </si>
  <si>
    <t>in-rbi-rep.xsd#in-rbi-rep_UniqueTransactionAxis</t>
  </si>
  <si>
    <t>Sr.No</t>
  </si>
  <si>
    <t>in-rbi-rep.xsd#in-rbi-rep_BookValueAmount</t>
  </si>
  <si>
    <t>in-rbi-rep.xsd#in-rbi-rep_ConversionFactor</t>
  </si>
  <si>
    <t>in-rbi-rep.xsd#in-rbi-rep_EquivalentValue</t>
  </si>
  <si>
    <t>in-rbi-rep.xsd#in-rbi-rep_RiskWeights</t>
  </si>
  <si>
    <t>in-rbi-rep.xsd#in-rbi-rep_Remarks</t>
  </si>
  <si>
    <t>rbi-core.xsd#rbi-core_RiskWeightAssetsAxis::rbi-core.xsd#rbi-core_FinancialAndOtherGuaranteesMember</t>
  </si>
  <si>
    <t>rbi-core.xsd#rbi-core_RiskWeightAssetsAxis::rbi-core.xsd#rbi-core_ShareDebentureUnderwritingObligationsMember</t>
  </si>
  <si>
    <t>rbi-core.xsd#rbi-core_RiskWeightAssetsAxis::rbi-core.xsd#rbi-core_PartlyPaidSharesDebenturesMember</t>
  </si>
  <si>
    <t>rbi-core.xsd#rbi-core_RiskWeightAssetsAxis::in-rbi-rep.xsd#in-rbi-rep_BillRediscountedMember</t>
  </si>
  <si>
    <t>rbi-core.xsd#rbi-core_RiskWeightAssetsAxis::rbi-core.xsd#rbi-core_LeaseContractsEnteredIntoButYetToBeExecutedMember</t>
  </si>
  <si>
    <t>rbi-core.xsd#rbi-core_RiskWeightAssetsAxis::rbi-core.xsd#rbi-core_OtherContingentLiabilitiesMember</t>
  </si>
  <si>
    <t>rbi-core.xsd#rbi-core_RiskWeightAssetsAxis::in-rbi-rep.xsd#in-rbi-rep_NonFundedMember:::rbi-core.xsd#rbi-core_TypeOfBalanceAxis::in-rbi-rep.xsd#in-rbi-rep_TotalMember</t>
  </si>
  <si>
    <t>in-rbi-rep.xsd#in-rbi-rep_NumberOfTransactions</t>
  </si>
  <si>
    <t>rbi-core.xsd#rbi-core_RiskWeightAssetsAxis::in-rbi-rep.xsd#in-rbi-rep_InterestRateFuturesMember</t>
  </si>
  <si>
    <t>in-rbi-rep.xsd#in-rbi-rep_DetailsOfValueAxis::rbi-core.xsd#rbi-core_ShortPositionMember</t>
  </si>
  <si>
    <t>in-rbi-rep.xsd#in-rbi-rep_DetailsOfValueAxis::rbi-core.xsd#rbi-core_LongPositionMember</t>
  </si>
  <si>
    <t>in-rbi-rep.xsd#in-rbi-rep_Investments</t>
  </si>
  <si>
    <t>in-rbi-rep.xsd#in-rbi-rep_InvestmentsByWayOfFinancialAssistance</t>
  </si>
  <si>
    <t>rbi-core.xsd#rbi-core_CounterPartyAxis::rbi-core.xsd#rbi-core_SubsidiaresAndCompaniesInTheSameGroupMember:::in-rbi-rep.xsd#in-rbi-rep_ExposureTypeAxis::rbi-core.xsd#rbi-core_LoansAdvancesOtherCreditFacilitiesLeasedAssetsAndHirePurchaseAssetsByTheNonBankingFinancialCompanyMember</t>
  </si>
  <si>
    <t>rbi-core.xsd#rbi-core_InvestmentInSharesAxis::rbi-core.xsd#rbi-core_SharesOfSubsidiariesAndCompaniesInTheSameGroupAndAllNonBankingFinancialCompaniesMember</t>
  </si>
  <si>
    <t>rbi-core.xsd#rbi-core_InvestmentInSharesAxis::rbi-core.xsd#rbi-core_SharesDebenturesLoansAndAdvancesLeasingHirePurchaseFinanceDepositsInOtherCompaniesFirmsAndProprietaryConcernsWhereDirectorsOfTheCompanyHoldSubstantialInterestMember</t>
  </si>
  <si>
    <t>1821ce7d-8041-49dd-81df-0a2c4ddf1f46:~:Layout2:~:NotMandatory:~:True:~::~::~:</t>
  </si>
  <si>
    <t>rbi-core.xsd#rbi-core_NameOfSubsidiary</t>
  </si>
  <si>
    <t>rbi-core.xsd#rbi-core_NatureOfCompany</t>
  </si>
  <si>
    <t>rbi-core.xsd#rbi-core_TypeOfUnderlying</t>
  </si>
  <si>
    <t>Name of the Subsidiary/Companies in the Same Group</t>
  </si>
  <si>
    <t>Nature of the Company (Subsidiary / Group)</t>
  </si>
  <si>
    <t>Type (Bonds / Debentures / Loans and Advances / Deposits etc)</t>
  </si>
  <si>
    <t>Name of the Subsidiary/Company in the Same Group/Other NBFC</t>
  </si>
  <si>
    <t>Nature of the Company (Subsidiary / Group/Others)</t>
  </si>
  <si>
    <t>X090</t>
  </si>
  <si>
    <t>X100</t>
  </si>
  <si>
    <t>X110</t>
  </si>
  <si>
    <t>Name of the ‘Other Companies’ / Firms / Proprietary concerns where directors of the company hold substantial interest</t>
  </si>
  <si>
    <t>Type (Shares / Debentures / ‘Loans and Advances’ etc)</t>
  </si>
  <si>
    <t>f9e3ed64-b7db-426c-b89b-fe443d24628d:~:Layout1:~:NotMandatory:~:True:~::~::~:</t>
  </si>
  <si>
    <t>i) Loans and advances including off-balance sheet exposures to any single party in  excess of 15 per cent of owned fund of  the non-banking financial company (Details to be enclosed in Appendix No.i).</t>
  </si>
  <si>
    <t xml:space="preserve">ii) Loans and advances including off-balance sheet exposures to a single group of parties in excess of 25 per cent of owned fund of the non-banking financial company (Details to be enclosed in Appendix No.ii). </t>
  </si>
  <si>
    <t>iii) Investments in a single company in excess of 15 per cent of the owned fund of the non-banking financial company (Details to be enclosed in Appendix No.iii).</t>
  </si>
  <si>
    <t xml:space="preserve">iv)  Investments in the shares issued by a single group of companies  in excess of 25 per cent of the owned fund of the non-banking financial company    (Details to be enclosed in Appendix No.iv).  </t>
  </si>
  <si>
    <t>v)  Loans, advances to (including debentures/bonds and off-balance sheet exposures) and investment in the shares of single party in excess of 25 per cent of the owned fund of the non-banking financial company(Details to be enclosed in Appendix No.v).</t>
  </si>
  <si>
    <t>vi) Loans, advances to (including debentures/bonds and off-balance sheet exposures)  and investment in the shares of single group of parties in excess of 40 per cent of the owned fund of the non-banking financial company  (Details to be enclosed in Appendix No.vi).</t>
  </si>
  <si>
    <t>in-rbi-rep.xsd#in-rbi-rep_LoansAndAdvances</t>
  </si>
  <si>
    <t>in-rbi-rep.xsd#in-rbi-rep_AmountOfExposure</t>
  </si>
  <si>
    <t>rbi-core.xsd#rbi-core_CounterPartyAxis::rbi-core.xsd#rbi-core_SinglePartyMember:::rbi-core.xsd#rbi-core_DiscountingPercentageAxis::rbi-core.xsd#rbi-core_InExcessOf15PercentOfOwnedFundsMember:::in-rbi-rep.xsd#in-rbi-rep_ExposureTypeAxis::rbi-core.xsd#rbi-core_IncludingOffBalanceSheetExposuresMember</t>
  </si>
  <si>
    <t>rbi-core.xsd#rbi-core_CounterPartyAxis::rbi-core.xsd#rbi-core_SingleGroupOfPartiesMember:::rbi-core.xsd#rbi-core_DiscountingPercentageAxis::rbi-core.xsd#rbi-core_InExcessOf25PercentOfOwnedFundsMember:::in-rbi-rep.xsd#in-rbi-rep_ExposureTypeAxis::rbi-core.xsd#rbi-core_IncludingOffBalanceSheetExposuresMember</t>
  </si>
  <si>
    <t>rbi-core.xsd#rbi-core_CounterPartyAxis::rbi-core.xsd#rbi-core_SinglePartyMember:::rbi-core.xsd#rbi-core_DiscountingPercentageAxis::rbi-core.xsd#rbi-core_InExcessOf15PercentOfOwnedFundsMember</t>
  </si>
  <si>
    <t>rbi-core.xsd#rbi-core_CounterPartyAxis::rbi-core.xsd#rbi-core_SingleGroupOfPartiesMember:::rbi-core.xsd#rbi-core_DiscountingPercentageAxis::rbi-core.xsd#rbi-core_InExcessOf25PercentOfOwnedFundsMember</t>
  </si>
  <si>
    <t>rbi-core.xsd#rbi-core_CounterPartyAxis::rbi-core.xsd#rbi-core_SinglePartyMember:::rbi-core.xsd#rbi-core_DiscountingPercentageAxis::rbi-core.xsd#rbi-core_InExcessOf25PercentOfOwnedFundsMember:::in-rbi-rep.xsd#in-rbi-rep_ExposureTypeAxis::rbi-core.xsd#rbi-core_IncludingOffBalanceSheetExposuresMember</t>
  </si>
  <si>
    <t>9fcf24fa-8763-4b1a-9ff8-b1eb44b05355:~:Layout2:~:NotMandatory:~:True:~::~::~:</t>
  </si>
  <si>
    <t>Name of the Company</t>
  </si>
  <si>
    <t>rbi-core.xsd#rbi-core_NameOfTheCompany</t>
  </si>
  <si>
    <t>Name of the Group Company</t>
  </si>
  <si>
    <t>Outstanding Loans and Advances</t>
  </si>
  <si>
    <t>Outstanding Investment Amount</t>
  </si>
  <si>
    <t>Outstanding Amount of ‘Loans and Advances’ and ‘Investment’ taken together</t>
  </si>
  <si>
    <t>X120</t>
  </si>
  <si>
    <t>X130</t>
  </si>
  <si>
    <t>rbi-core.xsd#rbi-core_CounterPartyAxis::rbi-core.xsd#rbi-core_SingleGroupOfPartiesMember:::in-rbi-rep.xsd#in-rbi-rep_ExposureTypeAxis::rbi-core.xsd#rbi-core_IncludingOffBalanceSheetExposuresMember</t>
  </si>
  <si>
    <t>a6f20b82-cac5-43f6-a03b-d40ab281393c:~:Layout1:~:NotMandatory:~:True:~::~::~:</t>
  </si>
  <si>
    <t xml:space="preserve">        (a) Acquired by the company independently</t>
  </si>
  <si>
    <t xml:space="preserve">        (b) Acquired in satisfaction of its debts</t>
  </si>
  <si>
    <t xml:space="preserve">        (a) 10 percent of the owned fund in case of Asset Finance Company</t>
  </si>
  <si>
    <t xml:space="preserve">        (b) 20 percent of the owned fund in case of loan and investment companies</t>
  </si>
  <si>
    <t>Y010</t>
  </si>
  <si>
    <t>Y020</t>
  </si>
  <si>
    <t>Y030</t>
  </si>
  <si>
    <t>Y040</t>
  </si>
  <si>
    <t>Y050</t>
  </si>
  <si>
    <t>Y060</t>
  </si>
  <si>
    <t>rbi-core.xsd#rbi-core_InvestmentInPremisesExceptForOwnUse</t>
  </si>
  <si>
    <t>in-rbi-rep.xsd#in-rbi-rep_InvestmentInShares</t>
  </si>
  <si>
    <t>rbi-core.xsd#rbi-core_CounterPartyAxis::rbi-core.xsd#rbi-core_AssetFinanceCompanyMember:::in-rbi-rep.xsd#in-rbi-rep_DetailsOfValueAxis::rbi-core.xsd#rbi-core_SubsidiaresAndCompaniesInTheSameGroupMember:::rbi-core.xsd#rbi-core_DiscountingPercentageAxis::rbi-core.xsd#rbi-core_InExcessOf10PercentOfTheOwnedFundMember:::rbi-core.xsd#rbi-core_InvestmentInSharesAxis::rbi-core.xsd#rbi-core_OtherThanSubsidiariesAndCompaniesInTheSameGroupMember</t>
  </si>
  <si>
    <t>rbi-core.xsd#rbi-core_CounterPartyAxis::rbi-core.xsd#rbi-core_LoanAndInvestmentCompaniesMember:::in-rbi-rep.xsd#in-rbi-rep_DetailsOfValueAxis::rbi-core.xsd#rbi-core_SubsidiaresAndCompaniesInTheSameGroupMember:::rbi-core.xsd#rbi-core_DiscountingPercentageAxis::rbi-core.xsd#rbi-core_InExcessOf20PercentOfTheOwnedFundMember:::rbi-core.xsd#rbi-core_InvestmentInSharesAxis::rbi-core.xsd#rbi-core_OtherThanSubsidiariesAndCompaniesInTheSameGroupMember</t>
  </si>
  <si>
    <t>13dfbd64-19b2-4d99-8753-6cdd93ccd36c:~:Layout1:~:NotMandatory:~:True:~::~::~:</t>
  </si>
  <si>
    <t>Number of cases</t>
  </si>
  <si>
    <t>I.(i) Loans, advances, other credit facilities, leased assets and hire purchase assets for which the  non-banking financial company has filed suits in any Court of Law for recovery of its dues including the decreed debts :</t>
  </si>
  <si>
    <t xml:space="preserve">     Pending for 1 to 3 years</t>
  </si>
  <si>
    <t xml:space="preserve">     Pending for less than one year                 </t>
  </si>
  <si>
    <t>(ii) Out of (I) above, the loans, advances, other credit facilities and hire purchase assets for which decree has been obtained by the non-banking financial company</t>
  </si>
  <si>
    <t>(iii)  Recoveries made in suit filed / decreed debts (including amounts deposited in the Court)</t>
  </si>
  <si>
    <t>II.  Suit filed and decreed against the company</t>
  </si>
  <si>
    <t>III. Debts written off during the quarter</t>
  </si>
  <si>
    <t>IV. Defaulted loans during the quarter</t>
  </si>
  <si>
    <t>rbi-core.xsd#rbi-core_NumberOfCases</t>
  </si>
  <si>
    <t>in-rbi-rep.xsd#in-rbi-rep_AmountOfCases</t>
  </si>
  <si>
    <t>in-rbi-rep.xsd#in-rbi-rep_ParameterAxis::rbi-core.xsd#rbi-core_FiledAndDecreedAgainstTheCompanyMember</t>
  </si>
  <si>
    <t>in-rbi-rep.xsd#in-rbi-rep_ParameterAxis::rbi-core.xsd#rbi-core_DecreedDebtsWrittenOffDuringTheQuarterMember</t>
  </si>
  <si>
    <t>in-rbi-rep.xsd#in-rbi-rep_ParameterAxis::rbi-core.xsd#rbi-core_DefaultedLoansDuringTheQuaterMember</t>
  </si>
  <si>
    <t>dba7c368-6155-4b53-86dc-5c4066364130:~:Layout1:~:NotMandatory:~:True:~::~::~:</t>
  </si>
  <si>
    <t>(i)  Book Value</t>
  </si>
  <si>
    <t>(ii) Market  Value</t>
  </si>
  <si>
    <t>(i)  amount</t>
  </si>
  <si>
    <t>Particulars</t>
  </si>
  <si>
    <t xml:space="preserve">Note:
1. For the purpose of this return, assets  should be maintained on daily basis and should relate to the public deposit liabilities (including interest accrued thereon) as defined in paragraph 1(1)(xii) of the Non-Banking Financial Companies Acceptance of Public Deposits (Reserve Bank) Directions 1998 as on the last working day of the second preceding quarter. For example, the liquid assets to be maintained on each day during the quarter ended 30th June 2009(i.e. 1.4.2009 to 30.6.2009) should relate to the public deposit liabilities as at the close of business on the last working day of the quarter ended 31st December 2008.
2. The non-convertible unsecured debentures/bonds including interest accrued thereon should be included under this                                        </t>
  </si>
  <si>
    <t>in-rbi-rep.xsd#in-rbi-rep_DepositsAmount</t>
  </si>
  <si>
    <t>in-rbi-rep.xsd#in-rbi-rep_ParameterAxis::rbi-core.xsd#rbi-core_DepositsReceivedFromPublicMember</t>
  </si>
  <si>
    <t>in-rbi-rep.xsd#in-rbi-rep_ParameterAxis::rbi-core.xsd#rbi-core_DepositsOtherThanNidhisReceivedFromShareholdersByPublicLimitedCompanyMember</t>
  </si>
  <si>
    <t>in-rbi-rep.xsd#in-rbi-rep_ParameterAxis::rbi-core.xsd#rbi-core_MoneyReceivedByIssueOfNonConvertibleUnsecuredDebenturesMember</t>
  </si>
  <si>
    <t>in-rbi-rep.xsd#in-rbi-rep_ParameterAxis::rbi-core.xsd#rbi-core_OtherTypeOfPublicDepositsMember</t>
  </si>
  <si>
    <t>in-rbi-rep.xsd#in-rbi-rep_ParameterAxis::rbi-core.xsd#rbi-core_InterestAccruedOnDepositsMember</t>
  </si>
  <si>
    <t>in-rbi-rep.xsd#in-rbi-rep_LiquidAssets</t>
  </si>
  <si>
    <t>in-rbi-rep.xsd#in-rbi-rep_UnencumberedApprovedSecurities</t>
  </si>
  <si>
    <t>in-rbi-rep.xsd#in-rbi-rep_ParameterAxis::rbi-core.xsd#rbi-core_PrescribedAmountToBeMaintainedAt15PercentOfTotalDepositsMember</t>
  </si>
  <si>
    <t>rbi-core.xsd#rbi-core_DiscountingPercentageAxis::rbi-core.xsd#rbi-core_NotLessThan10PercentMember</t>
  </si>
  <si>
    <t>in-rbi-rep.xsd#in-rbi-rep_ExposureTypeAxis::rbi-core.xsd#rbi-core_DepositsInScheduledCommercialBanksMember</t>
  </si>
  <si>
    <t>rbi-core.xsd#rbi-core_WhetherTheCompanyHasMaintainedTheRequiredStatutoryLiquidAssetsOnADailyBasis</t>
  </si>
  <si>
    <t>rbi-core.xsd#rbi-core_TypeofValueAxis::in-rbi-rep.xsd#in-rbi-rep_BookValueMember</t>
  </si>
  <si>
    <t>rbi-core.xsd#rbi-core_TypeofValueAxis::in-rbi-rep.xsd#in-rbi-rep_MarketValueMember</t>
  </si>
  <si>
    <t>rbi-core.xsd#rbi-core_WhetherTheRequirementOfSLRWasComplied</t>
  </si>
  <si>
    <t>rbi-core.xsd#rbi-core_WhetherDemandForPenalInterestWasMadeByRBI</t>
  </si>
  <si>
    <t>in-rbi-rep.xsd#in-rbi-rep_PenalCharges</t>
  </si>
  <si>
    <t>in-rbi-rep.xsd#in-rbi-rep_Date</t>
  </si>
  <si>
    <t>6b4c14ca-4ceb-4763-9bdb-11bb2249e08e:~:Layout1:~:NotMandatory:~:True:~::~::~:</t>
  </si>
  <si>
    <t>i)Rating assigned</t>
  </si>
  <si>
    <t>iii) Rating Valid up to</t>
  </si>
  <si>
    <t>iv)Name of the Rating Agency</t>
  </si>
  <si>
    <t>Whether any change has occurred since the last rating ,if so</t>
  </si>
  <si>
    <t>v) Previous Rating assigned</t>
  </si>
  <si>
    <t>vii) Name of the Rating Agency</t>
  </si>
  <si>
    <t>(a) PD outstanding</t>
  </si>
  <si>
    <t>(b)Interest accrued but not due</t>
  </si>
  <si>
    <t>(a) No. of accounts</t>
  </si>
  <si>
    <t>(b) Amount</t>
  </si>
  <si>
    <t>(b) Steps taken to comply with Company Law Board  orders (please furnish details in a separate statement)</t>
  </si>
  <si>
    <t>rbi-core.xsd#rbi-core_CreditRating</t>
  </si>
  <si>
    <t>rbi-core.xsd#rbi-core_FromDateOfRating</t>
  </si>
  <si>
    <t>rbi-core.xsd#rbi-core_RatingValidUpto</t>
  </si>
  <si>
    <t>rbi-core.xsd#rbi-core_CreditRatingAgency</t>
  </si>
  <si>
    <t>rbi-core.xsd#rbi-core_WhetherAnyChangeHasOccurredSinceTheLastRating</t>
  </si>
  <si>
    <t>rbi-core.xsd#rbi-core_InitialRating</t>
  </si>
  <si>
    <t>rbi-core.xsd#rbi-core_DateOfInitialRating</t>
  </si>
  <si>
    <t>rbi-core.xsd#rbi-core_InitialCreditRatingAgency</t>
  </si>
  <si>
    <t>rbi-core.xsd#rbi-core_PublicDepositOutstandingTotal</t>
  </si>
  <si>
    <t>rbi-core.xsd#rbi-core_PublicDepositOutstanding</t>
  </si>
  <si>
    <t>rbi-core.xsd#rbi-core_InterestAccruedButNotDueOnDeposits</t>
  </si>
  <si>
    <t>rbi-core.xsd#rbi-core_QuantumOfPublicDepositsPermissibleAsPerTheProvisionsOfNonBankingFinancialCompaniesAcceptanceOfPublicDepositsDirections1998</t>
  </si>
  <si>
    <t>rbi-core.xsd#rbi-core_QuantumOfExcessPublicDepositsRemainingToBeRegularised</t>
  </si>
  <si>
    <t>rbi-core.xsd#rbi-core_WhetherTheCompanyIsRequiredToFreezeDepositsAtAParticularLevelWithReferenceToNetOwnedFunds</t>
  </si>
  <si>
    <t>rbi-core.xsd#rbi-core_DepositsAcceptedDuringThePeriod</t>
  </si>
  <si>
    <t>rbi-core.xsd#rbi-core_DepositsRenewedDuringThePeriod</t>
  </si>
  <si>
    <t>rbi-core.xsd#rbi-core_NumberOfAccountsForWhichDepositsMaturedButRemainedUnpaidOrNotRenewed</t>
  </si>
  <si>
    <t>rbi-core.xsd#rbi-core_DepositsMaturedButRemainedUnpaidOrNotRenewed</t>
  </si>
  <si>
    <t>rbi-core.xsd#rbi-core_NumberOfAccountsForWhichCompanyLawBoardOrdersHaveBeenReceived</t>
  </si>
  <si>
    <t>rbi-core.xsd#rbi-core_DepositsForWhichCompanyLawBoardOrdersReceived</t>
  </si>
  <si>
    <t>rbi-core.xsd#rbi-core_StepsTakenOrBeingTakenToRegulariseTheExcessPublicDepositsWithinTheTimeFramePermittedUnderTheDirections</t>
  </si>
  <si>
    <t>rbi-core.xsd#rbi-core_StepsTakenToComplyWithCompanyLawBoardOrders</t>
  </si>
  <si>
    <t>rbi-core.xsd#rbi-core_WhetherTheGovermentSecuritiesOrGuaranteedBondsLodgedInCSGLAcOrDematAcAsRequired</t>
  </si>
  <si>
    <t>in-rbi-rep.xsd#in-rbi-rep_DetailsOfCollateralSecurityAxis</t>
  </si>
  <si>
    <t>rbi-core.xsd#rbi-core_InterestCollectionDate</t>
  </si>
  <si>
    <t>Name of the security</t>
  </si>
  <si>
    <t>Amount (at market value or carrying cost as the case may be)</t>
  </si>
  <si>
    <t>Interest collection dates
(dd/mm/yyyy)</t>
  </si>
  <si>
    <t>in-rbi-rep.xsd#in-rbi-rep_BankNameAxis</t>
  </si>
  <si>
    <t>Name of the bank</t>
  </si>
  <si>
    <t>Address of the bank’s branch</t>
  </si>
  <si>
    <t>in-rbi-rep.xsd#in-rbi-rep_AddressOfBranch</t>
  </si>
  <si>
    <t>Sr. No.</t>
  </si>
  <si>
    <t>Name of the branch</t>
  </si>
  <si>
    <t>Address</t>
  </si>
  <si>
    <t>Remarks (Reference no. of letters of information to RBI)</t>
  </si>
  <si>
    <t>in-rbi-rep.xsd#in-rbi-rep_NameOfBranch</t>
  </si>
  <si>
    <t>ca532e5a-42da-477c-9629-cf062ce21318:~:Layout1:~:NotMandatory:~:True:~::~::~:</t>
  </si>
  <si>
    <t>From</t>
  </si>
  <si>
    <t>To</t>
  </si>
  <si>
    <t>X140</t>
  </si>
  <si>
    <t>X150</t>
  </si>
  <si>
    <t>Amount required to be maintained</t>
  </si>
  <si>
    <t>Assets actually maintained</t>
  </si>
  <si>
    <t>No. of days</t>
  </si>
  <si>
    <t>Shortfall</t>
  </si>
  <si>
    <t>Rate Of Penality</t>
  </si>
  <si>
    <t xml:space="preserve">Penal Interest </t>
  </si>
  <si>
    <t>rbi-core.xsd#rbi-core_FromDate</t>
  </si>
  <si>
    <t>rbi-core.xsd#rbi-core_ToDate</t>
  </si>
  <si>
    <t>in-rbi-rep.xsd#in-rbi-rep_MinimumAssetsRequiredToBeMaintainedAsPerCurrentRateOfSLR</t>
  </si>
  <si>
    <t>in-rbi-rep.xsd#in-rbi-rep_SLRActuallyMaintained</t>
  </si>
  <si>
    <t>in-rbi-rep.xsd#in-rbi-rep_PeriodInDays</t>
  </si>
  <si>
    <t>in-rbi-rep.xsd#in-rbi-rep_AggregateExcessShortFallDepositsMadeOverMinimumDepositsRequired</t>
  </si>
  <si>
    <t>rbi-core.xsd#rbi-core_PenaltyRate</t>
  </si>
  <si>
    <t>Y070</t>
  </si>
  <si>
    <t>Y080</t>
  </si>
  <si>
    <t>Y090</t>
  </si>
  <si>
    <t>Y100</t>
  </si>
  <si>
    <t>Y110</t>
  </si>
  <si>
    <t>Y120</t>
  </si>
  <si>
    <t>Y130</t>
  </si>
  <si>
    <t>Y140</t>
  </si>
  <si>
    <t>Y150</t>
  </si>
  <si>
    <t>Y160</t>
  </si>
  <si>
    <t>Y170</t>
  </si>
  <si>
    <t>Y180</t>
  </si>
  <si>
    <t>Y190</t>
  </si>
  <si>
    <t>Y200</t>
  </si>
  <si>
    <t>Y210</t>
  </si>
  <si>
    <t>Y220</t>
  </si>
  <si>
    <t>Y230</t>
  </si>
  <si>
    <t>Y240</t>
  </si>
  <si>
    <t>Y250</t>
  </si>
  <si>
    <t>Y260</t>
  </si>
  <si>
    <t>Y270</t>
  </si>
  <si>
    <t>Y280</t>
  </si>
  <si>
    <t>Y290</t>
  </si>
  <si>
    <t>Y300</t>
  </si>
  <si>
    <t>Y310</t>
  </si>
  <si>
    <t>Y320</t>
  </si>
  <si>
    <t>Y330</t>
  </si>
  <si>
    <t>Y340</t>
  </si>
  <si>
    <t>Y350</t>
  </si>
  <si>
    <t>Y360</t>
  </si>
  <si>
    <t>Y370</t>
  </si>
  <si>
    <t>Y380</t>
  </si>
  <si>
    <t>Y390</t>
  </si>
  <si>
    <t>Y400</t>
  </si>
  <si>
    <t>Y410</t>
  </si>
  <si>
    <t>Y420</t>
  </si>
  <si>
    <t>PART3</t>
  </si>
  <si>
    <t>VI. Fixed Asset (net of depreciation)</t>
  </si>
  <si>
    <t>IV. Investments  [See paragraph 6 of the Directions]</t>
  </si>
  <si>
    <t xml:space="preserve">Equivalent
Value
(EV) </t>
  </si>
  <si>
    <t>PART5</t>
  </si>
  <si>
    <t>Book value
(BV)</t>
  </si>
  <si>
    <t>Adjusted value
(AV)</t>
  </si>
  <si>
    <t>Risk weight
(RW)</t>
  </si>
  <si>
    <t>PART8</t>
  </si>
  <si>
    <t>PART9</t>
  </si>
  <si>
    <t>I. Part 1</t>
  </si>
  <si>
    <t>1. Deposits received from public in the form  of  Fixed Deposits, Recurring Deposits etc.</t>
  </si>
  <si>
    <t>1. Credit rating :</t>
  </si>
  <si>
    <t>2. Public Deposits outstanding as on date of this return (i.e. last working day of the quarter to which this return relates)</t>
  </si>
  <si>
    <t>3. Quantum of public deposits  permissible as per the provisions of Non-Banking Financial Companies Acceptance of Public Deposits (Reserve Bank) Directions, 1998 as on date of this return</t>
  </si>
  <si>
    <t>4. Quantum of excess public deposits remaining to be regularised on the date of this return</t>
  </si>
  <si>
    <t>5. Whether the Company is required to freeze deposits at a particular level with reference to Net Owned Funds</t>
  </si>
  <si>
    <t>6. Deposits accepted during the quarter under reference</t>
  </si>
  <si>
    <t>7. Deposits renewed during the quarter under reference</t>
  </si>
  <si>
    <t>8. Deposits matured but remained unpaid/ not  renewed as on the date of this return:</t>
  </si>
  <si>
    <t>9. Of 11 above, those where Company Law Board orders have been received</t>
  </si>
  <si>
    <t>10. (a) Steps taken/being taken to regularise the excess public deposits within the time  frame permitted under the Directions (please furnish details in a separate statement)</t>
  </si>
  <si>
    <t>11. Whether the Goverment  Securities / Guaranteed bonds lodged in CSGL A/c / Demat A/c as required</t>
  </si>
  <si>
    <t>PART12</t>
  </si>
  <si>
    <t>II. Details of Liquid Assets maintained:</t>
  </si>
  <si>
    <t>2. Statutory Liquid Assets actually  maintained:</t>
  </si>
  <si>
    <t>2. Deposits received from shareholders by a Public Limited Company (other than  Nidhis).</t>
  </si>
  <si>
    <t xml:space="preserve">4. Interest accrued on the above </t>
  </si>
  <si>
    <t>PART11</t>
  </si>
  <si>
    <t>Annex</t>
  </si>
  <si>
    <t>rbi-core.xsd#rbi-core_ReserveDetailsAxis::rbi-core.xsd#rbi-core_FreeReservesMember:::rbi-core.xsd#rbi-core_TypeOfBalanceAxis::rbi-core.xsd#rbi-core_AggregateMember</t>
  </si>
  <si>
    <t>in-rbi-rep.xsd#in-rbi-rep_ReservesSurplusAxis::rbi-core.xsd#rbi-core_CreditBalanceInPnLAccountMember</t>
  </si>
  <si>
    <t>in-rbi-rep.xsd#in-rbi-rep_ReservesSurplusAxis::rbi-core.xsd#rbi-core_DebentureRedemptionReserveMember</t>
  </si>
  <si>
    <t>in-rbi-rep.xsd#in-rbi-rep_DetailsOfValueAxis::rbi-core.xsd#rbi-core_RecoveriesMadeInSuitFiledDecreedDebtsWhichIncludesAmountsDepositedInTheCourtMember:::in-rbi-rep.xsd#in-rbi-rep_ParameterAxis::rbi-core.xsd#rbi-core_SuitsFiledInTheCourtOfLawForRecoveryOfItsDuesIncludingTheDecreedDebtsOfLoansAdvancesOtherCreditFacilitiesLeasedAssetsAndHirePurchaseAssetsByTheNonBankingFinancialCompanyMember</t>
  </si>
  <si>
    <t>in-rbi-rep.xsd#in-rbi-rep_DetailsOfValueAxis::rbi-core.xsd#rbi-core_DecreeObtainedFromTheCourtOfLawMember:::in-rbi-rep.xsd#in-rbi-rep_ParameterAxis::rbi-core.xsd#rbi-core_SuitsFiledInTheCourtOfLawForRecoveryOfItsDuesIncludingTheDecreedDebtsOfLoansAdvancesOtherCreditFacilitiesLeasedAssetsAndHirePurchaseAssetsByTheNonBankingFinancialCompanyMember</t>
  </si>
  <si>
    <t>in-rbi-rep.xsd#in-rbi-rep_DetailsOfValueAxis::rbi-core.xsd#rbi-core_SuitsFiledAndPendingForMoreThan1YearUpto3YearsMember:::in-rbi-rep.xsd#in-rbi-rep_ParameterAxis::rbi-core.xsd#rbi-core_SuitsFiledInTheCourtOfLawForRecoveryOfItsDuesIncludingTheDecreedDebtsOfLoansAdvancesOtherCreditFacilitiesLeasedAssetsAndHirePurchaseAssetsByTheNonBankingFinancialCompanyMember</t>
  </si>
  <si>
    <t>in-rbi-rep.xsd#in-rbi-rep_DetailsOfValueAxis::rbi-core.xsd#rbi-core_SuitsFiledAndPendingForLessThan1yearMember:::in-rbi-rep.xsd#in-rbi-rep_ParameterAxis::rbi-core.xsd#rbi-core_SuitsFiledInTheCourtOfLawForRecoveryOfItsDuesIncludingTheDecreedDebtsOfLoansAdvancesOtherCreditFacilitiesLeasedAssetsAndHirePurchaseAssetsByTheNonBankingFinancialCompanyMember</t>
  </si>
  <si>
    <t>Book value amount</t>
  </si>
  <si>
    <t>in-rbi-rep.xsd#in-rbi-rep_ExposureTypeAxis::rbi-core.xsd#rbi-core_SharesOfSubsidiariesAndCompaniesInTheSameGroupAndAllNonBankingFinancialCompaniesMember</t>
  </si>
  <si>
    <t>in-rbi-rep.xsd#in-rbi-rep_ExposureTypeAxis::rbi-core.xsd#rbi-core_SharesDebenturesLoansAndAdvancesLeasingHirePurchaseFinanceDepositsInOtherCompaniesFirmsAndProprietaryConcernsWhereDirectorsOfTheCompanyHoldSubstantialInterestMember</t>
  </si>
  <si>
    <t>rbi-core.xsd#rbi-core_DiscountingPercentageAxis::rbi-core.xsd#rbi-core_InExcessOf10PercentOfOwnedFundsMember:::in-rbi-rep.xsd#in-rbi-rep_TransactionAxis::rbi-core.xsd#rbi-core_AcquiredByCompanyIndependentlyMember</t>
  </si>
  <si>
    <t>rbi-core.xsd#rbi-core_DiscountingPercentageAxis::rbi-core.xsd#rbi-core_InExcessOf10PercentOfOwnedFundsMember:::in-rbi-rep.xsd#in-rbi-rep_TransactionAxis::rbi-core.xsd#rbi-core_AcquiredInSatisfactionOfItsDebtsMember</t>
  </si>
  <si>
    <t>rbi-core.xsd#rbi-core_CounterPartyAxis::rbi-core.xsd#rbi-core_CompaniesInTheSameGroupMember</t>
  </si>
  <si>
    <t>rbi-core.xsd#rbi-core_CounterPartyAxis::rbi-core.xsd#rbi-core_OtherNonBankingFinancialCompaniesMember</t>
  </si>
  <si>
    <t>in-rbi-rep.xsd#in-rbi-rep_ParameterAxis::rbi-core.xsd#rbi-core_LoansAdvancesOtherCreditFacilitiesLeasedAssetsAndHirePurchaseAssetsByTheNonBankingFinancialCompanyMember</t>
  </si>
  <si>
    <t>rbi-core.xsd#rbi-core_CounterPartyAxis::rbi-core.xsd#rbi-core_CompaniesInSameGroupMember:::in-rbi-rep.xsd#in-rbi-rep_ParameterAxis::rbi-core.xsd#rbi-core_LoansAdvancesOtherCreditFacilitiesLeasedAssetsAndHirePurchaseAssetsByTheNonBankingFinancialCompanyMember</t>
  </si>
  <si>
    <t>rbi-core.xsd#rbi-core_DiscountingPercentageAxis::rbi-core.xsd#rbi-core_NotLessThan10PercentMember:::in-rbi-rep.xsd#in-rbi-rep_ParameterAxis::rbi-core.xsd#rbi-core_CentralGovernmentMember</t>
  </si>
  <si>
    <t>rbi-core.xsd#rbi-core_DiscountingPercentageAxis::rbi-core.xsd#rbi-core_NotLessThan10PercentMember:::in-rbi-rep.xsd#in-rbi-rep_ParameterAxis::in-rbi-rep.xsd#in-rbi-rep_StateGovernmentMember</t>
  </si>
  <si>
    <t>rbi-core.xsd#rbi-core_DiscountingPercentageAxis::rbi-core.xsd#rbi-core_NotLessThan10PercentMember:::in-rbi-rep.xsd#in-rbi-rep_ExposureTypeAxis::rbi-core.xsd#rbi-core_DepositsInScheduledCommercialBanksMember</t>
  </si>
  <si>
    <t>rbi-core.xsd#rbi-core_ReserveDetailsAxis::in-rbi-rep.xsd#in-rbi-rep_RevaluationReserveMember</t>
  </si>
  <si>
    <t>rbi-core.xsd#rbi-core_RiskWeightOfBankBalancesIncludingFixedDepositsAndCertificatesOfDeposits</t>
  </si>
  <si>
    <t>Risk weight of bank balances including fixed deposits and certificates of deposits</t>
  </si>
  <si>
    <t>rbi-core.xsd#rbi-core_RiskWeightOfDepositsOrCollateralKeptWithCCILInConnectionWithCBLO</t>
  </si>
  <si>
    <t>Risk weight of deposits or collateral kept with CCIL in connection with CBLO</t>
  </si>
  <si>
    <t>rbi-core.xsd#rbi-core_RiskWeightOfFixedAssetsNet</t>
  </si>
  <si>
    <t>Risk weight of fixed assets net</t>
  </si>
  <si>
    <t>rbi-core.xsd#rbi-core_RiskWeightOfOtherAssets</t>
  </si>
  <si>
    <t>Risk weight of other assets</t>
  </si>
  <si>
    <t>rbi-core.xsd#rbi-core_RiskWeightOfInvestments</t>
  </si>
  <si>
    <t>Risk weight of investments</t>
  </si>
  <si>
    <t>rbi-core.xsd#rbi-core_RiskWeightOfCurrentAssets</t>
  </si>
  <si>
    <t>Risk weight of current assets</t>
  </si>
  <si>
    <t>in-rbi-rep.xsd#in-rbi-rep_DetailsOfValueAxis::in-rbi-rep.xsd#in-rbi-rep_SubTotalMember:::rbi-core.xsd#rbi-core_RiskWeightAssetsAxis::rbi-core.xsd#rbi-core_FDsOrCDsOrBondsOfPublicSectorBanksAndFinancialInstitutionsMember</t>
  </si>
  <si>
    <t>rbi-core.xsd#rbi-core_ClassificationOfCapitalAxis::rbi-core.xsd#rbi-core_PeferenceSharesToBeCompulsorilyConvertibleIntoEquityMember</t>
  </si>
  <si>
    <t>in-rbi-rep.xsd#in-rbi-rep_ReservesSurplusAxis::rbi-core.xsd#rbi-core_ResrvesUnderSection45ICOfRBIAct1934Member</t>
  </si>
  <si>
    <t>rbi-core.xsd#rbi-core_Abstract</t>
  </si>
  <si>
    <t>Abstract</t>
  </si>
  <si>
    <t>in-rbi-rep.xsd#in-rbi-rep_TransactionAxis::in-rbi-rep.xsd#in-rbi-rep_NonFundedMember:::rbi-core.xsd#rbi-core_TypeOfBalanceAxis::in-rbi-rep.xsd#in-rbi-rep_TotalMember</t>
  </si>
  <si>
    <t>rbi-core.xsd#rbi-core_CategoryOfNBFC</t>
  </si>
  <si>
    <t>(iv) Free reserves</t>
  </si>
  <si>
    <t>(v) Accumulated balance of loss</t>
  </si>
  <si>
    <t>(vi) Deferred Revenue Expenditure</t>
  </si>
  <si>
    <t>(vii) Deferred Tax Asset (Net)</t>
  </si>
  <si>
    <t>(viii) Other Intangible Assets</t>
  </si>
  <si>
    <t>(ix) Others ( to be specified in remarks column)</t>
  </si>
  <si>
    <t>(x)  Owned Fund</t>
  </si>
  <si>
    <t>(xi)  Investment in shares of :</t>
  </si>
  <si>
    <t>(xiii)   Total</t>
  </si>
  <si>
    <t>c3e8da91-3ff4-4ebb-a7f0-56084b5d5aff:~:Layout1:~:NotMandatory:~:True:~::~::~:RuleSetForY</t>
  </si>
  <si>
    <t>1b1ea63e-9ff0-4e53-a716-ef8c108c2d48:~:Layout3:~:NotMandatory:~:True:~::~::~:</t>
  </si>
  <si>
    <t>94adb5fc-6995-405f-b92f-b7768e0f1389:~:Layout4:~:NotMandatory:~:True:~::~::~:</t>
  </si>
  <si>
    <t>39722315-9b6c-4e11-a8db-43cd53fa023e:~:Layout5:~:NotMandatory:~:True:~::~::~:</t>
  </si>
  <si>
    <t>2d444d40-f05d-4f7f-b917-0ffe64bcdaf8:~:Layout6:~:NotMandatory:~:True:~::~::~:</t>
  </si>
  <si>
    <t>56596348-903d-43c6-80bd-bfaabf2678a9:~:Layout7:~:NotMandatory:~:True:~::~::~:</t>
  </si>
  <si>
    <t>0d85d3f8-e466-4f57-8499-c26e70f18c12:~:Layout3:~:NotMandatory:~:True:~::~::~:</t>
  </si>
  <si>
    <t>e004dff4-e38f-457d-8a89-78d298a8c76c:~:Layout4:~:NotMandatory:~:True:~::~::~:</t>
  </si>
  <si>
    <t>763988ff-52ad-4fd4-817d-19e0982497b2:~:Layout5:~:NotMandatory:~:True:~::~::~:</t>
  </si>
  <si>
    <t>7a83e607-c1ab-4684-b32b-ca4bd9cbcb05:~:Layout6:~:NotMandatory:~:True:~::~::~:</t>
  </si>
  <si>
    <t>cd7f9187-1973-4dd4-b3d6-7756f11c4dc0:~:Layout7:~:NotMandatory:~:True:~::~::~:</t>
  </si>
  <si>
    <t>bf610528-3946-4d03-af9d-c7d13ead7f6a:~:Layout8:~:NotMandatory:~:True:~::~::~:</t>
  </si>
  <si>
    <t>e31d80f5-e093-4962-a500-a44e408cb1e5:~:Layout9:~:NotMandatory:~:True:~::~::~:</t>
  </si>
  <si>
    <t>54d9d725-587e-4690-a759-59dd858ae411:~:Layout10:~:NotMandatory:~:True:~::~::~:</t>
  </si>
  <si>
    <t>8213bfbe-3465-4e55-a0f1-b11bec98286c:~:Layout11:~:NotMandatory:~:True:~::~::~:</t>
  </si>
  <si>
    <t>9ad27db4-5823-4266-a9b3-2c21801672e3:~:Layout12:~:NotMandatory:~:True:~::~::~:</t>
  </si>
  <si>
    <t>6931c510-cc49-487a-ad62-41e79f18b129:~:Layout13:~:NotMandatory:~:True:~::~::~:</t>
  </si>
  <si>
    <t>06967d9d-ee2e-4fb3-8176-18884b2701a5:~:Layout3:~:NotMandatory:~:True:~::~::~:</t>
  </si>
  <si>
    <t>edb42b88-b632-43e0-a159-abf7ef051518:~:Layout5:~:NotMandatory:~:True:~::~::~:</t>
  </si>
  <si>
    <t>8ac8b43c-c855-47d4-a135-1bae5a9173a0:~:Layout2:~:NotMandatory:~:True:~::~::~:</t>
  </si>
  <si>
    <t>122686bf-c95b-481f-ac1c-c25686d319a7:~:Layout4:~:NotMandatory:~:True:~::~::~:</t>
  </si>
  <si>
    <t>c6cdcc98-eccc-432b-8b02-9a0516c60e65:~:Layout6:~:NotMandatory:~:True:~::~::~:</t>
  </si>
  <si>
    <t>427cfa85-02f2-4272-a746-454e80ff0c1a:~:Layout4:~:NotMandatory:~:True:~::~::~:</t>
  </si>
  <si>
    <t>ab52e847-1aa3-4547-bbee-238363c7ac4b:~:Layout3:~:NotMandatory:~:True:~::~::~:</t>
  </si>
  <si>
    <t>c2ad00ae-138d-485c-b43c-7f4a5102ab30:~:Layout5:~:NotMandatory:~:True:~::~::~:</t>
  </si>
  <si>
    <t>Outstanding Amount</t>
  </si>
  <si>
    <t>Y430</t>
  </si>
  <si>
    <t>(a) Subsidiaries</t>
  </si>
  <si>
    <t>(xii) The book value of debentures, bonds, outstanding loans and advances, bills purchased and discounted (including hire-purchase and lease finance) made to, and deposits with</t>
  </si>
  <si>
    <t xml:space="preserve">   (i) Central Government</t>
  </si>
  <si>
    <t xml:space="preserve">  (ii) State Government</t>
  </si>
  <si>
    <t>Conversion factor</t>
  </si>
  <si>
    <t>(i) Ordinary Shares</t>
  </si>
  <si>
    <t>rbi-core.xsd#rbi-core_ClassificationOfCapitalAxis::in-rbi-rep.xsd#in-rbi-rep_EquitySharesMember</t>
  </si>
  <si>
    <t>(iii) Perpetual Debt Instrument ( Not to exceed 15% of Aggregate Tier I Capital as on March 31 of the previous year)</t>
  </si>
  <si>
    <t>rbi-core.xsd#rbi-core_ClassificationOfCapitalAxis::rbi-core.xsd#rbi-core_PerpetualDebtInstrumentMember</t>
  </si>
  <si>
    <t>State Govt.</t>
  </si>
  <si>
    <t>Y440</t>
  </si>
  <si>
    <t>rbi-core.xsd#rbi-core_DetailsOfShareholdingPatternAxis::in-rbi-rep.xsd#in-rbi-rep_StateGovernmentMember</t>
  </si>
  <si>
    <t>rbi-core.xsd#rbi-core_RemarksAndDescription</t>
  </si>
  <si>
    <t>Remarks and description</t>
  </si>
  <si>
    <t xml:space="preserve">     Pending more than 3 years</t>
  </si>
  <si>
    <t>in-rbi-rep.xsd#in-rbi-rep_DetailsOfValueAxis::rbi-core.xsd#rbi-core_SuitsFiledAndPendingForMoreThan3YearsMember:::in-rbi-rep.xsd#in-rbi-rep_ParameterAxis::rbi-core.xsd#rbi-core_SuitsFiledInTheCourtOfLawForRecoveryOfItsDuesIncludingTheDecreedDebtsOfLoansAdvancesOtherCreditFacilitiesLeasedAssetsAndHirePurchaseAssetsByTheNonBankingFinancialCompanyMember</t>
  </si>
  <si>
    <t>c) 5 years &amp; above</t>
  </si>
  <si>
    <t>rbi-core.xsd#rbi-core_CounterPartyAxis::in-rbi-rep.xsd#in-rbi-rep_SubsidiariesMember:::in-rbi-rep.xsd#in-rbi-rep_ParameterAxis::rbi-core.xsd#rbi-core_LoansAdvancesOtherCreditFacilitiesLeasedAssetsAndHirePurchaseAssetsByTheNonBankingFinancialCompanyMember</t>
  </si>
  <si>
    <t>rbi-core.xsd#rbi-core_RemarkForOtherEquityInterests</t>
  </si>
  <si>
    <t>Remark for others ( to be specified in remarks column)</t>
  </si>
  <si>
    <t>rbi-core.xsd#rbi-core_RemarkForOtherCapitalFunds</t>
  </si>
  <si>
    <t>Others ( to be specified in remarks column)-Remark</t>
  </si>
  <si>
    <t>Adjusted value</t>
  </si>
  <si>
    <t>rbi-core.xsd#rbi-core_RiskWeightOfCashFunds</t>
  </si>
  <si>
    <t>Risk weight of cash funds</t>
  </si>
  <si>
    <t>in-rbi-rep.xsd#in-rbi-rep_HybridDebtCapitalInstruments</t>
  </si>
  <si>
    <t>Hybrid debt capital instruments</t>
  </si>
  <si>
    <t>rbi-core.xsd#rbi-core_AggregateTierIICapital</t>
  </si>
  <si>
    <t>Aggregate Tier II Capital</t>
  </si>
  <si>
    <t>ii)Date of rating (dd-mm-yyyy)</t>
  </si>
  <si>
    <t>vi) Date of previous rating (dd-mm-yyyy)</t>
  </si>
  <si>
    <t>(ii) date of payment thereof (dd-mm-yyyy)</t>
  </si>
  <si>
    <t>rbi-core.xsd#rbi-core_ReserveDetailsAxis::rbi-core.xsd#rbi-core_FreeReservesMember:::in-rbi-rep.xsd#in-rbi-rep_ReservesSurplusAxis::in-rbi-rep.xsd#in-rbi-rep_OtherReservesMember</t>
  </si>
  <si>
    <t>Date
(dd-mm-yyyy)</t>
  </si>
  <si>
    <t>4. Bills rediscounted</t>
  </si>
  <si>
    <t>b) 1 year &lt; 5 years</t>
  </si>
  <si>
    <t>(xiv) Amount of item (xiii) in excess of 10% of item (x) above</t>
  </si>
  <si>
    <t>Bank / FI code</t>
  </si>
  <si>
    <t>(b) Wholly-Owned Subsidiary/JV abroad</t>
  </si>
  <si>
    <t>(c) Companies in the same Group</t>
  </si>
  <si>
    <t>(d) Other non-banking financial companies</t>
  </si>
  <si>
    <t>Y450</t>
  </si>
  <si>
    <t>in-rbi-rep.xsd#in-rbi-rep_InvestmentsSubsidiariesJointVenturesOutsideIndia</t>
  </si>
  <si>
    <t>Investments subsidiaries joint ventures outside India</t>
  </si>
  <si>
    <t>rbi-core.xsd#rbi-core_CounterPartyAxis::rbi-core.xsd#rbi-core_WhollyOwnedSubsidiariesJointVenturesOutsideIndiaMember</t>
  </si>
  <si>
    <t>Y460</t>
  </si>
  <si>
    <t>rbi-core.xsd#rbi-core_CounterPartyAxis::rbi-core.xsd#rbi-core_WhollyOwnedSubsidiariesJointVenturesOutsideIndiaMember:::in-rbi-rep.xsd#in-rbi-rep_ParameterAxis::rbi-core.xsd#rbi-core_LoansAdvancesOtherCreditFacilitiesLeasedAssetsAndHirePurchaseAssetsByTheNonBankingFinancialCompanyMember</t>
  </si>
  <si>
    <t xml:space="preserve">       (a) Tier I capital</t>
  </si>
  <si>
    <t xml:space="preserve">       (b) Tier II capital</t>
  </si>
  <si>
    <t xml:space="preserve">       (c) Total</t>
  </si>
  <si>
    <t>(i) Investments in Premises ( Land and Buildings ) except for own use, held by the company in excess of 10 percent of the owned fund</t>
  </si>
  <si>
    <t>(ii) Investments in unquoted shares except those held in the subsidiaries and companies in the same group in excess of</t>
  </si>
  <si>
    <t xml:space="preserve">        (c) Loans and advances fully secured against deposits held</t>
  </si>
  <si>
    <t xml:space="preserve">        (d) Loans to staff</t>
  </si>
  <si>
    <t xml:space="preserve">        (e) Other  secured loans and advances considered good </t>
  </si>
  <si>
    <t xml:space="preserve">         (f) Bills purchased/discounted </t>
  </si>
  <si>
    <t>VIII. Domestic sovereign</t>
  </si>
  <si>
    <t>(a) Fund-based claims on the Central Government</t>
  </si>
  <si>
    <t>(b) Direct loan / credit / overdraft exposure and investment in State Government securities</t>
  </si>
  <si>
    <t>(c) Central Government guaranteed claims</t>
  </si>
  <si>
    <t>(e) State Government guaranteed claims which have remained in default for a period of more than 90 days</t>
  </si>
  <si>
    <t>rbi-core.xsd#rbi-core_RiskWeightAssetsAxis::rbi-core.xsd#rbi-core_LoansAndAdvancesFullySecuredAgainstDepositsHeldMember</t>
  </si>
  <si>
    <t>rbi-core.xsd#rbi-core_RiskWeightAssetsAxis::rbi-core.xsd#rbi-core_FundBasedClaimsOnTheCentralGovernmenMember</t>
  </si>
  <si>
    <t>rbi-core.xsd#rbi-core_RiskWeightAssetsAxis::rbi-core.xsd#rbi-core_DirectLoanCreditOverdraftExposureAndInvestmentInStateGovernmentSecuritiesMember</t>
  </si>
  <si>
    <t>rbi-core.xsd#rbi-core_RiskWeightAssetsAxis::rbi-core.xsd#rbi-core_CentralGovernmentGuaranteedClaimsMember</t>
  </si>
  <si>
    <t>rbi-core.xsd#rbi-core_RiskWeightAssetsAxis::rbi-core.xsd#rbi-core_StateGovernmentGuaranteedClaimsNotRemainedInDefaultORDefaultForAPeriodUpto90DaysMember</t>
  </si>
  <si>
    <t>rbi-core.xsd#rbi-core_RiskWeightAssetsAxis::rbi-core.xsd#rbi-core_StateGovernmentGuaranteedClaimsRemainedDefaultForAPeriodGreaterThan90DaysMember</t>
  </si>
  <si>
    <t>6. Sale and repurchase agreement and asset sales with recourse, where the_x000D_
credit risk remains with the applicable NBFC.</t>
  </si>
  <si>
    <t>7. Forward asset purchases, forward deposits and partly paid shares and_x000D_
securities, which represent commitments with certain draw down.</t>
  </si>
  <si>
    <t>8. Lending of NBFC securities or posting of securities as collateral by the NBFC-IFC, including instances where these arise out of repo style transactions</t>
  </si>
  <si>
    <t>9. Similar commitments that are unconditionally cancellable at any time by the NBFC-IFC without prior notice or that effectively provide for automatic cancellation due to deterioration in a borrower’s credit worthiness</t>
  </si>
  <si>
    <t>10. Take-out Finance in the books of taking-over institution</t>
  </si>
  <si>
    <t>(i) Unconditional take-out finance</t>
  </si>
  <si>
    <t>(ii) Conditional take-out finance</t>
  </si>
  <si>
    <t xml:space="preserve">12. Commitment to provide liquidity facility for securitization of standard asset transactions </t>
  </si>
  <si>
    <t>13. Second loss credit enhancement for securitization of standard asset_x000D_
transactions provided by third party</t>
  </si>
  <si>
    <t>14. Derivatives</t>
  </si>
  <si>
    <t xml:space="preserve">15. Other contingent liabilities  (To be specified in remarks column) </t>
  </si>
  <si>
    <t>rbi-core.xsd#rbi-core_RiskWeightAssetsAxis::in-rbi-rep.xsd#in-rbi-rep_SaleAndRepurchaseAgreementsAssetSalesWithRecourseMember</t>
  </si>
  <si>
    <t>rbi-core.xsd#rbi-core_RiskWeightAssetsAxis::rbi-core.xsd#rbi-core_ForwardAssetPurchasesForwardDepositsAndPartlyPaidSharesAndSecuritiesMember</t>
  </si>
  <si>
    <t>rbi-core.xsd#rbi-core_RiskWeightAssetsAxis::rbi-core.xsd#rbi-core_LendingOfNBFCSecuritiesOrPostingOfSecuritiesAsCollateralByTheNBFCIFCIncludingRepoStyleTransactionsMember</t>
  </si>
  <si>
    <t>rbi-core.xsd#rbi-core_RiskWeightAssetsAxis::rbi-core.xsd#rbi-core_UnconditionallyCancellableCommitmentsWithoutPriorNoticeMember</t>
  </si>
  <si>
    <t>rbi-core.xsd#rbi-core_RiskWeightAssetsAxis::rbi-core.xsd#rbi-core_UnconditionalTakeOutFinanceMember</t>
  </si>
  <si>
    <t>rbi-core.xsd#rbi-core_RiskWeightAssetsAxis::rbi-core.xsd#rbi-core_ConditionalTakeOutFinanceMember</t>
  </si>
  <si>
    <t>rbi-core.xsd#rbi-core_RiskWeightAssetsAxis::in-rbi-rep.xsd#in-rbi-rep_CommitmentProvideLiquidityFacilityForSecuritisationStandardAssetTransactionsMember</t>
  </si>
  <si>
    <t>rbi-core.xsd#rbi-core_RiskWeightAssetsAxis::in-rbi-rep.xsd#in-rbi-rep_SecondLossCreditEnhancementForSecuritisationOfStandardAssetTransactionsProvidedByThirdPartyMember</t>
  </si>
  <si>
    <t>rbi-core.xsd#rbi-core_RiskWeightOfDomesticSovereign</t>
  </si>
  <si>
    <t>Risk Weight Of Domestic Sovereign</t>
  </si>
  <si>
    <t>rbi-core.xsd#rbi-core_WeightedNonFundedExposuresBookValueAmount</t>
  </si>
  <si>
    <t>rbi-core.xsd#rbi-core_WeightedNonFundedExposuresAdjustedValue</t>
  </si>
  <si>
    <t>Whether NBFC Profile has been updated on website</t>
  </si>
  <si>
    <t>Categories of NBFC</t>
  </si>
  <si>
    <t>Classification of the  NBFC</t>
  </si>
  <si>
    <t>rbi-core.xsd#rbi-core_WhetherNBFCProfileUpdatedOnWebsite</t>
  </si>
  <si>
    <t>rbi-core.xsd#rbi-core_ClassificationOfCompany</t>
  </si>
  <si>
    <t>61f5f952-1b86-4407-96b2-a46ae0e510dd:~:NotMandatory:~:True:~:False:~::~::~:False:~::~::~:False:~::~::~:</t>
  </si>
  <si>
    <t>d0dfffb4-4d56-4d91-b526-0341f82572ba:~:Layout1:~:NotMandatory:~:True:~::~::~:</t>
  </si>
  <si>
    <t>Name of the Person Filing the Return</t>
  </si>
  <si>
    <t>Designation</t>
  </si>
  <si>
    <t>Office No. (with STD Code)</t>
  </si>
  <si>
    <t>Mobile No.</t>
  </si>
  <si>
    <t>Email Id</t>
  </si>
  <si>
    <t>Date</t>
  </si>
  <si>
    <t>Place</t>
  </si>
  <si>
    <t>Table 1: Authorised Signatory</t>
  </si>
  <si>
    <t>in-rbi-rep.xsd#in-rbi-rep_NameOfSignatory</t>
  </si>
  <si>
    <t>in-rbi-rep.xsd#in-rbi-rep_DesignationOfSignatory</t>
  </si>
  <si>
    <t>rbi-core.xsd#rbi-core_AuthorisedSignatoryOfficialLandlineNumber</t>
  </si>
  <si>
    <t>in-rbi-rep.xsd#in-rbi-rep_MobileNumberOfAuthorisedSignatory</t>
  </si>
  <si>
    <t>in-rbi-rep.xsd#in-rbi-rep_EMailIDOfAuthorisedReportingOfficial</t>
  </si>
  <si>
    <t>in-rbi-rep.xsd#in-rbi-rep_PlaceOfDesignatedOffice</t>
  </si>
  <si>
    <t>rbi-core.xsd#rbi-core_DateOfPayment</t>
  </si>
  <si>
    <t>Table 3: Details of Share Holding Pattern</t>
  </si>
  <si>
    <t>Table 4: For Core Investment Companies only</t>
  </si>
  <si>
    <t>Table 5: Capital Funds - Tier II</t>
  </si>
  <si>
    <t xml:space="preserve">Table 12: Particulars regarding investments in and advances to companies/firms in the same group and other non-banking financial companies  </t>
  </si>
  <si>
    <t>Table 13: Appendix I</t>
  </si>
  <si>
    <t>Table 14: Appendix II</t>
  </si>
  <si>
    <t>Table 15: Appendix III</t>
  </si>
  <si>
    <t>Table 17: Appendix i</t>
  </si>
  <si>
    <t>Table 18: Appendix ii</t>
  </si>
  <si>
    <t>Table 19: Appendix iii</t>
  </si>
  <si>
    <t>Table 20: Appendix iv</t>
  </si>
  <si>
    <t>Table 21: Appendix v</t>
  </si>
  <si>
    <t>Table 22: Appendix  vi</t>
  </si>
  <si>
    <t>Table 23: Particulars regarding investments in premises and unquoted shares</t>
  </si>
  <si>
    <t>Table 24: particulars on suit filed and decreed debts by the non-banking financial company and against it</t>
  </si>
  <si>
    <t>Table 25: Details of Public Deposits outstanding as at the end of preceding second quarter</t>
  </si>
  <si>
    <t>Table 26: Public Deposit [Public Deposits (Reserve Bank) Directions, 1998 (as amended from time to time)]</t>
  </si>
  <si>
    <t>Table 27: Annexure-1 (List of approved securities held towards liquid assets requirement)</t>
  </si>
  <si>
    <t>Table 28: Annexure-2 (List of deposits held with scheduled commercial banks)</t>
  </si>
  <si>
    <t>Table 29: Annexure-3 (Name and address of designated bank(s)/despositories)</t>
  </si>
  <si>
    <t>Table 30: Annexure - 4 (Details of shortfall in maintenance of liquid assets)</t>
  </si>
  <si>
    <t>(e) Capital redemption reserve</t>
  </si>
  <si>
    <t>(f) Debenture Redemption Reserve</t>
  </si>
  <si>
    <t>(g) Credit Balance in P &amp; L Account</t>
  </si>
  <si>
    <t>(h) Other free reserves (to be specified)</t>
  </si>
  <si>
    <t>http://www.xbrl.org/2003/role/terseLabel</t>
  </si>
  <si>
    <t>Reserves &amp; Surplus</t>
  </si>
  <si>
    <t>rbi-core.xsd#rbi-core_TypeOfBalanceAxis::in-rbi-rep.xsd#in-rbi-rep_OtherMember</t>
  </si>
  <si>
    <t>Table 2(i): Capital Funds – Tier  I</t>
  </si>
  <si>
    <t>500437e2-3f76-4090-a22f-e365134c0fea:~:Layout3:~:NotMandatory:~:True:~::~::~:</t>
  </si>
  <si>
    <t>96b75a3d-e021-4d1f-8f05-dbec80c752d8:~:Layout4:~:NotMandatory:~:True:~::~::~:</t>
  </si>
  <si>
    <t>Table 2(ii): Capital Funds – Tier  I</t>
  </si>
  <si>
    <t>(ii) Preference shares to be compulsorily convertible into equity</t>
  </si>
  <si>
    <t>rbi-core.xsd#rbi-core_ClassificationOfCapitalAxis::in-rbi-rep.xsd#in-rbi-rep_EquitySharesMember:::rbi-core.xsd#rbi-core_CounterPartyAxis::rbi-core.xsd#rbi-core_CoreInvestmentCompaniesMember</t>
  </si>
  <si>
    <t>rbi-core.xsd#rbi-core_ClassificationOfCapitalAxis::rbi-core.xsd#rbi-core_PeferenceSharesToBeCompulsorilyConvertibleIntoEquityMember:::rbi-core.xsd#rbi-core_CounterPartyAxis::rbi-core.xsd#rbi-core_CoreInvestmentCompaniesMember</t>
  </si>
  <si>
    <t>rbi-core.xsd#rbi-core_ClassificationOfCapitalAxis::rbi-core.xsd#rbi-core_PerpetualDebtInstrumentMember:::rbi-core.xsd#rbi-core_CounterPartyAxis::rbi-core.xsd#rbi-core_CoreInvestmentCompaniesMember</t>
  </si>
  <si>
    <t>rbi-core.xsd#rbi-core_CounterPartyAxis::rbi-core.xsd#rbi-core_CoreInvestmentCompaniesMember:::rbi-core.xsd#rbi-core_ReserveDetailsAxis::rbi-core.xsd#rbi-core_FreeReservesMember:::rbi-core.xsd#rbi-core_TypeOfBalanceAxis::rbi-core.xsd#rbi-core_AggregateMember</t>
  </si>
  <si>
    <t>rbi-core.xsd#rbi-core_CounterPartyAxis::rbi-core.xsd#rbi-core_CoreInvestmentCompaniesMember:::rbi-core.xsd#rbi-core_ReserveDetailsAxis::rbi-core.xsd#rbi-core_FreeReservesMember</t>
  </si>
  <si>
    <t>de05bb73-a8fe-4e98-bf54-12cf9ed1c529:~:Layout2:~:NotMandatory:~:True:~::~::~:RuleSetForX</t>
  </si>
  <si>
    <t>in-rbi-rep.xsd#in-rbi-rep_ReservesSurplusAxis::rbi-core.xsd#rbi-core_CapitalRedemptionReserveMember</t>
  </si>
  <si>
    <t>in-rbi-rep.xsd#in-rbi-rep_ReservesSurplusAxis::in-rbi-rep.xsd#in-rbi-rep_OtherReservesMember</t>
  </si>
  <si>
    <t>(i)  Owned Fund</t>
  </si>
  <si>
    <t>(ii)  50% of the unrealized appreciation in the book value of quoted investments as at the date of last audited Balance sheet</t>
  </si>
  <si>
    <t xml:space="preserve">(iv) Total </t>
  </si>
  <si>
    <t>(v)  Diminution in the aggregate book value of quoted investments</t>
  </si>
  <si>
    <t>(vi) Reduction, if any,  in the equity share capital since the date of the last audited balance sheet</t>
  </si>
  <si>
    <t>(vii)  Adjusted Net Worth</t>
  </si>
  <si>
    <t>(viii) Adjusted Networth to RWA</t>
  </si>
  <si>
    <t>Y470</t>
  </si>
  <si>
    <t>Y480</t>
  </si>
  <si>
    <t>Y490</t>
  </si>
  <si>
    <t>Y500</t>
  </si>
  <si>
    <t>Y510</t>
  </si>
  <si>
    <t>Y520</t>
  </si>
  <si>
    <t>Y530</t>
  </si>
  <si>
    <t>Y540</t>
  </si>
  <si>
    <t>Y550</t>
  </si>
  <si>
    <t>Y560</t>
  </si>
  <si>
    <t>Y570</t>
  </si>
  <si>
    <t>Y580</t>
  </si>
  <si>
    <t>Y590</t>
  </si>
  <si>
    <t>Y600</t>
  </si>
  <si>
    <t>Y610</t>
  </si>
  <si>
    <t>Y620</t>
  </si>
  <si>
    <t>Y630</t>
  </si>
  <si>
    <t>Y640</t>
  </si>
  <si>
    <t>Y650</t>
  </si>
  <si>
    <t>Y660</t>
  </si>
  <si>
    <t>(vii) First Loss Credit Enhancement</t>
  </si>
  <si>
    <t>rbi-core.xsd#rbi-core_FirstLossCreditEnhancement</t>
  </si>
  <si>
    <t>First Loss Credit Enhancement</t>
  </si>
  <si>
    <t>(viii) Others ( to be specified in remarks column)</t>
  </si>
  <si>
    <t>(ix) Aggregate Tier II Capital</t>
  </si>
  <si>
    <t xml:space="preserve">             (i)  Amounts deducted in PART 1</t>
  </si>
  <si>
    <t xml:space="preserve">            (ii)   Amounts not deducted in PART 1</t>
  </si>
  <si>
    <t xml:space="preserve">            (i) Amounts deducted in PART 1</t>
  </si>
  <si>
    <t xml:space="preserve">              (i) Amounts deducted in PART 1</t>
  </si>
  <si>
    <t>3.(i)  Money received by issue  of  Non-convertible unsecured  debentures (please see Note 2  below)</t>
  </si>
  <si>
    <t>3.(ii)  Any other type of public deposits</t>
  </si>
  <si>
    <t>Total ( 1+2+3(i)+3(ii)+4)</t>
  </si>
  <si>
    <t>2.(a) Unencumbered approved securities (Please submit a list of the securities as per Annex) (Not less than 10% of public deposits)</t>
  </si>
  <si>
    <t>2.(b) Deposits in scheduled commercial banks (Please enclose a list as per Annex)</t>
  </si>
  <si>
    <t xml:space="preserve">Total ( 2(a) + 2(b) ) </t>
  </si>
  <si>
    <t>3.(a) Name of the  designated bank and address where the securities are lodged (please furnish details separately as per Annex)</t>
  </si>
  <si>
    <t>3.(b) Amount of securities lodged</t>
  </si>
  <si>
    <t>4.(a) Whether the company has maintained the required statutory liquid assets on a daily basis during the quarter under report? (please select)</t>
  </si>
  <si>
    <t>4.(b) If not, please indicate the date-wise position of the shortfall during the quarter (please furnish details as per Annex)</t>
  </si>
  <si>
    <t>5.(b) If not, whether demand for penal interest was made by RBI? (Yes/No)</t>
  </si>
  <si>
    <t>5.(a) Whether the requirement of SLR was complied with during the last quarter?  (Yes/No)</t>
  </si>
  <si>
    <t>Principal Amount</t>
  </si>
  <si>
    <t>Interest Amount</t>
  </si>
  <si>
    <t>rbi-core.xsd#rbi-core_UnencumberedApprovedSecuritiesInterestAmount</t>
  </si>
  <si>
    <t>in-rbi-rep.xsd#in-rbi-rep_AggregateUnencumberedApprovedSecurities</t>
  </si>
  <si>
    <t>X160</t>
  </si>
  <si>
    <t>X170</t>
  </si>
  <si>
    <t xml:space="preserve">11.1 Other commitments (e.g., formal standby facilities and credit lines) with an original maturity of up to one year </t>
  </si>
  <si>
    <t>11.2 Other commitments (e.g., formal standby facilities and credit lines) with an original maturity of over one year</t>
  </si>
  <si>
    <t>(i) Interest Rate Contracts</t>
  </si>
  <si>
    <t>(ii) Exchange Rate Contracts &amp; Gold</t>
  </si>
  <si>
    <t>rbi-core.xsd#rbi-core_RiskWeightAssetsAxis::rbi-core.xsd#rbi-core_DerivativesHavingMaturityOfLessThanOneYearMember:::in-rbi-rep.xsd#in-rbi-rep_TypeOfContractAndDerivativeProductAxis::in-rbi-rep.xsd#in-rbi-rep_InterestRateContractMember</t>
  </si>
  <si>
    <t>rbi-core.xsd#rbi-core_RiskWeightAssetsAxis::rbi-core.xsd#rbi-core_DerivativesHavingMaturityOfMoreThanOneYearButLessThanFiveYearsMember:::in-rbi-rep.xsd#in-rbi-rep_TypeOfContractAndDerivativeProductAxis::in-rbi-rep.xsd#in-rbi-rep_InterestRateContractMember</t>
  </si>
  <si>
    <t>rbi-core.xsd#rbi-core_RiskWeightAssetsAxis::rbi-core.xsd#rbi-core_DerivativesHavingMaturityOfFiveOrMoreYearsMember:::in-rbi-rep.xsd#in-rbi-rep_TypeOfContractAndDerivativeProductAxis::in-rbi-rep.xsd#in-rbi-rep_InterestRateContractMember</t>
  </si>
  <si>
    <t>rbi-core.xsd#rbi-core_RiskWeightAssetsAxis::rbi-core.xsd#rbi-core_DerivativesHavingMaturityOfLessThanOneYearMember:::in-rbi-rep.xsd#in-rbi-rep_TypeOfContractAndDerivativeProductAxis::rbi-core.xsd#rbi-core_ExchangeRateContractsAndGoldDerivativesMember</t>
  </si>
  <si>
    <t>rbi-core.xsd#rbi-core_RiskWeightAssetsAxis::rbi-core.xsd#rbi-core_DerivativesHavingMaturityOfMoreThanOneYearButLessThanFiveYearsMember:::in-rbi-rep.xsd#in-rbi-rep_TypeOfContractAndDerivativeProductAxis::rbi-core.xsd#rbi-core_ExchangeRateContractsAndGoldDerivativesMember</t>
  </si>
  <si>
    <t>rbi-core.xsd#rbi-core_RiskWeightAssetsAxis::rbi-core.xsd#rbi-core_DerivativesHavingMaturityOfFiveOrMoreYearsMember:::in-rbi-rep.xsd#in-rbi-rep_TypeOfContractAndDerivativeProductAxis::rbi-core.xsd#rbi-core_ExchangeRateContractsAndGoldDerivativesMember</t>
  </si>
  <si>
    <t>c3893743-09cd-4cb3-9e9b-1f84e7a23d38:~:NotMandatory:~:True:~:False:~::~::~:False:~::~::~:False:~::~::~:</t>
  </si>
  <si>
    <t>a3696ee2-becd-4e29-b5d7-032a54066790:~:NotMandatory:~:True:~:False:~::~::~:False:~::~::~:False:~::~::~:</t>
  </si>
  <si>
    <t>b2b691a5-2557-4139-813d-98f9d7ccce20:~:NotMandatory:~:True:~:False:~::~::~:False:~::~::~:False:~::~::~:</t>
  </si>
  <si>
    <t>8636576c-f6c1-4823-8708-e0553ed101db:~:NotMandatory:~:True:~:False:~::~::~:False:~::~::~:False:~::~::~:</t>
  </si>
  <si>
    <t>939e8e56-e4bd-4f50-9236-77e2b93ffeb3:~:NotMandatory:~:True:~:False:~::~::~:False:~::~::~:False:~::~::~:</t>
  </si>
  <si>
    <t>462d96bc-69e0-49e9-8326-dc2ee880dcd5:~:NotMandatory:~:True:~:False:~::~::~:False:~::~::~:False:~::~::~:</t>
  </si>
  <si>
    <t>73a3d8ee-fc89-4a14-9553-609656117af5:~:NotMandatory:~:True:~:False:~::~::~:False:~::~::~:False:~::~::~:</t>
  </si>
  <si>
    <t>079d0609-9db0-429c-9336-606bdafca2ec:~:NotMandatory:~:True:~:False:~::~::~:False:~::~::~:False:~::~::~:</t>
  </si>
  <si>
    <t>475d43b0-0839-4c36-8e09-2450b6a56b71:~:NotMandatory:~:True:~:False:~::~::~:False:~::~::~:False:~::~::~:</t>
  </si>
  <si>
    <t>a705a957-8a78-41c7-9435-31597321919f:~:NotMandatory:~:True:~:False:~::~::~:False:~::~::~:False:~::~::~:</t>
  </si>
  <si>
    <t>DNBS03PART1</t>
  </si>
  <si>
    <t>rbi-core.xsd#rbi-core_OriginalMaturityPeriodAxis::rbi-core.xsd#rbi-core_OriginalMaturityUpToOneYearMember:::rbi-core.xsd#rbi-core_RiskWeightAssetsAxis::rbi-core.xsd#rbi-core_OtherCommitmentsMember</t>
  </si>
  <si>
    <t>rbi-core.xsd#rbi-core_OriginalMaturityPeriodAxis::rbi-core.xsd#rbi-core_OriginalMaturityOverOneYearMember:::rbi-core.xsd#rbi-core_RiskWeightAssetsAxis::rbi-core.xsd#rbi-core_OtherCommitmentsMember</t>
  </si>
  <si>
    <t>DNBS03PART2</t>
  </si>
  <si>
    <t>(iii) Increase if any, in the equity share capital since the date of the last audited balance sheet</t>
  </si>
  <si>
    <t>DNBS03PART5</t>
  </si>
  <si>
    <t>5fde7beb-d029-4264-a502-6547cd3279a5:~:NotMandatory:~:True:~:False:~::~::~:False:~::~::~:False:~::~::~:</t>
  </si>
  <si>
    <t>63b4da7b-2436-4429-84c1-a5425114dabc:~:NotMandatory:~:True:~:False:~::~::~:False:~::~::~:False:~::~::~:</t>
  </si>
  <si>
    <t xml:space="preserve"> Total</t>
  </si>
  <si>
    <t>(d) State Government guaranteed claims, which have not remained in default / which are in default for a period not more than 90 days</t>
  </si>
  <si>
    <t xml:space="preserve">        (a) Income-tax deducted at source (net of Provisions)</t>
  </si>
  <si>
    <t xml:space="preserve">        (b) Advance tax paid (net of Provision)</t>
  </si>
  <si>
    <t xml:space="preserve">        (c) Interest due on Government securities </t>
  </si>
  <si>
    <t xml:space="preserve">               (i)  Amounts deducted in PART 1</t>
  </si>
  <si>
    <t xml:space="preserve">               (ii) Amounts not deducted in PART 1</t>
  </si>
  <si>
    <t xml:space="preserve">5.(c) If yes, </t>
  </si>
  <si>
    <t>Interest collection dates
(yyyy-mm-dd)</t>
  </si>
  <si>
    <t>“If Tier II Capital exceeds Tier I Capital, amount exceeding Tier I capital is not considered for Total Capital Funds &amp; if Tier I is negative, Tier II is ignored”</t>
  </si>
  <si>
    <t>Table 6: Weighted Assets i.e. On-Balance Sheet Items</t>
  </si>
  <si>
    <t xml:space="preserve">          (g) Others (to be specified in Table 7: Current Assets)</t>
  </si>
  <si>
    <t>Table 7: Current Assets</t>
  </si>
  <si>
    <t>Table 8: Other Assets</t>
  </si>
  <si>
    <t>Table 9: Weighted Non-Funded Exposures/Off-Balance Sheet Items</t>
  </si>
  <si>
    <t>Table 10: Interest Rate futures transactions for the purpose of hedging</t>
  </si>
  <si>
    <t xml:space="preserve">Table 11: Risk Assets And Off-Balance Sheet Items </t>
  </si>
  <si>
    <t>(i) Adjusted value of funded risk assets i.e. on-balance sheet items (To tally with Part-3)</t>
  </si>
  <si>
    <t>(ii) Adjusted value of non-funded and off-balance sheet items (To tally with Part-4)</t>
  </si>
  <si>
    <t>Table16: Particulars regarding concentration of advances including off-balance sheet exposure and investments to parties including those in PART6</t>
  </si>
  <si>
    <t>1. Prescribed amount of Liquid Assets required to be maintained at  "15%" of public deposits</t>
  </si>
  <si>
    <t>Form Code</t>
  </si>
  <si>
    <t>Form Name</t>
  </si>
  <si>
    <t>InstitutionName</t>
  </si>
  <si>
    <t>Institutioncategory</t>
  </si>
  <si>
    <t>Reportingcurrency</t>
  </si>
  <si>
    <t>Reportingfrequency</t>
  </si>
  <si>
    <t>DailyFrequency</t>
  </si>
  <si>
    <t>Taxonomyversion</t>
  </si>
  <si>
    <t>Toolname</t>
  </si>
  <si>
    <t>Toolversion</t>
  </si>
  <si>
    <t>AuthorisedSignatory - Authorised Signatory</t>
  </si>
  <si>
    <t>DNBS03PART1 - Details of Share Holding Pattern and CIC specific table</t>
  </si>
  <si>
    <t>DNBS03PART2 - Capital Funds - Tier II</t>
  </si>
  <si>
    <t>DNBS03PART6 - Particulars regarding investments in and advances to companies/firms in the same group and other non-banking financial companies</t>
  </si>
  <si>
    <t>DNBS03PART8 - Particulars regarding investments in premises and unquoted shares</t>
  </si>
  <si>
    <t>DNBS03PART9 - Suit filed and decreed debts by the non-banking financial company and against it</t>
  </si>
  <si>
    <t>DNBS03PART10 - Public Deposits outstanding as at the end of preceding second quarter</t>
  </si>
  <si>
    <t>DNBS03PART11 - Public Deposit [Public Deposits (Reserve Bank) Directions, 1998 (as amended from time to time)]</t>
  </si>
  <si>
    <t>DNBS03Annex - Annexure</t>
  </si>
  <si>
    <t xml:space="preserve">1. All values must be reported in Rs lakh.
2. Enter all dates in dd-mm-yyyy format.
3. Please ensure that the financial information furnished in the various sheets of this return are correct and reflecting the true picture of the business operations of the NBFC, if found otherwise, the concerned NBFC would be liable for penal action under the provisions of RBI Act.
</t>
  </si>
  <si>
    <t>Notes:-
1. Netting may be done in respect of assets where provisions for depreciation or for bad and doubtful debts have been made.
2. Stock on hire should be shown net of finance charges i.e., interest and other charges recoverable.
3. Assets which have been deducted from owned fund to arrive at net owned fund will have a weightage of '0'.
4. Netting may be done in respect of total outstanding exposure of a borrower by cash margin/caution money/ security deposits against which right to set-off is available.</t>
  </si>
  <si>
    <t xml:space="preserve">        (d) Others (to be specified in Table 8: Other Assets)</t>
  </si>
  <si>
    <t xml:space="preserve"> Total (i+ii+iii+iv)</t>
  </si>
  <si>
    <t>Total (v+vi+vii+viii+ix)</t>
  </si>
  <si>
    <t xml:space="preserve">             Sub-total (b+c)</t>
  </si>
  <si>
    <t>All Monetary Items present in this return shall be reported in ₹ Lakhs Only</t>
  </si>
  <si>
    <t>rbi-core.xsd#rbi-core_AssetTypeAxis</t>
  </si>
  <si>
    <t>Type of Asset</t>
  </si>
  <si>
    <t>PAN (If Applicable, Otherwise write NA)</t>
  </si>
  <si>
    <t>rbi-core.xsd#rbi-core_PermanentAccountNumber</t>
  </si>
  <si>
    <t>X180</t>
  </si>
  <si>
    <t>X190</t>
  </si>
  <si>
    <t>Note: Cash margin/deposits shall be deducted before applying the conversion factor, 
Derivatives exposure with appropriate conversion factor should be worked out following procedure laid in Master Directions and value derived shall be posted in applicable cells. Detailed explanation should be provided in column K.
Applicable risk weight will be zero percent for exposure to Central Government/State Governments, 20 percent for exposure to banks and 100 percent for others.</t>
  </si>
  <si>
    <t>DNBS03PART3 - Weighted Assets i.e. On-Balance Sheet Items, Current Assets and Other Asssets</t>
  </si>
  <si>
    <t>DNBS03PART4 - Weighted Non-Funded Exposures/Off-Balance Sheet Items and Interest Rate Future Transactions</t>
  </si>
  <si>
    <t>DNBS03PART5 - Risk Assets And Off-Balance Sheet Items</t>
  </si>
  <si>
    <t>DNBS03PART7 - Particulars regarding concentration of advances including off-balance sheet exposure and investments to parties including those in PART6</t>
  </si>
  <si>
    <t>&lt;ProjectConfig&gt;_x000D_
  &lt;add key="PackageName" value="dnbs03" /&gt;_x000D_
  &lt;add key="PackageDescription" value="dnbs03" /&gt;_x000D_
  &lt;add key="PackageAuthor" value="IRIS" /&gt;_x000D_
  &lt;add key="CreatedOn" value="28/12/2016" /&gt;_x000D_
  &lt;add key="PackageVersion" value="" /&gt;_x000D_
  &lt;add key="SecurityCode" value="3meE/gFr0EsjU77r6hBiRqWUJGgK5GtZCCrkOS9M0dfKiVLdJxsy3pMTkzjahTAUilsLshI+ocBXevL8auGqmg==" /&gt;_x000D_
  &lt;add key="TaxonomyPath" value="C:\RBI iFile\ValidatorTaxonomy\Taxonomy\reports\dnbs02\1.0.0\dnbs02-entry.xsd" /&gt;_x000D_
  &lt;add key="PublishPath" value="" /&gt;_x000D_
  &lt;add key="Culture" value="en-GB" /&gt;_x000D_
  &lt;add key="Scheme" value="www.rbi.org/in" /&gt;_x000D_
  &lt;add key="ProjectMode" value="Package" /&gt;_x000D_
  &lt;add key="StartupSheet" value="Introduction" /&gt;_x000D_
  &lt;add key="VersionNo" value="1.0.0" /&gt;_x000D_
  &lt;add key="TaxonomyVersionNo" value="1.0.0" /&gt;_x000D_
&lt;/ProjectConfig&gt;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</si>
</sst>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000"/>
  </numFmts>
  <fonts count="13" x14ac:knownFonts="1">
    <font>
      <sz val="11"/>
      <color theme="1"/>
      <name val="Calibri"/>
      <family val="2"/>
      <scheme val="minor"/>
    </font>
    <font>
      <sz val="11"/>
      <color indexed="8"/>
      <name val="Calibri"/>
      <family val="2"/>
    </font>
    <font>
      <sz val="8"/>
      <name val="Calibri"/>
      <family val="2"/>
    </font>
    <font>
      <u/>
      <sz val="11"/>
      <color indexed="12"/>
      <name val="Calibri"/>
      <family val="2"/>
    </font>
    <font>
      <sz val="11"/>
      <color indexed="9"/>
      <name val="Calibri"/>
      <family val="2"/>
      <scheme val="minor"/>
    </font>
    <font>
      <sz val="11"/>
      <color indexed="8"/>
      <name val="Calibri"/>
      <family val="2"/>
      <scheme val="minor"/>
    </font>
    <font>
      <b/>
      <sz val="11"/>
      <color theme="1"/>
      <name val="Calibri"/>
      <family val="2"/>
      <scheme val="minor"/>
    </font>
    <font>
      <b/>
      <sz val="11"/>
      <color indexed="8"/>
      <name val="Calibri"/>
      <family val="2"/>
      <scheme val="minor"/>
    </font>
    <font>
      <sz val="11"/>
      <color rgb="FF000000"/>
      <name val="Calibri"/>
      <family val="2"/>
      <scheme val="minor"/>
    </font>
    <font>
      <b/>
      <sz val="11"/>
      <color rgb="FF000000"/>
      <name val="Calibri"/>
      <family val="2"/>
      <scheme val="minor"/>
    </font>
    <font>
      <b/>
      <sz val="9"/>
      <color indexed="81"/>
      <name val="Tahoma"/>
      <family val="2"/>
    </font>
    <font>
      <b/>
      <sz val="11"/>
      <color indexed="9"/>
      <name val="Calibri"/>
      <family val="2"/>
      <scheme val="minor"/>
    </font>
    <font>
      <b/>
      <sz val="14"/>
      <color rgb="FFFF0000"/>
      <name val="Calibri"/>
      <family val="2"/>
      <scheme val="minor"/>
    </font>
  </fonts>
  <fills count="1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9"/>
        <bgColor indexed="64"/>
      </patternFill>
    </fill>
    <fill>
      <patternFill patternType="lightHorizontal">
        <fgColor indexed="22"/>
        <bgColor indexed="43"/>
      </patternFill>
    </fill>
    <fill>
      <patternFill patternType="solid">
        <fgColor indexed="44"/>
        <bgColor indexed="64"/>
      </patternFill>
    </fill>
    <fill>
      <patternFill patternType="lightUp">
        <fgColor indexed="22"/>
        <bgColor indexed="9"/>
      </patternFill>
    </fill>
    <fill>
      <patternFill patternType="solid">
        <fgColor rgb="FFFAC090"/>
        <bgColor indexed="64"/>
      </patternFill>
    </fill>
    <fill>
      <patternFill patternType="lightHorizontal">
        <fgColor indexed="22"/>
        <bgColor indexed="9"/>
      </patternFill>
    </fill>
    <fill>
      <patternFill patternType="solid">
        <fgColor rgb="FFFED403"/>
        <bgColor indexed="64"/>
      </patternFill>
    </fill>
    <fill>
      <patternFill patternType="solid">
        <fgColor rgb="FF969696"/>
        <bgColor indexed="64"/>
      </patternFill>
    </fill>
    <fill>
      <patternFill patternType="solid">
        <fgColor rgb="FF01FFFF"/>
        <bgColor indexed="64"/>
      </patternFill>
    </fill>
    <fill>
      <patternFill patternType="solid">
        <fgColor theme="0"/>
        <bgColor indexed="64"/>
      </patternFill>
    </fill>
    <fill>
      <patternFill patternType="solid">
        <fgColor theme="3"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cellStyleXfs>
  <cellXfs count="128">
    <xf numFmtId="0" fontId="0" fillId="0" borderId="0" xfId="0"/>
    <xf numFmtId="0" fontId="0" fillId="0" borderId="0" xfId="0" applyProtection="1">
      <protection locked="0"/>
    </xf>
    <xf numFmtId="0" fontId="0" fillId="0" borderId="0" xfId="0" applyAlignment="1" applyProtection="1">
      <alignment wrapText="1"/>
      <protection locked="0"/>
    </xf>
    <xf numFmtId="14" fontId="0" fillId="0" borderId="0" xfId="0" applyNumberFormat="1" applyProtection="1">
      <protection locked="0"/>
    </xf>
    <xf numFmtId="0" fontId="4" fillId="0" borderId="0" xfId="0" applyFont="1"/>
    <xf numFmtId="0" fontId="8" fillId="3" borderId="0" xfId="0" applyFont="1" applyFill="1" applyBorder="1"/>
    <xf numFmtId="0" fontId="5" fillId="2" borderId="1" xfId="0" applyFont="1" applyFill="1" applyBorder="1" applyAlignment="1" applyProtection="1">
      <alignment wrapText="1" shrinkToFit="1"/>
    </xf>
    <xf numFmtId="0" fontId="5" fillId="4" borderId="1" xfId="0" applyFont="1" applyFill="1" applyBorder="1" applyAlignment="1" applyProtection="1">
      <alignment horizontal="left" vertical="top" wrapText="1" shrinkToFit="1"/>
      <protection locked="0"/>
    </xf>
    <xf numFmtId="0" fontId="0" fillId="0" borderId="0" xfId="0" applyAlignment="1"/>
    <xf numFmtId="0" fontId="0" fillId="0" borderId="0" xfId="0" applyAlignment="1">
      <alignment wrapText="1"/>
    </xf>
    <xf numFmtId="0" fontId="4" fillId="0" borderId="0" xfId="0" applyFont="1" applyAlignment="1"/>
    <xf numFmtId="1" fontId="5" fillId="2" borderId="1" xfId="0" applyNumberFormat="1" applyFont="1" applyFill="1" applyBorder="1" applyAlignment="1" applyProtection="1">
      <alignment wrapText="1" shrinkToFit="1"/>
    </xf>
    <xf numFmtId="1" fontId="0" fillId="0" borderId="0" xfId="0" applyNumberFormat="1"/>
    <xf numFmtId="0" fontId="0" fillId="0" borderId="0" xfId="0"/>
    <xf numFmtId="0" fontId="0" fillId="0" borderId="0" xfId="0"/>
    <xf numFmtId="0" fontId="8" fillId="3" borderId="0" xfId="0" applyFont="1" applyFill="1" applyBorder="1"/>
    <xf numFmtId="0" fontId="5" fillId="2" borderId="1" xfId="0" applyFont="1" applyFill="1" applyBorder="1" applyAlignment="1" applyProtection="1">
      <alignment wrapText="1" shrinkToFit="1"/>
    </xf>
    <xf numFmtId="0" fontId="0" fillId="0" borderId="0" xfId="0"/>
    <xf numFmtId="1" fontId="0" fillId="0" borderId="0" xfId="0" applyNumberFormat="1"/>
    <xf numFmtId="0" fontId="0" fillId="0" borderId="0" xfId="0"/>
    <xf numFmtId="1" fontId="0" fillId="0" borderId="0" xfId="0" applyNumberFormat="1"/>
    <xf numFmtId="0" fontId="0" fillId="0" borderId="0" xfId="0"/>
    <xf numFmtId="0" fontId="0" fillId="0" borderId="0" xfId="0"/>
    <xf numFmtId="0" fontId="5" fillId="2" borderId="1" xfId="0" applyFont="1" applyFill="1" applyBorder="1" applyAlignment="1" applyProtection="1">
      <alignment wrapText="1" shrinkToFit="1"/>
    </xf>
    <xf numFmtId="10" fontId="0" fillId="0" borderId="0" xfId="0" applyNumberFormat="1"/>
    <xf numFmtId="0" fontId="6" fillId="0" borderId="0" xfId="0" applyFont="1"/>
    <xf numFmtId="0" fontId="6" fillId="2" borderId="1" xfId="0" applyFont="1" applyFill="1" applyBorder="1" applyProtection="1"/>
    <xf numFmtId="0" fontId="0" fillId="0" borderId="0" xfId="0" applyBorder="1"/>
    <xf numFmtId="0" fontId="0" fillId="2" borderId="0" xfId="0" applyFill="1" applyProtection="1"/>
    <xf numFmtId="0" fontId="7" fillId="2" borderId="1" xfId="0" applyFont="1" applyFill="1" applyBorder="1" applyAlignment="1" applyProtection="1">
      <alignment wrapText="1" shrinkToFit="1"/>
    </xf>
    <xf numFmtId="0" fontId="4" fillId="0" borderId="0" xfId="0" applyFont="1" applyAlignment="1">
      <alignment shrinkToFit="1"/>
    </xf>
    <xf numFmtId="0" fontId="4" fillId="0" borderId="0" xfId="0" applyFont="1" applyAlignment="1">
      <alignment horizontal="right" shrinkToFit="1"/>
    </xf>
    <xf numFmtId="11" fontId="4" fillId="0" borderId="0" xfId="0" applyNumberFormat="1" applyFont="1" applyAlignment="1">
      <alignment shrinkToFit="1"/>
    </xf>
    <xf numFmtId="0" fontId="4" fillId="3" borderId="0" xfId="0" applyFont="1" applyFill="1" applyBorder="1" applyAlignment="1">
      <alignment shrinkToFit="1"/>
    </xf>
    <xf numFmtId="0" fontId="4" fillId="3" borderId="0" xfId="0" applyFont="1" applyFill="1" applyBorder="1" applyAlignment="1">
      <alignment horizontal="right" shrinkToFit="1"/>
    </xf>
    <xf numFmtId="0" fontId="4" fillId="0" borderId="0" xfId="0" applyFont="1" applyAlignment="1">
      <alignment wrapText="1" shrinkToFit="1"/>
    </xf>
    <xf numFmtId="10" fontId="5" fillId="2" borderId="1" xfId="0" applyNumberFormat="1" applyFont="1" applyFill="1" applyBorder="1" applyAlignment="1" applyProtection="1">
      <alignment horizontal="right" wrapText="1" shrinkToFit="1"/>
    </xf>
    <xf numFmtId="49" fontId="5" fillId="7" borderId="12" xfId="0" applyNumberFormat="1" applyFont="1" applyFill="1" applyBorder="1" applyAlignment="1" applyProtection="1">
      <alignment horizontal="left" wrapText="1" shrinkToFit="1"/>
      <protection locked="0"/>
    </xf>
    <xf numFmtId="49" fontId="5" fillId="8" borderId="12" xfId="0" applyNumberFormat="1" applyFont="1" applyFill="1" applyBorder="1" applyAlignment="1" applyProtection="1">
      <alignment horizontal="left" wrapText="1" shrinkToFit="1"/>
      <protection locked="0"/>
    </xf>
    <xf numFmtId="0" fontId="5" fillId="5" borderId="12" xfId="0" applyNumberFormat="1" applyFont="1" applyFill="1" applyBorder="1" applyAlignment="1" applyProtection="1">
      <alignment horizontal="left" wrapText="1" shrinkToFit="1"/>
      <protection locked="0"/>
    </xf>
    <xf numFmtId="49" fontId="5" fillId="9" borderId="12" xfId="0" applyNumberFormat="1" applyFont="1" applyFill="1" applyBorder="1" applyAlignment="1" applyProtection="1">
      <alignment horizontal="left" wrapText="1" shrinkToFit="1"/>
    </xf>
    <xf numFmtId="49" fontId="5" fillId="5" borderId="12" xfId="0" applyNumberFormat="1" applyFont="1" applyFill="1" applyBorder="1" applyAlignment="1" applyProtection="1">
      <alignment horizontal="left" wrapText="1" shrinkToFit="1"/>
      <protection locked="0"/>
    </xf>
    <xf numFmtId="4" fontId="5" fillId="3" borderId="12" xfId="0" applyNumberFormat="1" applyFont="1" applyFill="1" applyBorder="1" applyAlignment="1" applyProtection="1">
      <alignment horizontal="right" wrapText="1" shrinkToFit="1"/>
      <protection locked="0"/>
    </xf>
    <xf numFmtId="4" fontId="5" fillId="6" borderId="12" xfId="0" applyNumberFormat="1" applyFont="1" applyFill="1" applyBorder="1" applyAlignment="1" applyProtection="1">
      <alignment horizontal="right" wrapText="1" shrinkToFit="1"/>
    </xf>
    <xf numFmtId="49" fontId="0" fillId="9" borderId="12" xfId="0" applyNumberFormat="1" applyFont="1" applyFill="1" applyBorder="1" applyAlignment="1" applyProtection="1">
      <alignment horizontal="left" wrapText="1"/>
    </xf>
    <xf numFmtId="10" fontId="5" fillId="6" borderId="12" xfId="0" applyNumberFormat="1" applyFont="1" applyFill="1" applyBorder="1" applyAlignment="1" applyProtection="1">
      <alignment horizontal="right" wrapText="1" shrinkToFit="1"/>
    </xf>
    <xf numFmtId="10" fontId="5" fillId="3" borderId="12" xfId="0" applyNumberFormat="1" applyFont="1" applyFill="1" applyBorder="1" applyAlignment="1" applyProtection="1">
      <alignment horizontal="right" wrapText="1" shrinkToFit="1"/>
      <protection locked="0"/>
    </xf>
    <xf numFmtId="3" fontId="5" fillId="3" borderId="12" xfId="0" applyNumberFormat="1" applyFont="1" applyFill="1" applyBorder="1" applyAlignment="1" applyProtection="1">
      <alignment horizontal="right" wrapText="1" shrinkToFit="1"/>
      <protection locked="0"/>
    </xf>
    <xf numFmtId="4" fontId="0" fillId="3" borderId="12" xfId="0" applyNumberFormat="1" applyFont="1" applyFill="1" applyBorder="1" applyAlignment="1" applyProtection="1">
      <alignment horizontal="right"/>
      <protection locked="0"/>
    </xf>
    <xf numFmtId="4" fontId="0" fillId="6" borderId="12" xfId="0" applyNumberFormat="1" applyFont="1" applyFill="1" applyBorder="1" applyAlignment="1" applyProtection="1">
      <alignment horizontal="right"/>
    </xf>
    <xf numFmtId="165" fontId="5" fillId="3" borderId="12" xfId="0" applyNumberFormat="1" applyFont="1" applyFill="1" applyBorder="1" applyAlignment="1" applyProtection="1">
      <alignment horizontal="right" wrapText="1" shrinkToFit="1"/>
      <protection locked="0"/>
    </xf>
    <xf numFmtId="0" fontId="7" fillId="10" borderId="4" xfId="0" applyFont="1" applyFill="1" applyBorder="1" applyAlignment="1" applyProtection="1">
      <alignment horizontal="center" vertical="center" wrapText="1" shrinkToFit="1"/>
    </xf>
    <xf numFmtId="0" fontId="7" fillId="3" borderId="1" xfId="0" applyFont="1" applyFill="1" applyBorder="1" applyAlignment="1" applyProtection="1">
      <alignment horizontal="left" vertical="top" shrinkToFit="1"/>
    </xf>
    <xf numFmtId="0" fontId="7" fillId="3" borderId="1" xfId="0" applyFont="1" applyFill="1" applyBorder="1" applyAlignment="1" applyProtection="1">
      <alignment horizontal="left" vertical="top" wrapText="1" shrinkToFit="1"/>
    </xf>
    <xf numFmtId="0" fontId="7" fillId="10" borderId="1" xfId="0" applyFont="1" applyFill="1" applyBorder="1" applyAlignment="1" applyProtection="1">
      <alignment horizontal="center" vertical="center" wrapText="1" shrinkToFit="1"/>
    </xf>
    <xf numFmtId="0" fontId="7" fillId="3" borderId="1" xfId="0" applyFont="1" applyFill="1" applyBorder="1" applyAlignment="1" applyProtection="1">
      <alignment horizontal="center" vertical="center" wrapText="1" shrinkToFit="1"/>
    </xf>
    <xf numFmtId="0" fontId="7" fillId="10" borderId="5" xfId="0" applyFont="1" applyFill="1" applyBorder="1" applyAlignment="1" applyProtection="1">
      <alignment horizontal="center" vertical="center" wrapText="1" shrinkToFit="1"/>
    </xf>
    <xf numFmtId="0" fontId="7" fillId="3" borderId="1" xfId="0" applyFont="1" applyFill="1" applyBorder="1" applyAlignment="1" applyProtection="1">
      <alignment horizontal="left" vertical="top" wrapText="1" indent="2" shrinkToFit="1"/>
    </xf>
    <xf numFmtId="0" fontId="7" fillId="3" borderId="1" xfId="0" applyFont="1" applyFill="1" applyBorder="1" applyAlignment="1" applyProtection="1">
      <alignment horizontal="left" vertical="top" indent="1" shrinkToFit="1"/>
    </xf>
    <xf numFmtId="0" fontId="7" fillId="3" borderId="1" xfId="0" applyFont="1" applyFill="1" applyBorder="1" applyAlignment="1" applyProtection="1">
      <alignment horizontal="left" vertical="top" indent="3" shrinkToFit="1"/>
    </xf>
    <xf numFmtId="0" fontId="7" fillId="3" borderId="1" xfId="0" applyFont="1" applyFill="1" applyBorder="1" applyAlignment="1" applyProtection="1">
      <alignment horizontal="left" vertical="top" wrapText="1" indent="3" shrinkToFit="1"/>
    </xf>
    <xf numFmtId="0" fontId="7" fillId="3" borderId="1" xfId="0" applyFont="1" applyFill="1" applyBorder="1" applyAlignment="1" applyProtection="1">
      <alignment horizontal="left" vertical="top" wrapText="1" indent="1" shrinkToFit="1"/>
    </xf>
    <xf numFmtId="49" fontId="5" fillId="8" borderId="12" xfId="0" applyNumberFormat="1" applyFont="1" applyFill="1" applyBorder="1" applyAlignment="1" applyProtection="1">
      <alignment horizontal="left" wrapText="1" shrinkToFit="1"/>
    </xf>
    <xf numFmtId="0" fontId="5" fillId="5" borderId="12" xfId="0" applyNumberFormat="1" applyFont="1" applyFill="1" applyBorder="1" applyAlignment="1" applyProtection="1">
      <alignment horizontal="left" wrapText="1" shrinkToFit="1"/>
    </xf>
    <xf numFmtId="10" fontId="5" fillId="11" borderId="12" xfId="0" applyNumberFormat="1" applyFont="1" applyFill="1" applyBorder="1" applyAlignment="1" applyProtection="1">
      <alignment horizontal="right" wrapText="1" shrinkToFit="1"/>
    </xf>
    <xf numFmtId="0" fontId="7" fillId="3" borderId="5" xfId="0" applyFont="1" applyFill="1" applyBorder="1" applyAlignment="1" applyProtection="1">
      <alignment horizontal="left" vertical="top" wrapText="1" shrinkToFit="1"/>
    </xf>
    <xf numFmtId="0" fontId="7" fillId="3" borderId="5" xfId="0" applyFont="1" applyFill="1" applyBorder="1" applyAlignment="1" applyProtection="1">
      <alignment horizontal="center" vertical="center" wrapText="1" shrinkToFit="1"/>
    </xf>
    <xf numFmtId="49" fontId="5" fillId="7" borderId="13" xfId="0" applyNumberFormat="1" applyFont="1" applyFill="1" applyBorder="1" applyAlignment="1" applyProtection="1">
      <alignment horizontal="left" wrapText="1" shrinkToFit="1"/>
      <protection locked="0"/>
    </xf>
    <xf numFmtId="0" fontId="5" fillId="12" borderId="1" xfId="0" applyFont="1" applyFill="1" applyBorder="1" applyAlignment="1" applyProtection="1">
      <alignment horizontal="left" vertical="top" wrapText="1" shrinkToFit="1"/>
      <protection locked="0"/>
    </xf>
    <xf numFmtId="0" fontId="7" fillId="10" borderId="5" xfId="0" applyFont="1" applyFill="1" applyBorder="1" applyAlignment="1" applyProtection="1">
      <alignment horizontal="center" vertical="center" wrapText="1" shrinkToFit="1"/>
    </xf>
    <xf numFmtId="0" fontId="7" fillId="10" borderId="4" xfId="0" applyFont="1" applyFill="1" applyBorder="1" applyAlignment="1" applyProtection="1">
      <alignment horizontal="center" vertical="center" wrapText="1" shrinkToFit="1"/>
    </xf>
    <xf numFmtId="0" fontId="7" fillId="10" borderId="5" xfId="0" applyFont="1" applyFill="1" applyBorder="1" applyAlignment="1" applyProtection="1">
      <alignment horizontal="center" vertical="center" wrapText="1" shrinkToFit="1"/>
    </xf>
    <xf numFmtId="0" fontId="7" fillId="10" borderId="4" xfId="0" applyFont="1" applyFill="1" applyBorder="1" applyAlignment="1" applyProtection="1">
      <alignment horizontal="center" vertical="center" wrapText="1" shrinkToFit="1"/>
    </xf>
    <xf numFmtId="0" fontId="7" fillId="3" borderId="2" xfId="0" applyFont="1" applyFill="1" applyBorder="1" applyAlignment="1" applyProtection="1">
      <alignment vertical="top" wrapText="1" shrinkToFit="1"/>
    </xf>
    <xf numFmtId="0" fontId="7" fillId="14" borderId="1" xfId="0" applyFont="1" applyFill="1" applyBorder="1" applyAlignment="1" applyProtection="1">
      <alignment horizontal="left" vertical="top" shrinkToFit="1"/>
    </xf>
    <xf numFmtId="0" fontId="7" fillId="14" borderId="1" xfId="0" applyFont="1" applyFill="1" applyBorder="1" applyAlignment="1" applyProtection="1">
      <alignment horizontal="left" vertical="top" wrapText="1" shrinkToFit="1"/>
    </xf>
    <xf numFmtId="0" fontId="7" fillId="14" borderId="1" xfId="0" applyFont="1" applyFill="1" applyBorder="1" applyAlignment="1" applyProtection="1">
      <alignment horizontal="left" vertical="top" wrapText="1" indent="2" shrinkToFit="1"/>
    </xf>
    <xf numFmtId="49" fontId="0" fillId="0" borderId="0" xfId="0" applyNumberFormat="1"/>
    <xf numFmtId="0" fontId="6" fillId="10" borderId="2" xfId="0" applyFont="1" applyFill="1" applyBorder="1" applyAlignment="1" applyProtection="1">
      <alignment horizontal="center"/>
    </xf>
    <xf numFmtId="0" fontId="6" fillId="10" borderId="3" xfId="0" applyFont="1" applyFill="1" applyBorder="1" applyAlignment="1" applyProtection="1">
      <alignment horizontal="center"/>
    </xf>
    <xf numFmtId="0" fontId="6" fillId="10" borderId="2" xfId="0" applyFont="1" applyFill="1" applyBorder="1" applyAlignment="1" applyProtection="1">
      <alignment horizontal="center" vertical="center"/>
    </xf>
    <xf numFmtId="0" fontId="6" fillId="10" borderId="3" xfId="0" applyFont="1" applyFill="1" applyBorder="1" applyAlignment="1" applyProtection="1">
      <alignment horizontal="center" vertical="center"/>
    </xf>
    <xf numFmtId="0" fontId="11" fillId="3" borderId="0" xfId="0" applyFont="1" applyFill="1" applyAlignment="1">
      <alignment shrinkToFit="1"/>
    </xf>
    <xf numFmtId="0" fontId="6" fillId="3" borderId="0" xfId="0" applyFont="1" applyFill="1" applyAlignment="1">
      <alignment shrinkToFit="1"/>
    </xf>
    <xf numFmtId="0" fontId="6" fillId="10" borderId="2" xfId="0" applyFont="1" applyFill="1" applyBorder="1" applyAlignment="1" applyProtection="1">
      <alignment horizontal="left" vertical="top"/>
    </xf>
    <xf numFmtId="0" fontId="6" fillId="10" borderId="6" xfId="0" applyFont="1" applyFill="1" applyBorder="1" applyAlignment="1" applyProtection="1">
      <alignment horizontal="left" vertical="top"/>
    </xf>
    <xf numFmtId="0" fontId="6" fillId="10" borderId="3" xfId="0" applyFont="1" applyFill="1" applyBorder="1" applyAlignment="1" applyProtection="1">
      <alignment horizontal="left" vertical="top"/>
    </xf>
    <xf numFmtId="0" fontId="7" fillId="10" borderId="5" xfId="0" applyFont="1" applyFill="1" applyBorder="1" applyAlignment="1" applyProtection="1">
      <alignment horizontal="center" vertical="center" wrapText="1" shrinkToFit="1"/>
    </xf>
    <xf numFmtId="0" fontId="7" fillId="10" borderId="4" xfId="0" applyFont="1" applyFill="1" applyBorder="1" applyAlignment="1" applyProtection="1">
      <alignment horizontal="center" vertical="center" wrapText="1" shrinkToFit="1"/>
    </xf>
    <xf numFmtId="0" fontId="6" fillId="0" borderId="2" xfId="0" applyFont="1" applyBorder="1" applyAlignment="1">
      <alignment horizontal="left" vertical="top" wrapText="1"/>
    </xf>
    <xf numFmtId="0" fontId="6" fillId="0" borderId="6" xfId="0" applyFont="1" applyBorder="1" applyAlignment="1">
      <alignment horizontal="left" vertical="top"/>
    </xf>
    <xf numFmtId="0" fontId="6" fillId="0" borderId="3" xfId="0" applyFont="1" applyBorder="1" applyAlignment="1">
      <alignment horizontal="left" vertical="top"/>
    </xf>
    <xf numFmtId="0" fontId="12" fillId="13" borderId="2" xfId="0" applyFont="1" applyFill="1" applyBorder="1" applyAlignment="1">
      <alignment horizontal="center" vertical="center"/>
    </xf>
    <xf numFmtId="0" fontId="12" fillId="13" borderId="6" xfId="0" applyFont="1" applyFill="1" applyBorder="1" applyAlignment="1">
      <alignment horizontal="center" vertical="center"/>
    </xf>
    <xf numFmtId="0" fontId="12" fillId="13" borderId="3" xfId="0" applyFont="1" applyFill="1" applyBorder="1" applyAlignment="1">
      <alignment horizontal="center" vertical="center"/>
    </xf>
    <xf numFmtId="0" fontId="7" fillId="0" borderId="1" xfId="0" applyFont="1" applyFill="1" applyBorder="1" applyAlignment="1" applyProtection="1">
      <alignment horizontal="left" vertical="top" wrapText="1" shrinkToFit="1"/>
    </xf>
    <xf numFmtId="0" fontId="9" fillId="10" borderId="2" xfId="0" applyFont="1" applyFill="1" applyBorder="1" applyAlignment="1" applyProtection="1">
      <alignment horizontal="left" vertical="top"/>
    </xf>
    <xf numFmtId="0" fontId="9" fillId="10" borderId="6" xfId="0" applyFont="1" applyFill="1" applyBorder="1" applyAlignment="1" applyProtection="1">
      <alignment horizontal="left" vertical="top"/>
    </xf>
    <xf numFmtId="0" fontId="9" fillId="10" borderId="3" xfId="0" applyFont="1" applyFill="1" applyBorder="1" applyAlignment="1" applyProtection="1">
      <alignment horizontal="left" vertical="top"/>
    </xf>
    <xf numFmtId="0" fontId="6" fillId="0" borderId="1" xfId="0" applyFont="1" applyBorder="1" applyAlignment="1">
      <alignment horizontal="left" vertical="top" wrapText="1"/>
    </xf>
    <xf numFmtId="0" fontId="7" fillId="3" borderId="2" xfId="0" applyFont="1" applyFill="1" applyBorder="1" applyAlignment="1" applyProtection="1">
      <alignment horizontal="left" vertical="top" wrapText="1" shrinkToFit="1"/>
    </xf>
    <xf numFmtId="0" fontId="7" fillId="3" borderId="3" xfId="0" applyFont="1" applyFill="1" applyBorder="1" applyAlignment="1" applyProtection="1">
      <alignment horizontal="left" vertical="top" wrapText="1" shrinkToFit="1"/>
    </xf>
    <xf numFmtId="0" fontId="7" fillId="10" borderId="2" xfId="0" applyFont="1" applyFill="1" applyBorder="1" applyAlignment="1" applyProtection="1">
      <alignment horizontal="left" vertical="top" wrapText="1" shrinkToFit="1"/>
    </xf>
    <xf numFmtId="0" fontId="7" fillId="10" borderId="6" xfId="0" applyFont="1" applyFill="1" applyBorder="1" applyAlignment="1" applyProtection="1">
      <alignment horizontal="left" vertical="top" wrapText="1" shrinkToFit="1"/>
    </xf>
    <xf numFmtId="0" fontId="7" fillId="10" borderId="3" xfId="0" applyFont="1" applyFill="1" applyBorder="1" applyAlignment="1" applyProtection="1">
      <alignment horizontal="left" vertical="top" wrapText="1" shrinkToFit="1"/>
    </xf>
    <xf numFmtId="0" fontId="7" fillId="10" borderId="7" xfId="0" applyFont="1" applyFill="1" applyBorder="1" applyAlignment="1" applyProtection="1">
      <alignment horizontal="center" vertical="center" wrapText="1" shrinkToFit="1"/>
    </xf>
    <xf numFmtId="0" fontId="7" fillId="10" borderId="4" xfId="0" applyFont="1" applyFill="1" applyBorder="1" applyAlignment="1" applyProtection="1">
      <alignment horizontal="center" vertical="center" shrinkToFit="1"/>
    </xf>
    <xf numFmtId="0" fontId="7" fillId="3" borderId="2" xfId="0" applyFont="1" applyFill="1" applyBorder="1" applyAlignment="1" applyProtection="1">
      <alignment vertical="top" wrapText="1" shrinkToFit="1"/>
    </xf>
    <xf numFmtId="0" fontId="7" fillId="3" borderId="3" xfId="0" applyFont="1" applyFill="1" applyBorder="1" applyAlignment="1" applyProtection="1">
      <alignment vertical="top" wrapText="1" shrinkToFit="1"/>
    </xf>
    <xf numFmtId="0" fontId="7" fillId="10" borderId="5" xfId="0" quotePrefix="1" applyFont="1" applyFill="1" applyBorder="1" applyAlignment="1" applyProtection="1">
      <alignment horizontal="center" vertical="center" wrapText="1" shrinkToFit="1"/>
    </xf>
    <xf numFmtId="0" fontId="7" fillId="10" borderId="4" xfId="0" quotePrefix="1" applyFont="1" applyFill="1" applyBorder="1" applyAlignment="1" applyProtection="1">
      <alignment horizontal="center" vertical="center" shrinkToFit="1"/>
    </xf>
    <xf numFmtId="0" fontId="9" fillId="10" borderId="2" xfId="0" applyFont="1" applyFill="1" applyBorder="1" applyAlignment="1" applyProtection="1">
      <alignment horizontal="left" vertical="top" wrapText="1"/>
    </xf>
    <xf numFmtId="0" fontId="9" fillId="10" borderId="6" xfId="0" applyFont="1" applyFill="1" applyBorder="1" applyAlignment="1" applyProtection="1">
      <alignment horizontal="left" vertical="top" wrapText="1"/>
    </xf>
    <xf numFmtId="0" fontId="9" fillId="10" borderId="3" xfId="0" applyFont="1" applyFill="1" applyBorder="1" applyAlignment="1" applyProtection="1">
      <alignment horizontal="left" vertical="top" wrapText="1"/>
    </xf>
    <xf numFmtId="0" fontId="6" fillId="0" borderId="0" xfId="0" applyFont="1" applyFill="1" applyBorder="1" applyAlignment="1">
      <alignment horizontal="left" vertical="top" wrapText="1"/>
    </xf>
    <xf numFmtId="0" fontId="6" fillId="0" borderId="6" xfId="0" applyFont="1" applyBorder="1" applyAlignment="1">
      <alignment horizontal="left" vertical="top" wrapText="1"/>
    </xf>
    <xf numFmtId="0" fontId="6" fillId="0" borderId="3" xfId="0" applyFont="1" applyBorder="1" applyAlignment="1">
      <alignment horizontal="left" vertical="top" wrapText="1"/>
    </xf>
    <xf numFmtId="0" fontId="6" fillId="10" borderId="2" xfId="0" applyFont="1" applyFill="1" applyBorder="1" applyAlignment="1" applyProtection="1">
      <alignment horizontal="left" vertical="top" wrapText="1"/>
    </xf>
    <xf numFmtId="0" fontId="6" fillId="10" borderId="6" xfId="0" applyFont="1" applyFill="1" applyBorder="1" applyAlignment="1" applyProtection="1">
      <alignment horizontal="left" vertical="top" wrapText="1"/>
    </xf>
    <xf numFmtId="0" fontId="6" fillId="10" borderId="3" xfId="0" applyFont="1" applyFill="1" applyBorder="1" applyAlignment="1" applyProtection="1">
      <alignment horizontal="left" vertical="top" wrapText="1"/>
    </xf>
    <xf numFmtId="0" fontId="7" fillId="3" borderId="2" xfId="0" applyFont="1" applyFill="1" applyBorder="1" applyAlignment="1" applyProtection="1">
      <alignment horizontal="center" vertical="center" wrapText="1" shrinkToFit="1"/>
    </xf>
    <xf numFmtId="0" fontId="7" fillId="3" borderId="3" xfId="0" applyFont="1" applyFill="1" applyBorder="1" applyAlignment="1" applyProtection="1">
      <alignment horizontal="center" vertical="center" wrapText="1" shrinkToFit="1"/>
    </xf>
    <xf numFmtId="0" fontId="7" fillId="10" borderId="8" xfId="0" applyFont="1" applyFill="1" applyBorder="1" applyAlignment="1" applyProtection="1">
      <alignment horizontal="center" vertical="center" wrapText="1" shrinkToFit="1"/>
    </xf>
    <xf numFmtId="0" fontId="7" fillId="10" borderId="9" xfId="0" applyFont="1" applyFill="1" applyBorder="1" applyAlignment="1" applyProtection="1">
      <alignment horizontal="center" vertical="center" wrapText="1" shrinkToFit="1"/>
    </xf>
    <xf numFmtId="0" fontId="7" fillId="10" borderId="10" xfId="0" applyFont="1" applyFill="1" applyBorder="1" applyAlignment="1" applyProtection="1">
      <alignment horizontal="center" vertical="center" wrapText="1" shrinkToFit="1"/>
    </xf>
    <xf numFmtId="0" fontId="7" fillId="10" borderId="11" xfId="0" applyFont="1" applyFill="1" applyBorder="1" applyAlignment="1" applyProtection="1">
      <alignment horizontal="center" vertical="center" wrapText="1" shrinkToFit="1"/>
    </xf>
    <xf numFmtId="0" fontId="7" fillId="10" borderId="2" xfId="0" applyFont="1" applyFill="1" applyBorder="1" applyAlignment="1" applyProtection="1">
      <alignment horizontal="center" vertical="top" wrapText="1" shrinkToFit="1"/>
    </xf>
    <xf numFmtId="0" fontId="7" fillId="10" borderId="3" xfId="0" applyFont="1" applyFill="1" applyBorder="1" applyAlignment="1" applyProtection="1">
      <alignment horizontal="center" vertical="top" wrapText="1" shrinkToFit="1"/>
    </xf>
  </cellXfs>
  <cellStyles count="4">
    <cellStyle name="Comma 2" xfId="1"/>
    <cellStyle name="Hyperlink 2" xfId="2"/>
    <cellStyle name="Normal" xfId="0" builtinId="0"/>
    <cellStyle name="Normal 2" xfId="3"/>
  </cellStyles>
  <dxfs count="0"/>
  <tableStyles count="0" defaultTableStyle="TableStyleMedium9" defaultPivotStyle="PivotStyleLight16"/>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drawing1.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365125</xdr:colOff>
      <xdr:row>0</xdr:row>
      <xdr:rowOff>406400</xdr:rowOff>
    </xdr:to>
    <xdr:sp macro="" textlink="">
      <xdr:nvSpPr>
        <xdr:cNvPr id="4" name="Title">
          <a:extLst>
            <a:ext uri="{FF2B5EF4-FFF2-40B4-BE49-F238E27FC236}">
              <a16:creationId xmlns:a16="http://schemas.microsoft.com/office/drawing/2014/main" id="{00000000-0008-0000-09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Filing Information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900-000005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247015</xdr:colOff>
      <xdr:row>0</xdr:row>
      <xdr:rowOff>406400</xdr:rowOff>
    </xdr:to>
    <xdr:sp macro="" textlink="">
      <xdr:nvSpPr>
        <xdr:cNvPr id="4" name="Title">
          <a:extLst>
            <a:ext uri="{FF2B5EF4-FFF2-40B4-BE49-F238E27FC236}">
              <a16:creationId xmlns:a16="http://schemas.microsoft.com/office/drawing/2014/main" id="{00000000-0008-0000-1200-000004000000}"/>
            </a:ext>
          </a:extLst>
        </xdr:cNvPr>
        <xdr:cNvSpPr/>
      </xdr:nvSpPr>
      <xdr:spPr>
        <a:xfrm>
          <a:off x="508000" y="0"/>
          <a:ext cx="707326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DNBS03PART8 - Particulars regarding investments in premises and unquoted shares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200-000005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10</xdr:col>
      <xdr:colOff>199390</xdr:colOff>
      <xdr:row>0</xdr:row>
      <xdr:rowOff>406400</xdr:rowOff>
    </xdr:to>
    <xdr:sp macro="" textlink="">
      <xdr:nvSpPr>
        <xdr:cNvPr id="4" name="Title">
          <a:extLst>
            <a:ext uri="{FF2B5EF4-FFF2-40B4-BE49-F238E27FC236}">
              <a16:creationId xmlns:a16="http://schemas.microsoft.com/office/drawing/2014/main" id="{00000000-0008-0000-1300-000004000000}"/>
            </a:ext>
          </a:extLst>
        </xdr:cNvPr>
        <xdr:cNvSpPr/>
      </xdr:nvSpPr>
      <xdr:spPr>
        <a:xfrm>
          <a:off x="508000" y="0"/>
          <a:ext cx="841629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DNBS03PART9 - Suit filed and decreed debts by the non-banking financial company and against it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300-000005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170815</xdr:colOff>
      <xdr:row>0</xdr:row>
      <xdr:rowOff>406400</xdr:rowOff>
    </xdr:to>
    <xdr:sp macro="" textlink="">
      <xdr:nvSpPr>
        <xdr:cNvPr id="4" name="Title">
          <a:extLst>
            <a:ext uri="{FF2B5EF4-FFF2-40B4-BE49-F238E27FC236}">
              <a16:creationId xmlns:a16="http://schemas.microsoft.com/office/drawing/2014/main" id="{00000000-0008-0000-1400-000004000000}"/>
            </a:ext>
          </a:extLst>
        </xdr:cNvPr>
        <xdr:cNvSpPr/>
      </xdr:nvSpPr>
      <xdr:spPr>
        <a:xfrm>
          <a:off x="508000" y="0"/>
          <a:ext cx="752094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DNBS03PART10 - Public Deposits outstanding as at the end of preceding second quarter</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400-000005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12</xdr:col>
      <xdr:colOff>269875</xdr:colOff>
      <xdr:row>0</xdr:row>
      <xdr:rowOff>406400</xdr:rowOff>
    </xdr:to>
    <xdr:sp macro="" textlink="">
      <xdr:nvSpPr>
        <xdr:cNvPr id="4" name="Title">
          <a:extLst>
            <a:ext uri="{FF2B5EF4-FFF2-40B4-BE49-F238E27FC236}">
              <a16:creationId xmlns:a16="http://schemas.microsoft.com/office/drawing/2014/main" id="{00000000-0008-0000-1500-000004000000}"/>
            </a:ext>
          </a:extLst>
        </xdr:cNvPr>
        <xdr:cNvSpPr/>
      </xdr:nvSpPr>
      <xdr:spPr>
        <a:xfrm>
          <a:off x="508000" y="0"/>
          <a:ext cx="984885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DNBS03PART11 - Public Deposit [Public Deposits (Reserve Bank) Directions, 1998 (as amended from time to time)]</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500-000005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698500</xdr:colOff>
      <xdr:row>0</xdr:row>
      <xdr:rowOff>406400</xdr:rowOff>
    </xdr:to>
    <xdr:sp macro="" textlink="">
      <xdr:nvSpPr>
        <xdr:cNvPr id="4" name="Title">
          <a:extLst>
            <a:ext uri="{FF2B5EF4-FFF2-40B4-BE49-F238E27FC236}">
              <a16:creationId xmlns:a16="http://schemas.microsoft.com/office/drawing/2014/main" id="{00000000-0008-0000-16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DNBS03Annex - Annexure</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600-000005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517525</xdr:colOff>
      <xdr:row>0</xdr:row>
      <xdr:rowOff>406400</xdr:rowOff>
    </xdr:to>
    <xdr:sp macro="" textlink="">
      <xdr:nvSpPr>
        <xdr:cNvPr id="4" name="Title">
          <a:extLst>
            <a:ext uri="{FF2B5EF4-FFF2-40B4-BE49-F238E27FC236}">
              <a16:creationId xmlns:a16="http://schemas.microsoft.com/office/drawing/2014/main" id="{00000000-0008-0000-0A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AuthorisedSignatory - Authorised Signatory</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A00-000005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656590</xdr:colOff>
      <xdr:row>0</xdr:row>
      <xdr:rowOff>406400</xdr:rowOff>
    </xdr:to>
    <xdr:sp macro="" textlink="">
      <xdr:nvSpPr>
        <xdr:cNvPr id="4" name="Title">
          <a:extLst>
            <a:ext uri="{FF2B5EF4-FFF2-40B4-BE49-F238E27FC236}">
              <a16:creationId xmlns:a16="http://schemas.microsoft.com/office/drawing/2014/main" id="{00000000-0008-0000-0B00-000004000000}"/>
            </a:ext>
          </a:extLst>
        </xdr:cNvPr>
        <xdr:cNvSpPr/>
      </xdr:nvSpPr>
      <xdr:spPr>
        <a:xfrm>
          <a:off x="508000" y="0"/>
          <a:ext cx="617791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DNBS03PART1 - Details of Share Holding Pattern and CIC specific table</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B00-000005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774700</xdr:colOff>
      <xdr:row>0</xdr:row>
      <xdr:rowOff>406400</xdr:rowOff>
    </xdr:to>
    <xdr:sp macro="" textlink="">
      <xdr:nvSpPr>
        <xdr:cNvPr id="4" name="Title">
          <a:extLst>
            <a:ext uri="{FF2B5EF4-FFF2-40B4-BE49-F238E27FC236}">
              <a16:creationId xmlns:a16="http://schemas.microsoft.com/office/drawing/2014/main" id="{00000000-0008-0000-0C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DNBS03PART2 - Capital Funds - Tier II</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C00-000005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45084</xdr:colOff>
      <xdr:row>0</xdr:row>
      <xdr:rowOff>406400</xdr:rowOff>
    </xdr:to>
    <xdr:sp macro="" textlink="">
      <xdr:nvSpPr>
        <xdr:cNvPr id="4" name="Title">
          <a:extLst>
            <a:ext uri="{FF2B5EF4-FFF2-40B4-BE49-F238E27FC236}">
              <a16:creationId xmlns:a16="http://schemas.microsoft.com/office/drawing/2014/main" id="{00000000-0008-0000-0D00-000004000000}"/>
            </a:ext>
          </a:extLst>
        </xdr:cNvPr>
        <xdr:cNvSpPr/>
      </xdr:nvSpPr>
      <xdr:spPr>
        <a:xfrm>
          <a:off x="508000" y="0"/>
          <a:ext cx="8147684"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DNBS03PART3 - Weighted Assets i.e. On-Balance Sheet Items, Current Assets and Other Asssets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D00-000005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498475</xdr:colOff>
      <xdr:row>0</xdr:row>
      <xdr:rowOff>406400</xdr:rowOff>
    </xdr:to>
    <xdr:sp macro="" textlink="">
      <xdr:nvSpPr>
        <xdr:cNvPr id="4" name="Title">
          <a:extLst>
            <a:ext uri="{FF2B5EF4-FFF2-40B4-BE49-F238E27FC236}">
              <a16:creationId xmlns:a16="http://schemas.microsoft.com/office/drawing/2014/main" id="{00000000-0008-0000-0E00-000004000000}"/>
            </a:ext>
          </a:extLst>
        </xdr:cNvPr>
        <xdr:cNvSpPr/>
      </xdr:nvSpPr>
      <xdr:spPr>
        <a:xfrm>
          <a:off x="508000" y="0"/>
          <a:ext cx="940117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DNBS03PART4 - Weighted Non-Funded Exposures/Off-Balance Sheet Items and Interest Rate Future Transactions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E00-000005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193675</xdr:colOff>
      <xdr:row>0</xdr:row>
      <xdr:rowOff>406400</xdr:rowOff>
    </xdr:to>
    <xdr:sp macro="" textlink="">
      <xdr:nvSpPr>
        <xdr:cNvPr id="4" name="Title">
          <a:extLst>
            <a:ext uri="{FF2B5EF4-FFF2-40B4-BE49-F238E27FC236}">
              <a16:creationId xmlns:a16="http://schemas.microsoft.com/office/drawing/2014/main" id="{00000000-0008-0000-0F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DNBS03PART5 - Risk Assets And Off-Balance Sheet Items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F00-000005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14</xdr:col>
      <xdr:colOff>477519</xdr:colOff>
      <xdr:row>0</xdr:row>
      <xdr:rowOff>406400</xdr:rowOff>
    </xdr:to>
    <xdr:sp macro="" textlink="">
      <xdr:nvSpPr>
        <xdr:cNvPr id="4" name="Title">
          <a:extLst>
            <a:ext uri="{FF2B5EF4-FFF2-40B4-BE49-F238E27FC236}">
              <a16:creationId xmlns:a16="http://schemas.microsoft.com/office/drawing/2014/main" id="{00000000-0008-0000-1000-000004000000}"/>
            </a:ext>
          </a:extLst>
        </xdr:cNvPr>
        <xdr:cNvSpPr/>
      </xdr:nvSpPr>
      <xdr:spPr>
        <a:xfrm>
          <a:off x="508000" y="0"/>
          <a:ext cx="12713969"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DNBS03PART6 - Particulars regarding investments in and advances to companies/firms in the same group and other non-banking financial companies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000-000005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18</xdr:col>
      <xdr:colOff>441325</xdr:colOff>
      <xdr:row>0</xdr:row>
      <xdr:rowOff>406400</xdr:rowOff>
    </xdr:to>
    <xdr:sp macro="" textlink="">
      <xdr:nvSpPr>
        <xdr:cNvPr id="4" name="Title">
          <a:extLst>
            <a:ext uri="{FF2B5EF4-FFF2-40B4-BE49-F238E27FC236}">
              <a16:creationId xmlns:a16="http://schemas.microsoft.com/office/drawing/2014/main" id="{00000000-0008-0000-1100-000004000000}"/>
            </a:ext>
          </a:extLst>
        </xdr:cNvPr>
        <xdr:cNvSpPr/>
      </xdr:nvSpPr>
      <xdr:spPr>
        <a:xfrm>
          <a:off x="508000" y="0"/>
          <a:ext cx="1343025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DNBS03PART7 - Particulars regarding concentration of advances including off-balance sheet exposure and investments to parties including those in PART6</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100-000005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2.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0"/>
  <sheetViews>
    <sheetView workbookViewId="0">
      <selection activeCell="A2" sqref="A2"/>
    </sheetView>
  </sheetViews>
  <sheetFormatPr defaultColWidth="9.140625" defaultRowHeight="15" x14ac:dyDescent="0.25"/>
  <cols>
    <col min="1" max="1" width="199.140625" style="1" customWidth="1"/>
    <col min="2" max="16384" width="9.140625" style="1"/>
  </cols>
  <sheetData>
    <row r="1" spans="1:26" ht="240" x14ac:dyDescent="0.25">
      <c r="A1" s="2" t="s">
        <v>1223</v>
      </c>
      <c r="Z1" s="1" t="s">
        <v>355</v>
      </c>
    </row>
    <row r="6" spans="1:26" ht="90" x14ac:dyDescent="0.25">
      <c r="A6" s="2" t="s">
        <v>354</v>
      </c>
    </row>
    <row r="9" spans="1:26" x14ac:dyDescent="0.25">
      <c r="A9" s="2"/>
    </row>
    <row r="10" spans="1:26" x14ac:dyDescent="0.25">
      <c r="A10" s="2"/>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K48"/>
  <sheetViews>
    <sheetView showGridLines="0" tabSelected="1" topLeftCell="D1" workbookViewId="0">
      <selection sqref="A1:C1048576"/>
    </sheetView>
  </sheetViews>
  <sheetFormatPr defaultRowHeight="15" x14ac:dyDescent="0.25"/>
  <cols>
    <col min="1" max="1" width="10" hidden="1" customWidth="1"/>
    <col min="2" max="2" width="9.7109375" hidden="1" customWidth="1"/>
    <col min="3" max="3" width="15.7109375" hidden="1" customWidth="1"/>
    <col min="4" max="4" width="30.5703125" customWidth="1"/>
    <col min="5" max="5" width="20.7109375" customWidth="1"/>
  </cols>
  <sheetData>
    <row r="1" spans="1:11" ht="35.1" customHeight="1" x14ac:dyDescent="0.25">
      <c r="A1" s="4" t="s">
        <v>358</v>
      </c>
      <c r="E1" s="82" t="s">
        <v>383</v>
      </c>
      <c r="F1" s="83"/>
      <c r="G1" s="83"/>
      <c r="H1" s="83"/>
      <c r="I1" s="83"/>
      <c r="J1" s="83"/>
      <c r="K1" s="83"/>
    </row>
    <row r="7" spans="1:11" x14ac:dyDescent="0.25">
      <c r="A7" s="30"/>
      <c r="B7" s="30"/>
      <c r="C7" s="30" t="s">
        <v>359</v>
      </c>
      <c r="D7" s="30"/>
      <c r="E7" s="30"/>
      <c r="F7" s="30"/>
      <c r="G7" s="30"/>
    </row>
    <row r="8" spans="1:11" x14ac:dyDescent="0.25">
      <c r="A8" s="30"/>
      <c r="B8" s="30"/>
      <c r="C8" s="30"/>
      <c r="D8" s="30"/>
      <c r="E8" s="30"/>
      <c r="F8" s="30"/>
      <c r="G8" s="30"/>
    </row>
    <row r="9" spans="1:11" x14ac:dyDescent="0.25">
      <c r="A9" s="30"/>
      <c r="B9" s="30"/>
      <c r="C9" s="30"/>
      <c r="D9" s="30"/>
      <c r="E9" s="30"/>
      <c r="F9" s="30"/>
      <c r="G9" s="30"/>
    </row>
    <row r="10" spans="1:11" hidden="1" x14ac:dyDescent="0.25">
      <c r="A10" s="30"/>
      <c r="B10" s="30"/>
      <c r="C10" s="30" t="s">
        <v>361</v>
      </c>
      <c r="D10" s="30" t="s">
        <v>365</v>
      </c>
      <c r="E10" s="30"/>
      <c r="F10" s="30" t="s">
        <v>360</v>
      </c>
      <c r="G10" s="30" t="s">
        <v>362</v>
      </c>
    </row>
    <row r="11" spans="1:11" x14ac:dyDescent="0.25">
      <c r="A11" s="30"/>
      <c r="B11" s="30"/>
      <c r="C11" s="30" t="s">
        <v>382</v>
      </c>
      <c r="D11" s="78" t="s">
        <v>383</v>
      </c>
      <c r="E11" s="79"/>
      <c r="G11" s="30"/>
    </row>
    <row r="12" spans="1:11" x14ac:dyDescent="0.25">
      <c r="A12" s="30"/>
      <c r="B12" s="30"/>
      <c r="C12" s="30" t="s">
        <v>365</v>
      </c>
      <c r="D12" s="51"/>
      <c r="E12" s="51" t="s">
        <v>381</v>
      </c>
      <c r="G12" s="30"/>
    </row>
    <row r="13" spans="1:11" x14ac:dyDescent="0.25">
      <c r="A13" s="30"/>
      <c r="B13" s="30"/>
      <c r="C13" s="30" t="s">
        <v>360</v>
      </c>
      <c r="G13" s="30"/>
    </row>
    <row r="14" spans="1:11" x14ac:dyDescent="0.25">
      <c r="A14" s="30" t="s">
        <v>384</v>
      </c>
      <c r="B14" s="30"/>
      <c r="C14" s="30"/>
      <c r="D14" s="52" t="s">
        <v>366</v>
      </c>
      <c r="E14" s="37"/>
      <c r="G14" s="30"/>
    </row>
    <row r="15" spans="1:11" x14ac:dyDescent="0.25">
      <c r="A15" s="30" t="s">
        <v>385</v>
      </c>
      <c r="B15" s="30"/>
      <c r="C15" s="30"/>
      <c r="D15" s="52" t="s">
        <v>367</v>
      </c>
      <c r="E15" s="37"/>
      <c r="G15" s="30"/>
    </row>
    <row r="16" spans="1:11" x14ac:dyDescent="0.25">
      <c r="A16" s="30" t="s">
        <v>386</v>
      </c>
      <c r="B16" s="30"/>
      <c r="C16" s="30"/>
      <c r="D16" s="52" t="s">
        <v>368</v>
      </c>
      <c r="E16" s="37"/>
      <c r="G16" s="30"/>
    </row>
    <row r="17" spans="1:7" x14ac:dyDescent="0.25">
      <c r="A17" s="30" t="s">
        <v>387</v>
      </c>
      <c r="B17" s="30"/>
      <c r="C17" s="30"/>
      <c r="D17" s="52" t="s">
        <v>967</v>
      </c>
      <c r="E17" s="37"/>
      <c r="G17" s="30"/>
    </row>
    <row r="18" spans="1:7" x14ac:dyDescent="0.25">
      <c r="A18" s="30" t="s">
        <v>388</v>
      </c>
      <c r="B18" s="30"/>
      <c r="C18" s="30"/>
      <c r="D18" s="52" t="s">
        <v>369</v>
      </c>
      <c r="E18" s="37"/>
      <c r="G18" s="30"/>
    </row>
    <row r="19" spans="1:7" x14ac:dyDescent="0.25">
      <c r="A19" s="30" t="s">
        <v>389</v>
      </c>
      <c r="B19" s="30"/>
      <c r="C19" s="30"/>
      <c r="D19" s="52" t="s">
        <v>370</v>
      </c>
      <c r="E19" s="37"/>
      <c r="G19" s="30"/>
    </row>
    <row r="20" spans="1:7" x14ac:dyDescent="0.25">
      <c r="A20" s="30" t="s">
        <v>390</v>
      </c>
      <c r="B20" s="30"/>
      <c r="C20" s="30"/>
      <c r="D20" s="52" t="s">
        <v>371</v>
      </c>
      <c r="E20" s="38"/>
      <c r="G20" s="30"/>
    </row>
    <row r="21" spans="1:7" x14ac:dyDescent="0.25">
      <c r="A21" s="30" t="s">
        <v>391</v>
      </c>
      <c r="B21" s="30"/>
      <c r="C21" s="30"/>
      <c r="D21" s="52" t="s">
        <v>372</v>
      </c>
      <c r="E21" s="38"/>
      <c r="G21" s="30"/>
    </row>
    <row r="22" spans="1:7" x14ac:dyDescent="0.25">
      <c r="A22" s="30" t="s">
        <v>392</v>
      </c>
      <c r="B22" s="30"/>
      <c r="C22" s="30"/>
      <c r="D22" s="52" t="s">
        <v>373</v>
      </c>
      <c r="E22" s="37"/>
      <c r="G22" s="30"/>
    </row>
    <row r="23" spans="1:7" x14ac:dyDescent="0.25">
      <c r="A23" s="30" t="s">
        <v>393</v>
      </c>
      <c r="B23" s="30"/>
      <c r="C23" s="30"/>
      <c r="D23" s="52" t="s">
        <v>374</v>
      </c>
      <c r="E23" s="39"/>
      <c r="G23" s="30"/>
    </row>
    <row r="24" spans="1:7" x14ac:dyDescent="0.25">
      <c r="A24" s="30" t="s">
        <v>394</v>
      </c>
      <c r="B24" s="30"/>
      <c r="C24" s="30"/>
      <c r="D24" s="52" t="s">
        <v>375</v>
      </c>
      <c r="E24" s="37"/>
      <c r="G24" s="30"/>
    </row>
    <row r="25" spans="1:7" x14ac:dyDescent="0.25">
      <c r="A25" s="30" t="s">
        <v>395</v>
      </c>
      <c r="B25" s="30"/>
      <c r="C25" s="30"/>
      <c r="D25" s="52" t="s">
        <v>376</v>
      </c>
      <c r="E25" s="37"/>
      <c r="G25" s="30"/>
    </row>
    <row r="26" spans="1:7" x14ac:dyDescent="0.25">
      <c r="A26" s="30" t="s">
        <v>396</v>
      </c>
      <c r="B26" s="30"/>
      <c r="C26" s="30"/>
      <c r="D26" s="52" t="s">
        <v>377</v>
      </c>
      <c r="E26" s="37"/>
      <c r="G26" s="30"/>
    </row>
    <row r="27" spans="1:7" x14ac:dyDescent="0.25">
      <c r="A27" s="30" t="s">
        <v>397</v>
      </c>
      <c r="B27" s="30"/>
      <c r="C27" s="30"/>
      <c r="D27" s="52" t="s">
        <v>378</v>
      </c>
      <c r="E27" s="39"/>
      <c r="G27" s="30"/>
    </row>
    <row r="28" spans="1:7" x14ac:dyDescent="0.25">
      <c r="A28" s="30" t="s">
        <v>398</v>
      </c>
      <c r="B28" s="30"/>
      <c r="C28" s="30"/>
      <c r="D28" s="52" t="s">
        <v>379</v>
      </c>
      <c r="E28" s="38"/>
      <c r="G28" s="30"/>
    </row>
    <row r="29" spans="1:7" x14ac:dyDescent="0.25">
      <c r="A29" s="30" t="s">
        <v>399</v>
      </c>
      <c r="B29" s="30"/>
      <c r="C29" s="30"/>
      <c r="D29" s="52" t="s">
        <v>380</v>
      </c>
      <c r="E29" s="40"/>
      <c r="G29" s="30"/>
    </row>
    <row r="30" spans="1:7" x14ac:dyDescent="0.25">
      <c r="A30" s="30"/>
      <c r="B30" s="30"/>
      <c r="C30" s="30" t="s">
        <v>360</v>
      </c>
      <c r="G30" s="30"/>
    </row>
    <row r="31" spans="1:7" x14ac:dyDescent="0.25">
      <c r="A31" s="30"/>
      <c r="B31" s="30"/>
      <c r="C31" s="30" t="s">
        <v>363</v>
      </c>
      <c r="D31" s="30"/>
      <c r="E31" s="30"/>
      <c r="F31" s="30"/>
      <c r="G31" s="30" t="s">
        <v>364</v>
      </c>
    </row>
    <row r="37" spans="1:7" x14ac:dyDescent="0.25">
      <c r="A37" s="30"/>
      <c r="B37" s="30"/>
      <c r="C37" s="30" t="s">
        <v>400</v>
      </c>
      <c r="D37" s="30"/>
      <c r="E37" s="30"/>
      <c r="F37" s="30"/>
      <c r="G37" s="30"/>
    </row>
    <row r="38" spans="1:7" x14ac:dyDescent="0.25">
      <c r="A38" s="30"/>
      <c r="B38" s="30"/>
      <c r="C38" s="30"/>
      <c r="D38" s="30"/>
      <c r="E38" s="30"/>
      <c r="F38" s="30"/>
      <c r="G38" s="30"/>
    </row>
    <row r="39" spans="1:7" hidden="1" x14ac:dyDescent="0.25">
      <c r="A39" s="30"/>
      <c r="B39" s="30"/>
      <c r="C39" s="30"/>
      <c r="D39" s="30"/>
      <c r="E39" s="30"/>
      <c r="F39" s="30"/>
      <c r="G39" s="30"/>
    </row>
    <row r="40" spans="1:7" hidden="1" x14ac:dyDescent="0.25">
      <c r="A40" s="30"/>
      <c r="B40" s="30"/>
      <c r="C40" s="30" t="s">
        <v>361</v>
      </c>
      <c r="D40" s="30" t="s">
        <v>365</v>
      </c>
      <c r="E40" s="30"/>
      <c r="F40" s="30" t="s">
        <v>360</v>
      </c>
      <c r="G40" s="30" t="s">
        <v>362</v>
      </c>
    </row>
    <row r="41" spans="1:7" x14ac:dyDescent="0.25">
      <c r="A41" s="30"/>
      <c r="B41" s="30"/>
      <c r="C41" s="30" t="s">
        <v>382</v>
      </c>
      <c r="D41" s="80" t="s">
        <v>403</v>
      </c>
      <c r="E41" s="81"/>
      <c r="G41" s="30"/>
    </row>
    <row r="42" spans="1:7" x14ac:dyDescent="0.25">
      <c r="A42" s="30" t="s">
        <v>402</v>
      </c>
      <c r="B42" s="30"/>
      <c r="C42" s="30" t="s">
        <v>365</v>
      </c>
      <c r="D42" s="51"/>
      <c r="E42" s="51" t="s">
        <v>401</v>
      </c>
      <c r="G42" s="30"/>
    </row>
    <row r="43" spans="1:7" x14ac:dyDescent="0.25">
      <c r="A43" s="30"/>
      <c r="B43" s="30"/>
      <c r="C43" s="30" t="s">
        <v>360</v>
      </c>
      <c r="G43" s="30"/>
    </row>
    <row r="44" spans="1:7" ht="30" x14ac:dyDescent="0.25">
      <c r="A44" s="30" t="s">
        <v>1023</v>
      </c>
      <c r="B44" s="30"/>
      <c r="C44" s="31"/>
      <c r="D44" s="53" t="s">
        <v>1020</v>
      </c>
      <c r="E44" s="41"/>
      <c r="G44" s="30"/>
    </row>
    <row r="45" spans="1:7" s="14" customFormat="1" x14ac:dyDescent="0.25">
      <c r="A45" s="30" t="s">
        <v>893</v>
      </c>
      <c r="B45" s="30"/>
      <c r="C45" s="31"/>
      <c r="D45" s="53" t="s">
        <v>1021</v>
      </c>
      <c r="E45" s="39"/>
      <c r="G45" s="30"/>
    </row>
    <row r="46" spans="1:7" s="22" customFormat="1" x14ac:dyDescent="0.25">
      <c r="A46" s="30" t="s">
        <v>1024</v>
      </c>
      <c r="B46" s="30"/>
      <c r="C46" s="31"/>
      <c r="D46" s="53" t="s">
        <v>1022</v>
      </c>
      <c r="E46" s="39"/>
      <c r="G46" s="30"/>
    </row>
    <row r="47" spans="1:7" x14ac:dyDescent="0.25">
      <c r="A47" s="30"/>
      <c r="B47" s="30"/>
      <c r="C47" s="30" t="s">
        <v>360</v>
      </c>
      <c r="G47" s="30"/>
    </row>
    <row r="48" spans="1:7" x14ac:dyDescent="0.25">
      <c r="A48" s="30"/>
      <c r="B48" s="30"/>
      <c r="C48" s="30" t="s">
        <v>363</v>
      </c>
      <c r="D48" s="30"/>
      <c r="E48" s="30"/>
      <c r="F48" s="30"/>
      <c r="G48" s="30" t="s">
        <v>364</v>
      </c>
    </row>
  </sheetData>
  <mergeCells count="3">
    <mergeCell ref="D11:E11"/>
    <mergeCell ref="D41:E41"/>
    <mergeCell ref="E1:K1"/>
  </mergeCell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K21"/>
  <sheetViews>
    <sheetView showGridLines="0" topLeftCell="D1" workbookViewId="0">
      <selection sqref="A1:C1048576"/>
    </sheetView>
  </sheetViews>
  <sheetFormatPr defaultRowHeight="15" x14ac:dyDescent="0.25"/>
  <cols>
    <col min="1" max="1" width="0.28515625" hidden="1" customWidth="1"/>
    <col min="2" max="2" width="0.140625" hidden="1" customWidth="1"/>
    <col min="3" max="3" width="18.140625" hidden="1" customWidth="1"/>
    <col min="4" max="4" width="37.42578125" customWidth="1"/>
    <col min="6" max="6" width="20.7109375" customWidth="1"/>
  </cols>
  <sheetData>
    <row r="1" spans="1:11" ht="35.1" customHeight="1" x14ac:dyDescent="0.25">
      <c r="A1" s="4" t="s">
        <v>1025</v>
      </c>
      <c r="E1" s="82" t="s">
        <v>1196</v>
      </c>
      <c r="F1" s="83"/>
      <c r="G1" s="83"/>
      <c r="H1" s="83"/>
      <c r="I1" s="83"/>
      <c r="J1" s="83"/>
      <c r="K1" s="83"/>
    </row>
    <row r="5" spans="1:11" x14ac:dyDescent="0.25">
      <c r="A5" s="30"/>
      <c r="B5" s="30" t="b">
        <v>0</v>
      </c>
      <c r="C5" s="30" t="s">
        <v>1026</v>
      </c>
      <c r="D5" s="30"/>
      <c r="E5" s="30"/>
      <c r="F5" s="30"/>
      <c r="G5" s="30"/>
      <c r="H5" s="30"/>
    </row>
    <row r="6" spans="1:11" hidden="1" x14ac:dyDescent="0.25">
      <c r="A6" s="30"/>
      <c r="B6" s="30"/>
      <c r="C6" s="30"/>
      <c r="D6" s="30"/>
      <c r="E6" s="30" t="s">
        <v>402</v>
      </c>
      <c r="F6" s="30"/>
      <c r="G6" s="30"/>
      <c r="H6" s="30"/>
    </row>
    <row r="7" spans="1:11" hidden="1" x14ac:dyDescent="0.25">
      <c r="A7" s="30"/>
      <c r="B7" s="30"/>
      <c r="C7" s="30"/>
      <c r="D7" s="30"/>
      <c r="E7" s="30"/>
      <c r="F7" s="30"/>
      <c r="G7" s="30"/>
      <c r="H7" s="30"/>
    </row>
    <row r="8" spans="1:11" hidden="1" x14ac:dyDescent="0.25">
      <c r="A8" s="30"/>
      <c r="B8" s="30"/>
      <c r="C8" s="30" t="s">
        <v>361</v>
      </c>
      <c r="D8" s="30" t="s">
        <v>365</v>
      </c>
      <c r="E8" s="30" t="s">
        <v>365</v>
      </c>
      <c r="F8" s="30"/>
      <c r="G8" s="30" t="s">
        <v>360</v>
      </c>
      <c r="H8" s="30" t="s">
        <v>362</v>
      </c>
    </row>
    <row r="9" spans="1:11" s="22" customFormat="1" x14ac:dyDescent="0.25">
      <c r="A9" s="30"/>
      <c r="B9" s="30"/>
      <c r="C9" s="30" t="s">
        <v>382</v>
      </c>
      <c r="D9" s="84" t="s">
        <v>1034</v>
      </c>
      <c r="E9" s="85"/>
      <c r="F9" s="86"/>
      <c r="H9" s="30"/>
    </row>
    <row r="10" spans="1:11" s="22" customFormat="1" x14ac:dyDescent="0.25">
      <c r="A10" s="30"/>
      <c r="B10" s="30"/>
      <c r="C10" s="30" t="s">
        <v>365</v>
      </c>
      <c r="D10" s="87" t="s">
        <v>702</v>
      </c>
      <c r="E10" s="87"/>
      <c r="F10" s="51" t="s">
        <v>405</v>
      </c>
      <c r="H10" s="30"/>
    </row>
    <row r="11" spans="1:11" s="22" customFormat="1" x14ac:dyDescent="0.25">
      <c r="A11" s="30" t="s">
        <v>402</v>
      </c>
      <c r="B11" s="30"/>
      <c r="C11" s="30" t="s">
        <v>365</v>
      </c>
      <c r="D11" s="88"/>
      <c r="E11" s="88"/>
      <c r="F11" s="54" t="s">
        <v>401</v>
      </c>
      <c r="H11" s="30"/>
    </row>
    <row r="12" spans="1:11" x14ac:dyDescent="0.25">
      <c r="A12" s="30"/>
      <c r="B12" s="30"/>
      <c r="C12" s="30" t="s">
        <v>360</v>
      </c>
      <c r="D12" s="22"/>
      <c r="E12" s="22"/>
      <c r="H12" s="30"/>
    </row>
    <row r="13" spans="1:11" x14ac:dyDescent="0.25">
      <c r="A13" s="30" t="s">
        <v>1035</v>
      </c>
      <c r="B13" s="30"/>
      <c r="C13" s="30"/>
      <c r="D13" s="53" t="s">
        <v>1027</v>
      </c>
      <c r="E13" s="55" t="s">
        <v>673</v>
      </c>
      <c r="F13" s="37"/>
      <c r="H13" s="30"/>
    </row>
    <row r="14" spans="1:11" x14ac:dyDescent="0.25">
      <c r="A14" s="30" t="s">
        <v>1036</v>
      </c>
      <c r="B14" s="30"/>
      <c r="C14" s="30"/>
      <c r="D14" s="53" t="s">
        <v>1028</v>
      </c>
      <c r="E14" s="55" t="s">
        <v>674</v>
      </c>
      <c r="F14" s="37"/>
      <c r="H14" s="30"/>
    </row>
    <row r="15" spans="1:11" x14ac:dyDescent="0.25">
      <c r="A15" s="30" t="s">
        <v>1037</v>
      </c>
      <c r="B15" s="30"/>
      <c r="C15" s="30"/>
      <c r="D15" s="53" t="s">
        <v>1029</v>
      </c>
      <c r="E15" s="55" t="s">
        <v>675</v>
      </c>
      <c r="F15" s="37"/>
      <c r="H15" s="30"/>
    </row>
    <row r="16" spans="1:11" x14ac:dyDescent="0.25">
      <c r="A16" s="30" t="s">
        <v>1038</v>
      </c>
      <c r="B16" s="30"/>
      <c r="C16" s="30"/>
      <c r="D16" s="53" t="s">
        <v>1030</v>
      </c>
      <c r="E16" s="55" t="s">
        <v>676</v>
      </c>
      <c r="F16" s="37"/>
      <c r="H16" s="30"/>
    </row>
    <row r="17" spans="1:8" x14ac:dyDescent="0.25">
      <c r="A17" s="30" t="s">
        <v>1039</v>
      </c>
      <c r="B17" s="30"/>
      <c r="C17" s="30"/>
      <c r="D17" s="53" t="s">
        <v>1031</v>
      </c>
      <c r="E17" s="55" t="s">
        <v>677</v>
      </c>
      <c r="F17" s="37"/>
      <c r="H17" s="30"/>
    </row>
    <row r="18" spans="1:8" x14ac:dyDescent="0.25">
      <c r="A18" s="30" t="s">
        <v>721</v>
      </c>
      <c r="B18" s="30"/>
      <c r="C18" s="30"/>
      <c r="D18" s="53" t="s">
        <v>1032</v>
      </c>
      <c r="E18" s="55" t="s">
        <v>678</v>
      </c>
      <c r="F18" s="62"/>
      <c r="H18" s="30"/>
    </row>
    <row r="19" spans="1:8" x14ac:dyDescent="0.25">
      <c r="A19" s="30" t="s">
        <v>1040</v>
      </c>
      <c r="B19" s="30"/>
      <c r="C19" s="30"/>
      <c r="D19" s="65" t="s">
        <v>1033</v>
      </c>
      <c r="E19" s="66" t="s">
        <v>789</v>
      </c>
      <c r="F19" s="67"/>
      <c r="H19" s="30"/>
    </row>
    <row r="20" spans="1:8" ht="93.75" customHeight="1" x14ac:dyDescent="0.25">
      <c r="A20" s="30"/>
      <c r="B20" s="30"/>
      <c r="C20" s="30" t="s">
        <v>360</v>
      </c>
      <c r="D20" s="89" t="s">
        <v>1205</v>
      </c>
      <c r="E20" s="90"/>
      <c r="F20" s="91"/>
      <c r="H20" s="30"/>
    </row>
    <row r="21" spans="1:8" x14ac:dyDescent="0.25">
      <c r="A21" s="30"/>
      <c r="B21" s="30"/>
      <c r="C21" s="30" t="s">
        <v>363</v>
      </c>
      <c r="D21" s="30"/>
      <c r="E21" s="30"/>
      <c r="F21" s="30"/>
      <c r="G21" s="30"/>
      <c r="H21" s="30" t="s">
        <v>364</v>
      </c>
    </row>
  </sheetData>
  <mergeCells count="5">
    <mergeCell ref="D9:F9"/>
    <mergeCell ref="D10:D11"/>
    <mergeCell ref="E10:E11"/>
    <mergeCell ref="E1:K1"/>
    <mergeCell ref="D20:F20"/>
  </mergeCells>
  <pageMargins left="0.7" right="0.7" top="0.75" bottom="0.75"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25"/>
  <sheetViews>
    <sheetView showGridLines="0" topLeftCell="D1" workbookViewId="0">
      <selection sqref="A1:C1048576"/>
    </sheetView>
  </sheetViews>
  <sheetFormatPr defaultRowHeight="15" x14ac:dyDescent="0.25"/>
  <cols>
    <col min="1" max="3" width="9.140625" hidden="1" customWidth="1"/>
    <col min="4" max="4" width="61.85546875" customWidth="1"/>
    <col min="5" max="5" width="7.85546875" customWidth="1"/>
    <col min="6" max="7" width="20.7109375" customWidth="1"/>
  </cols>
  <sheetData>
    <row r="1" spans="1:11" ht="35.1" customHeight="1" x14ac:dyDescent="0.25">
      <c r="A1" s="4" t="s">
        <v>1147</v>
      </c>
      <c r="E1" s="82" t="s">
        <v>1197</v>
      </c>
      <c r="F1" s="83"/>
      <c r="G1" s="83"/>
      <c r="H1" s="83"/>
      <c r="I1" s="83"/>
      <c r="J1" s="83"/>
      <c r="K1" s="83"/>
    </row>
    <row r="4" spans="1:11" ht="18" customHeight="1" x14ac:dyDescent="0.25">
      <c r="D4" s="92" t="s">
        <v>1211</v>
      </c>
      <c r="E4" s="93"/>
      <c r="F4" s="93"/>
      <c r="G4" s="94"/>
    </row>
    <row r="7" spans="1:11" x14ac:dyDescent="0.25">
      <c r="A7" s="30"/>
      <c r="B7" s="30"/>
      <c r="C7" s="30" t="s">
        <v>486</v>
      </c>
      <c r="D7" s="30"/>
      <c r="E7" s="30"/>
      <c r="F7" s="30"/>
      <c r="G7" s="30"/>
      <c r="H7" s="30"/>
      <c r="I7" s="30"/>
    </row>
    <row r="8" spans="1:11" hidden="1" x14ac:dyDescent="0.25">
      <c r="A8" s="30"/>
      <c r="B8" s="30"/>
      <c r="C8" s="30"/>
      <c r="D8" s="30"/>
      <c r="E8" s="30" t="s">
        <v>402</v>
      </c>
      <c r="F8" s="30"/>
      <c r="G8" s="30"/>
      <c r="H8" s="30"/>
      <c r="I8" s="30"/>
    </row>
    <row r="9" spans="1:11" hidden="1" x14ac:dyDescent="0.25">
      <c r="A9" s="30"/>
      <c r="B9" s="30"/>
      <c r="C9" s="30"/>
      <c r="D9" s="30"/>
      <c r="E9" s="30"/>
      <c r="F9" s="30"/>
      <c r="G9" s="30"/>
      <c r="H9" s="30"/>
      <c r="I9" s="30"/>
    </row>
    <row r="10" spans="1:11" hidden="1" x14ac:dyDescent="0.25">
      <c r="A10" s="30"/>
      <c r="B10" s="30"/>
      <c r="C10" s="30" t="s">
        <v>361</v>
      </c>
      <c r="D10" s="30" t="s">
        <v>365</v>
      </c>
      <c r="E10" s="30" t="s">
        <v>365</v>
      </c>
      <c r="F10" s="30"/>
      <c r="G10" s="30"/>
      <c r="H10" s="30" t="s">
        <v>360</v>
      </c>
      <c r="I10" s="30" t="s">
        <v>362</v>
      </c>
    </row>
    <row r="11" spans="1:11" x14ac:dyDescent="0.25">
      <c r="A11" s="30"/>
      <c r="B11" s="30"/>
      <c r="C11" s="30" t="s">
        <v>382</v>
      </c>
      <c r="D11" s="84" t="s">
        <v>1070</v>
      </c>
      <c r="E11" s="85"/>
      <c r="F11" s="85"/>
      <c r="G11" s="86"/>
      <c r="I11" s="30"/>
    </row>
    <row r="12" spans="1:11" x14ac:dyDescent="0.25">
      <c r="A12" s="30"/>
      <c r="B12" s="30"/>
      <c r="C12" s="30" t="s">
        <v>365</v>
      </c>
      <c r="D12" s="87" t="s">
        <v>404</v>
      </c>
      <c r="E12" s="87"/>
      <c r="F12" s="69" t="s">
        <v>416</v>
      </c>
      <c r="G12" s="56" t="s">
        <v>406</v>
      </c>
      <c r="I12" s="30"/>
    </row>
    <row r="13" spans="1:11" x14ac:dyDescent="0.25">
      <c r="A13" s="30" t="s">
        <v>402</v>
      </c>
      <c r="B13" s="30"/>
      <c r="C13" s="30" t="s">
        <v>365</v>
      </c>
      <c r="D13" s="88"/>
      <c r="E13" s="88"/>
      <c r="F13" s="54" t="s">
        <v>401</v>
      </c>
      <c r="G13" s="54" t="s">
        <v>414</v>
      </c>
      <c r="I13" s="30"/>
    </row>
    <row r="14" spans="1:11" x14ac:dyDescent="0.25">
      <c r="A14" s="30"/>
      <c r="B14" s="30"/>
      <c r="C14" s="30" t="s">
        <v>360</v>
      </c>
      <c r="I14" s="30"/>
    </row>
    <row r="15" spans="1:11" x14ac:dyDescent="0.25">
      <c r="A15" s="30"/>
      <c r="B15" s="30"/>
      <c r="C15" s="30"/>
      <c r="D15" s="53" t="s">
        <v>935</v>
      </c>
      <c r="E15" s="55" t="s">
        <v>673</v>
      </c>
      <c r="F15" s="42"/>
      <c r="G15" s="16"/>
      <c r="I15" s="30"/>
    </row>
    <row r="16" spans="1:11" x14ac:dyDescent="0.25">
      <c r="A16" s="30"/>
      <c r="B16" s="30"/>
      <c r="C16" s="30"/>
      <c r="D16" s="53" t="s">
        <v>1074</v>
      </c>
      <c r="E16" s="55" t="s">
        <v>674</v>
      </c>
      <c r="F16" s="42"/>
      <c r="G16" s="16"/>
      <c r="I16" s="30"/>
    </row>
    <row r="17" spans="1:9" s="13" customFormat="1" ht="30" x14ac:dyDescent="0.25">
      <c r="A17" s="30"/>
      <c r="B17" s="30"/>
      <c r="C17" s="30"/>
      <c r="D17" s="53" t="s">
        <v>937</v>
      </c>
      <c r="E17" s="55" t="s">
        <v>675</v>
      </c>
      <c r="F17" s="42"/>
      <c r="G17" s="16"/>
      <c r="I17" s="30"/>
    </row>
    <row r="18" spans="1:9" x14ac:dyDescent="0.25">
      <c r="A18" s="30"/>
      <c r="B18" s="30"/>
      <c r="C18" s="30"/>
      <c r="D18" s="75" t="s">
        <v>894</v>
      </c>
      <c r="E18" s="55"/>
      <c r="F18" s="28"/>
      <c r="G18" s="23"/>
      <c r="I18" s="30"/>
    </row>
    <row r="19" spans="1:9" x14ac:dyDescent="0.25">
      <c r="A19" s="30"/>
      <c r="B19" s="30" t="s">
        <v>492</v>
      </c>
      <c r="C19" s="30"/>
      <c r="D19" s="57" t="s">
        <v>407</v>
      </c>
      <c r="E19" s="55" t="s">
        <v>676</v>
      </c>
      <c r="F19" s="42"/>
      <c r="G19" s="16"/>
      <c r="I19" s="30"/>
    </row>
    <row r="20" spans="1:9" x14ac:dyDescent="0.25">
      <c r="A20" s="30"/>
      <c r="B20" s="30" t="s">
        <v>492</v>
      </c>
      <c r="C20" s="30"/>
      <c r="D20" s="57" t="s">
        <v>408</v>
      </c>
      <c r="E20" s="55" t="s">
        <v>677</v>
      </c>
      <c r="F20" s="42"/>
      <c r="G20" s="16"/>
      <c r="I20" s="30"/>
    </row>
    <row r="21" spans="1:9" x14ac:dyDescent="0.25">
      <c r="A21" s="30"/>
      <c r="B21" s="30" t="s">
        <v>492</v>
      </c>
      <c r="C21" s="30"/>
      <c r="D21" s="57" t="s">
        <v>409</v>
      </c>
      <c r="E21" s="55" t="s">
        <v>678</v>
      </c>
      <c r="F21" s="42"/>
      <c r="G21" s="16"/>
      <c r="I21" s="30"/>
    </row>
    <row r="22" spans="1:9" ht="30" x14ac:dyDescent="0.25">
      <c r="A22" s="30"/>
      <c r="B22" s="30" t="s">
        <v>492</v>
      </c>
      <c r="C22" s="30"/>
      <c r="D22" s="57" t="s">
        <v>410</v>
      </c>
      <c r="E22" s="55" t="s">
        <v>789</v>
      </c>
      <c r="F22" s="42"/>
      <c r="G22" s="16"/>
      <c r="I22" s="30"/>
    </row>
    <row r="23" spans="1:9" s="22" customFormat="1" x14ac:dyDescent="0.25">
      <c r="A23" s="30"/>
      <c r="B23" s="30" t="s">
        <v>492</v>
      </c>
      <c r="C23" s="30"/>
      <c r="D23" s="57" t="s">
        <v>1063</v>
      </c>
      <c r="E23" s="55" t="s">
        <v>790</v>
      </c>
      <c r="F23" s="42"/>
      <c r="G23" s="23"/>
      <c r="I23" s="30"/>
    </row>
    <row r="24" spans="1:9" x14ac:dyDescent="0.25">
      <c r="A24" s="30"/>
      <c r="B24" s="30" t="s">
        <v>492</v>
      </c>
      <c r="C24" s="30"/>
      <c r="D24" s="57" t="s">
        <v>1064</v>
      </c>
      <c r="E24" s="55" t="s">
        <v>791</v>
      </c>
      <c r="F24" s="42"/>
      <c r="G24" s="16"/>
      <c r="I24" s="30"/>
    </row>
    <row r="25" spans="1:9" x14ac:dyDescent="0.25">
      <c r="A25" s="30"/>
      <c r="B25" s="30" t="s">
        <v>492</v>
      </c>
      <c r="C25" s="30"/>
      <c r="D25" s="57" t="s">
        <v>1065</v>
      </c>
      <c r="E25" s="55" t="s">
        <v>792</v>
      </c>
      <c r="F25" s="42"/>
      <c r="G25" s="16"/>
      <c r="I25" s="30"/>
    </row>
    <row r="26" spans="1:9" x14ac:dyDescent="0.25">
      <c r="A26" s="30"/>
      <c r="B26" s="30" t="s">
        <v>962</v>
      </c>
      <c r="C26" s="30"/>
      <c r="D26" s="57" t="s">
        <v>1066</v>
      </c>
      <c r="E26" s="55" t="s">
        <v>793</v>
      </c>
      <c r="F26" s="42"/>
      <c r="G26" s="40"/>
      <c r="I26" s="30"/>
    </row>
    <row r="27" spans="1:9" s="22" customFormat="1" x14ac:dyDescent="0.25">
      <c r="A27" s="30"/>
      <c r="B27" s="30" t="s">
        <v>855</v>
      </c>
      <c r="C27" s="30"/>
      <c r="D27" s="76" t="s">
        <v>1208</v>
      </c>
      <c r="E27" s="55" t="s">
        <v>794</v>
      </c>
      <c r="F27" s="43">
        <f>SUM(F15+F16+F17+F19+F20+F21+F22+F23+F24+F25+F26)</f>
        <v>0</v>
      </c>
      <c r="G27" s="23"/>
      <c r="I27" s="30"/>
    </row>
    <row r="28" spans="1:9" x14ac:dyDescent="0.25">
      <c r="A28" s="30"/>
      <c r="B28" s="30" t="s">
        <v>493</v>
      </c>
      <c r="C28" s="30"/>
      <c r="D28" s="53" t="s">
        <v>895</v>
      </c>
      <c r="E28" s="55" t="s">
        <v>795</v>
      </c>
      <c r="F28" s="42"/>
      <c r="G28" s="16"/>
      <c r="I28" s="30"/>
    </row>
    <row r="29" spans="1:9" x14ac:dyDescent="0.25">
      <c r="A29" s="30"/>
      <c r="B29" s="30" t="s">
        <v>493</v>
      </c>
      <c r="C29" s="30"/>
      <c r="D29" s="53" t="s">
        <v>896</v>
      </c>
      <c r="E29" s="55" t="s">
        <v>796</v>
      </c>
      <c r="F29" s="42"/>
      <c r="G29" s="16"/>
      <c r="I29" s="30"/>
    </row>
    <row r="30" spans="1:9" x14ac:dyDescent="0.25">
      <c r="A30" s="30"/>
      <c r="B30" s="30" t="s">
        <v>493</v>
      </c>
      <c r="C30" s="30"/>
      <c r="D30" s="53" t="s">
        <v>897</v>
      </c>
      <c r="E30" s="55" t="s">
        <v>797</v>
      </c>
      <c r="F30" s="42"/>
      <c r="G30" s="16"/>
      <c r="I30" s="30"/>
    </row>
    <row r="31" spans="1:9" x14ac:dyDescent="0.25">
      <c r="A31" s="30"/>
      <c r="B31" s="30"/>
      <c r="C31" s="30"/>
      <c r="D31" s="53" t="s">
        <v>898</v>
      </c>
      <c r="E31" s="55" t="s">
        <v>798</v>
      </c>
      <c r="F31" s="42"/>
      <c r="G31" s="40"/>
      <c r="I31" s="30"/>
    </row>
    <row r="32" spans="1:9" x14ac:dyDescent="0.25">
      <c r="A32" s="30"/>
      <c r="B32" s="30"/>
      <c r="C32" s="30"/>
      <c r="D32" s="52" t="s">
        <v>899</v>
      </c>
      <c r="E32" s="55" t="s">
        <v>799</v>
      </c>
      <c r="F32" s="42"/>
      <c r="G32" s="40"/>
      <c r="I32" s="30"/>
    </row>
    <row r="33" spans="1:9" x14ac:dyDescent="0.25">
      <c r="A33" s="30"/>
      <c r="B33" s="30"/>
      <c r="C33" s="30"/>
      <c r="D33" s="75" t="s">
        <v>1209</v>
      </c>
      <c r="E33" s="55" t="s">
        <v>800</v>
      </c>
      <c r="F33" s="43">
        <f>SUM(F28:F32)</f>
        <v>0</v>
      </c>
      <c r="G33" s="16"/>
      <c r="I33" s="30"/>
    </row>
    <row r="34" spans="1:9" x14ac:dyDescent="0.25">
      <c r="A34" s="30"/>
      <c r="B34" s="30"/>
      <c r="C34" s="30"/>
      <c r="D34" s="75" t="s">
        <v>900</v>
      </c>
      <c r="E34" s="55" t="s">
        <v>801</v>
      </c>
      <c r="F34" s="43">
        <f>F27-F33</f>
        <v>0</v>
      </c>
      <c r="G34" s="16"/>
      <c r="I34" s="30"/>
    </row>
    <row r="35" spans="1:9" x14ac:dyDescent="0.25">
      <c r="A35" s="30"/>
      <c r="B35" s="30"/>
      <c r="C35" s="30"/>
      <c r="D35" s="75" t="s">
        <v>901</v>
      </c>
      <c r="E35" s="55"/>
      <c r="F35" s="6"/>
      <c r="G35" s="6"/>
      <c r="I35" s="30"/>
    </row>
    <row r="36" spans="1:9" x14ac:dyDescent="0.25">
      <c r="A36" s="30"/>
      <c r="B36" s="30"/>
      <c r="C36" s="30"/>
      <c r="D36" s="57" t="s">
        <v>930</v>
      </c>
      <c r="E36" s="55" t="s">
        <v>802</v>
      </c>
      <c r="F36" s="42"/>
      <c r="G36" s="16"/>
      <c r="I36" s="30"/>
    </row>
    <row r="37" spans="1:9" s="21" customFormat="1" x14ac:dyDescent="0.25">
      <c r="A37" s="30"/>
      <c r="B37" s="30"/>
      <c r="C37" s="30"/>
      <c r="D37" s="57" t="s">
        <v>968</v>
      </c>
      <c r="E37" s="55" t="s">
        <v>803</v>
      </c>
      <c r="F37" s="42"/>
      <c r="G37" s="16"/>
      <c r="I37" s="30"/>
    </row>
    <row r="38" spans="1:9" x14ac:dyDescent="0.25">
      <c r="A38" s="30"/>
      <c r="B38" s="30"/>
      <c r="C38" s="30"/>
      <c r="D38" s="57" t="s">
        <v>969</v>
      </c>
      <c r="E38" s="55" t="s">
        <v>804</v>
      </c>
      <c r="F38" s="42"/>
      <c r="G38" s="16"/>
      <c r="I38" s="30"/>
    </row>
    <row r="39" spans="1:9" s="14" customFormat="1" x14ac:dyDescent="0.25">
      <c r="A39" s="30"/>
      <c r="B39" s="30"/>
      <c r="C39" s="30"/>
      <c r="D39" s="57" t="s">
        <v>970</v>
      </c>
      <c r="E39" s="55" t="s">
        <v>805</v>
      </c>
      <c r="F39" s="42"/>
      <c r="G39" s="40"/>
      <c r="I39" s="30"/>
    </row>
    <row r="40" spans="1:9" ht="45" x14ac:dyDescent="0.25">
      <c r="A40" s="30"/>
      <c r="B40" s="30"/>
      <c r="C40" s="30"/>
      <c r="D40" s="75" t="s">
        <v>931</v>
      </c>
      <c r="E40" s="55"/>
      <c r="F40" s="6"/>
      <c r="G40" s="6"/>
      <c r="I40" s="30"/>
    </row>
    <row r="41" spans="1:9" x14ac:dyDescent="0.25">
      <c r="A41" s="30"/>
      <c r="B41" s="30"/>
      <c r="C41" s="30"/>
      <c r="D41" s="57" t="s">
        <v>930</v>
      </c>
      <c r="E41" s="55" t="s">
        <v>806</v>
      </c>
      <c r="F41" s="42"/>
      <c r="G41" s="16"/>
      <c r="I41" s="30"/>
    </row>
    <row r="42" spans="1:9" s="21" customFormat="1" x14ac:dyDescent="0.25">
      <c r="A42" s="30"/>
      <c r="B42" s="30"/>
      <c r="C42" s="30"/>
      <c r="D42" s="57" t="s">
        <v>968</v>
      </c>
      <c r="E42" s="55" t="s">
        <v>807</v>
      </c>
      <c r="F42" s="42"/>
      <c r="G42" s="16"/>
      <c r="I42" s="30"/>
    </row>
    <row r="43" spans="1:9" x14ac:dyDescent="0.25">
      <c r="A43" s="30"/>
      <c r="B43" s="30"/>
      <c r="C43" s="30"/>
      <c r="D43" s="57" t="s">
        <v>969</v>
      </c>
      <c r="E43" s="55" t="s">
        <v>808</v>
      </c>
      <c r="F43" s="42"/>
      <c r="G43" s="16"/>
      <c r="I43" s="30"/>
    </row>
    <row r="44" spans="1:9" x14ac:dyDescent="0.25">
      <c r="A44" s="30"/>
      <c r="B44" s="30"/>
      <c r="C44" s="30"/>
      <c r="D44" s="75" t="s">
        <v>902</v>
      </c>
      <c r="E44" s="55" t="s">
        <v>809</v>
      </c>
      <c r="F44" s="43">
        <f>F36+F37+F38+F39+F41+F42+F43</f>
        <v>0</v>
      </c>
      <c r="G44" s="16"/>
      <c r="I44" s="30"/>
    </row>
    <row r="45" spans="1:9" x14ac:dyDescent="0.25">
      <c r="A45" s="30"/>
      <c r="B45" s="30"/>
      <c r="C45" s="30"/>
      <c r="D45" s="53" t="s">
        <v>966</v>
      </c>
      <c r="E45" s="55" t="s">
        <v>810</v>
      </c>
      <c r="F45" s="43">
        <f>IF(F34&lt;0,F44,MAX((F44-0.1*F34),0))</f>
        <v>0</v>
      </c>
      <c r="G45" s="16"/>
      <c r="I45" s="30"/>
    </row>
    <row r="46" spans="1:9" x14ac:dyDescent="0.25">
      <c r="A46" s="30"/>
      <c r="B46" s="30"/>
      <c r="C46" s="30"/>
      <c r="D46" s="53" t="s">
        <v>413</v>
      </c>
      <c r="E46" s="55" t="s">
        <v>811</v>
      </c>
      <c r="F46" s="43">
        <f>ROUND(IF(F34&lt;0,F34-F44,(F34-F45)),2)</f>
        <v>0</v>
      </c>
      <c r="G46" s="16"/>
      <c r="I46" s="30"/>
    </row>
    <row r="47" spans="1:9" x14ac:dyDescent="0.25">
      <c r="A47" s="30"/>
      <c r="B47" s="30"/>
      <c r="C47" s="30" t="s">
        <v>360</v>
      </c>
      <c r="I47" s="30"/>
    </row>
    <row r="48" spans="1:9" x14ac:dyDescent="0.25">
      <c r="A48" s="30"/>
      <c r="B48" s="30"/>
      <c r="C48" s="30" t="s">
        <v>363</v>
      </c>
      <c r="D48" s="30"/>
      <c r="E48" s="30"/>
      <c r="F48" s="30"/>
      <c r="G48" s="30"/>
      <c r="H48" s="30"/>
      <c r="I48" s="30" t="s">
        <v>364</v>
      </c>
    </row>
    <row r="50" spans="1:9" s="22" customFormat="1" x14ac:dyDescent="0.25"/>
    <row r="51" spans="1:9" s="22" customFormat="1" x14ac:dyDescent="0.25"/>
    <row r="52" spans="1:9" s="22" customFormat="1" x14ac:dyDescent="0.25">
      <c r="A52" s="30"/>
      <c r="B52" s="30" t="b">
        <v>0</v>
      </c>
      <c r="C52" s="30" t="s">
        <v>1080</v>
      </c>
      <c r="D52" s="30"/>
      <c r="E52" s="30"/>
      <c r="F52" s="30"/>
      <c r="G52" s="30"/>
      <c r="H52" s="30"/>
      <c r="I52" s="30"/>
    </row>
    <row r="53" spans="1:9" s="22" customFormat="1" hidden="1" x14ac:dyDescent="0.25">
      <c r="A53" s="30"/>
      <c r="B53" s="30"/>
      <c r="C53" s="30"/>
      <c r="D53" s="30"/>
      <c r="E53" s="30" t="s">
        <v>402</v>
      </c>
      <c r="F53" s="30"/>
      <c r="G53" s="30"/>
      <c r="H53" s="30"/>
      <c r="I53" s="30"/>
    </row>
    <row r="54" spans="1:9" s="22" customFormat="1" hidden="1" x14ac:dyDescent="0.25">
      <c r="A54" s="30"/>
      <c r="B54" s="30"/>
      <c r="C54" s="30"/>
      <c r="D54" s="30"/>
      <c r="E54" s="30"/>
      <c r="F54" s="30"/>
      <c r="G54" s="30"/>
      <c r="H54" s="30"/>
      <c r="I54" s="30"/>
    </row>
    <row r="55" spans="1:9" s="22" customFormat="1" hidden="1" x14ac:dyDescent="0.25">
      <c r="A55" s="30"/>
      <c r="B55" s="30"/>
      <c r="C55" s="30" t="s">
        <v>361</v>
      </c>
      <c r="D55" s="30" t="s">
        <v>365</v>
      </c>
      <c r="E55" s="30" t="s">
        <v>365</v>
      </c>
      <c r="F55" s="30"/>
      <c r="G55" s="30"/>
      <c r="H55" s="30" t="s">
        <v>360</v>
      </c>
      <c r="I55" s="30" t="s">
        <v>362</v>
      </c>
    </row>
    <row r="56" spans="1:9" s="22" customFormat="1" x14ac:dyDescent="0.25">
      <c r="A56" s="30"/>
      <c r="B56" s="30"/>
      <c r="C56" s="30" t="s">
        <v>382</v>
      </c>
      <c r="D56" s="84" t="s">
        <v>1073</v>
      </c>
      <c r="E56" s="85"/>
      <c r="F56" s="85"/>
      <c r="G56" s="86"/>
      <c r="I56" s="30"/>
    </row>
    <row r="57" spans="1:9" s="22" customFormat="1" x14ac:dyDescent="0.25">
      <c r="A57" s="30"/>
      <c r="B57" s="30"/>
      <c r="C57" s="30" t="s">
        <v>365</v>
      </c>
      <c r="D57" s="87" t="s">
        <v>404</v>
      </c>
      <c r="E57" s="87"/>
      <c r="F57" s="70" t="s">
        <v>416</v>
      </c>
      <c r="G57" s="51" t="s">
        <v>406</v>
      </c>
      <c r="I57" s="30"/>
    </row>
    <row r="58" spans="1:9" s="22" customFormat="1" x14ac:dyDescent="0.25">
      <c r="A58" s="30" t="s">
        <v>402</v>
      </c>
      <c r="B58" s="30"/>
      <c r="C58" s="30" t="s">
        <v>365</v>
      </c>
      <c r="D58" s="88"/>
      <c r="E58" s="88"/>
      <c r="F58" s="54" t="s">
        <v>417</v>
      </c>
      <c r="G58" s="54" t="s">
        <v>427</v>
      </c>
      <c r="I58" s="30"/>
    </row>
    <row r="59" spans="1:9" s="22" customFormat="1" x14ac:dyDescent="0.25">
      <c r="A59" s="30"/>
      <c r="B59" s="30"/>
      <c r="C59" s="30" t="s">
        <v>360</v>
      </c>
      <c r="D59" s="25"/>
      <c r="E59" s="25"/>
      <c r="F59" s="25"/>
      <c r="G59" s="25"/>
      <c r="I59" s="30"/>
    </row>
    <row r="60" spans="1:9" s="22" customFormat="1" x14ac:dyDescent="0.25">
      <c r="A60" s="30"/>
      <c r="B60" s="30"/>
      <c r="C60" s="30"/>
      <c r="D60" s="53" t="s">
        <v>935</v>
      </c>
      <c r="E60" s="55" t="s">
        <v>812</v>
      </c>
      <c r="F60" s="42"/>
      <c r="G60" s="26"/>
      <c r="I60" s="30"/>
    </row>
    <row r="61" spans="1:9" s="22" customFormat="1" x14ac:dyDescent="0.25">
      <c r="A61" s="30"/>
      <c r="B61" s="30"/>
      <c r="C61" s="30"/>
      <c r="D61" s="53" t="s">
        <v>1074</v>
      </c>
      <c r="E61" s="55" t="s">
        <v>813</v>
      </c>
      <c r="F61" s="42"/>
      <c r="G61" s="26"/>
      <c r="I61" s="30"/>
    </row>
    <row r="62" spans="1:9" s="22" customFormat="1" ht="30" x14ac:dyDescent="0.25">
      <c r="A62" s="30"/>
      <c r="B62" s="30"/>
      <c r="C62" s="30"/>
      <c r="D62" s="53" t="s">
        <v>937</v>
      </c>
      <c r="E62" s="55" t="s">
        <v>814</v>
      </c>
      <c r="F62" s="42"/>
      <c r="G62" s="26"/>
      <c r="I62" s="30"/>
    </row>
    <row r="63" spans="1:9" s="22" customFormat="1" x14ac:dyDescent="0.25">
      <c r="A63" s="30"/>
      <c r="B63" s="30"/>
      <c r="C63" s="30"/>
      <c r="D63" s="75" t="s">
        <v>894</v>
      </c>
      <c r="E63" s="55"/>
      <c r="F63" s="29"/>
      <c r="G63" s="26"/>
      <c r="I63" s="30"/>
    </row>
    <row r="64" spans="1:9" s="22" customFormat="1" x14ac:dyDescent="0.25">
      <c r="A64" s="30"/>
      <c r="B64" s="30" t="s">
        <v>1079</v>
      </c>
      <c r="C64" s="30"/>
      <c r="D64" s="57" t="s">
        <v>407</v>
      </c>
      <c r="E64" s="55" t="s">
        <v>815</v>
      </c>
      <c r="F64" s="42"/>
      <c r="G64" s="26"/>
      <c r="I64" s="30"/>
    </row>
    <row r="65" spans="1:9" s="22" customFormat="1" x14ac:dyDescent="0.25">
      <c r="A65" s="30"/>
      <c r="B65" s="30" t="s">
        <v>1079</v>
      </c>
      <c r="C65" s="30"/>
      <c r="D65" s="57" t="s">
        <v>408</v>
      </c>
      <c r="E65" s="55" t="s">
        <v>816</v>
      </c>
      <c r="F65" s="42"/>
      <c r="G65" s="26"/>
      <c r="I65" s="30"/>
    </row>
    <row r="66" spans="1:9" s="22" customFormat="1" x14ac:dyDescent="0.25">
      <c r="A66" s="30"/>
      <c r="B66" s="30" t="s">
        <v>1079</v>
      </c>
      <c r="C66" s="30"/>
      <c r="D66" s="57" t="s">
        <v>409</v>
      </c>
      <c r="E66" s="55" t="s">
        <v>817</v>
      </c>
      <c r="F66" s="42"/>
      <c r="G66" s="26"/>
      <c r="I66" s="30"/>
    </row>
    <row r="67" spans="1:9" s="22" customFormat="1" ht="30" x14ac:dyDescent="0.25">
      <c r="A67" s="30"/>
      <c r="B67" s="30" t="s">
        <v>1079</v>
      </c>
      <c r="C67" s="30"/>
      <c r="D67" s="57" t="s">
        <v>410</v>
      </c>
      <c r="E67" s="55" t="s">
        <v>818</v>
      </c>
      <c r="F67" s="42"/>
      <c r="G67" s="26"/>
      <c r="I67" s="30"/>
    </row>
    <row r="68" spans="1:9" s="22" customFormat="1" x14ac:dyDescent="0.25">
      <c r="A68" s="30"/>
      <c r="B68" s="30" t="s">
        <v>1079</v>
      </c>
      <c r="C68" s="30"/>
      <c r="D68" s="57" t="s">
        <v>1063</v>
      </c>
      <c r="E68" s="55" t="s">
        <v>819</v>
      </c>
      <c r="F68" s="42"/>
      <c r="G68" s="26"/>
      <c r="I68" s="30"/>
    </row>
    <row r="69" spans="1:9" s="22" customFormat="1" x14ac:dyDescent="0.25">
      <c r="A69" s="30"/>
      <c r="B69" s="30" t="s">
        <v>1079</v>
      </c>
      <c r="C69" s="30"/>
      <c r="D69" s="57" t="s">
        <v>1064</v>
      </c>
      <c r="E69" s="55" t="s">
        <v>820</v>
      </c>
      <c r="F69" s="42"/>
      <c r="G69" s="26"/>
      <c r="I69" s="30"/>
    </row>
    <row r="70" spans="1:9" s="22" customFormat="1" x14ac:dyDescent="0.25">
      <c r="A70" s="30"/>
      <c r="B70" s="30" t="s">
        <v>1079</v>
      </c>
      <c r="C70" s="30"/>
      <c r="D70" s="57" t="s">
        <v>1065</v>
      </c>
      <c r="E70" s="55" t="s">
        <v>821</v>
      </c>
      <c r="F70" s="42"/>
      <c r="G70" s="26"/>
      <c r="I70" s="30"/>
    </row>
    <row r="71" spans="1:9" s="22" customFormat="1" x14ac:dyDescent="0.25">
      <c r="A71" s="30"/>
      <c r="B71" s="30" t="s">
        <v>1079</v>
      </c>
      <c r="C71" s="30"/>
      <c r="D71" s="57" t="s">
        <v>1066</v>
      </c>
      <c r="E71" s="55" t="s">
        <v>822</v>
      </c>
      <c r="F71" s="42"/>
      <c r="G71" s="44"/>
      <c r="I71" s="30"/>
    </row>
    <row r="72" spans="1:9" s="22" customFormat="1" x14ac:dyDescent="0.25">
      <c r="A72" s="30"/>
      <c r="B72" s="30" t="s">
        <v>1078</v>
      </c>
      <c r="C72" s="30"/>
      <c r="D72" s="76" t="s">
        <v>1165</v>
      </c>
      <c r="E72" s="55" t="s">
        <v>823</v>
      </c>
      <c r="F72" s="43">
        <f>SUM(F60+F61+F62+F64+F65+F66+F67+F68+F69+F70+F71)</f>
        <v>0</v>
      </c>
      <c r="G72" s="26"/>
      <c r="I72" s="30"/>
    </row>
    <row r="73" spans="1:9" s="22" customFormat="1" x14ac:dyDescent="0.25">
      <c r="A73" s="30"/>
      <c r="B73" s="30" t="s">
        <v>547</v>
      </c>
      <c r="C73" s="30"/>
      <c r="D73" s="53" t="s">
        <v>895</v>
      </c>
      <c r="E73" s="55" t="s">
        <v>824</v>
      </c>
      <c r="F73" s="42"/>
      <c r="G73" s="26"/>
      <c r="I73" s="30"/>
    </row>
    <row r="74" spans="1:9" s="22" customFormat="1" x14ac:dyDescent="0.25">
      <c r="A74" s="30"/>
      <c r="B74" s="30" t="s">
        <v>547</v>
      </c>
      <c r="C74" s="30"/>
      <c r="D74" s="53" t="s">
        <v>896</v>
      </c>
      <c r="E74" s="55" t="s">
        <v>929</v>
      </c>
      <c r="F74" s="42"/>
      <c r="G74" s="26"/>
      <c r="I74" s="30"/>
    </row>
    <row r="75" spans="1:9" s="22" customFormat="1" x14ac:dyDescent="0.25">
      <c r="A75" s="30"/>
      <c r="B75" s="30" t="s">
        <v>547</v>
      </c>
      <c r="C75" s="30"/>
      <c r="D75" s="53" t="s">
        <v>897</v>
      </c>
      <c r="E75" s="55" t="s">
        <v>940</v>
      </c>
      <c r="F75" s="42"/>
      <c r="G75" s="26"/>
      <c r="I75" s="30"/>
    </row>
    <row r="76" spans="1:9" s="22" customFormat="1" x14ac:dyDescent="0.25">
      <c r="A76" s="30"/>
      <c r="B76" s="30" t="s">
        <v>547</v>
      </c>
      <c r="C76" s="30"/>
      <c r="D76" s="53" t="s">
        <v>898</v>
      </c>
      <c r="E76" s="55" t="s">
        <v>971</v>
      </c>
      <c r="F76" s="42"/>
      <c r="G76" s="44"/>
      <c r="I76" s="30"/>
    </row>
    <row r="77" spans="1:9" s="22" customFormat="1" x14ac:dyDescent="0.25">
      <c r="A77" s="30"/>
      <c r="B77" s="30" t="s">
        <v>547</v>
      </c>
      <c r="C77" s="30"/>
      <c r="D77" s="53" t="s">
        <v>899</v>
      </c>
      <c r="E77" s="55" t="s">
        <v>975</v>
      </c>
      <c r="F77" s="42"/>
      <c r="G77" s="44"/>
      <c r="I77" s="30"/>
    </row>
    <row r="78" spans="1:9" s="22" customFormat="1" x14ac:dyDescent="0.25">
      <c r="A78" s="30"/>
      <c r="B78" s="30" t="s">
        <v>547</v>
      </c>
      <c r="C78" s="30"/>
      <c r="D78" s="75" t="s">
        <v>412</v>
      </c>
      <c r="E78" s="55" t="s">
        <v>1090</v>
      </c>
      <c r="F78" s="43">
        <f>F73+F74+F75+F76+F77</f>
        <v>0</v>
      </c>
      <c r="G78" s="26"/>
      <c r="I78" s="30"/>
    </row>
    <row r="79" spans="1:9" s="22" customFormat="1" x14ac:dyDescent="0.25">
      <c r="A79" s="30"/>
      <c r="B79" s="30"/>
      <c r="C79" s="30"/>
      <c r="D79" s="75" t="s">
        <v>900</v>
      </c>
      <c r="E79" s="55" t="s">
        <v>1091</v>
      </c>
      <c r="F79" s="43">
        <f>F72-F78</f>
        <v>0</v>
      </c>
      <c r="G79" s="26"/>
      <c r="I79" s="30"/>
    </row>
    <row r="80" spans="1:9" s="22" customFormat="1" x14ac:dyDescent="0.25">
      <c r="A80" s="30"/>
      <c r="B80" s="30"/>
      <c r="C80" s="30" t="s">
        <v>360</v>
      </c>
      <c r="I80" s="30"/>
    </row>
    <row r="81" spans="1:9" s="22" customFormat="1" x14ac:dyDescent="0.25">
      <c r="A81" s="30"/>
      <c r="B81" s="30"/>
      <c r="C81" s="30" t="s">
        <v>363</v>
      </c>
      <c r="D81" s="30"/>
      <c r="E81" s="30"/>
      <c r="F81" s="30"/>
      <c r="G81" s="30"/>
      <c r="H81" s="30"/>
      <c r="I81" s="30" t="s">
        <v>364</v>
      </c>
    </row>
    <row r="82" spans="1:9" s="22" customFormat="1" x14ac:dyDescent="0.25"/>
    <row r="83" spans="1:9" s="22" customFormat="1" x14ac:dyDescent="0.25"/>
    <row r="85" spans="1:9" x14ac:dyDescent="0.25">
      <c r="A85" s="30"/>
      <c r="B85" s="30"/>
      <c r="C85" s="30" t="s">
        <v>1071</v>
      </c>
      <c r="D85" s="30"/>
      <c r="E85" s="30"/>
      <c r="F85" s="30"/>
      <c r="G85" s="30"/>
      <c r="H85" s="30"/>
    </row>
    <row r="86" spans="1:9" hidden="1" x14ac:dyDescent="0.25">
      <c r="A86" s="30"/>
      <c r="B86" s="30"/>
      <c r="C86" s="30"/>
      <c r="D86" s="30"/>
      <c r="E86" s="30" t="s">
        <v>402</v>
      </c>
      <c r="F86" s="30" t="s">
        <v>531</v>
      </c>
      <c r="G86" s="30"/>
      <c r="H86" s="30"/>
    </row>
    <row r="87" spans="1:9" hidden="1" x14ac:dyDescent="0.25">
      <c r="A87" s="30"/>
      <c r="B87" s="30"/>
      <c r="C87" s="30"/>
      <c r="D87" s="30"/>
      <c r="E87" s="30"/>
      <c r="F87" s="30"/>
      <c r="G87" s="30"/>
      <c r="H87" s="30"/>
    </row>
    <row r="88" spans="1:9" hidden="1" x14ac:dyDescent="0.25">
      <c r="A88" s="30"/>
      <c r="B88" s="30"/>
      <c r="C88" s="30" t="s">
        <v>361</v>
      </c>
      <c r="D88" s="30" t="s">
        <v>365</v>
      </c>
      <c r="E88" s="30" t="s">
        <v>365</v>
      </c>
      <c r="F88" s="30"/>
      <c r="G88" s="30" t="s">
        <v>360</v>
      </c>
      <c r="H88" s="30" t="s">
        <v>362</v>
      </c>
    </row>
    <row r="89" spans="1:9" x14ac:dyDescent="0.25">
      <c r="A89" s="30"/>
      <c r="B89" s="30"/>
      <c r="C89" s="30" t="s">
        <v>382</v>
      </c>
      <c r="D89" s="84" t="s">
        <v>1042</v>
      </c>
      <c r="E89" s="85"/>
      <c r="F89" s="86"/>
      <c r="H89" s="30"/>
    </row>
    <row r="90" spans="1:9" x14ac:dyDescent="0.25">
      <c r="A90" s="30"/>
      <c r="B90" s="30"/>
      <c r="C90" s="30" t="s">
        <v>365</v>
      </c>
      <c r="D90" s="87" t="s">
        <v>415</v>
      </c>
      <c r="E90" s="87"/>
      <c r="F90" s="54" t="s">
        <v>416</v>
      </c>
      <c r="H90" s="30"/>
    </row>
    <row r="91" spans="1:9" x14ac:dyDescent="0.25">
      <c r="A91" s="30" t="s">
        <v>402</v>
      </c>
      <c r="B91" s="30"/>
      <c r="C91" s="30" t="s">
        <v>365</v>
      </c>
      <c r="D91" s="88"/>
      <c r="E91" s="88"/>
      <c r="F91" s="54" t="s">
        <v>462</v>
      </c>
      <c r="H91" s="30"/>
    </row>
    <row r="92" spans="1:9" x14ac:dyDescent="0.25">
      <c r="A92" s="30"/>
      <c r="B92" s="30"/>
      <c r="C92" s="30" t="s">
        <v>360</v>
      </c>
      <c r="H92" s="30"/>
    </row>
    <row r="93" spans="1:9" x14ac:dyDescent="0.25">
      <c r="A93" s="30"/>
      <c r="B93" s="30" t="s">
        <v>532</v>
      </c>
      <c r="C93" s="30"/>
      <c r="D93" s="53" t="s">
        <v>418</v>
      </c>
      <c r="E93" s="55" t="s">
        <v>1092</v>
      </c>
      <c r="F93" s="42"/>
      <c r="H93" s="30"/>
    </row>
    <row r="94" spans="1:9" s="14" customFormat="1" x14ac:dyDescent="0.25">
      <c r="A94" s="30"/>
      <c r="B94" s="30" t="s">
        <v>941</v>
      </c>
      <c r="C94" s="30"/>
      <c r="D94" s="53" t="s">
        <v>939</v>
      </c>
      <c r="E94" s="55" t="s">
        <v>1093</v>
      </c>
      <c r="F94" s="42"/>
      <c r="H94" s="30"/>
    </row>
    <row r="95" spans="1:9" x14ac:dyDescent="0.25">
      <c r="A95" s="30"/>
      <c r="B95" s="30" t="s">
        <v>533</v>
      </c>
      <c r="C95" s="30"/>
      <c r="D95" s="53" t="s">
        <v>419</v>
      </c>
      <c r="E95" s="55" t="s">
        <v>1094</v>
      </c>
      <c r="F95" s="42"/>
      <c r="H95" s="30"/>
    </row>
    <row r="96" spans="1:9" x14ac:dyDescent="0.25">
      <c r="A96" s="30"/>
      <c r="B96" s="30" t="s">
        <v>534</v>
      </c>
      <c r="C96" s="30"/>
      <c r="D96" s="53" t="s">
        <v>420</v>
      </c>
      <c r="E96" s="55" t="s">
        <v>1095</v>
      </c>
      <c r="F96" s="42"/>
      <c r="H96" s="30"/>
    </row>
    <row r="97" spans="1:8" x14ac:dyDescent="0.25">
      <c r="A97" s="30"/>
      <c r="B97" s="30" t="s">
        <v>535</v>
      </c>
      <c r="C97" s="30"/>
      <c r="D97" s="53" t="s">
        <v>421</v>
      </c>
      <c r="E97" s="55" t="s">
        <v>1096</v>
      </c>
      <c r="F97" s="42"/>
      <c r="H97" s="30"/>
    </row>
    <row r="98" spans="1:8" x14ac:dyDescent="0.25">
      <c r="A98" s="30"/>
      <c r="B98" s="30" t="s">
        <v>536</v>
      </c>
      <c r="C98" s="30"/>
      <c r="D98" s="53" t="s">
        <v>422</v>
      </c>
      <c r="E98" s="55" t="s">
        <v>1097</v>
      </c>
      <c r="F98" s="42"/>
      <c r="H98" s="30"/>
    </row>
    <row r="99" spans="1:8" x14ac:dyDescent="0.25">
      <c r="A99" s="30"/>
      <c r="B99" s="30" t="s">
        <v>537</v>
      </c>
      <c r="C99" s="30"/>
      <c r="D99" s="53" t="s">
        <v>423</v>
      </c>
      <c r="E99" s="55" t="s">
        <v>1098</v>
      </c>
      <c r="F99" s="42"/>
      <c r="H99" s="30"/>
    </row>
    <row r="100" spans="1:8" x14ac:dyDescent="0.25">
      <c r="A100" s="30"/>
      <c r="B100" s="30" t="s">
        <v>538</v>
      </c>
      <c r="C100" s="30"/>
      <c r="D100" s="53" t="s">
        <v>424</v>
      </c>
      <c r="E100" s="55" t="s">
        <v>1099</v>
      </c>
      <c r="F100" s="42"/>
      <c r="H100" s="30"/>
    </row>
    <row r="101" spans="1:8" x14ac:dyDescent="0.25">
      <c r="A101" s="30"/>
      <c r="B101" s="30" t="s">
        <v>539</v>
      </c>
      <c r="C101" s="30"/>
      <c r="D101" s="53" t="s">
        <v>425</v>
      </c>
      <c r="E101" s="55" t="s">
        <v>1100</v>
      </c>
      <c r="F101" s="42"/>
      <c r="H101" s="30"/>
    </row>
    <row r="102" spans="1:8" x14ac:dyDescent="0.25">
      <c r="A102" s="30"/>
      <c r="B102" s="30" t="s">
        <v>493</v>
      </c>
      <c r="C102" s="30"/>
      <c r="D102" s="75" t="s">
        <v>426</v>
      </c>
      <c r="E102" s="55" t="s">
        <v>1101</v>
      </c>
      <c r="F102" s="43">
        <f>SUM(F93:F101)</f>
        <v>0</v>
      </c>
      <c r="H102" s="30"/>
    </row>
    <row r="103" spans="1:8" x14ac:dyDescent="0.25">
      <c r="A103" s="30"/>
      <c r="B103" s="30"/>
      <c r="C103" s="30" t="s">
        <v>360</v>
      </c>
      <c r="H103" s="30"/>
    </row>
    <row r="104" spans="1:8" x14ac:dyDescent="0.25">
      <c r="A104" s="30"/>
      <c r="B104" s="30"/>
      <c r="C104" s="30" t="s">
        <v>363</v>
      </c>
      <c r="D104" s="30"/>
      <c r="E104" s="30"/>
      <c r="F104" s="30"/>
      <c r="G104" s="30"/>
      <c r="H104" s="30" t="s">
        <v>364</v>
      </c>
    </row>
    <row r="108" spans="1:8" x14ac:dyDescent="0.25">
      <c r="A108" s="30"/>
      <c r="B108" s="30"/>
      <c r="C108" s="30" t="s">
        <v>1072</v>
      </c>
      <c r="D108" s="30"/>
      <c r="E108" s="30"/>
      <c r="F108" s="30"/>
      <c r="G108" s="30"/>
      <c r="H108" s="30"/>
    </row>
    <row r="109" spans="1:8" hidden="1" x14ac:dyDescent="0.25">
      <c r="A109" s="30"/>
      <c r="B109" s="30"/>
      <c r="C109" s="30"/>
      <c r="D109" s="30"/>
      <c r="E109" s="30" t="s">
        <v>402</v>
      </c>
      <c r="F109" s="30"/>
      <c r="G109" s="30"/>
      <c r="H109" s="30"/>
    </row>
    <row r="110" spans="1:8" hidden="1" x14ac:dyDescent="0.25">
      <c r="A110" s="30"/>
      <c r="B110" s="30"/>
      <c r="C110" s="30"/>
      <c r="D110" s="30"/>
      <c r="E110" s="30"/>
      <c r="F110" s="30"/>
      <c r="G110" s="30"/>
      <c r="H110" s="30"/>
    </row>
    <row r="111" spans="1:8" hidden="1" x14ac:dyDescent="0.25">
      <c r="A111" s="30"/>
      <c r="B111" s="30"/>
      <c r="C111" s="30" t="s">
        <v>361</v>
      </c>
      <c r="D111" s="30" t="s">
        <v>365</v>
      </c>
      <c r="E111" s="30" t="s">
        <v>365</v>
      </c>
      <c r="F111" s="30"/>
      <c r="G111" s="30" t="s">
        <v>360</v>
      </c>
      <c r="H111" s="30" t="s">
        <v>362</v>
      </c>
    </row>
    <row r="112" spans="1:8" x14ac:dyDescent="0.25">
      <c r="A112" s="30"/>
      <c r="B112" s="30"/>
      <c r="C112" s="30" t="s">
        <v>382</v>
      </c>
      <c r="D112" s="84" t="s">
        <v>1043</v>
      </c>
      <c r="E112" s="85"/>
      <c r="F112" s="86"/>
      <c r="H112" s="30"/>
    </row>
    <row r="113" spans="1:8" x14ac:dyDescent="0.25">
      <c r="A113" s="30"/>
      <c r="B113" s="30"/>
      <c r="C113" s="30" t="s">
        <v>365</v>
      </c>
      <c r="D113" s="87" t="s">
        <v>404</v>
      </c>
      <c r="E113" s="87"/>
      <c r="F113" s="54" t="s">
        <v>416</v>
      </c>
      <c r="H113" s="30"/>
    </row>
    <row r="114" spans="1:8" x14ac:dyDescent="0.25">
      <c r="A114" s="30" t="s">
        <v>402</v>
      </c>
      <c r="B114" s="30"/>
      <c r="C114" s="30" t="s">
        <v>365</v>
      </c>
      <c r="D114" s="88"/>
      <c r="E114" s="88"/>
      <c r="F114" s="54" t="s">
        <v>463</v>
      </c>
      <c r="H114" s="30"/>
    </row>
    <row r="115" spans="1:8" x14ac:dyDescent="0.25">
      <c r="A115" s="30"/>
      <c r="B115" s="30"/>
      <c r="C115" s="30" t="s">
        <v>360</v>
      </c>
      <c r="H115" s="30"/>
    </row>
    <row r="116" spans="1:8" x14ac:dyDescent="0.25">
      <c r="A116" s="30" t="s">
        <v>509</v>
      </c>
      <c r="B116" s="30"/>
      <c r="C116" s="30"/>
      <c r="D116" s="75" t="s">
        <v>1083</v>
      </c>
      <c r="E116" s="55" t="s">
        <v>1102</v>
      </c>
      <c r="F116" s="43">
        <f>F72-F78</f>
        <v>0</v>
      </c>
      <c r="H116" s="30"/>
    </row>
    <row r="117" spans="1:8" ht="45" customHeight="1" x14ac:dyDescent="0.25">
      <c r="A117" s="30" t="s">
        <v>540</v>
      </c>
      <c r="B117" s="30" t="s">
        <v>547</v>
      </c>
      <c r="C117" s="30"/>
      <c r="D117" s="53" t="s">
        <v>1084</v>
      </c>
      <c r="E117" s="55" t="s">
        <v>1103</v>
      </c>
      <c r="F117" s="42"/>
      <c r="H117" s="30"/>
    </row>
    <row r="118" spans="1:8" ht="30.75" customHeight="1" x14ac:dyDescent="0.25">
      <c r="A118" s="30" t="s">
        <v>541</v>
      </c>
      <c r="B118" s="30" t="s">
        <v>547</v>
      </c>
      <c r="C118" s="30"/>
      <c r="D118" s="53" t="s">
        <v>1161</v>
      </c>
      <c r="E118" s="55" t="s">
        <v>1104</v>
      </c>
      <c r="F118" s="42"/>
      <c r="H118" s="30"/>
    </row>
    <row r="119" spans="1:8" x14ac:dyDescent="0.25">
      <c r="A119" s="30" t="s">
        <v>542</v>
      </c>
      <c r="B119" s="30" t="s">
        <v>547</v>
      </c>
      <c r="C119" s="30"/>
      <c r="D119" s="75" t="s">
        <v>1085</v>
      </c>
      <c r="E119" s="55" t="s">
        <v>1105</v>
      </c>
      <c r="F119" s="43">
        <f>F117+F118</f>
        <v>0</v>
      </c>
      <c r="H119" s="30"/>
    </row>
    <row r="120" spans="1:8" x14ac:dyDescent="0.25">
      <c r="A120" s="30" t="s">
        <v>543</v>
      </c>
      <c r="B120" s="30" t="s">
        <v>547</v>
      </c>
      <c r="C120" s="30"/>
      <c r="D120" s="53" t="s">
        <v>1086</v>
      </c>
      <c r="E120" s="55" t="s">
        <v>1106</v>
      </c>
      <c r="F120" s="42"/>
      <c r="H120" s="30"/>
    </row>
    <row r="121" spans="1:8" ht="30" x14ac:dyDescent="0.25">
      <c r="A121" s="30" t="s">
        <v>544</v>
      </c>
      <c r="B121" s="30" t="s">
        <v>547</v>
      </c>
      <c r="C121" s="30"/>
      <c r="D121" s="53" t="s">
        <v>1087</v>
      </c>
      <c r="E121" s="55" t="s">
        <v>1107</v>
      </c>
      <c r="F121" s="42"/>
      <c r="H121" s="30"/>
    </row>
    <row r="122" spans="1:8" x14ac:dyDescent="0.25">
      <c r="A122" s="30" t="s">
        <v>545</v>
      </c>
      <c r="B122" s="30" t="s">
        <v>547</v>
      </c>
      <c r="C122" s="30"/>
      <c r="D122" s="75" t="s">
        <v>1088</v>
      </c>
      <c r="E122" s="55" t="s">
        <v>1108</v>
      </c>
      <c r="F122" s="43">
        <f>F116+F119-F120-F121</f>
        <v>0</v>
      </c>
      <c r="H122" s="30"/>
    </row>
    <row r="123" spans="1:8" x14ac:dyDescent="0.25">
      <c r="A123" s="30" t="s">
        <v>546</v>
      </c>
      <c r="B123" s="30" t="s">
        <v>547</v>
      </c>
      <c r="C123" s="30"/>
      <c r="D123" s="53" t="s">
        <v>1089</v>
      </c>
      <c r="E123" s="55" t="s">
        <v>1109</v>
      </c>
      <c r="F123" s="45" t="e">
        <f>ROUND((F122/(DNBS03PART3!H71+DNBS03PART4!J42)),4)</f>
        <v>#DIV/0!</v>
      </c>
      <c r="H123" s="30"/>
    </row>
    <row r="124" spans="1:8" x14ac:dyDescent="0.25">
      <c r="A124" s="30"/>
      <c r="B124" s="30"/>
      <c r="C124" s="30" t="s">
        <v>360</v>
      </c>
      <c r="H124" s="30"/>
    </row>
    <row r="125" spans="1:8" x14ac:dyDescent="0.25">
      <c r="A125" s="30"/>
      <c r="B125" s="30"/>
      <c r="C125" s="30" t="s">
        <v>363</v>
      </c>
      <c r="D125" s="30"/>
      <c r="E125" s="30"/>
      <c r="F125" s="30"/>
      <c r="G125" s="30"/>
      <c r="H125" s="30" t="s">
        <v>364</v>
      </c>
    </row>
  </sheetData>
  <mergeCells count="14">
    <mergeCell ref="E113:E114"/>
    <mergeCell ref="D113:D114"/>
    <mergeCell ref="D112:F112"/>
    <mergeCell ref="D12:D13"/>
    <mergeCell ref="E12:E13"/>
    <mergeCell ref="E57:E58"/>
    <mergeCell ref="D57:D58"/>
    <mergeCell ref="D56:G56"/>
    <mergeCell ref="E1:K1"/>
    <mergeCell ref="D11:G11"/>
    <mergeCell ref="D90:D91"/>
    <mergeCell ref="E90:E91"/>
    <mergeCell ref="D89:F89"/>
    <mergeCell ref="D4:G4"/>
  </mergeCells>
  <dataValidations count="1">
    <dataValidation type="decimal" allowBlank="1" showInputMessage="1" showErrorMessage="1" errorTitle="Input Error" error="Please enter a non-negative value between 0 and 999999999999999" sqref="F116:F123 F93:F102 F64:F79 F60:F62 F41:F46 F36:F39 F19:F34 F15:F17">
      <formula1>0</formula1>
      <formula2>999999999999999</formula2>
    </dataValidation>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6"/>
  <sheetViews>
    <sheetView showGridLines="0" topLeftCell="D1" workbookViewId="0">
      <selection sqref="A1:C1048576"/>
    </sheetView>
  </sheetViews>
  <sheetFormatPr defaultRowHeight="15" x14ac:dyDescent="0.25"/>
  <cols>
    <col min="1" max="3" width="9.140625" hidden="1" customWidth="1"/>
    <col min="4" max="4" width="51.85546875" customWidth="1"/>
    <col min="5" max="5" width="9.140625" customWidth="1"/>
    <col min="6" max="7" width="20.7109375" customWidth="1"/>
  </cols>
  <sheetData>
    <row r="1" spans="1:11" ht="35.1" customHeight="1" x14ac:dyDescent="0.25">
      <c r="A1" s="4" t="s">
        <v>1148</v>
      </c>
      <c r="E1" s="82" t="s">
        <v>1198</v>
      </c>
      <c r="F1" s="83"/>
      <c r="G1" s="83"/>
      <c r="H1" s="83"/>
      <c r="I1" s="83"/>
      <c r="J1" s="83"/>
      <c r="K1" s="83"/>
    </row>
    <row r="4" spans="1:11" ht="18.75" x14ac:dyDescent="0.25">
      <c r="D4" s="92" t="s">
        <v>1211</v>
      </c>
      <c r="E4" s="93"/>
      <c r="F4" s="93"/>
      <c r="G4" s="94"/>
    </row>
    <row r="7" spans="1:11" x14ac:dyDescent="0.25">
      <c r="A7" s="30"/>
      <c r="B7" s="30"/>
      <c r="C7" s="32" t="s">
        <v>557</v>
      </c>
      <c r="D7" s="32"/>
      <c r="E7" s="32"/>
      <c r="F7" s="30"/>
      <c r="G7" s="30"/>
      <c r="H7" s="30"/>
      <c r="I7" s="30"/>
    </row>
    <row r="8" spans="1:11" hidden="1" x14ac:dyDescent="0.25">
      <c r="A8" s="30"/>
      <c r="B8" s="30"/>
      <c r="C8" s="30"/>
      <c r="D8" s="30"/>
      <c r="E8" s="30" t="s">
        <v>402</v>
      </c>
      <c r="F8" s="30"/>
      <c r="G8" s="30"/>
      <c r="H8" s="30"/>
      <c r="I8" s="30"/>
    </row>
    <row r="9" spans="1:11" hidden="1" x14ac:dyDescent="0.25">
      <c r="A9" s="30"/>
      <c r="B9" s="30"/>
      <c r="C9" s="30"/>
      <c r="D9" s="30"/>
      <c r="E9" s="30"/>
      <c r="F9" s="30"/>
      <c r="G9" s="30"/>
      <c r="H9" s="30"/>
      <c r="I9" s="30"/>
    </row>
    <row r="10" spans="1:11" hidden="1" x14ac:dyDescent="0.25">
      <c r="A10" s="30"/>
      <c r="B10" s="30"/>
      <c r="C10" s="30" t="s">
        <v>361</v>
      </c>
      <c r="D10" s="30" t="s">
        <v>365</v>
      </c>
      <c r="E10" s="30" t="s">
        <v>365</v>
      </c>
      <c r="F10" s="30"/>
      <c r="G10" s="30"/>
      <c r="H10" s="30" t="s">
        <v>360</v>
      </c>
      <c r="I10" s="30" t="s">
        <v>362</v>
      </c>
    </row>
    <row r="11" spans="1:11" x14ac:dyDescent="0.25">
      <c r="A11" s="30"/>
      <c r="B11" s="30"/>
      <c r="C11" s="30" t="s">
        <v>382</v>
      </c>
      <c r="D11" s="84" t="s">
        <v>1044</v>
      </c>
      <c r="E11" s="85"/>
      <c r="F11" s="85"/>
      <c r="G11" s="86"/>
      <c r="I11" s="30"/>
    </row>
    <row r="12" spans="1:11" x14ac:dyDescent="0.25">
      <c r="A12" s="30"/>
      <c r="B12" s="30"/>
      <c r="C12" s="30" t="s">
        <v>365</v>
      </c>
      <c r="D12" s="87" t="s">
        <v>404</v>
      </c>
      <c r="E12" s="87"/>
      <c r="F12" s="54" t="s">
        <v>416</v>
      </c>
      <c r="G12" s="54" t="s">
        <v>406</v>
      </c>
      <c r="I12" s="30"/>
    </row>
    <row r="13" spans="1:11" x14ac:dyDescent="0.25">
      <c r="A13" s="30" t="s">
        <v>402</v>
      </c>
      <c r="B13" s="30"/>
      <c r="C13" s="30" t="s">
        <v>365</v>
      </c>
      <c r="D13" s="88"/>
      <c r="E13" s="88"/>
      <c r="F13" s="54" t="s">
        <v>401</v>
      </c>
      <c r="G13" s="54" t="s">
        <v>414</v>
      </c>
      <c r="I13" s="30"/>
    </row>
    <row r="14" spans="1:11" x14ac:dyDescent="0.25">
      <c r="A14" s="30"/>
      <c r="B14" s="30"/>
      <c r="C14" s="30" t="s">
        <v>360</v>
      </c>
      <c r="I14" s="30"/>
    </row>
    <row r="15" spans="1:11" ht="30" x14ac:dyDescent="0.25">
      <c r="A15" s="30"/>
      <c r="B15" s="30"/>
      <c r="C15" s="30"/>
      <c r="D15" s="53" t="s">
        <v>428</v>
      </c>
      <c r="E15" s="55" t="s">
        <v>673</v>
      </c>
      <c r="F15" s="42"/>
      <c r="G15" s="16"/>
      <c r="I15" s="30"/>
    </row>
    <row r="16" spans="1:11" x14ac:dyDescent="0.25">
      <c r="A16" s="30"/>
      <c r="B16" s="30"/>
      <c r="C16" s="30"/>
      <c r="D16" s="53" t="s">
        <v>429</v>
      </c>
      <c r="E16" s="55" t="s">
        <v>674</v>
      </c>
      <c r="F16" s="42"/>
      <c r="G16" s="16"/>
      <c r="I16" s="30"/>
    </row>
    <row r="17" spans="1:9" ht="16.5" customHeight="1" x14ac:dyDescent="0.25">
      <c r="A17" s="30"/>
      <c r="B17" s="30"/>
      <c r="C17" s="30"/>
      <c r="D17" s="53" t="s">
        <v>430</v>
      </c>
      <c r="E17" s="55" t="s">
        <v>675</v>
      </c>
      <c r="F17" s="42"/>
      <c r="G17" s="16"/>
      <c r="I17" s="30"/>
    </row>
    <row r="18" spans="1:9" ht="75" customHeight="1" x14ac:dyDescent="0.25">
      <c r="A18" s="30"/>
      <c r="B18" s="30"/>
      <c r="C18" s="30"/>
      <c r="D18" s="53" t="s">
        <v>431</v>
      </c>
      <c r="E18" s="55" t="s">
        <v>676</v>
      </c>
      <c r="F18" s="42"/>
      <c r="G18" s="16"/>
      <c r="I18" s="30"/>
    </row>
    <row r="19" spans="1:9" x14ac:dyDescent="0.25">
      <c r="A19" s="30"/>
      <c r="B19" s="30"/>
      <c r="C19" s="30"/>
      <c r="D19" s="53" t="s">
        <v>432</v>
      </c>
      <c r="E19" s="55" t="s">
        <v>677</v>
      </c>
      <c r="F19" s="42"/>
      <c r="G19" s="16"/>
      <c r="I19" s="30"/>
    </row>
    <row r="20" spans="1:9" ht="30" x14ac:dyDescent="0.25">
      <c r="A20" s="30"/>
      <c r="B20" s="30"/>
      <c r="C20" s="30"/>
      <c r="D20" s="53" t="s">
        <v>433</v>
      </c>
      <c r="E20" s="55" t="s">
        <v>678</v>
      </c>
      <c r="F20" s="42"/>
      <c r="G20" s="16"/>
      <c r="I20" s="30"/>
    </row>
    <row r="21" spans="1:9" s="22" customFormat="1" x14ac:dyDescent="0.25">
      <c r="A21" s="30"/>
      <c r="B21" s="30"/>
      <c r="C21" s="30"/>
      <c r="D21" s="53" t="s">
        <v>1110</v>
      </c>
      <c r="E21" s="55"/>
      <c r="F21" s="42"/>
      <c r="G21" s="23"/>
      <c r="I21" s="30"/>
    </row>
    <row r="22" spans="1:9" x14ac:dyDescent="0.25">
      <c r="A22" s="30"/>
      <c r="B22" s="30"/>
      <c r="C22" s="30"/>
      <c r="D22" s="53" t="s">
        <v>1113</v>
      </c>
      <c r="E22" s="55" t="s">
        <v>789</v>
      </c>
      <c r="F22" s="42"/>
      <c r="G22" s="40"/>
      <c r="I22" s="30"/>
    </row>
    <row r="23" spans="1:9" x14ac:dyDescent="0.25">
      <c r="A23" s="30"/>
      <c r="B23" s="30"/>
      <c r="C23" s="30"/>
      <c r="D23" s="75" t="s">
        <v>1114</v>
      </c>
      <c r="E23" s="55" t="s">
        <v>790</v>
      </c>
      <c r="F23" s="43">
        <f>SUM(F15+F16+F17+F18+F19+F20+F22-F21)</f>
        <v>0</v>
      </c>
      <c r="G23" s="16"/>
      <c r="I23" s="30"/>
    </row>
    <row r="24" spans="1:9" x14ac:dyDescent="0.25">
      <c r="A24" s="30"/>
      <c r="B24" s="30" t="s">
        <v>556</v>
      </c>
      <c r="C24" s="30"/>
      <c r="D24" s="53" t="s">
        <v>434</v>
      </c>
      <c r="E24" s="55" t="s">
        <v>791</v>
      </c>
      <c r="F24" s="43">
        <f>ROUND(IF((DNBS03PART1!F46&lt;=0), DNBS03PART1!F46, IF((F23&gt;DNBS03PART1!F46),2*DNBS03PART1!F46,(DNBS03PART1!F46+DNBS03PART2!F23))),2)</f>
        <v>0</v>
      </c>
      <c r="G24" s="16"/>
      <c r="I24" s="30"/>
    </row>
    <row r="25" spans="1:9" ht="31.5" customHeight="1" x14ac:dyDescent="0.25">
      <c r="A25" s="30"/>
      <c r="B25" s="30"/>
      <c r="C25" s="30" t="s">
        <v>360</v>
      </c>
      <c r="D25" s="95" t="s">
        <v>1174</v>
      </c>
      <c r="E25" s="95"/>
      <c r="F25" s="95"/>
      <c r="G25" s="95"/>
      <c r="I25" s="30"/>
    </row>
    <row r="26" spans="1:9" x14ac:dyDescent="0.25">
      <c r="A26" s="30"/>
      <c r="B26" s="30"/>
      <c r="C26" s="30" t="s">
        <v>363</v>
      </c>
      <c r="D26" s="30"/>
      <c r="E26" s="30"/>
      <c r="F26" s="30"/>
      <c r="G26" s="30"/>
      <c r="H26" s="30"/>
      <c r="I26" s="30" t="s">
        <v>364</v>
      </c>
    </row>
  </sheetData>
  <mergeCells count="6">
    <mergeCell ref="D12:D13"/>
    <mergeCell ref="E12:E13"/>
    <mergeCell ref="D11:G11"/>
    <mergeCell ref="D25:G25"/>
    <mergeCell ref="E1:K1"/>
    <mergeCell ref="D4:G4"/>
  </mergeCells>
  <dataValidations count="1">
    <dataValidation type="decimal" allowBlank="1" showInputMessage="1" showErrorMessage="1" errorTitle="Input Error" error="Please enter a non-negative value between 0 and 999999999999999" sqref="F15:F24">
      <formula1>0</formula1>
      <formula2>999999999999999</formula2>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30"/>
  <sheetViews>
    <sheetView showGridLines="0" topLeftCell="D1" workbookViewId="0">
      <selection sqref="A1:C1048576"/>
    </sheetView>
  </sheetViews>
  <sheetFormatPr defaultRowHeight="15" x14ac:dyDescent="0.25"/>
  <cols>
    <col min="1" max="1" width="21.42578125" hidden="1" customWidth="1"/>
    <col min="2" max="2" width="15.28515625" hidden="1" customWidth="1"/>
    <col min="3" max="3" width="19.140625" hidden="1" customWidth="1"/>
    <col min="4" max="4" width="67.5703125" customWidth="1"/>
    <col min="5" max="5" width="20.140625" customWidth="1"/>
    <col min="6" max="8" width="20.7109375" customWidth="1"/>
  </cols>
  <sheetData>
    <row r="1" spans="1:11" ht="35.1" customHeight="1" x14ac:dyDescent="0.25">
      <c r="A1" s="4" t="s">
        <v>1150</v>
      </c>
      <c r="E1" s="82" t="s">
        <v>1219</v>
      </c>
      <c r="F1" s="83"/>
      <c r="G1" s="83"/>
      <c r="H1" s="83"/>
      <c r="I1" s="83"/>
      <c r="J1" s="83"/>
      <c r="K1" s="83"/>
    </row>
    <row r="4" spans="1:11" ht="18.75" x14ac:dyDescent="0.25">
      <c r="D4" s="92" t="s">
        <v>1211</v>
      </c>
      <c r="E4" s="93"/>
      <c r="F4" s="93"/>
      <c r="G4" s="94"/>
    </row>
    <row r="7" spans="1:11" x14ac:dyDescent="0.25">
      <c r="A7" s="30"/>
      <c r="B7" s="30"/>
      <c r="C7" s="30" t="s">
        <v>567</v>
      </c>
      <c r="D7" s="30"/>
      <c r="E7" s="30"/>
      <c r="F7" s="30"/>
      <c r="G7" s="30"/>
      <c r="H7" s="30"/>
      <c r="I7" s="30"/>
      <c r="J7" s="30"/>
    </row>
    <row r="8" spans="1:11" hidden="1" x14ac:dyDescent="0.25">
      <c r="A8" s="30"/>
      <c r="B8" s="30"/>
      <c r="C8" s="30"/>
      <c r="D8" s="30"/>
      <c r="E8" s="30" t="s">
        <v>402</v>
      </c>
      <c r="F8" s="30" t="s">
        <v>609</v>
      </c>
      <c r="G8" s="30"/>
      <c r="H8" s="30" t="s">
        <v>561</v>
      </c>
      <c r="I8" s="30"/>
      <c r="J8" s="30"/>
    </row>
    <row r="9" spans="1:11" hidden="1" x14ac:dyDescent="0.25">
      <c r="A9" s="30"/>
      <c r="B9" s="30"/>
      <c r="C9" s="30"/>
      <c r="D9" s="30"/>
      <c r="E9" s="30"/>
      <c r="F9" s="30"/>
      <c r="G9" s="30"/>
      <c r="H9" s="30"/>
      <c r="I9" s="30"/>
      <c r="J9" s="30"/>
    </row>
    <row r="10" spans="1:11" hidden="1" x14ac:dyDescent="0.25">
      <c r="A10" s="30"/>
      <c r="B10" s="30"/>
      <c r="C10" s="30" t="s">
        <v>361</v>
      </c>
      <c r="D10" s="30" t="s">
        <v>365</v>
      </c>
      <c r="E10" s="30" t="s">
        <v>365</v>
      </c>
      <c r="F10" s="30"/>
      <c r="G10" s="30"/>
      <c r="H10" s="30"/>
      <c r="I10" s="30" t="s">
        <v>360</v>
      </c>
      <c r="J10" s="30" t="s">
        <v>362</v>
      </c>
    </row>
    <row r="11" spans="1:11" x14ac:dyDescent="0.25">
      <c r="A11" s="30"/>
      <c r="B11" s="30"/>
      <c r="C11" s="30" t="s">
        <v>382</v>
      </c>
      <c r="D11" s="102" t="s">
        <v>1175</v>
      </c>
      <c r="E11" s="103"/>
      <c r="F11" s="103"/>
      <c r="G11" s="103"/>
      <c r="H11" s="104"/>
      <c r="J11" s="30"/>
    </row>
    <row r="12" spans="1:11" x14ac:dyDescent="0.25">
      <c r="A12" s="30"/>
      <c r="B12" s="30"/>
      <c r="C12" s="30" t="s">
        <v>365</v>
      </c>
      <c r="D12" s="87" t="s">
        <v>404</v>
      </c>
      <c r="E12" s="87"/>
      <c r="F12" s="87" t="s">
        <v>830</v>
      </c>
      <c r="G12" s="87" t="s">
        <v>832</v>
      </c>
      <c r="H12" s="87" t="s">
        <v>831</v>
      </c>
      <c r="J12" s="30"/>
    </row>
    <row r="13" spans="1:11" x14ac:dyDescent="0.25">
      <c r="A13" s="30"/>
      <c r="B13" s="30"/>
      <c r="C13" s="30" t="s">
        <v>365</v>
      </c>
      <c r="D13" s="105"/>
      <c r="E13" s="105"/>
      <c r="F13" s="88"/>
      <c r="G13" s="106"/>
      <c r="H13" s="88"/>
      <c r="J13" s="30"/>
    </row>
    <row r="14" spans="1:11" x14ac:dyDescent="0.25">
      <c r="A14" s="30" t="s">
        <v>402</v>
      </c>
      <c r="B14" s="30"/>
      <c r="C14" s="30" t="s">
        <v>365</v>
      </c>
      <c r="D14" s="88"/>
      <c r="E14" s="88"/>
      <c r="F14" s="54" t="s">
        <v>401</v>
      </c>
      <c r="G14" s="54" t="s">
        <v>414</v>
      </c>
      <c r="H14" s="54" t="s">
        <v>417</v>
      </c>
      <c r="J14" s="30"/>
    </row>
    <row r="15" spans="1:11" x14ac:dyDescent="0.25">
      <c r="A15" s="30"/>
      <c r="B15" s="30"/>
      <c r="C15" s="30" t="s">
        <v>360</v>
      </c>
      <c r="J15" s="30"/>
    </row>
    <row r="16" spans="1:11" x14ac:dyDescent="0.25">
      <c r="A16" s="30"/>
      <c r="B16" s="30" t="s">
        <v>577</v>
      </c>
      <c r="C16" s="30"/>
      <c r="D16" s="53" t="s">
        <v>437</v>
      </c>
      <c r="E16" s="55" t="s">
        <v>673</v>
      </c>
      <c r="F16" s="42"/>
      <c r="G16" s="64">
        <v>0</v>
      </c>
      <c r="H16" s="43">
        <f>ROUND((F16*G16),2)</f>
        <v>0</v>
      </c>
      <c r="J16" s="30"/>
    </row>
    <row r="17" spans="1:10" x14ac:dyDescent="0.25">
      <c r="A17" s="30"/>
      <c r="B17" s="30" t="s">
        <v>569</v>
      </c>
      <c r="C17" s="30"/>
      <c r="D17" s="52" t="s">
        <v>438</v>
      </c>
      <c r="E17" s="55" t="s">
        <v>674</v>
      </c>
      <c r="F17" s="42"/>
      <c r="G17" s="64">
        <v>0</v>
      </c>
      <c r="H17" s="43">
        <f t="shared" ref="H17:H30" si="0">ROUND((F17*G17),2)</f>
        <v>0</v>
      </c>
      <c r="J17" s="30"/>
    </row>
    <row r="18" spans="1:10" x14ac:dyDescent="0.25">
      <c r="A18" s="30"/>
      <c r="B18" s="30" t="s">
        <v>570</v>
      </c>
      <c r="C18" s="30"/>
      <c r="D18" s="52" t="s">
        <v>439</v>
      </c>
      <c r="E18" s="55" t="s">
        <v>675</v>
      </c>
      <c r="F18" s="42"/>
      <c r="G18" s="64">
        <v>0.2</v>
      </c>
      <c r="H18" s="43">
        <f t="shared" si="0"/>
        <v>0</v>
      </c>
      <c r="J18" s="30"/>
    </row>
    <row r="19" spans="1:10" x14ac:dyDescent="0.25">
      <c r="A19" s="30"/>
      <c r="B19" s="30"/>
      <c r="C19" s="30"/>
      <c r="D19" s="74" t="s">
        <v>827</v>
      </c>
      <c r="E19" s="55"/>
      <c r="F19" s="6"/>
      <c r="G19" s="6"/>
      <c r="H19" s="6"/>
      <c r="J19" s="30"/>
    </row>
    <row r="20" spans="1:10" x14ac:dyDescent="0.25">
      <c r="A20" s="30"/>
      <c r="B20" s="30"/>
      <c r="C20" s="30"/>
      <c r="D20" s="52" t="s">
        <v>440</v>
      </c>
      <c r="E20" s="55" t="s">
        <v>676</v>
      </c>
      <c r="F20" s="42"/>
      <c r="G20" s="64">
        <v>0</v>
      </c>
      <c r="H20" s="43">
        <f t="shared" si="0"/>
        <v>0</v>
      </c>
      <c r="J20" s="30"/>
    </row>
    <row r="21" spans="1:10" x14ac:dyDescent="0.25">
      <c r="A21" s="30"/>
      <c r="B21" s="30"/>
      <c r="C21" s="30"/>
      <c r="D21" s="74" t="s">
        <v>441</v>
      </c>
      <c r="E21" s="55"/>
      <c r="F21" s="6"/>
      <c r="G21" s="6"/>
      <c r="H21" s="6"/>
      <c r="J21" s="30"/>
    </row>
    <row r="22" spans="1:10" x14ac:dyDescent="0.25">
      <c r="A22" s="30"/>
      <c r="B22" s="30" t="s">
        <v>581</v>
      </c>
      <c r="C22" s="30"/>
      <c r="D22" s="52" t="s">
        <v>1115</v>
      </c>
      <c r="E22" s="55" t="s">
        <v>677</v>
      </c>
      <c r="F22" s="42"/>
      <c r="G22" s="64">
        <v>0</v>
      </c>
      <c r="H22" s="43">
        <f t="shared" si="0"/>
        <v>0</v>
      </c>
      <c r="J22" s="30"/>
    </row>
    <row r="23" spans="1:10" x14ac:dyDescent="0.25">
      <c r="A23" s="30"/>
      <c r="B23" s="30" t="s">
        <v>582</v>
      </c>
      <c r="C23" s="30"/>
      <c r="D23" s="52" t="s">
        <v>1116</v>
      </c>
      <c r="E23" s="55" t="s">
        <v>678</v>
      </c>
      <c r="F23" s="42"/>
      <c r="G23" s="64">
        <v>0.2</v>
      </c>
      <c r="H23" s="43">
        <f t="shared" si="0"/>
        <v>0</v>
      </c>
      <c r="J23" s="30"/>
    </row>
    <row r="24" spans="1:10" x14ac:dyDescent="0.25">
      <c r="A24" s="30"/>
      <c r="B24" s="30"/>
      <c r="C24" s="30"/>
      <c r="D24" s="74" t="s">
        <v>442</v>
      </c>
      <c r="E24" s="55"/>
      <c r="F24" s="6"/>
      <c r="G24" s="6"/>
      <c r="H24" s="6"/>
      <c r="J24" s="30"/>
    </row>
    <row r="25" spans="1:10" x14ac:dyDescent="0.25">
      <c r="A25" s="30"/>
      <c r="B25" s="30" t="s">
        <v>583</v>
      </c>
      <c r="C25" s="30"/>
      <c r="D25" s="52" t="s">
        <v>1117</v>
      </c>
      <c r="E25" s="55" t="s">
        <v>789</v>
      </c>
      <c r="F25" s="42"/>
      <c r="G25" s="64">
        <v>0</v>
      </c>
      <c r="H25" s="43">
        <f t="shared" si="0"/>
        <v>0</v>
      </c>
      <c r="J25" s="30"/>
    </row>
    <row r="26" spans="1:10" x14ac:dyDescent="0.25">
      <c r="A26" s="30"/>
      <c r="B26" s="30" t="s">
        <v>584</v>
      </c>
      <c r="C26" s="30"/>
      <c r="D26" s="52" t="s">
        <v>1116</v>
      </c>
      <c r="E26" s="55" t="s">
        <v>790</v>
      </c>
      <c r="F26" s="42"/>
      <c r="G26" s="64">
        <v>1</v>
      </c>
      <c r="H26" s="43">
        <f t="shared" si="0"/>
        <v>0</v>
      </c>
      <c r="J26" s="30"/>
    </row>
    <row r="27" spans="1:10" x14ac:dyDescent="0.25">
      <c r="A27" s="30"/>
      <c r="B27" s="30" t="s">
        <v>887</v>
      </c>
      <c r="C27" s="30"/>
      <c r="D27" s="74" t="s">
        <v>1210</v>
      </c>
      <c r="E27" s="55" t="s">
        <v>791</v>
      </c>
      <c r="F27" s="43">
        <f>F22+F23+F25+F26</f>
        <v>0</v>
      </c>
      <c r="G27" s="6"/>
      <c r="H27" s="43">
        <f>H22+H23+H25+H26</f>
        <v>0</v>
      </c>
      <c r="J27" s="30"/>
    </row>
    <row r="28" spans="1:10" ht="30" x14ac:dyDescent="0.25">
      <c r="A28" s="30"/>
      <c r="B28" s="30"/>
      <c r="C28" s="30"/>
      <c r="D28" s="75" t="s">
        <v>443</v>
      </c>
      <c r="E28" s="55"/>
      <c r="F28" s="11"/>
      <c r="G28" s="6"/>
      <c r="H28" s="6"/>
      <c r="J28" s="30"/>
    </row>
    <row r="29" spans="1:10" x14ac:dyDescent="0.25">
      <c r="A29" s="30"/>
      <c r="B29" s="30" t="s">
        <v>588</v>
      </c>
      <c r="C29" s="30"/>
      <c r="D29" s="52" t="s">
        <v>1117</v>
      </c>
      <c r="E29" s="55" t="s">
        <v>792</v>
      </c>
      <c r="F29" s="42"/>
      <c r="G29" s="64">
        <v>0</v>
      </c>
      <c r="H29" s="43">
        <f t="shared" si="0"/>
        <v>0</v>
      </c>
      <c r="J29" s="30"/>
    </row>
    <row r="30" spans="1:10" x14ac:dyDescent="0.25">
      <c r="A30" s="30"/>
      <c r="B30" s="30" t="s">
        <v>589</v>
      </c>
      <c r="C30" s="30"/>
      <c r="D30" s="52" t="s">
        <v>444</v>
      </c>
      <c r="E30" s="55" t="s">
        <v>793</v>
      </c>
      <c r="F30" s="42"/>
      <c r="G30" s="64">
        <v>1</v>
      </c>
      <c r="H30" s="43">
        <f t="shared" si="0"/>
        <v>0</v>
      </c>
      <c r="J30" s="30"/>
    </row>
    <row r="31" spans="1:10" x14ac:dyDescent="0.25">
      <c r="A31" s="30"/>
      <c r="B31" s="30" t="s">
        <v>590</v>
      </c>
      <c r="C31" s="30"/>
      <c r="D31" s="74" t="s">
        <v>445</v>
      </c>
      <c r="E31" s="55" t="s">
        <v>794</v>
      </c>
      <c r="F31" s="43">
        <f>F29+F30</f>
        <v>0</v>
      </c>
      <c r="G31" s="6"/>
      <c r="H31" s="43">
        <f>H29+H30</f>
        <v>0</v>
      </c>
      <c r="J31" s="30"/>
    </row>
    <row r="32" spans="1:10" x14ac:dyDescent="0.25">
      <c r="A32" s="30"/>
      <c r="B32" s="30"/>
      <c r="C32" s="30"/>
      <c r="D32" s="74" t="s">
        <v>446</v>
      </c>
      <c r="E32" s="55"/>
      <c r="F32" s="11"/>
      <c r="G32" s="6"/>
      <c r="H32" s="6"/>
      <c r="J32" s="30"/>
    </row>
    <row r="33" spans="1:10" x14ac:dyDescent="0.25">
      <c r="A33" s="30"/>
      <c r="B33" s="30"/>
      <c r="C33" s="30"/>
      <c r="D33" s="74" t="s">
        <v>447</v>
      </c>
      <c r="E33" s="55"/>
      <c r="F33" s="11"/>
      <c r="G33" s="6"/>
      <c r="H33" s="6"/>
      <c r="J33" s="30"/>
    </row>
    <row r="34" spans="1:10" x14ac:dyDescent="0.25">
      <c r="A34" s="30"/>
      <c r="B34" s="30" t="s">
        <v>585</v>
      </c>
      <c r="C34" s="30"/>
      <c r="D34" s="52" t="s">
        <v>1170</v>
      </c>
      <c r="E34" s="55" t="s">
        <v>795</v>
      </c>
      <c r="F34" s="42"/>
      <c r="G34" s="64">
        <v>0</v>
      </c>
      <c r="H34" s="43">
        <f t="shared" ref="H34:H51" si="1">ROUND((F34*G34),2)</f>
        <v>0</v>
      </c>
      <c r="J34" s="30"/>
    </row>
    <row r="35" spans="1:10" x14ac:dyDescent="0.25">
      <c r="A35" s="30"/>
      <c r="B35" s="30" t="s">
        <v>586</v>
      </c>
      <c r="C35" s="30"/>
      <c r="D35" s="52" t="s">
        <v>1171</v>
      </c>
      <c r="E35" s="55" t="s">
        <v>796</v>
      </c>
      <c r="F35" s="42"/>
      <c r="G35" s="64">
        <v>1</v>
      </c>
      <c r="H35" s="43">
        <f t="shared" si="1"/>
        <v>0</v>
      </c>
      <c r="J35" s="30"/>
    </row>
    <row r="36" spans="1:10" x14ac:dyDescent="0.25">
      <c r="A36" s="30"/>
      <c r="B36" s="30" t="s">
        <v>587</v>
      </c>
      <c r="C36" s="30"/>
      <c r="D36" s="74" t="s">
        <v>448</v>
      </c>
      <c r="E36" s="55" t="s">
        <v>797</v>
      </c>
      <c r="F36" s="43">
        <f>F34+F35</f>
        <v>0</v>
      </c>
      <c r="G36" s="6"/>
      <c r="H36" s="43">
        <f>H34+H35</f>
        <v>0</v>
      </c>
      <c r="J36" s="30"/>
    </row>
    <row r="37" spans="1:10" x14ac:dyDescent="0.25">
      <c r="A37" s="30"/>
      <c r="B37" s="30"/>
      <c r="C37" s="30"/>
      <c r="D37" s="74" t="s">
        <v>449</v>
      </c>
      <c r="E37" s="55"/>
      <c r="F37" s="11"/>
      <c r="G37" s="6"/>
      <c r="H37" s="6"/>
      <c r="J37" s="30"/>
    </row>
    <row r="38" spans="1:10" x14ac:dyDescent="0.25">
      <c r="A38" s="30"/>
      <c r="B38" s="30" t="s">
        <v>591</v>
      </c>
      <c r="C38" s="30"/>
      <c r="D38" s="52" t="s">
        <v>1118</v>
      </c>
      <c r="E38" s="55" t="s">
        <v>798</v>
      </c>
      <c r="F38" s="42"/>
      <c r="G38" s="64">
        <v>0</v>
      </c>
      <c r="H38" s="43">
        <f t="shared" si="1"/>
        <v>0</v>
      </c>
      <c r="J38" s="30"/>
    </row>
    <row r="39" spans="1:10" x14ac:dyDescent="0.25">
      <c r="A39" s="30"/>
      <c r="B39" s="30" t="s">
        <v>592</v>
      </c>
      <c r="C39" s="30"/>
      <c r="D39" s="52" t="s">
        <v>451</v>
      </c>
      <c r="E39" s="55" t="s">
        <v>799</v>
      </c>
      <c r="F39" s="42"/>
      <c r="G39" s="64">
        <v>1</v>
      </c>
      <c r="H39" s="43">
        <f t="shared" si="1"/>
        <v>0</v>
      </c>
      <c r="J39" s="30"/>
    </row>
    <row r="40" spans="1:10" x14ac:dyDescent="0.25">
      <c r="A40" s="30"/>
      <c r="B40" s="30" t="s">
        <v>593</v>
      </c>
      <c r="C40" s="30"/>
      <c r="D40" s="74" t="s">
        <v>450</v>
      </c>
      <c r="E40" s="55" t="s">
        <v>800</v>
      </c>
      <c r="F40" s="43">
        <f>F38+F39</f>
        <v>0</v>
      </c>
      <c r="G40" s="6"/>
      <c r="H40" s="43">
        <f>H38+H39</f>
        <v>0</v>
      </c>
      <c r="J40" s="30"/>
    </row>
    <row r="41" spans="1:10" s="22" customFormat="1" x14ac:dyDescent="0.25">
      <c r="A41" s="30"/>
      <c r="B41" s="30" t="s">
        <v>991</v>
      </c>
      <c r="C41" s="30"/>
      <c r="D41" s="52" t="s">
        <v>982</v>
      </c>
      <c r="E41" s="55" t="s">
        <v>801</v>
      </c>
      <c r="F41" s="42"/>
      <c r="G41" s="64">
        <v>0</v>
      </c>
      <c r="H41" s="43">
        <f t="shared" si="1"/>
        <v>0</v>
      </c>
      <c r="J41" s="30"/>
    </row>
    <row r="42" spans="1:10" x14ac:dyDescent="0.25">
      <c r="A42" s="30"/>
      <c r="B42" s="30" t="s">
        <v>571</v>
      </c>
      <c r="C42" s="30"/>
      <c r="D42" s="52" t="s">
        <v>983</v>
      </c>
      <c r="E42" s="55" t="s">
        <v>802</v>
      </c>
      <c r="F42" s="42"/>
      <c r="G42" s="64">
        <v>0</v>
      </c>
      <c r="H42" s="43">
        <f t="shared" si="1"/>
        <v>0</v>
      </c>
      <c r="J42" s="30"/>
    </row>
    <row r="43" spans="1:10" x14ac:dyDescent="0.25">
      <c r="A43" s="30"/>
      <c r="B43" s="30"/>
      <c r="C43" s="30"/>
      <c r="D43" s="74" t="s">
        <v>984</v>
      </c>
      <c r="E43" s="55"/>
      <c r="F43" s="11"/>
      <c r="G43" s="6"/>
      <c r="H43" s="6"/>
      <c r="J43" s="30"/>
    </row>
    <row r="44" spans="1:10" x14ac:dyDescent="0.25">
      <c r="A44" s="30"/>
      <c r="B44" s="30" t="s">
        <v>594</v>
      </c>
      <c r="C44" s="30"/>
      <c r="D44" s="52" t="s">
        <v>1118</v>
      </c>
      <c r="E44" s="55" t="s">
        <v>803</v>
      </c>
      <c r="F44" s="42"/>
      <c r="G44" s="64">
        <v>0</v>
      </c>
      <c r="H44" s="43">
        <f t="shared" si="1"/>
        <v>0</v>
      </c>
      <c r="J44" s="30"/>
    </row>
    <row r="45" spans="1:10" x14ac:dyDescent="0.25">
      <c r="A45" s="30"/>
      <c r="B45" s="30" t="s">
        <v>595</v>
      </c>
      <c r="C45" s="30"/>
      <c r="D45" s="52" t="s">
        <v>451</v>
      </c>
      <c r="E45" s="55" t="s">
        <v>804</v>
      </c>
      <c r="F45" s="42"/>
      <c r="G45" s="64">
        <v>1</v>
      </c>
      <c r="H45" s="43">
        <f t="shared" si="1"/>
        <v>0</v>
      </c>
      <c r="J45" s="30"/>
    </row>
    <row r="46" spans="1:10" x14ac:dyDescent="0.25">
      <c r="A46" s="30"/>
      <c r="B46" s="30" t="s">
        <v>596</v>
      </c>
      <c r="C46" s="30"/>
      <c r="D46" s="74" t="s">
        <v>452</v>
      </c>
      <c r="E46" s="55" t="s">
        <v>805</v>
      </c>
      <c r="F46" s="43">
        <f>F44+F45+F42+F41</f>
        <v>0</v>
      </c>
      <c r="G46" s="16"/>
      <c r="H46" s="43">
        <f>H44+H45+H42+H41</f>
        <v>0</v>
      </c>
      <c r="J46" s="30"/>
    </row>
    <row r="47" spans="1:10" x14ac:dyDescent="0.25">
      <c r="A47" s="30"/>
      <c r="B47" s="30"/>
      <c r="C47" s="30"/>
      <c r="D47" s="74" t="s">
        <v>985</v>
      </c>
      <c r="E47" s="55"/>
      <c r="F47" s="11"/>
      <c r="G47" s="6"/>
      <c r="H47" s="6"/>
      <c r="J47" s="30"/>
    </row>
    <row r="48" spans="1:10" x14ac:dyDescent="0.25">
      <c r="A48" s="30"/>
      <c r="B48" s="30" t="s">
        <v>597</v>
      </c>
      <c r="C48" s="30"/>
      <c r="D48" s="52" t="s">
        <v>1118</v>
      </c>
      <c r="E48" s="55" t="s">
        <v>806</v>
      </c>
      <c r="F48" s="42"/>
      <c r="G48" s="64">
        <v>0</v>
      </c>
      <c r="H48" s="43">
        <f t="shared" si="1"/>
        <v>0</v>
      </c>
      <c r="J48" s="30"/>
    </row>
    <row r="49" spans="1:10" x14ac:dyDescent="0.25">
      <c r="A49" s="30"/>
      <c r="B49" s="30" t="s">
        <v>598</v>
      </c>
      <c r="C49" s="30"/>
      <c r="D49" s="52" t="s">
        <v>451</v>
      </c>
      <c r="E49" s="55" t="s">
        <v>807</v>
      </c>
      <c r="F49" s="42"/>
      <c r="G49" s="64">
        <v>1</v>
      </c>
      <c r="H49" s="43">
        <f t="shared" si="1"/>
        <v>0</v>
      </c>
      <c r="J49" s="30"/>
    </row>
    <row r="50" spans="1:10" x14ac:dyDescent="0.25">
      <c r="A50" s="30"/>
      <c r="B50" s="30" t="s">
        <v>599</v>
      </c>
      <c r="C50" s="30"/>
      <c r="D50" s="74" t="s">
        <v>453</v>
      </c>
      <c r="E50" s="55" t="s">
        <v>808</v>
      </c>
      <c r="F50" s="43">
        <f>F48+F49</f>
        <v>0</v>
      </c>
      <c r="G50" s="6"/>
      <c r="H50" s="43">
        <f>H48+H49</f>
        <v>0</v>
      </c>
      <c r="J50" s="30"/>
    </row>
    <row r="51" spans="1:10" x14ac:dyDescent="0.25">
      <c r="A51" s="30"/>
      <c r="B51" s="30" t="s">
        <v>572</v>
      </c>
      <c r="C51" s="30"/>
      <c r="D51" s="52" t="s">
        <v>1176</v>
      </c>
      <c r="E51" s="55" t="s">
        <v>809</v>
      </c>
      <c r="F51" s="43">
        <f>F100</f>
        <v>0</v>
      </c>
      <c r="G51" s="64">
        <v>1</v>
      </c>
      <c r="H51" s="43">
        <f t="shared" si="1"/>
        <v>0</v>
      </c>
      <c r="J51" s="30"/>
    </row>
    <row r="52" spans="1:10" x14ac:dyDescent="0.25">
      <c r="A52" s="30"/>
      <c r="B52" s="30"/>
      <c r="C52" s="30"/>
      <c r="D52" s="74" t="s">
        <v>826</v>
      </c>
      <c r="E52" s="55"/>
      <c r="F52" s="11"/>
      <c r="G52" s="6"/>
      <c r="H52" s="6"/>
      <c r="J52" s="30"/>
    </row>
    <row r="53" spans="1:10" x14ac:dyDescent="0.25">
      <c r="A53" s="30"/>
      <c r="B53" s="30"/>
      <c r="C53" s="30"/>
      <c r="D53" s="74" t="s">
        <v>454</v>
      </c>
      <c r="E53" s="55"/>
      <c r="F53" s="11"/>
      <c r="G53" s="6"/>
      <c r="H53" s="6"/>
      <c r="J53" s="30"/>
    </row>
    <row r="54" spans="1:10" x14ac:dyDescent="0.25">
      <c r="A54" s="30"/>
      <c r="B54" s="30" t="s">
        <v>600</v>
      </c>
      <c r="C54" s="30"/>
      <c r="D54" s="52" t="s">
        <v>1118</v>
      </c>
      <c r="E54" s="55" t="s">
        <v>810</v>
      </c>
      <c r="F54" s="42"/>
      <c r="G54" s="64">
        <v>0</v>
      </c>
      <c r="H54" s="43">
        <f t="shared" ref="H54:H64" si="2">ROUND((F54*G54),2)</f>
        <v>0</v>
      </c>
      <c r="J54" s="30"/>
    </row>
    <row r="55" spans="1:10" x14ac:dyDescent="0.25">
      <c r="A55" s="30"/>
      <c r="B55" s="30" t="s">
        <v>601</v>
      </c>
      <c r="C55" s="30"/>
      <c r="D55" s="52" t="s">
        <v>455</v>
      </c>
      <c r="E55" s="55" t="s">
        <v>811</v>
      </c>
      <c r="F55" s="42"/>
      <c r="G55" s="64">
        <v>1</v>
      </c>
      <c r="H55" s="43">
        <f t="shared" si="2"/>
        <v>0</v>
      </c>
      <c r="J55" s="30"/>
    </row>
    <row r="56" spans="1:10" x14ac:dyDescent="0.25">
      <c r="A56" s="30"/>
      <c r="B56" s="30" t="s">
        <v>602</v>
      </c>
      <c r="C56" s="30"/>
      <c r="D56" s="74" t="s">
        <v>456</v>
      </c>
      <c r="E56" s="55" t="s">
        <v>812</v>
      </c>
      <c r="F56" s="43">
        <f>F54+F55</f>
        <v>0</v>
      </c>
      <c r="G56" s="6"/>
      <c r="H56" s="43">
        <f>H54+H55</f>
        <v>0</v>
      </c>
      <c r="J56" s="30"/>
    </row>
    <row r="57" spans="1:10" x14ac:dyDescent="0.25">
      <c r="A57" s="30"/>
      <c r="B57" s="30" t="s">
        <v>493</v>
      </c>
      <c r="C57" s="30"/>
      <c r="D57" s="74" t="s">
        <v>457</v>
      </c>
      <c r="E57" s="55" t="s">
        <v>813</v>
      </c>
      <c r="F57" s="43">
        <f>F56+F51+F50+F46+F40+F36</f>
        <v>0</v>
      </c>
      <c r="G57" s="6"/>
      <c r="H57" s="43">
        <f>H56+H51+H50+H46+H40+H36</f>
        <v>0</v>
      </c>
      <c r="J57" s="30"/>
    </row>
    <row r="58" spans="1:10" x14ac:dyDescent="0.25">
      <c r="A58" s="30"/>
      <c r="B58" s="30" t="s">
        <v>573</v>
      </c>
      <c r="C58" s="30"/>
      <c r="D58" s="52" t="s">
        <v>458</v>
      </c>
      <c r="E58" s="55" t="s">
        <v>814</v>
      </c>
      <c r="F58" s="42"/>
      <c r="G58" s="64">
        <v>1</v>
      </c>
      <c r="H58" s="43">
        <f t="shared" si="2"/>
        <v>0</v>
      </c>
      <c r="J58" s="30"/>
    </row>
    <row r="59" spans="1:10" x14ac:dyDescent="0.25">
      <c r="A59" s="30"/>
      <c r="B59" s="30" t="s">
        <v>574</v>
      </c>
      <c r="C59" s="30"/>
      <c r="D59" s="52" t="s">
        <v>459</v>
      </c>
      <c r="E59" s="55" t="s">
        <v>815</v>
      </c>
      <c r="F59" s="42"/>
      <c r="G59" s="64">
        <v>1</v>
      </c>
      <c r="H59" s="43">
        <f t="shared" si="2"/>
        <v>0</v>
      </c>
      <c r="J59" s="30"/>
    </row>
    <row r="60" spans="1:10" x14ac:dyDescent="0.25">
      <c r="A60" s="30"/>
      <c r="B60" s="30"/>
      <c r="C60" s="30"/>
      <c r="D60" s="74" t="s">
        <v>460</v>
      </c>
      <c r="E60" s="55"/>
      <c r="F60" s="11"/>
      <c r="G60" s="6"/>
      <c r="H60" s="6"/>
      <c r="J60" s="30"/>
    </row>
    <row r="61" spans="1:10" x14ac:dyDescent="0.25">
      <c r="A61" s="30"/>
      <c r="B61" s="30" t="s">
        <v>603</v>
      </c>
      <c r="C61" s="30"/>
      <c r="D61" s="58" t="s">
        <v>1167</v>
      </c>
      <c r="E61" s="55" t="s">
        <v>816</v>
      </c>
      <c r="F61" s="42"/>
      <c r="G61" s="64">
        <v>0</v>
      </c>
      <c r="H61" s="43">
        <f t="shared" si="2"/>
        <v>0</v>
      </c>
      <c r="J61" s="30"/>
    </row>
    <row r="62" spans="1:10" x14ac:dyDescent="0.25">
      <c r="A62" s="30"/>
      <c r="B62" s="30" t="s">
        <v>604</v>
      </c>
      <c r="C62" s="30"/>
      <c r="D62" s="58" t="s">
        <v>1168</v>
      </c>
      <c r="E62" s="55" t="s">
        <v>817</v>
      </c>
      <c r="F62" s="42"/>
      <c r="G62" s="64">
        <v>0</v>
      </c>
      <c r="H62" s="43">
        <f t="shared" si="2"/>
        <v>0</v>
      </c>
      <c r="J62" s="30"/>
    </row>
    <row r="63" spans="1:10" x14ac:dyDescent="0.25">
      <c r="A63" s="30"/>
      <c r="B63" s="30" t="s">
        <v>575</v>
      </c>
      <c r="C63" s="30"/>
      <c r="D63" s="58" t="s">
        <v>1169</v>
      </c>
      <c r="E63" s="55" t="s">
        <v>818</v>
      </c>
      <c r="F63" s="42"/>
      <c r="G63" s="64">
        <v>0</v>
      </c>
      <c r="H63" s="43">
        <f t="shared" si="2"/>
        <v>0</v>
      </c>
      <c r="J63" s="30"/>
    </row>
    <row r="64" spans="1:10" x14ac:dyDescent="0.25">
      <c r="A64" s="30"/>
      <c r="B64" s="30" t="s">
        <v>576</v>
      </c>
      <c r="C64" s="30"/>
      <c r="D64" s="58" t="s">
        <v>1207</v>
      </c>
      <c r="E64" s="55" t="s">
        <v>819</v>
      </c>
      <c r="F64" s="43">
        <f>F128</f>
        <v>0</v>
      </c>
      <c r="G64" s="64">
        <v>1</v>
      </c>
      <c r="H64" s="43">
        <f t="shared" si="2"/>
        <v>0</v>
      </c>
      <c r="J64" s="30"/>
    </row>
    <row r="65" spans="1:10" s="22" customFormat="1" x14ac:dyDescent="0.25">
      <c r="A65" s="30"/>
      <c r="B65" s="30"/>
      <c r="C65" s="30"/>
      <c r="D65" s="74" t="s">
        <v>986</v>
      </c>
      <c r="E65" s="55"/>
      <c r="F65" s="11"/>
      <c r="G65" s="23"/>
      <c r="H65" s="23"/>
      <c r="J65" s="30"/>
    </row>
    <row r="66" spans="1:10" s="22" customFormat="1" x14ac:dyDescent="0.25">
      <c r="A66" s="30"/>
      <c r="B66" s="30" t="s">
        <v>992</v>
      </c>
      <c r="C66" s="30"/>
      <c r="D66" s="59" t="s">
        <v>987</v>
      </c>
      <c r="E66" s="55" t="s">
        <v>820</v>
      </c>
      <c r="F66" s="42"/>
      <c r="G66" s="64">
        <v>0</v>
      </c>
      <c r="H66" s="43">
        <f>ROUND((F66*G66),2)</f>
        <v>0</v>
      </c>
      <c r="J66" s="30"/>
    </row>
    <row r="67" spans="1:10" s="22" customFormat="1" ht="30" x14ac:dyDescent="0.25">
      <c r="A67" s="30"/>
      <c r="B67" s="30" t="s">
        <v>993</v>
      </c>
      <c r="C67" s="30"/>
      <c r="D67" s="60" t="s">
        <v>988</v>
      </c>
      <c r="E67" s="55" t="s">
        <v>821</v>
      </c>
      <c r="F67" s="42"/>
      <c r="G67" s="64">
        <v>0</v>
      </c>
      <c r="H67" s="43">
        <f t="shared" ref="H67:H70" si="3">ROUND((F67*G67),2)</f>
        <v>0</v>
      </c>
      <c r="J67" s="30"/>
    </row>
    <row r="68" spans="1:10" s="22" customFormat="1" x14ac:dyDescent="0.25">
      <c r="A68" s="30"/>
      <c r="B68" s="30" t="s">
        <v>994</v>
      </c>
      <c r="C68" s="30"/>
      <c r="D68" s="59" t="s">
        <v>989</v>
      </c>
      <c r="E68" s="55" t="s">
        <v>822</v>
      </c>
      <c r="F68" s="42"/>
      <c r="G68" s="64">
        <v>0</v>
      </c>
      <c r="H68" s="43">
        <f t="shared" si="3"/>
        <v>0</v>
      </c>
      <c r="J68" s="30"/>
    </row>
    <row r="69" spans="1:10" s="22" customFormat="1" ht="30" x14ac:dyDescent="0.25">
      <c r="A69" s="30"/>
      <c r="B69" s="30" t="s">
        <v>995</v>
      </c>
      <c r="C69" s="30"/>
      <c r="D69" s="60" t="s">
        <v>1166</v>
      </c>
      <c r="E69" s="55" t="s">
        <v>823</v>
      </c>
      <c r="F69" s="42"/>
      <c r="G69" s="64">
        <v>0.2</v>
      </c>
      <c r="H69" s="43">
        <f t="shared" si="3"/>
        <v>0</v>
      </c>
      <c r="J69" s="30"/>
    </row>
    <row r="70" spans="1:10" s="22" customFormat="1" ht="30" customHeight="1" x14ac:dyDescent="0.25">
      <c r="A70" s="30"/>
      <c r="B70" s="30" t="s">
        <v>996</v>
      </c>
      <c r="C70" s="30"/>
      <c r="D70" s="60" t="s">
        <v>990</v>
      </c>
      <c r="E70" s="55" t="s">
        <v>824</v>
      </c>
      <c r="F70" s="42"/>
      <c r="G70" s="64">
        <v>1</v>
      </c>
      <c r="H70" s="43">
        <f t="shared" si="3"/>
        <v>0</v>
      </c>
      <c r="J70" s="30"/>
    </row>
    <row r="71" spans="1:10" x14ac:dyDescent="0.25">
      <c r="A71" s="30"/>
      <c r="B71" s="30"/>
      <c r="C71" s="30"/>
      <c r="D71" s="74" t="s">
        <v>461</v>
      </c>
      <c r="E71" s="55" t="s">
        <v>929</v>
      </c>
      <c r="F71" s="43">
        <f>F16+F17+F18+F20+F27+F31+F57+F58+F59+F61+F62+F63+F64+F66+F67+F68+F69+F70</f>
        <v>0</v>
      </c>
      <c r="G71" s="6"/>
      <c r="H71" s="43">
        <f>H16+H17+H18+H20+H27+H31+H57+H58+H59+H61+H62+H63+H64+H66+H67+H68+H69+H70</f>
        <v>0</v>
      </c>
      <c r="J71" s="30"/>
    </row>
    <row r="72" spans="1:10" x14ac:dyDescent="0.25">
      <c r="A72" s="30"/>
      <c r="B72" s="30"/>
      <c r="C72" s="30" t="s">
        <v>360</v>
      </c>
      <c r="J72" s="30"/>
    </row>
    <row r="73" spans="1:10" x14ac:dyDescent="0.25">
      <c r="A73" s="30"/>
      <c r="B73" s="30"/>
      <c r="C73" s="30" t="s">
        <v>363</v>
      </c>
      <c r="D73" s="30"/>
      <c r="E73" s="30"/>
      <c r="F73" s="30"/>
      <c r="G73" s="30"/>
      <c r="H73" s="30"/>
      <c r="I73" s="30"/>
      <c r="J73" s="30" t="s">
        <v>364</v>
      </c>
    </row>
    <row r="77" spans="1:10" s="5" customFormat="1" x14ac:dyDescent="0.25"/>
    <row r="78" spans="1:10" s="5" customFormat="1" x14ac:dyDescent="0.25">
      <c r="A78" s="33"/>
      <c r="B78" s="33"/>
      <c r="C78" s="33" t="s">
        <v>605</v>
      </c>
      <c r="D78" s="33"/>
      <c r="E78" s="33"/>
      <c r="F78" s="33"/>
      <c r="G78" s="33"/>
      <c r="H78" s="33"/>
    </row>
    <row r="79" spans="1:10" s="5" customFormat="1" x14ac:dyDescent="0.25">
      <c r="A79" s="33"/>
      <c r="B79" s="33"/>
      <c r="C79" s="33"/>
      <c r="D79" s="33"/>
      <c r="E79" s="33"/>
      <c r="F79" s="30" t="s">
        <v>609</v>
      </c>
      <c r="G79" s="33"/>
      <c r="H79" s="33"/>
    </row>
    <row r="80" spans="1:10" s="5" customFormat="1" hidden="1" x14ac:dyDescent="0.25">
      <c r="A80" s="33"/>
      <c r="B80" s="33"/>
      <c r="C80" s="33"/>
      <c r="D80" s="33" t="s">
        <v>607</v>
      </c>
      <c r="E80" s="33" t="s">
        <v>1212</v>
      </c>
      <c r="F80" s="33" t="s">
        <v>572</v>
      </c>
      <c r="G80" s="33"/>
      <c r="H80" s="33"/>
    </row>
    <row r="81" spans="1:8" s="5" customFormat="1" hidden="1" x14ac:dyDescent="0.25">
      <c r="A81" s="33"/>
      <c r="B81" s="33"/>
      <c r="C81" s="33" t="s">
        <v>361</v>
      </c>
      <c r="D81" s="33" t="s">
        <v>606</v>
      </c>
      <c r="E81" s="33" t="s">
        <v>606</v>
      </c>
      <c r="F81" s="33"/>
      <c r="G81" s="33" t="s">
        <v>360</v>
      </c>
      <c r="H81" s="33" t="s">
        <v>362</v>
      </c>
    </row>
    <row r="82" spans="1:8" s="5" customFormat="1" x14ac:dyDescent="0.25">
      <c r="A82" s="33"/>
      <c r="B82" s="33"/>
      <c r="C82" s="33" t="s">
        <v>382</v>
      </c>
      <c r="D82" s="96" t="s">
        <v>1177</v>
      </c>
      <c r="E82" s="97"/>
      <c r="F82" s="98"/>
      <c r="H82" s="33"/>
    </row>
    <row r="83" spans="1:8" s="5" customFormat="1" x14ac:dyDescent="0.25">
      <c r="A83" s="33"/>
      <c r="B83" s="33"/>
      <c r="C83" s="33" t="s">
        <v>365</v>
      </c>
      <c r="D83" s="87" t="s">
        <v>608</v>
      </c>
      <c r="E83" s="87" t="s">
        <v>1213</v>
      </c>
      <c r="F83" s="54" t="s">
        <v>416</v>
      </c>
      <c r="H83" s="33"/>
    </row>
    <row r="84" spans="1:8" s="5" customFormat="1" ht="21" customHeight="1" x14ac:dyDescent="0.25">
      <c r="A84" s="33" t="s">
        <v>402</v>
      </c>
      <c r="B84" s="33"/>
      <c r="C84" s="33" t="s">
        <v>365</v>
      </c>
      <c r="D84" s="88"/>
      <c r="E84" s="88"/>
      <c r="F84" s="54" t="s">
        <v>427</v>
      </c>
      <c r="H84" s="33"/>
    </row>
    <row r="85" spans="1:8" s="5" customFormat="1" x14ac:dyDescent="0.25">
      <c r="A85" s="33"/>
      <c r="B85" s="33"/>
      <c r="C85" s="33" t="s">
        <v>360</v>
      </c>
      <c r="H85" s="33"/>
    </row>
    <row r="86" spans="1:8" s="5" customFormat="1" x14ac:dyDescent="0.25">
      <c r="A86" s="33"/>
      <c r="B86" s="33"/>
      <c r="C86" s="34"/>
      <c r="D86" s="7"/>
      <c r="E86" s="68"/>
      <c r="F86" s="42"/>
      <c r="H86" s="33"/>
    </row>
    <row r="87" spans="1:8" s="5" customFormat="1" hidden="1" x14ac:dyDescent="0.25">
      <c r="A87" s="33"/>
      <c r="B87" s="33"/>
      <c r="C87" s="33" t="s">
        <v>360</v>
      </c>
      <c r="H87" s="33"/>
    </row>
    <row r="88" spans="1:8" s="5" customFormat="1" hidden="1" x14ac:dyDescent="0.25">
      <c r="A88" s="33"/>
      <c r="B88" s="33"/>
      <c r="C88" s="33" t="s">
        <v>363</v>
      </c>
      <c r="D88" s="33"/>
      <c r="E88" s="33"/>
      <c r="F88" s="33"/>
      <c r="G88" s="33"/>
      <c r="H88" s="33" t="s">
        <v>364</v>
      </c>
    </row>
    <row r="89" spans="1:8" s="15" customFormat="1" hidden="1" x14ac:dyDescent="0.25"/>
    <row r="90" spans="1:8" s="15" customFormat="1" hidden="1" x14ac:dyDescent="0.25"/>
    <row r="91" spans="1:8" s="15" customFormat="1" hidden="1" x14ac:dyDescent="0.25"/>
    <row r="92" spans="1:8" s="15" customFormat="1" hidden="1" x14ac:dyDescent="0.25">
      <c r="A92" s="33"/>
      <c r="B92" s="33"/>
      <c r="C92" s="33" t="s">
        <v>926</v>
      </c>
      <c r="D92" s="33"/>
      <c r="E92" s="33"/>
      <c r="F92" s="33"/>
      <c r="G92" s="33"/>
      <c r="H92" s="33"/>
    </row>
    <row r="93" spans="1:8" s="15" customFormat="1" hidden="1" x14ac:dyDescent="0.25">
      <c r="A93" s="33"/>
      <c r="B93" s="33"/>
      <c r="C93" s="33"/>
      <c r="D93" s="33"/>
      <c r="E93" s="33"/>
      <c r="F93" s="30" t="s">
        <v>609</v>
      </c>
      <c r="G93" s="33"/>
      <c r="H93" s="33"/>
    </row>
    <row r="94" spans="1:8" s="15" customFormat="1" hidden="1" x14ac:dyDescent="0.25">
      <c r="A94" s="33"/>
      <c r="B94" s="33"/>
      <c r="C94" s="33"/>
      <c r="D94" s="33"/>
      <c r="E94" s="33"/>
      <c r="F94" s="33" t="s">
        <v>572</v>
      </c>
      <c r="G94" s="33"/>
      <c r="H94" s="33"/>
    </row>
    <row r="95" spans="1:8" s="15" customFormat="1" hidden="1" x14ac:dyDescent="0.25">
      <c r="A95" s="33"/>
      <c r="B95" s="33"/>
      <c r="C95" s="33" t="s">
        <v>361</v>
      </c>
      <c r="D95" s="33" t="s">
        <v>365</v>
      </c>
      <c r="E95" s="33" t="s">
        <v>365</v>
      </c>
      <c r="F95" s="33"/>
      <c r="G95" s="33" t="s">
        <v>360</v>
      </c>
      <c r="H95" s="33" t="s">
        <v>362</v>
      </c>
    </row>
    <row r="96" spans="1:8" s="15" customFormat="1" hidden="1" x14ac:dyDescent="0.25">
      <c r="A96" s="33"/>
      <c r="B96" s="33"/>
      <c r="C96" s="33" t="s">
        <v>382</v>
      </c>
      <c r="D96" s="96" t="s">
        <v>1177</v>
      </c>
      <c r="E96" s="97"/>
      <c r="F96" s="98"/>
      <c r="H96" s="33"/>
    </row>
    <row r="97" spans="1:8" s="15" customFormat="1" hidden="1" x14ac:dyDescent="0.25">
      <c r="A97" s="33"/>
      <c r="B97" s="33"/>
      <c r="C97" s="33" t="s">
        <v>365</v>
      </c>
      <c r="D97" s="87"/>
      <c r="E97" s="87"/>
      <c r="F97" s="54" t="s">
        <v>416</v>
      </c>
      <c r="H97" s="33"/>
    </row>
    <row r="98" spans="1:8" s="15" customFormat="1" hidden="1" x14ac:dyDescent="0.25">
      <c r="A98" s="33" t="s">
        <v>402</v>
      </c>
      <c r="B98" s="33"/>
      <c r="C98" s="33" t="s">
        <v>365</v>
      </c>
      <c r="D98" s="88"/>
      <c r="E98" s="88"/>
      <c r="F98" s="54" t="s">
        <v>427</v>
      </c>
      <c r="H98" s="33"/>
    </row>
    <row r="99" spans="1:8" s="15" customFormat="1" hidden="1" x14ac:dyDescent="0.25">
      <c r="A99" s="33"/>
      <c r="B99" s="33"/>
      <c r="C99" s="33" t="s">
        <v>360</v>
      </c>
      <c r="H99" s="33"/>
    </row>
    <row r="100" spans="1:8" s="15" customFormat="1" x14ac:dyDescent="0.25">
      <c r="A100" s="33"/>
      <c r="B100" s="33"/>
      <c r="C100" s="34"/>
      <c r="D100" s="107" t="s">
        <v>411</v>
      </c>
      <c r="E100" s="108"/>
      <c r="F100" s="43">
        <f>SUM(F86:F87)</f>
        <v>0</v>
      </c>
      <c r="H100" s="33"/>
    </row>
    <row r="101" spans="1:8" s="15" customFormat="1" x14ac:dyDescent="0.25">
      <c r="A101" s="33"/>
      <c r="B101" s="33"/>
      <c r="C101" s="33" t="s">
        <v>360</v>
      </c>
      <c r="H101" s="33"/>
    </row>
    <row r="102" spans="1:8" s="5" customFormat="1" x14ac:dyDescent="0.25">
      <c r="A102" s="33"/>
      <c r="B102" s="33"/>
      <c r="C102" s="33" t="s">
        <v>363</v>
      </c>
      <c r="D102" s="33"/>
      <c r="E102" s="33"/>
      <c r="F102" s="33"/>
      <c r="G102" s="33"/>
      <c r="H102" s="33" t="s">
        <v>364</v>
      </c>
    </row>
    <row r="103" spans="1:8" s="5" customFormat="1" x14ac:dyDescent="0.25"/>
    <row r="106" spans="1:8" x14ac:dyDescent="0.25">
      <c r="A106" s="30"/>
      <c r="B106" s="30"/>
      <c r="C106" s="30" t="s">
        <v>925</v>
      </c>
      <c r="D106" s="30"/>
      <c r="E106" s="30"/>
      <c r="F106" s="30"/>
      <c r="G106" s="30"/>
      <c r="H106" s="30"/>
    </row>
    <row r="107" spans="1:8" s="5" customFormat="1" hidden="1" x14ac:dyDescent="0.25">
      <c r="A107" s="33"/>
      <c r="B107" s="33"/>
      <c r="C107" s="33"/>
      <c r="D107" s="33"/>
      <c r="E107" s="33"/>
      <c r="F107" s="30" t="s">
        <v>609</v>
      </c>
      <c r="G107" s="33"/>
      <c r="H107" s="33"/>
    </row>
    <row r="108" spans="1:8" s="5" customFormat="1" hidden="1" x14ac:dyDescent="0.25">
      <c r="A108" s="33"/>
      <c r="B108" s="33"/>
      <c r="C108" s="33"/>
      <c r="D108" s="33" t="s">
        <v>607</v>
      </c>
      <c r="E108" s="33" t="s">
        <v>1212</v>
      </c>
      <c r="F108" s="33" t="s">
        <v>576</v>
      </c>
      <c r="G108" s="33"/>
      <c r="H108" s="33"/>
    </row>
    <row r="109" spans="1:8" s="5" customFormat="1" hidden="1" x14ac:dyDescent="0.25">
      <c r="A109" s="33"/>
      <c r="B109" s="33"/>
      <c r="C109" s="33" t="s">
        <v>361</v>
      </c>
      <c r="D109" s="33" t="s">
        <v>606</v>
      </c>
      <c r="E109" s="33" t="s">
        <v>606</v>
      </c>
      <c r="F109" s="33"/>
      <c r="G109" s="33" t="s">
        <v>360</v>
      </c>
      <c r="H109" s="33" t="s">
        <v>362</v>
      </c>
    </row>
    <row r="110" spans="1:8" s="5" customFormat="1" x14ac:dyDescent="0.25">
      <c r="A110" s="33"/>
      <c r="B110" s="33"/>
      <c r="C110" s="33" t="s">
        <v>382</v>
      </c>
      <c r="D110" s="96" t="s">
        <v>1178</v>
      </c>
      <c r="E110" s="97"/>
      <c r="F110" s="98"/>
      <c r="H110" s="33"/>
    </row>
    <row r="111" spans="1:8" s="5" customFormat="1" x14ac:dyDescent="0.25">
      <c r="A111" s="33"/>
      <c r="B111" s="33"/>
      <c r="C111" s="33" t="s">
        <v>365</v>
      </c>
      <c r="D111" s="87" t="s">
        <v>608</v>
      </c>
      <c r="E111" s="87" t="s">
        <v>1213</v>
      </c>
      <c r="F111" s="54" t="s">
        <v>416</v>
      </c>
      <c r="H111" s="33"/>
    </row>
    <row r="112" spans="1:8" s="5" customFormat="1" x14ac:dyDescent="0.25">
      <c r="A112" s="33" t="s">
        <v>402</v>
      </c>
      <c r="B112" s="33"/>
      <c r="C112" s="33" t="s">
        <v>365</v>
      </c>
      <c r="D112" s="88"/>
      <c r="E112" s="88"/>
      <c r="F112" s="54" t="s">
        <v>462</v>
      </c>
      <c r="H112" s="33"/>
    </row>
    <row r="113" spans="1:8" s="5" customFormat="1" x14ac:dyDescent="0.25">
      <c r="A113" s="33"/>
      <c r="B113" s="33"/>
      <c r="C113" s="33" t="s">
        <v>360</v>
      </c>
      <c r="H113" s="33"/>
    </row>
    <row r="114" spans="1:8" s="5" customFormat="1" x14ac:dyDescent="0.25">
      <c r="A114" s="33"/>
      <c r="B114" s="33"/>
      <c r="C114" s="34"/>
      <c r="D114" s="7"/>
      <c r="E114" s="68"/>
      <c r="F114" s="42"/>
      <c r="H114" s="33"/>
    </row>
    <row r="115" spans="1:8" s="15" customFormat="1" hidden="1" x14ac:dyDescent="0.25">
      <c r="A115" s="33"/>
      <c r="B115" s="33"/>
      <c r="C115" s="33" t="s">
        <v>360</v>
      </c>
      <c r="H115" s="33"/>
    </row>
    <row r="116" spans="1:8" s="5" customFormat="1" hidden="1" x14ac:dyDescent="0.25">
      <c r="A116" s="33"/>
      <c r="B116" s="33"/>
      <c r="C116" s="33" t="s">
        <v>363</v>
      </c>
      <c r="D116" s="33"/>
      <c r="E116" s="33"/>
      <c r="F116" s="33"/>
      <c r="G116" s="33"/>
      <c r="H116" s="33" t="s">
        <v>364</v>
      </c>
    </row>
    <row r="117" spans="1:8" s="5" customFormat="1" hidden="1" x14ac:dyDescent="0.25"/>
    <row r="118" spans="1:8" s="5" customFormat="1" hidden="1" x14ac:dyDescent="0.25"/>
    <row r="119" spans="1:8" s="15" customFormat="1" hidden="1" x14ac:dyDescent="0.25"/>
    <row r="120" spans="1:8" s="5" customFormat="1" hidden="1" x14ac:dyDescent="0.25">
      <c r="A120" s="33"/>
      <c r="B120" s="33"/>
      <c r="C120" s="33" t="s">
        <v>927</v>
      </c>
      <c r="D120" s="33"/>
      <c r="E120" s="33"/>
      <c r="F120" s="33"/>
      <c r="G120" s="33"/>
      <c r="H120" s="33"/>
    </row>
    <row r="121" spans="1:8" hidden="1" x14ac:dyDescent="0.25">
      <c r="A121" s="30"/>
      <c r="B121" s="30"/>
      <c r="C121" s="30"/>
      <c r="D121" s="30"/>
      <c r="E121" s="30"/>
      <c r="F121" s="33" t="s">
        <v>609</v>
      </c>
      <c r="G121" s="30"/>
      <c r="H121" s="30"/>
    </row>
    <row r="122" spans="1:8" hidden="1" x14ac:dyDescent="0.25">
      <c r="A122" s="30"/>
      <c r="B122" s="30"/>
      <c r="C122" s="30"/>
      <c r="D122" s="30"/>
      <c r="E122" s="30"/>
      <c r="F122" s="33" t="s">
        <v>576</v>
      </c>
      <c r="G122" s="30"/>
      <c r="H122" s="30"/>
    </row>
    <row r="123" spans="1:8" hidden="1" x14ac:dyDescent="0.25">
      <c r="A123" s="30"/>
      <c r="B123" s="30"/>
      <c r="C123" s="30" t="s">
        <v>361</v>
      </c>
      <c r="D123" s="30" t="s">
        <v>365</v>
      </c>
      <c r="E123" s="30" t="s">
        <v>365</v>
      </c>
      <c r="F123" s="30"/>
      <c r="G123" s="30" t="s">
        <v>360</v>
      </c>
      <c r="H123" s="30" t="s">
        <v>362</v>
      </c>
    </row>
    <row r="124" spans="1:8" s="14" customFormat="1" hidden="1" x14ac:dyDescent="0.25">
      <c r="A124" s="30"/>
      <c r="B124" s="30"/>
      <c r="C124" s="30" t="s">
        <v>382</v>
      </c>
      <c r="D124" s="96" t="s">
        <v>1178</v>
      </c>
      <c r="E124" s="97"/>
      <c r="F124" s="98"/>
      <c r="H124" s="30"/>
    </row>
    <row r="125" spans="1:8" s="14" customFormat="1" hidden="1" x14ac:dyDescent="0.25">
      <c r="A125" s="30"/>
      <c r="B125" s="30"/>
      <c r="C125" s="30" t="s">
        <v>365</v>
      </c>
      <c r="D125" s="87"/>
      <c r="E125" s="87"/>
      <c r="F125" s="54" t="s">
        <v>416</v>
      </c>
      <c r="H125" s="30"/>
    </row>
    <row r="126" spans="1:8" s="14" customFormat="1" hidden="1" x14ac:dyDescent="0.25">
      <c r="A126" s="30" t="s">
        <v>402</v>
      </c>
      <c r="B126" s="30"/>
      <c r="C126" s="30" t="s">
        <v>365</v>
      </c>
      <c r="D126" s="88"/>
      <c r="E126" s="88"/>
      <c r="F126" s="54" t="s">
        <v>462</v>
      </c>
      <c r="H126" s="30"/>
    </row>
    <row r="127" spans="1:8" hidden="1" x14ac:dyDescent="0.25">
      <c r="A127" s="30"/>
      <c r="B127" s="30"/>
      <c r="C127" s="30" t="s">
        <v>360</v>
      </c>
      <c r="D127" s="14"/>
      <c r="E127" s="14"/>
      <c r="H127" s="30"/>
    </row>
    <row r="128" spans="1:8" x14ac:dyDescent="0.25">
      <c r="A128" s="30"/>
      <c r="B128" s="30"/>
      <c r="C128" s="31"/>
      <c r="D128" s="100" t="s">
        <v>411</v>
      </c>
      <c r="E128" s="101"/>
      <c r="F128" s="43">
        <f>SUM(F114:F115)</f>
        <v>0</v>
      </c>
      <c r="H128" s="30"/>
    </row>
    <row r="129" spans="1:8" ht="106.5" customHeight="1" x14ac:dyDescent="0.25">
      <c r="A129" s="30"/>
      <c r="B129" s="30"/>
      <c r="C129" s="30" t="s">
        <v>360</v>
      </c>
      <c r="D129" s="99" t="s">
        <v>1206</v>
      </c>
      <c r="E129" s="99"/>
      <c r="F129" s="99"/>
      <c r="H129" s="30"/>
    </row>
    <row r="130" spans="1:8" x14ac:dyDescent="0.25">
      <c r="A130" s="30"/>
      <c r="B130" s="30"/>
      <c r="C130" s="30" t="s">
        <v>363</v>
      </c>
      <c r="D130" s="30"/>
      <c r="E130" s="30"/>
      <c r="F130" s="30"/>
      <c r="G130" s="30"/>
      <c r="H130" s="30" t="s">
        <v>364</v>
      </c>
    </row>
  </sheetData>
  <mergeCells count="23">
    <mergeCell ref="D129:F129"/>
    <mergeCell ref="E111:E112"/>
    <mergeCell ref="D111:D112"/>
    <mergeCell ref="D128:E128"/>
    <mergeCell ref="D11:H11"/>
    <mergeCell ref="D12:D14"/>
    <mergeCell ref="E12:E14"/>
    <mergeCell ref="G12:G13"/>
    <mergeCell ref="E83:E84"/>
    <mergeCell ref="D83:D84"/>
    <mergeCell ref="D82:F82"/>
    <mergeCell ref="D110:F110"/>
    <mergeCell ref="D100:E100"/>
    <mergeCell ref="F12:F13"/>
    <mergeCell ref="H12:H13"/>
    <mergeCell ref="E97:E98"/>
    <mergeCell ref="D4:G4"/>
    <mergeCell ref="E1:K1"/>
    <mergeCell ref="E125:E126"/>
    <mergeCell ref="D125:D126"/>
    <mergeCell ref="D124:F124"/>
    <mergeCell ref="D97:D98"/>
    <mergeCell ref="D96:F96"/>
  </mergeCells>
  <dataValidations count="1">
    <dataValidation type="decimal" allowBlank="1" showInputMessage="1" showErrorMessage="1" errorTitle="Input Error" error="Please enter a non-negative value between 0 and 999999999999999" sqref="F128 F114 F100 F86 H66:H71 F66:F71 H61:H64 F61:F64 H54:H59 F54:F59 H48:H51 F48:F51 H44:H46 F44:F46 H38:H42 F38:F42 H34:H36 F34:F36 H29:H31 F29:F31 H25:H27 F25:F27 H22:H23 F22:F23 H20 F20 F16:F18 H16:H18">
      <formula1>0</formula1>
      <formula2>999999999999999</formula2>
    </dataValidation>
  </dataValidation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59"/>
  <sheetViews>
    <sheetView showGridLines="0" topLeftCell="D1" workbookViewId="0">
      <selection sqref="A1:C1048576"/>
    </sheetView>
  </sheetViews>
  <sheetFormatPr defaultRowHeight="15" x14ac:dyDescent="0.25"/>
  <cols>
    <col min="1" max="3" width="9.140625" hidden="1" customWidth="1"/>
    <col min="4" max="4" width="69.85546875" customWidth="1"/>
    <col min="6" max="11" width="20.7109375" customWidth="1"/>
  </cols>
  <sheetData>
    <row r="1" spans="1:13" ht="35.1" customHeight="1" x14ac:dyDescent="0.25">
      <c r="A1" s="4" t="s">
        <v>1151</v>
      </c>
      <c r="E1" s="82" t="s">
        <v>1220</v>
      </c>
      <c r="F1" s="83"/>
      <c r="G1" s="83"/>
      <c r="H1" s="83"/>
      <c r="I1" s="83"/>
      <c r="J1" s="83"/>
      <c r="K1" s="83"/>
    </row>
    <row r="4" spans="1:13" ht="18.75" x14ac:dyDescent="0.25">
      <c r="D4" s="92" t="s">
        <v>1211</v>
      </c>
      <c r="E4" s="93"/>
      <c r="F4" s="93"/>
      <c r="G4" s="94"/>
    </row>
    <row r="7" spans="1:13" x14ac:dyDescent="0.25">
      <c r="A7" s="30"/>
      <c r="B7" s="30"/>
      <c r="C7" s="30" t="s">
        <v>903</v>
      </c>
      <c r="D7" s="30"/>
      <c r="E7" s="30"/>
      <c r="F7" s="30"/>
      <c r="G7" s="30"/>
      <c r="H7" s="30"/>
      <c r="I7" s="30"/>
      <c r="J7" s="30"/>
      <c r="K7" s="30"/>
      <c r="L7" s="30"/>
      <c r="M7" s="30"/>
    </row>
    <row r="8" spans="1:13" hidden="1" x14ac:dyDescent="0.25">
      <c r="A8" s="30"/>
      <c r="B8" s="30"/>
      <c r="C8" s="30"/>
      <c r="D8" s="30"/>
      <c r="E8" s="30" t="s">
        <v>402</v>
      </c>
      <c r="F8" s="30" t="s">
        <v>1018</v>
      </c>
      <c r="G8" s="30" t="s">
        <v>610</v>
      </c>
      <c r="H8" s="30" t="s">
        <v>611</v>
      </c>
      <c r="I8" s="30" t="s">
        <v>612</v>
      </c>
      <c r="J8" s="30" t="s">
        <v>1019</v>
      </c>
      <c r="K8" s="30"/>
      <c r="L8" s="30"/>
      <c r="M8" s="30"/>
    </row>
    <row r="9" spans="1:13" hidden="1" x14ac:dyDescent="0.25">
      <c r="A9" s="30"/>
      <c r="B9" s="30"/>
      <c r="C9" s="30"/>
      <c r="D9" s="30"/>
      <c r="E9" s="30"/>
      <c r="F9" s="30"/>
      <c r="G9" s="30"/>
      <c r="H9" s="30"/>
      <c r="I9" s="30"/>
      <c r="J9" s="30"/>
      <c r="K9" s="30"/>
      <c r="L9" s="30"/>
      <c r="M9" s="30"/>
    </row>
    <row r="10" spans="1:13" hidden="1" x14ac:dyDescent="0.25">
      <c r="A10" s="30"/>
      <c r="B10" s="30"/>
      <c r="C10" s="30" t="s">
        <v>361</v>
      </c>
      <c r="D10" s="30" t="s">
        <v>365</v>
      </c>
      <c r="E10" s="30" t="s">
        <v>365</v>
      </c>
      <c r="F10" s="30"/>
      <c r="G10" s="30"/>
      <c r="H10" s="30"/>
      <c r="I10" s="30"/>
      <c r="J10" s="30"/>
      <c r="K10" s="30"/>
      <c r="L10" s="30" t="s">
        <v>360</v>
      </c>
      <c r="M10" s="30" t="s">
        <v>362</v>
      </c>
    </row>
    <row r="11" spans="1:13" x14ac:dyDescent="0.25">
      <c r="A11" s="30"/>
      <c r="B11" s="30"/>
      <c r="C11" s="30" t="s">
        <v>382</v>
      </c>
      <c r="D11" s="102" t="s">
        <v>1179</v>
      </c>
      <c r="E11" s="103"/>
      <c r="F11" s="103"/>
      <c r="G11" s="103"/>
      <c r="H11" s="103"/>
      <c r="I11" s="103"/>
      <c r="J11" s="103"/>
      <c r="K11" s="104"/>
      <c r="M11" s="30"/>
    </row>
    <row r="12" spans="1:13" ht="45" customHeight="1" x14ac:dyDescent="0.25">
      <c r="A12" s="30"/>
      <c r="B12" s="30"/>
      <c r="C12" s="30" t="s">
        <v>365</v>
      </c>
      <c r="D12" s="87" t="s">
        <v>404</v>
      </c>
      <c r="E12" s="87"/>
      <c r="F12" s="87" t="s">
        <v>468</v>
      </c>
      <c r="G12" s="87" t="s">
        <v>465</v>
      </c>
      <c r="H12" s="109" t="s">
        <v>828</v>
      </c>
      <c r="I12" s="87" t="s">
        <v>466</v>
      </c>
      <c r="J12" s="87" t="s">
        <v>467</v>
      </c>
      <c r="K12" s="87" t="s">
        <v>406</v>
      </c>
      <c r="M12" s="30"/>
    </row>
    <row r="13" spans="1:13" x14ac:dyDescent="0.25">
      <c r="A13" s="30"/>
      <c r="B13" s="30"/>
      <c r="C13" s="30" t="s">
        <v>365</v>
      </c>
      <c r="D13" s="105"/>
      <c r="E13" s="105"/>
      <c r="F13" s="88"/>
      <c r="G13" s="88"/>
      <c r="H13" s="110"/>
      <c r="I13" s="88"/>
      <c r="J13" s="88"/>
      <c r="K13" s="88"/>
      <c r="M13" s="30"/>
    </row>
    <row r="14" spans="1:13" x14ac:dyDescent="0.25">
      <c r="A14" s="30" t="s">
        <v>402</v>
      </c>
      <c r="B14" s="30"/>
      <c r="C14" s="30" t="s">
        <v>365</v>
      </c>
      <c r="D14" s="88"/>
      <c r="E14" s="88"/>
      <c r="F14" s="54" t="s">
        <v>401</v>
      </c>
      <c r="G14" s="54" t="s">
        <v>414</v>
      </c>
      <c r="H14" s="54" t="s">
        <v>417</v>
      </c>
      <c r="I14" s="54" t="s">
        <v>427</v>
      </c>
      <c r="J14" s="54" t="s">
        <v>462</v>
      </c>
      <c r="K14" s="54" t="s">
        <v>463</v>
      </c>
      <c r="M14" s="30"/>
    </row>
    <row r="15" spans="1:13" x14ac:dyDescent="0.25">
      <c r="A15" s="30"/>
      <c r="B15" s="30"/>
      <c r="C15" s="30" t="s">
        <v>360</v>
      </c>
      <c r="M15" s="30"/>
    </row>
    <row r="16" spans="1:13" x14ac:dyDescent="0.25">
      <c r="A16" s="30"/>
      <c r="B16" s="30" t="s">
        <v>614</v>
      </c>
      <c r="C16" s="30"/>
      <c r="D16" s="53" t="s">
        <v>469</v>
      </c>
      <c r="E16" s="55" t="s">
        <v>673</v>
      </c>
      <c r="F16" s="42"/>
      <c r="G16" s="64">
        <v>1</v>
      </c>
      <c r="H16" s="43">
        <f>ROUND((F16*G16),2)</f>
        <v>0</v>
      </c>
      <c r="I16" s="64">
        <v>1</v>
      </c>
      <c r="J16" s="43">
        <f>ROUND((H16*I16),2)</f>
        <v>0</v>
      </c>
      <c r="K16" s="16"/>
      <c r="M16" s="30"/>
    </row>
    <row r="17" spans="1:13" x14ac:dyDescent="0.25">
      <c r="A17" s="30"/>
      <c r="B17" s="30" t="s">
        <v>615</v>
      </c>
      <c r="C17" s="30"/>
      <c r="D17" s="53" t="s">
        <v>470</v>
      </c>
      <c r="E17" s="55" t="s">
        <v>674</v>
      </c>
      <c r="F17" s="42"/>
      <c r="G17" s="64">
        <v>0.5</v>
      </c>
      <c r="H17" s="43">
        <f t="shared" ref="H17:H41" si="0">ROUND((F17*G17),2)</f>
        <v>0</v>
      </c>
      <c r="I17" s="64">
        <v>1</v>
      </c>
      <c r="J17" s="43">
        <f t="shared" ref="J17:J39" si="1">ROUND((H17*I17),2)</f>
        <v>0</v>
      </c>
      <c r="K17" s="16"/>
      <c r="M17" s="30"/>
    </row>
    <row r="18" spans="1:13" x14ac:dyDescent="0.25">
      <c r="A18" s="30"/>
      <c r="B18" s="30" t="s">
        <v>616</v>
      </c>
      <c r="C18" s="30"/>
      <c r="D18" s="53" t="s">
        <v>471</v>
      </c>
      <c r="E18" s="55" t="s">
        <v>675</v>
      </c>
      <c r="F18" s="42"/>
      <c r="G18" s="64">
        <v>1</v>
      </c>
      <c r="H18" s="43">
        <f t="shared" si="0"/>
        <v>0</v>
      </c>
      <c r="I18" s="64">
        <v>1</v>
      </c>
      <c r="J18" s="43">
        <f t="shared" si="1"/>
        <v>0</v>
      </c>
      <c r="K18" s="16"/>
      <c r="M18" s="30"/>
    </row>
    <row r="19" spans="1:13" x14ac:dyDescent="0.25">
      <c r="A19" s="30"/>
      <c r="B19" s="30" t="s">
        <v>617</v>
      </c>
      <c r="C19" s="30"/>
      <c r="D19" s="53" t="s">
        <v>964</v>
      </c>
      <c r="E19" s="55" t="s">
        <v>676</v>
      </c>
      <c r="F19" s="42"/>
      <c r="G19" s="64">
        <v>1</v>
      </c>
      <c r="H19" s="43">
        <f t="shared" si="0"/>
        <v>0</v>
      </c>
      <c r="I19" s="64">
        <v>1</v>
      </c>
      <c r="J19" s="43">
        <f t="shared" si="1"/>
        <v>0</v>
      </c>
      <c r="K19" s="16"/>
      <c r="M19" s="30"/>
    </row>
    <row r="20" spans="1:13" x14ac:dyDescent="0.25">
      <c r="A20" s="30"/>
      <c r="B20" s="30" t="s">
        <v>618</v>
      </c>
      <c r="C20" s="30"/>
      <c r="D20" s="53" t="s">
        <v>472</v>
      </c>
      <c r="E20" s="55" t="s">
        <v>677</v>
      </c>
      <c r="F20" s="42"/>
      <c r="G20" s="64">
        <v>1</v>
      </c>
      <c r="H20" s="43">
        <f t="shared" si="0"/>
        <v>0</v>
      </c>
      <c r="I20" s="64">
        <v>1</v>
      </c>
      <c r="J20" s="43">
        <f t="shared" si="1"/>
        <v>0</v>
      </c>
      <c r="K20" s="16"/>
      <c r="M20" s="30"/>
    </row>
    <row r="21" spans="1:13" s="22" customFormat="1" ht="30" x14ac:dyDescent="0.25">
      <c r="A21" s="30"/>
      <c r="B21" s="30" t="s">
        <v>1008</v>
      </c>
      <c r="C21" s="30"/>
      <c r="D21" s="53" t="s">
        <v>997</v>
      </c>
      <c r="E21" s="55" t="s">
        <v>678</v>
      </c>
      <c r="F21" s="42"/>
      <c r="G21" s="64">
        <v>1</v>
      </c>
      <c r="H21" s="43">
        <f t="shared" si="0"/>
        <v>0</v>
      </c>
      <c r="I21" s="64">
        <v>1</v>
      </c>
      <c r="J21" s="43">
        <f t="shared" si="1"/>
        <v>0</v>
      </c>
      <c r="K21" s="23"/>
      <c r="M21" s="30"/>
    </row>
    <row r="22" spans="1:13" s="22" customFormat="1" ht="30" x14ac:dyDescent="0.25">
      <c r="A22" s="30"/>
      <c r="B22" s="30" t="s">
        <v>1009</v>
      </c>
      <c r="C22" s="30"/>
      <c r="D22" s="53" t="s">
        <v>998</v>
      </c>
      <c r="E22" s="55" t="s">
        <v>789</v>
      </c>
      <c r="F22" s="42"/>
      <c r="G22" s="64">
        <v>1</v>
      </c>
      <c r="H22" s="43">
        <f t="shared" si="0"/>
        <v>0</v>
      </c>
      <c r="I22" s="64">
        <v>1</v>
      </c>
      <c r="J22" s="43">
        <f t="shared" si="1"/>
        <v>0</v>
      </c>
      <c r="K22" s="23"/>
      <c r="M22" s="30"/>
    </row>
    <row r="23" spans="1:13" s="22" customFormat="1" ht="45" x14ac:dyDescent="0.25">
      <c r="A23" s="30"/>
      <c r="B23" s="30" t="s">
        <v>1010</v>
      </c>
      <c r="C23" s="30"/>
      <c r="D23" s="53" t="s">
        <v>999</v>
      </c>
      <c r="E23" s="55" t="s">
        <v>790</v>
      </c>
      <c r="F23" s="42"/>
      <c r="G23" s="64">
        <v>1</v>
      </c>
      <c r="H23" s="43">
        <f t="shared" si="0"/>
        <v>0</v>
      </c>
      <c r="I23" s="64">
        <v>1</v>
      </c>
      <c r="J23" s="43">
        <f t="shared" si="1"/>
        <v>0</v>
      </c>
      <c r="K23" s="23"/>
      <c r="M23" s="30"/>
    </row>
    <row r="24" spans="1:13" s="22" customFormat="1" ht="45" x14ac:dyDescent="0.25">
      <c r="A24" s="30"/>
      <c r="B24" s="30" t="s">
        <v>1011</v>
      </c>
      <c r="C24" s="30"/>
      <c r="D24" s="53" t="s">
        <v>1000</v>
      </c>
      <c r="E24" s="55" t="s">
        <v>791</v>
      </c>
      <c r="F24" s="42"/>
      <c r="G24" s="64">
        <v>0</v>
      </c>
      <c r="H24" s="43">
        <f t="shared" si="0"/>
        <v>0</v>
      </c>
      <c r="I24" s="64">
        <v>1</v>
      </c>
      <c r="J24" s="43">
        <f t="shared" si="1"/>
        <v>0</v>
      </c>
      <c r="K24" s="23"/>
      <c r="M24" s="30"/>
    </row>
    <row r="25" spans="1:13" s="22" customFormat="1" x14ac:dyDescent="0.25">
      <c r="A25" s="30"/>
      <c r="B25" s="30"/>
      <c r="C25" s="30"/>
      <c r="D25" s="75" t="s">
        <v>1001</v>
      </c>
      <c r="E25" s="55"/>
      <c r="F25" s="23"/>
      <c r="G25" s="36"/>
      <c r="H25" s="11"/>
      <c r="I25" s="36"/>
      <c r="J25" s="11"/>
      <c r="K25" s="23"/>
      <c r="M25" s="30"/>
    </row>
    <row r="26" spans="1:13" s="22" customFormat="1" x14ac:dyDescent="0.25">
      <c r="A26" s="30"/>
      <c r="B26" s="30" t="s">
        <v>1012</v>
      </c>
      <c r="C26" s="30"/>
      <c r="D26" s="61" t="s">
        <v>1002</v>
      </c>
      <c r="E26" s="55" t="s">
        <v>792</v>
      </c>
      <c r="F26" s="42"/>
      <c r="G26" s="64">
        <v>1</v>
      </c>
      <c r="H26" s="43">
        <f t="shared" ref="H26:H27" si="2">ROUND((F26*G26),2)</f>
        <v>0</v>
      </c>
      <c r="I26" s="64">
        <v>1</v>
      </c>
      <c r="J26" s="43">
        <f t="shared" ref="J26:J27" si="3">ROUND((H26*I26),2)</f>
        <v>0</v>
      </c>
      <c r="K26" s="23"/>
      <c r="M26" s="30"/>
    </row>
    <row r="27" spans="1:13" s="22" customFormat="1" x14ac:dyDescent="0.25">
      <c r="A27" s="30"/>
      <c r="B27" s="30" t="s">
        <v>1013</v>
      </c>
      <c r="C27" s="30"/>
      <c r="D27" s="61" t="s">
        <v>1003</v>
      </c>
      <c r="E27" s="55" t="s">
        <v>793</v>
      </c>
      <c r="F27" s="42"/>
      <c r="G27" s="64">
        <v>0.5</v>
      </c>
      <c r="H27" s="43">
        <f t="shared" si="2"/>
        <v>0</v>
      </c>
      <c r="I27" s="64">
        <v>1</v>
      </c>
      <c r="J27" s="43">
        <f t="shared" si="3"/>
        <v>0</v>
      </c>
      <c r="K27" s="23"/>
      <c r="M27" s="30"/>
    </row>
    <row r="28" spans="1:13" ht="30" x14ac:dyDescent="0.25">
      <c r="A28" s="30"/>
      <c r="B28" s="30" t="s">
        <v>1158</v>
      </c>
      <c r="C28" s="30"/>
      <c r="D28" s="53" t="s">
        <v>1137</v>
      </c>
      <c r="E28" s="55" t="s">
        <v>794</v>
      </c>
      <c r="F28" s="42"/>
      <c r="G28" s="64">
        <v>0.2</v>
      </c>
      <c r="H28" s="43">
        <f>ROUND((F28*G28),2)</f>
        <v>0</v>
      </c>
      <c r="I28" s="64">
        <v>1</v>
      </c>
      <c r="J28" s="43">
        <f>ROUND((H28*I28),2)</f>
        <v>0</v>
      </c>
      <c r="K28" s="16"/>
      <c r="M28" s="30"/>
    </row>
    <row r="29" spans="1:13" ht="30" x14ac:dyDescent="0.25">
      <c r="A29" s="30"/>
      <c r="B29" s="30" t="s">
        <v>1159</v>
      </c>
      <c r="C29" s="30"/>
      <c r="D29" s="53" t="s">
        <v>1138</v>
      </c>
      <c r="E29" s="55" t="s">
        <v>795</v>
      </c>
      <c r="F29" s="42"/>
      <c r="G29" s="64">
        <v>0.5</v>
      </c>
      <c r="H29" s="43">
        <f t="shared" si="0"/>
        <v>0</v>
      </c>
      <c r="I29" s="64">
        <v>1</v>
      </c>
      <c r="J29" s="43">
        <f>ROUND((H29*I29),2)</f>
        <v>0</v>
      </c>
      <c r="K29" s="16"/>
      <c r="M29" s="30"/>
    </row>
    <row r="30" spans="1:13" s="22" customFormat="1" ht="30" x14ac:dyDescent="0.25">
      <c r="A30" s="30"/>
      <c r="B30" s="30" t="s">
        <v>1014</v>
      </c>
      <c r="C30" s="30"/>
      <c r="D30" s="53" t="s">
        <v>1004</v>
      </c>
      <c r="E30" s="55" t="s">
        <v>796</v>
      </c>
      <c r="F30" s="42"/>
      <c r="G30" s="64">
        <v>1</v>
      </c>
      <c r="H30" s="43">
        <f>ROUND((F30*G30),2)</f>
        <v>0</v>
      </c>
      <c r="I30" s="64">
        <v>1</v>
      </c>
      <c r="J30" s="43">
        <f t="shared" si="1"/>
        <v>0</v>
      </c>
      <c r="K30" s="23"/>
      <c r="M30" s="30"/>
    </row>
    <row r="31" spans="1:13" s="22" customFormat="1" ht="30" x14ac:dyDescent="0.25">
      <c r="A31" s="30"/>
      <c r="B31" s="30" t="s">
        <v>1015</v>
      </c>
      <c r="C31" s="30"/>
      <c r="D31" s="53" t="s">
        <v>1005</v>
      </c>
      <c r="E31" s="55" t="s">
        <v>797</v>
      </c>
      <c r="F31" s="42"/>
      <c r="G31" s="64">
        <v>1</v>
      </c>
      <c r="H31" s="43">
        <f>ROUND((F31*G31),2)</f>
        <v>0</v>
      </c>
      <c r="I31" s="64">
        <v>1</v>
      </c>
      <c r="J31" s="43">
        <f t="shared" si="1"/>
        <v>0</v>
      </c>
      <c r="K31" s="23"/>
      <c r="M31" s="30"/>
    </row>
    <row r="32" spans="1:13" x14ac:dyDescent="0.25">
      <c r="A32" s="30"/>
      <c r="B32" s="30"/>
      <c r="C32" s="30"/>
      <c r="D32" s="75" t="s">
        <v>1006</v>
      </c>
      <c r="E32" s="55"/>
      <c r="F32" s="6"/>
      <c r="G32" s="6"/>
      <c r="H32" s="11"/>
      <c r="I32" s="11"/>
      <c r="J32" s="11"/>
      <c r="K32" s="6"/>
      <c r="M32" s="30"/>
    </row>
    <row r="33" spans="1:13" s="22" customFormat="1" x14ac:dyDescent="0.25">
      <c r="A33" s="30"/>
      <c r="B33" s="30"/>
      <c r="C33" s="30"/>
      <c r="D33" s="75" t="s">
        <v>1139</v>
      </c>
      <c r="E33" s="55"/>
      <c r="F33" s="23"/>
      <c r="G33" s="23"/>
      <c r="H33" s="11"/>
      <c r="I33" s="11"/>
      <c r="J33" s="11"/>
      <c r="K33" s="23"/>
      <c r="M33" s="30"/>
    </row>
    <row r="34" spans="1:13" x14ac:dyDescent="0.25">
      <c r="A34" s="30"/>
      <c r="B34" s="30" t="s">
        <v>1141</v>
      </c>
      <c r="C34" s="30"/>
      <c r="D34" s="57" t="s">
        <v>473</v>
      </c>
      <c r="E34" s="55" t="s">
        <v>798</v>
      </c>
      <c r="F34" s="42"/>
      <c r="G34" s="64">
        <v>5.0000000000000001E-3</v>
      </c>
      <c r="H34" s="43">
        <f t="shared" ref="H34:H40" si="4">ROUND((F34*G34),2)</f>
        <v>0</v>
      </c>
      <c r="I34" s="64">
        <v>1</v>
      </c>
      <c r="J34" s="43">
        <f t="shared" si="1"/>
        <v>0</v>
      </c>
      <c r="K34" s="16"/>
      <c r="M34" s="30"/>
    </row>
    <row r="35" spans="1:13" x14ac:dyDescent="0.25">
      <c r="A35" s="30"/>
      <c r="B35" s="30" t="s">
        <v>1142</v>
      </c>
      <c r="C35" s="30"/>
      <c r="D35" s="57" t="s">
        <v>965</v>
      </c>
      <c r="E35" s="55" t="s">
        <v>799</v>
      </c>
      <c r="F35" s="42"/>
      <c r="G35" s="64">
        <v>0.01</v>
      </c>
      <c r="H35" s="43">
        <f t="shared" si="4"/>
        <v>0</v>
      </c>
      <c r="I35" s="64">
        <v>1</v>
      </c>
      <c r="J35" s="43">
        <f t="shared" si="1"/>
        <v>0</v>
      </c>
      <c r="K35" s="16"/>
      <c r="M35" s="30"/>
    </row>
    <row r="36" spans="1:13" x14ac:dyDescent="0.25">
      <c r="A36" s="30"/>
      <c r="B36" s="30" t="s">
        <v>1143</v>
      </c>
      <c r="C36" s="30"/>
      <c r="D36" s="57" t="s">
        <v>946</v>
      </c>
      <c r="E36" s="55" t="s">
        <v>800</v>
      </c>
      <c r="F36" s="42"/>
      <c r="G36" s="64">
        <v>0.03</v>
      </c>
      <c r="H36" s="43">
        <f t="shared" si="4"/>
        <v>0</v>
      </c>
      <c r="I36" s="64">
        <v>1</v>
      </c>
      <c r="J36" s="43">
        <f t="shared" si="1"/>
        <v>0</v>
      </c>
      <c r="K36" s="16"/>
      <c r="M36" s="30"/>
    </row>
    <row r="37" spans="1:13" s="22" customFormat="1" x14ac:dyDescent="0.25">
      <c r="A37" s="30"/>
      <c r="B37" s="30"/>
      <c r="C37" s="30"/>
      <c r="D37" s="75" t="s">
        <v>1140</v>
      </c>
      <c r="E37" s="55"/>
      <c r="F37" s="23"/>
      <c r="G37" s="23"/>
      <c r="H37" s="11"/>
      <c r="I37" s="11"/>
      <c r="J37" s="11"/>
      <c r="K37" s="23"/>
      <c r="M37" s="30"/>
    </row>
    <row r="38" spans="1:13" s="22" customFormat="1" x14ac:dyDescent="0.25">
      <c r="A38" s="30"/>
      <c r="B38" s="30" t="s">
        <v>1144</v>
      </c>
      <c r="C38" s="30"/>
      <c r="D38" s="57" t="s">
        <v>473</v>
      </c>
      <c r="E38" s="55" t="s">
        <v>801</v>
      </c>
      <c r="F38" s="42"/>
      <c r="G38" s="64">
        <v>0.02</v>
      </c>
      <c r="H38" s="43">
        <f t="shared" si="4"/>
        <v>0</v>
      </c>
      <c r="I38" s="64">
        <v>1</v>
      </c>
      <c r="J38" s="43">
        <f t="shared" si="1"/>
        <v>0</v>
      </c>
      <c r="K38" s="23"/>
      <c r="M38" s="30"/>
    </row>
    <row r="39" spans="1:13" s="22" customFormat="1" x14ac:dyDescent="0.25">
      <c r="A39" s="30"/>
      <c r="B39" s="30" t="s">
        <v>1145</v>
      </c>
      <c r="C39" s="30"/>
      <c r="D39" s="57" t="s">
        <v>965</v>
      </c>
      <c r="E39" s="55" t="s">
        <v>802</v>
      </c>
      <c r="F39" s="42"/>
      <c r="G39" s="64">
        <v>0.1</v>
      </c>
      <c r="H39" s="43">
        <f t="shared" si="4"/>
        <v>0</v>
      </c>
      <c r="I39" s="64">
        <v>1</v>
      </c>
      <c r="J39" s="43">
        <f t="shared" si="1"/>
        <v>0</v>
      </c>
      <c r="K39" s="23"/>
      <c r="M39" s="30"/>
    </row>
    <row r="40" spans="1:13" s="22" customFormat="1" x14ac:dyDescent="0.25">
      <c r="A40" s="30"/>
      <c r="B40" s="30" t="s">
        <v>1146</v>
      </c>
      <c r="C40" s="30"/>
      <c r="D40" s="57" t="s">
        <v>946</v>
      </c>
      <c r="E40" s="55" t="s">
        <v>803</v>
      </c>
      <c r="F40" s="42"/>
      <c r="G40" s="64">
        <v>0.15</v>
      </c>
      <c r="H40" s="43">
        <f t="shared" si="4"/>
        <v>0</v>
      </c>
      <c r="I40" s="64">
        <v>1</v>
      </c>
      <c r="J40" s="43">
        <f>ROUND((H40*I40),2)</f>
        <v>0</v>
      </c>
      <c r="K40" s="23"/>
      <c r="M40" s="30"/>
    </row>
    <row r="41" spans="1:13" x14ac:dyDescent="0.25">
      <c r="A41" s="30"/>
      <c r="B41" s="30" t="s">
        <v>619</v>
      </c>
      <c r="C41" s="30"/>
      <c r="D41" s="53" t="s">
        <v>1007</v>
      </c>
      <c r="E41" s="55" t="s">
        <v>804</v>
      </c>
      <c r="F41" s="42"/>
      <c r="G41" s="64">
        <v>0.5</v>
      </c>
      <c r="H41" s="43">
        <f t="shared" si="0"/>
        <v>0</v>
      </c>
      <c r="I41" s="64">
        <v>1</v>
      </c>
      <c r="J41" s="43">
        <f>ROUND((H41*I41),2)</f>
        <v>0</v>
      </c>
      <c r="K41" s="40"/>
      <c r="M41" s="30"/>
    </row>
    <row r="42" spans="1:13" x14ac:dyDescent="0.25">
      <c r="A42" s="30"/>
      <c r="B42" s="30" t="s">
        <v>620</v>
      </c>
      <c r="C42" s="30"/>
      <c r="D42" s="75" t="s">
        <v>474</v>
      </c>
      <c r="E42" s="55" t="s">
        <v>805</v>
      </c>
      <c r="F42" s="43">
        <f>F16+F17+F18+F19+F20+F21+F22+F23+F24+F26+F27+F28+F29+F30+F31+F34+F35+F36+F38+F39+F40+F41</f>
        <v>0</v>
      </c>
      <c r="G42" s="6"/>
      <c r="H42" s="43">
        <f>H16+H17+H18+H19+H20+H21+H22+H23+H24+H26+H27+H28+H29+H30+H31+H34+H35+H36+H38+H39+H40+H41</f>
        <v>0</v>
      </c>
      <c r="I42" s="11"/>
      <c r="J42" s="43">
        <f>J16+J17+J18+J19+J20+J21+J22+J23+J24+J26+J27+J28+J29+J30+J31+J34+J35+J36+J38+J39+J40+J41</f>
        <v>0</v>
      </c>
      <c r="K42" s="16"/>
      <c r="M42" s="30"/>
    </row>
    <row r="43" spans="1:13" ht="62.25" customHeight="1" x14ac:dyDescent="0.25">
      <c r="A43" s="30"/>
      <c r="B43" s="30"/>
      <c r="C43" s="30" t="s">
        <v>360</v>
      </c>
      <c r="D43" s="99" t="s">
        <v>1218</v>
      </c>
      <c r="E43" s="99"/>
      <c r="F43" s="99"/>
      <c r="G43" s="99"/>
      <c r="H43" s="99"/>
      <c r="I43" s="99"/>
      <c r="J43" s="99"/>
      <c r="K43" s="99"/>
      <c r="M43" s="30"/>
    </row>
    <row r="44" spans="1:13" x14ac:dyDescent="0.25">
      <c r="A44" s="30"/>
      <c r="B44" s="30"/>
      <c r="C44" s="30" t="s">
        <v>363</v>
      </c>
      <c r="D44" s="30"/>
      <c r="E44" s="30"/>
      <c r="F44" s="30"/>
      <c r="G44" s="30"/>
      <c r="H44" s="30"/>
      <c r="I44" s="30"/>
      <c r="J44" s="30"/>
      <c r="K44" s="30"/>
      <c r="L44" s="30"/>
      <c r="M44" s="30" t="s">
        <v>364</v>
      </c>
    </row>
    <row r="48" spans="1:13" x14ac:dyDescent="0.25">
      <c r="A48" s="30"/>
      <c r="B48" s="30"/>
      <c r="C48" s="30" t="s">
        <v>475</v>
      </c>
      <c r="D48" s="30"/>
      <c r="E48" s="30"/>
      <c r="F48" s="30"/>
      <c r="G48" s="30"/>
      <c r="H48" s="30"/>
      <c r="I48" s="30"/>
    </row>
    <row r="49" spans="1:9" hidden="1" x14ac:dyDescent="0.25">
      <c r="A49" s="30"/>
      <c r="B49" s="30"/>
      <c r="C49" s="30"/>
      <c r="D49" s="30"/>
      <c r="E49" s="30" t="s">
        <v>402</v>
      </c>
      <c r="F49" s="30" t="s">
        <v>621</v>
      </c>
      <c r="G49" s="30" t="s">
        <v>1018</v>
      </c>
      <c r="H49" s="30"/>
      <c r="I49" s="30"/>
    </row>
    <row r="50" spans="1:9" hidden="1" x14ac:dyDescent="0.25">
      <c r="A50" s="30"/>
      <c r="B50" s="30"/>
      <c r="C50" s="30"/>
      <c r="D50" s="30"/>
      <c r="E50" s="30"/>
      <c r="F50" s="30" t="s">
        <v>622</v>
      </c>
      <c r="G50" s="30" t="s">
        <v>622</v>
      </c>
      <c r="H50" s="30"/>
      <c r="I50" s="30"/>
    </row>
    <row r="51" spans="1:9" hidden="1" x14ac:dyDescent="0.25">
      <c r="A51" s="30"/>
      <c r="B51" s="30"/>
      <c r="C51" s="30" t="s">
        <v>361</v>
      </c>
      <c r="D51" s="30" t="s">
        <v>365</v>
      </c>
      <c r="E51" s="30" t="s">
        <v>365</v>
      </c>
      <c r="F51" s="30"/>
      <c r="G51" s="30"/>
      <c r="H51" s="30" t="s">
        <v>360</v>
      </c>
      <c r="I51" s="30" t="s">
        <v>362</v>
      </c>
    </row>
    <row r="52" spans="1:9" x14ac:dyDescent="0.25">
      <c r="A52" s="30"/>
      <c r="B52" s="30"/>
      <c r="C52" s="30" t="s">
        <v>382</v>
      </c>
      <c r="D52" s="102" t="s">
        <v>1180</v>
      </c>
      <c r="E52" s="103"/>
      <c r="F52" s="103"/>
      <c r="G52" s="104"/>
      <c r="I52" s="30"/>
    </row>
    <row r="53" spans="1:9" ht="30" x14ac:dyDescent="0.25">
      <c r="A53" s="30"/>
      <c r="B53" s="30"/>
      <c r="C53" s="30" t="s">
        <v>365</v>
      </c>
      <c r="D53" s="87" t="s">
        <v>476</v>
      </c>
      <c r="E53" s="87"/>
      <c r="F53" s="54" t="s">
        <v>479</v>
      </c>
      <c r="G53" s="54" t="s">
        <v>468</v>
      </c>
      <c r="I53" s="30"/>
    </row>
    <row r="54" spans="1:9" x14ac:dyDescent="0.25">
      <c r="A54" s="30" t="s">
        <v>402</v>
      </c>
      <c r="B54" s="30"/>
      <c r="C54" s="30" t="s">
        <v>365</v>
      </c>
      <c r="D54" s="88"/>
      <c r="E54" s="88"/>
      <c r="F54" s="54" t="s">
        <v>464</v>
      </c>
      <c r="G54" s="54" t="s">
        <v>480</v>
      </c>
      <c r="I54" s="30"/>
    </row>
    <row r="55" spans="1:9" x14ac:dyDescent="0.25">
      <c r="A55" s="30"/>
      <c r="B55" s="30"/>
      <c r="C55" s="30" t="s">
        <v>360</v>
      </c>
      <c r="I55" s="30"/>
    </row>
    <row r="56" spans="1:9" x14ac:dyDescent="0.25">
      <c r="A56" s="30"/>
      <c r="B56" s="30" t="s">
        <v>623</v>
      </c>
      <c r="C56" s="30"/>
      <c r="D56" s="53" t="s">
        <v>477</v>
      </c>
      <c r="E56" s="55" t="s">
        <v>806</v>
      </c>
      <c r="F56" s="47"/>
      <c r="G56" s="42"/>
      <c r="I56" s="30"/>
    </row>
    <row r="57" spans="1:9" x14ac:dyDescent="0.25">
      <c r="A57" s="30"/>
      <c r="B57" s="30" t="s">
        <v>624</v>
      </c>
      <c r="C57" s="30"/>
      <c r="D57" s="53" t="s">
        <v>478</v>
      </c>
      <c r="E57" s="55" t="s">
        <v>807</v>
      </c>
      <c r="F57" s="47"/>
      <c r="G57" s="42"/>
      <c r="I57" s="30"/>
    </row>
    <row r="58" spans="1:9" x14ac:dyDescent="0.25">
      <c r="A58" s="30"/>
      <c r="B58" s="30"/>
      <c r="C58" s="30" t="s">
        <v>360</v>
      </c>
      <c r="I58" s="30"/>
    </row>
    <row r="59" spans="1:9" x14ac:dyDescent="0.25">
      <c r="A59" s="30"/>
      <c r="B59" s="30"/>
      <c r="C59" s="30" t="s">
        <v>363</v>
      </c>
      <c r="D59" s="30"/>
      <c r="E59" s="30"/>
      <c r="F59" s="30"/>
      <c r="G59" s="30"/>
      <c r="H59" s="30"/>
      <c r="I59" s="30" t="s">
        <v>364</v>
      </c>
    </row>
  </sheetData>
  <mergeCells count="15">
    <mergeCell ref="D53:D54"/>
    <mergeCell ref="E53:E54"/>
    <mergeCell ref="D52:G52"/>
    <mergeCell ref="D12:D14"/>
    <mergeCell ref="E12:E14"/>
    <mergeCell ref="G12:G13"/>
    <mergeCell ref="F12:F13"/>
    <mergeCell ref="E1:K1"/>
    <mergeCell ref="I12:I13"/>
    <mergeCell ref="K12:K13"/>
    <mergeCell ref="D43:K43"/>
    <mergeCell ref="D11:K11"/>
    <mergeCell ref="H12:H13"/>
    <mergeCell ref="J12:J13"/>
    <mergeCell ref="D4:G4"/>
  </mergeCells>
  <dataValidations count="2">
    <dataValidation type="decimal" allowBlank="1" showInputMessage="1" showErrorMessage="1" errorTitle="Input Error" error="Please enter a numeric value between 0 and 99999999999999999" sqref="G25 I25">
      <formula1>0</formula1>
      <formula2>99999999999999900</formula2>
    </dataValidation>
    <dataValidation type="decimal" allowBlank="1" showInputMessage="1" showErrorMessage="1" errorTitle="Input Error" error="Please enter a non-negative value between 0 and 999999999999999" sqref="F56:G57 J38:J42 H38:H42 F38:F42 J34:J36 H34:H36 F34:F36 J26:J31 H26:H31 F26:F31 F16:F24 J16:J24 H16:H24">
      <formula1>0</formula1>
      <formula2>999999999999999</formula2>
    </dataValidation>
  </dataValidation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23"/>
  <sheetViews>
    <sheetView showGridLines="0" topLeftCell="D1" workbookViewId="0">
      <selection sqref="A1:C1048576"/>
    </sheetView>
  </sheetViews>
  <sheetFormatPr defaultRowHeight="15" x14ac:dyDescent="0.25"/>
  <cols>
    <col min="1" max="3" width="9.140625" hidden="1" customWidth="1"/>
    <col min="4" max="4" width="51.5703125" customWidth="1"/>
    <col min="5" max="5" width="9" customWidth="1"/>
    <col min="6" max="6" width="20.7109375" customWidth="1"/>
  </cols>
  <sheetData>
    <row r="1" spans="1:11" ht="35.1" customHeight="1" x14ac:dyDescent="0.25">
      <c r="A1" s="4" t="s">
        <v>1149</v>
      </c>
      <c r="E1" s="82" t="s">
        <v>1221</v>
      </c>
      <c r="F1" s="83"/>
      <c r="G1" s="83"/>
      <c r="H1" s="83"/>
      <c r="I1" s="83"/>
      <c r="J1" s="83"/>
      <c r="K1" s="83"/>
    </row>
    <row r="4" spans="1:11" ht="18.75" x14ac:dyDescent="0.25">
      <c r="D4" s="92" t="s">
        <v>1211</v>
      </c>
      <c r="E4" s="93"/>
      <c r="F4" s="93"/>
      <c r="G4" s="94"/>
    </row>
    <row r="7" spans="1:11" x14ac:dyDescent="0.25">
      <c r="A7" s="30"/>
      <c r="B7" s="30"/>
      <c r="C7" s="30" t="s">
        <v>566</v>
      </c>
      <c r="D7" s="30"/>
      <c r="E7" s="30"/>
      <c r="F7" s="30"/>
      <c r="G7" s="30"/>
      <c r="H7" s="30"/>
    </row>
    <row r="8" spans="1:11" hidden="1" x14ac:dyDescent="0.25">
      <c r="A8" s="30"/>
      <c r="B8" s="30"/>
      <c r="C8" s="30"/>
      <c r="D8" s="30"/>
      <c r="E8" s="30" t="s">
        <v>402</v>
      </c>
      <c r="F8" s="30"/>
      <c r="G8" s="30"/>
      <c r="H8" s="30"/>
    </row>
    <row r="9" spans="1:11" hidden="1" x14ac:dyDescent="0.25">
      <c r="A9" s="30"/>
      <c r="B9" s="30"/>
      <c r="C9" s="30"/>
      <c r="D9" s="30"/>
      <c r="E9" s="30"/>
      <c r="F9" s="30"/>
      <c r="G9" s="30"/>
      <c r="H9" s="30"/>
    </row>
    <row r="10" spans="1:11" hidden="1" x14ac:dyDescent="0.25">
      <c r="A10" s="30"/>
      <c r="B10" s="30"/>
      <c r="C10" s="30" t="s">
        <v>361</v>
      </c>
      <c r="D10" s="30" t="s">
        <v>365</v>
      </c>
      <c r="E10" s="30" t="s">
        <v>365</v>
      </c>
      <c r="F10" s="30"/>
      <c r="G10" s="30" t="s">
        <v>360</v>
      </c>
      <c r="H10" s="30" t="s">
        <v>362</v>
      </c>
    </row>
    <row r="11" spans="1:11" x14ac:dyDescent="0.25">
      <c r="A11" s="30"/>
      <c r="B11" s="30"/>
      <c r="C11" s="30" t="s">
        <v>382</v>
      </c>
      <c r="D11" s="84" t="s">
        <v>1181</v>
      </c>
      <c r="E11" s="85"/>
      <c r="F11" s="86"/>
      <c r="H11" s="30"/>
    </row>
    <row r="12" spans="1:11" x14ac:dyDescent="0.25">
      <c r="A12" s="30"/>
      <c r="B12" s="30"/>
      <c r="C12" s="30" t="s">
        <v>365</v>
      </c>
      <c r="D12" s="87" t="s">
        <v>404</v>
      </c>
      <c r="E12" s="87"/>
      <c r="F12" s="54" t="s">
        <v>405</v>
      </c>
      <c r="H12" s="30"/>
    </row>
    <row r="13" spans="1:11" x14ac:dyDescent="0.25">
      <c r="A13" s="30" t="s">
        <v>402</v>
      </c>
      <c r="B13" s="30"/>
      <c r="C13" s="30" t="s">
        <v>365</v>
      </c>
      <c r="D13" s="88"/>
      <c r="E13" s="88"/>
      <c r="F13" s="54" t="s">
        <v>401</v>
      </c>
      <c r="H13" s="30"/>
    </row>
    <row r="14" spans="1:11" x14ac:dyDescent="0.25">
      <c r="A14" s="30"/>
      <c r="B14" s="30"/>
      <c r="C14" s="30" t="s">
        <v>360</v>
      </c>
      <c r="H14" s="30"/>
    </row>
    <row r="15" spans="1:11" ht="30" x14ac:dyDescent="0.25">
      <c r="A15" s="30" t="s">
        <v>561</v>
      </c>
      <c r="B15" s="30" t="s">
        <v>556</v>
      </c>
      <c r="C15" s="30"/>
      <c r="D15" s="53" t="s">
        <v>1182</v>
      </c>
      <c r="E15" s="55" t="s">
        <v>673</v>
      </c>
      <c r="F15" s="43">
        <f>DNBS03PART3!H71</f>
        <v>0</v>
      </c>
      <c r="H15" s="30"/>
    </row>
    <row r="16" spans="1:11" ht="30" x14ac:dyDescent="0.25">
      <c r="A16" s="30" t="s">
        <v>561</v>
      </c>
      <c r="B16" s="30" t="s">
        <v>892</v>
      </c>
      <c r="C16" s="30"/>
      <c r="D16" s="53" t="s">
        <v>1183</v>
      </c>
      <c r="E16" s="55" t="s">
        <v>674</v>
      </c>
      <c r="F16" s="43">
        <f>DNBS03PART4!J42</f>
        <v>0</v>
      </c>
      <c r="H16" s="30"/>
    </row>
    <row r="17" spans="1:8" x14ac:dyDescent="0.25">
      <c r="A17" s="30" t="s">
        <v>562</v>
      </c>
      <c r="B17" s="30"/>
      <c r="C17" s="30"/>
      <c r="D17" s="75" t="s">
        <v>435</v>
      </c>
      <c r="E17" s="55" t="s">
        <v>675</v>
      </c>
      <c r="F17" s="43">
        <f>SUM(F15:F16)</f>
        <v>0</v>
      </c>
      <c r="H17" s="30"/>
    </row>
    <row r="18" spans="1:8" ht="30" x14ac:dyDescent="0.25">
      <c r="A18" s="30"/>
      <c r="B18" s="30"/>
      <c r="C18" s="30"/>
      <c r="D18" s="75" t="s">
        <v>436</v>
      </c>
      <c r="E18" s="55"/>
      <c r="F18" s="6"/>
      <c r="H18" s="30"/>
    </row>
    <row r="19" spans="1:8" x14ac:dyDescent="0.25">
      <c r="A19" s="30" t="s">
        <v>563</v>
      </c>
      <c r="B19" s="30" t="s">
        <v>564</v>
      </c>
      <c r="C19" s="30"/>
      <c r="D19" s="52" t="s">
        <v>977</v>
      </c>
      <c r="E19" s="55" t="s">
        <v>676</v>
      </c>
      <c r="F19" s="45">
        <f>ROUND((IF(DNBS03PART5!F17&gt;0,DNBS03PART1!F46/DNBS03PART5!F17)),4)</f>
        <v>0</v>
      </c>
      <c r="H19" s="30"/>
    </row>
    <row r="20" spans="1:8" x14ac:dyDescent="0.25">
      <c r="A20" s="30" t="s">
        <v>563</v>
      </c>
      <c r="B20" s="30" t="s">
        <v>565</v>
      </c>
      <c r="C20" s="30"/>
      <c r="D20" s="52" t="s">
        <v>978</v>
      </c>
      <c r="E20" s="55" t="s">
        <v>677</v>
      </c>
      <c r="F20" s="45">
        <f>ROUND((IF(DNBS03PART5!F17&gt;0, DNBS03PART2!F23/DNBS03PART5!F17)),4)</f>
        <v>0</v>
      </c>
      <c r="H20" s="30"/>
    </row>
    <row r="21" spans="1:8" x14ac:dyDescent="0.25">
      <c r="A21" s="30" t="s">
        <v>563</v>
      </c>
      <c r="B21" s="30" t="s">
        <v>556</v>
      </c>
      <c r="C21" s="30"/>
      <c r="D21" s="52" t="s">
        <v>979</v>
      </c>
      <c r="E21" s="55" t="s">
        <v>678</v>
      </c>
      <c r="F21" s="45">
        <f>ROUND((IF(DNBS03PART5!F17&gt;0, DNBS03PART2!F24/DNBS03PART5!F17)),4)</f>
        <v>0</v>
      </c>
      <c r="H21" s="30"/>
    </row>
    <row r="22" spans="1:8" x14ac:dyDescent="0.25">
      <c r="A22" s="30"/>
      <c r="B22" s="30"/>
      <c r="C22" s="30" t="s">
        <v>360</v>
      </c>
      <c r="H22" s="30"/>
    </row>
    <row r="23" spans="1:8" x14ac:dyDescent="0.25">
      <c r="A23" s="30"/>
      <c r="B23" s="30"/>
      <c r="C23" s="30" t="s">
        <v>363</v>
      </c>
      <c r="D23" s="30"/>
      <c r="E23" s="30"/>
      <c r="F23" s="30"/>
      <c r="G23" s="30"/>
      <c r="H23" s="30" t="s">
        <v>364</v>
      </c>
    </row>
  </sheetData>
  <mergeCells count="5">
    <mergeCell ref="D12:D13"/>
    <mergeCell ref="D11:F11"/>
    <mergeCell ref="E12:E13"/>
    <mergeCell ref="E1:K1"/>
    <mergeCell ref="D4:G4"/>
  </mergeCells>
  <dataValidations count="1">
    <dataValidation type="decimal" allowBlank="1" showInputMessage="1" showErrorMessage="1" errorTitle="Input Error" error="Please enter a non-negative value between 0 and 999999999999999" sqref="F19:F21 F15:F17">
      <formula1>0</formula1>
      <formula2>999999999999999</formula2>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03"/>
  <sheetViews>
    <sheetView showGridLines="0" topLeftCell="D1" workbookViewId="0">
      <selection sqref="A1:C1048576"/>
    </sheetView>
  </sheetViews>
  <sheetFormatPr defaultRowHeight="15" x14ac:dyDescent="0.25"/>
  <cols>
    <col min="1" max="2" width="11.140625" hidden="1" customWidth="1"/>
    <col min="3" max="3" width="10.5703125" hidden="1" customWidth="1"/>
    <col min="4" max="4" width="43.85546875" customWidth="1"/>
    <col min="5" max="5" width="18.7109375" customWidth="1"/>
    <col min="6" max="9" width="20.7109375" customWidth="1"/>
  </cols>
  <sheetData>
    <row r="1" spans="1:11" ht="35.1" customHeight="1" x14ac:dyDescent="0.25">
      <c r="A1" s="4" t="s">
        <v>1152</v>
      </c>
      <c r="E1" s="82" t="s">
        <v>1199</v>
      </c>
      <c r="F1" s="83"/>
      <c r="G1" s="83"/>
      <c r="H1" s="83"/>
      <c r="I1" s="83"/>
      <c r="J1" s="83"/>
      <c r="K1" s="83"/>
    </row>
    <row r="3" spans="1:11" ht="18.75" x14ac:dyDescent="0.25">
      <c r="D3" s="92" t="s">
        <v>1211</v>
      </c>
      <c r="E3" s="93"/>
      <c r="F3" s="93"/>
      <c r="G3" s="94"/>
    </row>
    <row r="7" spans="1:11" hidden="1" x14ac:dyDescent="0.25">
      <c r="A7" s="30"/>
      <c r="B7" s="30"/>
      <c r="C7" s="30" t="s">
        <v>481</v>
      </c>
      <c r="D7" s="30"/>
      <c r="E7" s="30"/>
      <c r="F7" s="30"/>
      <c r="G7" s="30"/>
      <c r="H7" s="30"/>
    </row>
    <row r="8" spans="1:11" hidden="1" x14ac:dyDescent="0.25">
      <c r="A8" s="30"/>
      <c r="B8" s="30"/>
      <c r="C8" s="30"/>
      <c r="D8" s="30"/>
      <c r="E8" s="30" t="s">
        <v>402</v>
      </c>
      <c r="F8" s="30"/>
      <c r="G8" s="30"/>
      <c r="H8" s="30"/>
    </row>
    <row r="9" spans="1:11" hidden="1" x14ac:dyDescent="0.25">
      <c r="A9" s="30"/>
      <c r="B9" s="30"/>
      <c r="C9" s="30"/>
      <c r="D9" s="30"/>
      <c r="E9" s="30"/>
      <c r="F9" s="30"/>
      <c r="G9" s="30"/>
      <c r="H9" s="30"/>
    </row>
    <row r="10" spans="1:11" hidden="1" x14ac:dyDescent="0.25">
      <c r="A10" s="30"/>
      <c r="B10" s="30"/>
      <c r="C10" s="30" t="s">
        <v>361</v>
      </c>
      <c r="D10" s="30" t="s">
        <v>365</v>
      </c>
      <c r="E10" s="30" t="s">
        <v>365</v>
      </c>
      <c r="F10" s="30"/>
      <c r="G10" s="30" t="s">
        <v>360</v>
      </c>
      <c r="H10" s="30" t="s">
        <v>362</v>
      </c>
    </row>
    <row r="11" spans="1:11" ht="32.25" customHeight="1" x14ac:dyDescent="0.25">
      <c r="A11" s="30"/>
      <c r="B11" s="30"/>
      <c r="C11" s="30" t="s">
        <v>382</v>
      </c>
      <c r="D11" s="102" t="s">
        <v>1045</v>
      </c>
      <c r="E11" s="103"/>
      <c r="F11" s="104"/>
      <c r="H11" s="30"/>
    </row>
    <row r="12" spans="1:11" x14ac:dyDescent="0.25">
      <c r="A12" s="30"/>
      <c r="B12" s="30"/>
      <c r="C12" s="30" t="s">
        <v>365</v>
      </c>
      <c r="D12" s="87" t="s">
        <v>404</v>
      </c>
      <c r="E12" s="87"/>
      <c r="F12" s="54" t="s">
        <v>405</v>
      </c>
      <c r="H12" s="30"/>
    </row>
    <row r="13" spans="1:11" x14ac:dyDescent="0.25">
      <c r="A13" s="30" t="s">
        <v>402</v>
      </c>
      <c r="B13" s="30"/>
      <c r="C13" s="30" t="s">
        <v>365</v>
      </c>
      <c r="D13" s="88"/>
      <c r="E13" s="88"/>
      <c r="F13" s="54" t="s">
        <v>401</v>
      </c>
      <c r="H13" s="30"/>
    </row>
    <row r="14" spans="1:11" x14ac:dyDescent="0.25">
      <c r="A14" s="30"/>
      <c r="B14" s="30"/>
      <c r="C14" s="30" t="s">
        <v>360</v>
      </c>
      <c r="H14" s="30"/>
    </row>
    <row r="15" spans="1:11" ht="65.25" customHeight="1" x14ac:dyDescent="0.25">
      <c r="A15" s="30" t="s">
        <v>609</v>
      </c>
      <c r="B15" s="30" t="s">
        <v>627</v>
      </c>
      <c r="C15" s="30"/>
      <c r="D15" s="53" t="s">
        <v>482</v>
      </c>
      <c r="E15" s="55" t="s">
        <v>673</v>
      </c>
      <c r="F15" s="43">
        <f>I45</f>
        <v>0</v>
      </c>
      <c r="H15" s="30"/>
    </row>
    <row r="16" spans="1:11" ht="64.5" customHeight="1" x14ac:dyDescent="0.25">
      <c r="A16" s="30" t="s">
        <v>625</v>
      </c>
      <c r="B16" s="30" t="s">
        <v>628</v>
      </c>
      <c r="C16" s="30"/>
      <c r="D16" s="53" t="s">
        <v>483</v>
      </c>
      <c r="E16" s="55" t="s">
        <v>674</v>
      </c>
      <c r="F16" s="43">
        <f>H73</f>
        <v>0</v>
      </c>
      <c r="H16" s="30"/>
    </row>
    <row r="17" spans="1:11" ht="90.75" customHeight="1" x14ac:dyDescent="0.25">
      <c r="A17" s="30" t="s">
        <v>626</v>
      </c>
      <c r="B17" s="30" t="s">
        <v>629</v>
      </c>
      <c r="C17" s="30"/>
      <c r="D17" s="53" t="s">
        <v>484</v>
      </c>
      <c r="E17" s="55" t="s">
        <v>675</v>
      </c>
      <c r="F17" s="43">
        <f>H101</f>
        <v>0</v>
      </c>
      <c r="H17" s="30"/>
    </row>
    <row r="18" spans="1:11" x14ac:dyDescent="0.25">
      <c r="A18" s="30"/>
      <c r="B18" s="30"/>
      <c r="C18" s="30" t="s">
        <v>360</v>
      </c>
      <c r="H18" s="30"/>
    </row>
    <row r="19" spans="1:11" x14ac:dyDescent="0.25">
      <c r="A19" s="30"/>
      <c r="B19" s="30"/>
      <c r="C19" s="30" t="s">
        <v>363</v>
      </c>
      <c r="D19" s="30"/>
      <c r="E19" s="30"/>
      <c r="F19" s="30"/>
      <c r="G19" s="30"/>
      <c r="H19" s="30" t="s">
        <v>364</v>
      </c>
    </row>
    <row r="21" spans="1:11" ht="15" customHeight="1" x14ac:dyDescent="0.25"/>
    <row r="22" spans="1:11" ht="15" customHeight="1" x14ac:dyDescent="0.25"/>
    <row r="23" spans="1:11" x14ac:dyDescent="0.25">
      <c r="A23" s="30"/>
      <c r="B23" s="30"/>
      <c r="C23" s="30" t="s">
        <v>630</v>
      </c>
      <c r="D23" s="30"/>
      <c r="E23" s="30"/>
      <c r="F23" s="30"/>
      <c r="G23" s="30"/>
      <c r="H23" s="30"/>
      <c r="I23" s="30"/>
      <c r="J23" s="30"/>
      <c r="K23" s="30"/>
    </row>
    <row r="24" spans="1:11" hidden="1" x14ac:dyDescent="0.25">
      <c r="A24" s="30"/>
      <c r="B24" s="30"/>
      <c r="C24" s="30"/>
      <c r="D24" s="30"/>
      <c r="E24" s="30" t="s">
        <v>1215</v>
      </c>
      <c r="F24" s="30" t="s">
        <v>631</v>
      </c>
      <c r="G24" s="30" t="s">
        <v>632</v>
      </c>
      <c r="H24" s="30" t="s">
        <v>633</v>
      </c>
      <c r="I24" s="30" t="s">
        <v>609</v>
      </c>
      <c r="J24" s="30"/>
      <c r="K24" s="30"/>
    </row>
    <row r="25" spans="1:11" hidden="1" x14ac:dyDescent="0.25">
      <c r="A25" s="30"/>
      <c r="B25" s="30"/>
      <c r="C25" s="30"/>
      <c r="D25" s="30" t="s">
        <v>607</v>
      </c>
      <c r="E25" s="30" t="s">
        <v>627</v>
      </c>
      <c r="F25" s="30" t="s">
        <v>627</v>
      </c>
      <c r="G25" s="30" t="s">
        <v>627</v>
      </c>
      <c r="H25" s="30" t="s">
        <v>627</v>
      </c>
      <c r="I25" s="30" t="s">
        <v>627</v>
      </c>
      <c r="J25" s="30"/>
      <c r="K25" s="30"/>
    </row>
    <row r="26" spans="1:11" hidden="1" x14ac:dyDescent="0.25">
      <c r="A26" s="30"/>
      <c r="B26" s="30"/>
      <c r="C26" s="30" t="s">
        <v>361</v>
      </c>
      <c r="D26" s="30" t="s">
        <v>606</v>
      </c>
      <c r="E26" s="30"/>
      <c r="F26" s="30"/>
      <c r="G26" s="30"/>
      <c r="H26" s="30"/>
      <c r="I26" s="30"/>
      <c r="J26" s="30" t="s">
        <v>360</v>
      </c>
      <c r="K26" s="30" t="s">
        <v>362</v>
      </c>
    </row>
    <row r="27" spans="1:11" ht="15" customHeight="1" x14ac:dyDescent="0.25">
      <c r="A27" s="30"/>
      <c r="B27" s="30"/>
      <c r="C27" s="30" t="s">
        <v>382</v>
      </c>
      <c r="D27" s="102" t="s">
        <v>1046</v>
      </c>
      <c r="E27" s="103"/>
      <c r="F27" s="103"/>
      <c r="G27" s="103"/>
      <c r="H27" s="103"/>
      <c r="I27" s="104"/>
      <c r="K27" s="30"/>
    </row>
    <row r="28" spans="1:11" ht="60" x14ac:dyDescent="0.25">
      <c r="A28" s="30"/>
      <c r="B28" s="30"/>
      <c r="C28" s="30" t="s">
        <v>365</v>
      </c>
      <c r="D28" s="87" t="s">
        <v>608</v>
      </c>
      <c r="E28" s="71" t="s">
        <v>1214</v>
      </c>
      <c r="F28" s="54" t="s">
        <v>634</v>
      </c>
      <c r="G28" s="54" t="s">
        <v>635</v>
      </c>
      <c r="H28" s="54" t="s">
        <v>636</v>
      </c>
      <c r="I28" s="54" t="s">
        <v>928</v>
      </c>
      <c r="K28" s="30"/>
    </row>
    <row r="29" spans="1:11" x14ac:dyDescent="0.25">
      <c r="A29" s="30" t="s">
        <v>402</v>
      </c>
      <c r="B29" s="30"/>
      <c r="C29" s="30" t="s">
        <v>365</v>
      </c>
      <c r="D29" s="88"/>
      <c r="E29" s="54" t="s">
        <v>414</v>
      </c>
      <c r="F29" s="54" t="s">
        <v>417</v>
      </c>
      <c r="G29" s="54" t="s">
        <v>427</v>
      </c>
      <c r="H29" s="54" t="s">
        <v>462</v>
      </c>
      <c r="I29" s="54" t="s">
        <v>463</v>
      </c>
      <c r="K29" s="30"/>
    </row>
    <row r="30" spans="1:11" x14ac:dyDescent="0.25">
      <c r="A30" s="30"/>
      <c r="B30" s="30"/>
      <c r="C30" s="30" t="s">
        <v>360</v>
      </c>
      <c r="K30" s="30"/>
    </row>
    <row r="31" spans="1:11" x14ac:dyDescent="0.25">
      <c r="A31" s="30"/>
      <c r="B31" s="30"/>
      <c r="C31" s="31"/>
      <c r="D31" s="7"/>
      <c r="E31" s="37"/>
      <c r="F31" s="37"/>
      <c r="G31" s="37"/>
      <c r="H31" s="37"/>
      <c r="I31" s="42"/>
      <c r="K31" s="30"/>
    </row>
    <row r="32" spans="1:11" hidden="1" x14ac:dyDescent="0.25">
      <c r="A32" s="30"/>
      <c r="B32" s="30"/>
      <c r="C32" s="30" t="s">
        <v>360</v>
      </c>
      <c r="K32" s="30"/>
    </row>
    <row r="33" spans="1:11" hidden="1" x14ac:dyDescent="0.25">
      <c r="A33" s="30"/>
      <c r="B33" s="30"/>
      <c r="C33" s="30" t="s">
        <v>363</v>
      </c>
      <c r="D33" s="30"/>
      <c r="E33" s="30"/>
      <c r="F33" s="30"/>
      <c r="G33" s="30"/>
      <c r="H33" s="30"/>
      <c r="I33" s="30"/>
      <c r="J33" s="30"/>
      <c r="K33" s="30" t="s">
        <v>364</v>
      </c>
    </row>
    <row r="34" spans="1:11" s="14" customFormat="1" hidden="1" x14ac:dyDescent="0.25"/>
    <row r="35" spans="1:11" s="14" customFormat="1" hidden="1" x14ac:dyDescent="0.25"/>
    <row r="36" spans="1:11" s="14" customFormat="1" hidden="1" x14ac:dyDescent="0.25"/>
    <row r="37" spans="1:11" s="14" customFormat="1" hidden="1" x14ac:dyDescent="0.25">
      <c r="A37" s="30"/>
      <c r="B37" s="30"/>
      <c r="C37" s="30" t="s">
        <v>904</v>
      </c>
      <c r="D37" s="30"/>
      <c r="E37" s="30"/>
      <c r="F37" s="30"/>
      <c r="G37" s="30"/>
      <c r="H37" s="30"/>
      <c r="I37" s="30"/>
      <c r="J37" s="30"/>
      <c r="K37" s="30"/>
    </row>
    <row r="38" spans="1:11" s="14" customFormat="1" hidden="1" x14ac:dyDescent="0.25">
      <c r="A38" s="30"/>
      <c r="B38" s="30"/>
      <c r="C38" s="30"/>
      <c r="D38" s="30"/>
      <c r="E38" s="30"/>
      <c r="F38" s="30"/>
      <c r="G38" s="30"/>
      <c r="H38" s="30"/>
      <c r="I38" s="30" t="s">
        <v>609</v>
      </c>
      <c r="J38" s="30"/>
      <c r="K38" s="30"/>
    </row>
    <row r="39" spans="1:11" s="14" customFormat="1" hidden="1" x14ac:dyDescent="0.25">
      <c r="A39" s="30"/>
      <c r="B39" s="30"/>
      <c r="C39" s="30"/>
      <c r="D39" s="30"/>
      <c r="E39" s="30"/>
      <c r="F39" s="30"/>
      <c r="G39" s="30"/>
      <c r="H39" s="30"/>
      <c r="I39" s="30" t="s">
        <v>627</v>
      </c>
      <c r="J39" s="30"/>
      <c r="K39" s="30"/>
    </row>
    <row r="40" spans="1:11" s="14" customFormat="1" hidden="1" x14ac:dyDescent="0.25">
      <c r="A40" s="30"/>
      <c r="B40" s="30"/>
      <c r="C40" s="30" t="s">
        <v>361</v>
      </c>
      <c r="D40" s="30" t="s">
        <v>365</v>
      </c>
      <c r="E40" s="30" t="s">
        <v>365</v>
      </c>
      <c r="F40" s="30"/>
      <c r="G40" s="30"/>
      <c r="H40" s="30"/>
      <c r="I40" s="30"/>
      <c r="J40" s="30" t="s">
        <v>360</v>
      </c>
      <c r="K40" s="30" t="s">
        <v>362</v>
      </c>
    </row>
    <row r="41" spans="1:11" s="14" customFormat="1" hidden="1" x14ac:dyDescent="0.25">
      <c r="A41" s="30"/>
      <c r="B41" s="30"/>
      <c r="C41" s="30" t="s">
        <v>382</v>
      </c>
      <c r="D41" s="84" t="s">
        <v>1046</v>
      </c>
      <c r="E41" s="85"/>
      <c r="F41" s="85"/>
      <c r="G41" s="85"/>
      <c r="H41" s="85"/>
      <c r="I41" s="86"/>
      <c r="K41" s="30"/>
    </row>
    <row r="42" spans="1:11" s="14" customFormat="1" ht="60" hidden="1" x14ac:dyDescent="0.25">
      <c r="A42" s="30"/>
      <c r="B42" s="30"/>
      <c r="C42" s="30" t="s">
        <v>365</v>
      </c>
      <c r="D42" s="87"/>
      <c r="E42" s="71" t="s">
        <v>1214</v>
      </c>
      <c r="F42" s="54" t="s">
        <v>634</v>
      </c>
      <c r="G42" s="54" t="s">
        <v>635</v>
      </c>
      <c r="H42" s="54" t="s">
        <v>636</v>
      </c>
      <c r="I42" s="54" t="s">
        <v>928</v>
      </c>
      <c r="K42" s="30"/>
    </row>
    <row r="43" spans="1:11" s="14" customFormat="1" hidden="1" x14ac:dyDescent="0.25">
      <c r="A43" s="30" t="s">
        <v>402</v>
      </c>
      <c r="B43" s="30"/>
      <c r="C43" s="30" t="s">
        <v>365</v>
      </c>
      <c r="D43" s="88"/>
      <c r="E43" s="54" t="s">
        <v>414</v>
      </c>
      <c r="F43" s="54" t="s">
        <v>417</v>
      </c>
      <c r="G43" s="54" t="s">
        <v>427</v>
      </c>
      <c r="H43" s="54" t="s">
        <v>462</v>
      </c>
      <c r="I43" s="54" t="s">
        <v>463</v>
      </c>
      <c r="K43" s="30"/>
    </row>
    <row r="44" spans="1:11" s="14" customFormat="1" hidden="1" x14ac:dyDescent="0.25">
      <c r="A44" s="30"/>
      <c r="B44" s="30"/>
      <c r="C44" s="30" t="s">
        <v>360</v>
      </c>
      <c r="K44" s="30"/>
    </row>
    <row r="45" spans="1:11" s="14" customFormat="1" x14ac:dyDescent="0.25">
      <c r="A45" s="30"/>
      <c r="B45" s="30"/>
      <c r="C45" s="31"/>
      <c r="D45" s="73" t="s">
        <v>411</v>
      </c>
      <c r="E45" s="23"/>
      <c r="F45" s="16"/>
      <c r="G45" s="16"/>
      <c r="H45" s="16"/>
      <c r="I45" s="43">
        <f>SUM(I31:I32)</f>
        <v>0</v>
      </c>
      <c r="K45" s="30"/>
    </row>
    <row r="46" spans="1:11" s="14" customFormat="1" x14ac:dyDescent="0.25">
      <c r="A46" s="30"/>
      <c r="B46" s="30"/>
      <c r="C46" s="30" t="s">
        <v>360</v>
      </c>
      <c r="K46" s="30"/>
    </row>
    <row r="47" spans="1:11" s="14" customFormat="1" x14ac:dyDescent="0.25">
      <c r="A47" s="30"/>
      <c r="B47" s="30"/>
      <c r="C47" s="30" t="s">
        <v>363</v>
      </c>
      <c r="D47" s="30"/>
      <c r="E47" s="30"/>
      <c r="F47" s="30"/>
      <c r="G47" s="30"/>
      <c r="H47" s="30"/>
      <c r="I47" s="30"/>
      <c r="J47" s="30"/>
      <c r="K47" s="30" t="s">
        <v>364</v>
      </c>
    </row>
    <row r="51" spans="1:10" x14ac:dyDescent="0.25">
      <c r="A51" s="30"/>
      <c r="B51" s="30"/>
      <c r="C51" s="30" t="s">
        <v>905</v>
      </c>
      <c r="D51" s="30"/>
      <c r="E51" s="30"/>
      <c r="F51" s="30"/>
      <c r="G51" s="30"/>
      <c r="H51" s="30"/>
      <c r="I51" s="30"/>
      <c r="J51" s="30"/>
    </row>
    <row r="52" spans="1:10" hidden="1" x14ac:dyDescent="0.25">
      <c r="A52" s="30"/>
      <c r="B52" s="30"/>
      <c r="C52" s="30"/>
      <c r="D52" s="30"/>
      <c r="E52" s="30" t="s">
        <v>1215</v>
      </c>
      <c r="F52" s="30" t="s">
        <v>631</v>
      </c>
      <c r="G52" s="30" t="s">
        <v>632</v>
      </c>
      <c r="H52" s="30" t="s">
        <v>609</v>
      </c>
      <c r="I52" s="30"/>
      <c r="J52" s="30"/>
    </row>
    <row r="53" spans="1:10" hidden="1" x14ac:dyDescent="0.25">
      <c r="A53" s="30"/>
      <c r="B53" s="30"/>
      <c r="C53" s="30"/>
      <c r="D53" s="30" t="s">
        <v>607</v>
      </c>
      <c r="E53" s="30" t="s">
        <v>863</v>
      </c>
      <c r="F53" s="30" t="s">
        <v>863</v>
      </c>
      <c r="G53" s="30" t="s">
        <v>863</v>
      </c>
      <c r="H53" s="30" t="s">
        <v>863</v>
      </c>
      <c r="I53" s="30"/>
      <c r="J53" s="30"/>
    </row>
    <row r="54" spans="1:10" hidden="1" x14ac:dyDescent="0.25">
      <c r="A54" s="30"/>
      <c r="B54" s="30"/>
      <c r="C54" s="30" t="s">
        <v>361</v>
      </c>
      <c r="D54" s="30" t="s">
        <v>606</v>
      </c>
      <c r="E54" s="30"/>
      <c r="F54" s="30"/>
      <c r="G54" s="30"/>
      <c r="H54" s="30"/>
      <c r="I54" s="30" t="s">
        <v>360</v>
      </c>
      <c r="J54" s="30" t="s">
        <v>362</v>
      </c>
    </row>
    <row r="55" spans="1:10" x14ac:dyDescent="0.25">
      <c r="A55" s="30"/>
      <c r="B55" s="30"/>
      <c r="C55" s="30" t="s">
        <v>382</v>
      </c>
      <c r="D55" s="102" t="s">
        <v>1047</v>
      </c>
      <c r="E55" s="103"/>
      <c r="F55" s="103"/>
      <c r="G55" s="103"/>
      <c r="H55" s="104"/>
      <c r="J55" s="30"/>
    </row>
    <row r="56" spans="1:10" ht="60" x14ac:dyDescent="0.25">
      <c r="A56" s="30"/>
      <c r="B56" s="30"/>
      <c r="C56" s="30" t="s">
        <v>365</v>
      </c>
      <c r="D56" s="87" t="s">
        <v>608</v>
      </c>
      <c r="E56" s="54" t="s">
        <v>1214</v>
      </c>
      <c r="F56" s="54" t="s">
        <v>637</v>
      </c>
      <c r="G56" s="54" t="s">
        <v>638</v>
      </c>
      <c r="H56" s="54" t="s">
        <v>663</v>
      </c>
      <c r="J56" s="30"/>
    </row>
    <row r="57" spans="1:10" x14ac:dyDescent="0.25">
      <c r="A57" s="30" t="s">
        <v>402</v>
      </c>
      <c r="B57" s="30"/>
      <c r="C57" s="30" t="s">
        <v>365</v>
      </c>
      <c r="D57" s="88"/>
      <c r="E57" s="54" t="s">
        <v>464</v>
      </c>
      <c r="F57" s="54" t="s">
        <v>480</v>
      </c>
      <c r="G57" s="54" t="s">
        <v>639</v>
      </c>
      <c r="H57" s="54" t="s">
        <v>640</v>
      </c>
      <c r="J57" s="30"/>
    </row>
    <row r="58" spans="1:10" x14ac:dyDescent="0.25">
      <c r="A58" s="30"/>
      <c r="B58" s="30"/>
      <c r="C58" s="30" t="s">
        <v>360</v>
      </c>
      <c r="J58" s="30"/>
    </row>
    <row r="59" spans="1:10" x14ac:dyDescent="0.25">
      <c r="A59" s="30"/>
      <c r="B59" s="30"/>
      <c r="C59" s="31"/>
      <c r="D59" s="7"/>
      <c r="E59" s="37"/>
      <c r="F59" s="37"/>
      <c r="G59" s="37"/>
      <c r="H59" s="42"/>
      <c r="J59" s="30"/>
    </row>
    <row r="60" spans="1:10" hidden="1" x14ac:dyDescent="0.25">
      <c r="A60" s="30"/>
      <c r="B60" s="30"/>
      <c r="C60" s="30" t="s">
        <v>360</v>
      </c>
      <c r="J60" s="30"/>
    </row>
    <row r="61" spans="1:10" hidden="1" x14ac:dyDescent="0.25">
      <c r="A61" s="30"/>
      <c r="B61" s="30"/>
      <c r="C61" s="30" t="s">
        <v>363</v>
      </c>
      <c r="D61" s="30"/>
      <c r="E61" s="30"/>
      <c r="F61" s="30"/>
      <c r="G61" s="30"/>
      <c r="H61" s="30"/>
      <c r="I61" s="30"/>
      <c r="J61" s="30" t="s">
        <v>364</v>
      </c>
    </row>
    <row r="62" spans="1:10" s="14" customFormat="1" hidden="1" x14ac:dyDescent="0.25"/>
    <row r="63" spans="1:10" s="14" customFormat="1" hidden="1" x14ac:dyDescent="0.25"/>
    <row r="64" spans="1:10" s="14" customFormat="1" hidden="1" x14ac:dyDescent="0.25"/>
    <row r="65" spans="1:10" s="14" customFormat="1" hidden="1" x14ac:dyDescent="0.25">
      <c r="A65" s="30"/>
      <c r="B65" s="30"/>
      <c r="C65" s="30" t="s">
        <v>906</v>
      </c>
      <c r="D65" s="30"/>
      <c r="E65" s="30"/>
      <c r="F65" s="30"/>
      <c r="G65" s="30"/>
      <c r="H65" s="30"/>
      <c r="I65" s="30"/>
      <c r="J65" s="30"/>
    </row>
    <row r="66" spans="1:10" s="14" customFormat="1" hidden="1" x14ac:dyDescent="0.25">
      <c r="A66" s="30"/>
      <c r="B66" s="30"/>
      <c r="C66" s="30"/>
      <c r="D66" s="30"/>
      <c r="E66" s="30"/>
      <c r="F66" s="30"/>
      <c r="G66" s="30"/>
      <c r="H66" s="30" t="s">
        <v>625</v>
      </c>
      <c r="I66" s="30"/>
      <c r="J66" s="30"/>
    </row>
    <row r="67" spans="1:10" s="14" customFormat="1" hidden="1" x14ac:dyDescent="0.25">
      <c r="A67" s="30"/>
      <c r="B67" s="30"/>
      <c r="C67" s="30"/>
      <c r="D67" s="30"/>
      <c r="E67" s="30"/>
      <c r="F67" s="30"/>
      <c r="G67" s="30"/>
      <c r="H67" s="30" t="s">
        <v>628</v>
      </c>
      <c r="I67" s="30"/>
      <c r="J67" s="30"/>
    </row>
    <row r="68" spans="1:10" s="14" customFormat="1" hidden="1" x14ac:dyDescent="0.25">
      <c r="A68" s="30"/>
      <c r="B68" s="30"/>
      <c r="C68" s="30" t="s">
        <v>361</v>
      </c>
      <c r="D68" s="30" t="s">
        <v>365</v>
      </c>
      <c r="E68" s="30" t="s">
        <v>365</v>
      </c>
      <c r="F68" s="30"/>
      <c r="G68" s="30"/>
      <c r="H68" s="30"/>
      <c r="I68" s="30" t="s">
        <v>360</v>
      </c>
      <c r="J68" s="30" t="s">
        <v>362</v>
      </c>
    </row>
    <row r="69" spans="1:10" s="14" customFormat="1" hidden="1" x14ac:dyDescent="0.25">
      <c r="A69" s="30"/>
      <c r="B69" s="30"/>
      <c r="C69" s="30" t="s">
        <v>382</v>
      </c>
      <c r="D69" s="84" t="s">
        <v>1047</v>
      </c>
      <c r="E69" s="85"/>
      <c r="F69" s="85"/>
      <c r="G69" s="85"/>
      <c r="H69" s="86"/>
      <c r="J69" s="30"/>
    </row>
    <row r="70" spans="1:10" s="14" customFormat="1" ht="60" hidden="1" x14ac:dyDescent="0.25">
      <c r="A70" s="30"/>
      <c r="B70" s="30"/>
      <c r="C70" s="30" t="s">
        <v>365</v>
      </c>
      <c r="D70" s="87"/>
      <c r="E70" s="54" t="s">
        <v>1214</v>
      </c>
      <c r="F70" s="54" t="s">
        <v>637</v>
      </c>
      <c r="G70" s="54" t="s">
        <v>638</v>
      </c>
      <c r="H70" s="54" t="s">
        <v>663</v>
      </c>
      <c r="J70" s="30"/>
    </row>
    <row r="71" spans="1:10" s="14" customFormat="1" hidden="1" x14ac:dyDescent="0.25">
      <c r="A71" s="30" t="s">
        <v>402</v>
      </c>
      <c r="B71" s="30"/>
      <c r="C71" s="30" t="s">
        <v>365</v>
      </c>
      <c r="D71" s="88"/>
      <c r="E71" s="54" t="s">
        <v>464</v>
      </c>
      <c r="F71" s="54" t="s">
        <v>480</v>
      </c>
      <c r="G71" s="54" t="s">
        <v>639</v>
      </c>
      <c r="H71" s="54" t="s">
        <v>640</v>
      </c>
      <c r="J71" s="30"/>
    </row>
    <row r="72" spans="1:10" s="14" customFormat="1" hidden="1" x14ac:dyDescent="0.25">
      <c r="A72" s="30"/>
      <c r="B72" s="30"/>
      <c r="C72" s="30" t="s">
        <v>360</v>
      </c>
      <c r="J72" s="30"/>
    </row>
    <row r="73" spans="1:10" s="14" customFormat="1" x14ac:dyDescent="0.25">
      <c r="A73" s="30"/>
      <c r="B73" s="30"/>
      <c r="C73" s="31"/>
      <c r="D73" s="73" t="s">
        <v>411</v>
      </c>
      <c r="E73" s="23"/>
      <c r="F73" s="16"/>
      <c r="G73" s="16"/>
      <c r="H73" s="43">
        <f>SUM(H59:H60)</f>
        <v>0</v>
      </c>
      <c r="J73" s="30"/>
    </row>
    <row r="74" spans="1:10" s="14" customFormat="1" x14ac:dyDescent="0.25">
      <c r="A74" s="30"/>
      <c r="B74" s="30"/>
      <c r="C74" s="30" t="s">
        <v>360</v>
      </c>
      <c r="J74" s="30"/>
    </row>
    <row r="75" spans="1:10" s="14" customFormat="1" x14ac:dyDescent="0.25">
      <c r="A75" s="30"/>
      <c r="B75" s="30"/>
      <c r="C75" s="30" t="s">
        <v>363</v>
      </c>
      <c r="D75" s="30"/>
      <c r="E75" s="30"/>
      <c r="F75" s="30"/>
      <c r="G75" s="30"/>
      <c r="H75" s="30"/>
      <c r="I75" s="30"/>
      <c r="J75" s="30" t="s">
        <v>364</v>
      </c>
    </row>
    <row r="79" spans="1:10" x14ac:dyDescent="0.25">
      <c r="A79" s="30"/>
      <c r="B79" s="30"/>
      <c r="C79" s="30" t="s">
        <v>907</v>
      </c>
      <c r="D79" s="30"/>
      <c r="E79" s="30"/>
      <c r="F79" s="30"/>
      <c r="G79" s="30"/>
      <c r="H79" s="30"/>
      <c r="I79" s="30"/>
      <c r="J79" s="30"/>
    </row>
    <row r="80" spans="1:10" hidden="1" x14ac:dyDescent="0.25">
      <c r="A80" s="30"/>
      <c r="B80" s="30"/>
      <c r="C80" s="30"/>
      <c r="D80" s="30"/>
      <c r="E80" s="30" t="s">
        <v>1215</v>
      </c>
      <c r="F80" s="30" t="s">
        <v>631</v>
      </c>
      <c r="G80" s="30" t="s">
        <v>633</v>
      </c>
      <c r="H80" s="30" t="s">
        <v>609</v>
      </c>
      <c r="I80" s="30"/>
      <c r="J80" s="30"/>
    </row>
    <row r="81" spans="1:10" hidden="1" x14ac:dyDescent="0.25">
      <c r="A81" s="30"/>
      <c r="B81" s="30"/>
      <c r="C81" s="30"/>
      <c r="D81" s="30" t="s">
        <v>607</v>
      </c>
      <c r="E81" s="30" t="s">
        <v>864</v>
      </c>
      <c r="F81" s="30" t="s">
        <v>864</v>
      </c>
      <c r="G81" s="30" t="s">
        <v>864</v>
      </c>
      <c r="H81" s="30" t="s">
        <v>864</v>
      </c>
      <c r="I81" s="30"/>
      <c r="J81" s="30"/>
    </row>
    <row r="82" spans="1:10" hidden="1" x14ac:dyDescent="0.25">
      <c r="A82" s="30"/>
      <c r="B82" s="30"/>
      <c r="C82" s="30" t="s">
        <v>361</v>
      </c>
      <c r="D82" s="30" t="s">
        <v>606</v>
      </c>
      <c r="E82" s="30"/>
      <c r="F82" s="30"/>
      <c r="G82" s="30"/>
      <c r="H82" s="30"/>
      <c r="I82" s="30" t="s">
        <v>360</v>
      </c>
      <c r="J82" s="30" t="s">
        <v>362</v>
      </c>
    </row>
    <row r="83" spans="1:10" x14ac:dyDescent="0.25">
      <c r="A83" s="30"/>
      <c r="B83" s="30"/>
      <c r="C83" s="30" t="s">
        <v>382</v>
      </c>
      <c r="D83" s="102" t="s">
        <v>1048</v>
      </c>
      <c r="E83" s="103"/>
      <c r="F83" s="103"/>
      <c r="G83" s="103"/>
      <c r="H83" s="104"/>
      <c r="J83" s="30"/>
    </row>
    <row r="84" spans="1:10" ht="90" x14ac:dyDescent="0.25">
      <c r="A84" s="30"/>
      <c r="B84" s="30"/>
      <c r="C84" s="30" t="s">
        <v>365</v>
      </c>
      <c r="D84" s="87" t="s">
        <v>608</v>
      </c>
      <c r="E84" s="54" t="s">
        <v>1214</v>
      </c>
      <c r="F84" s="54" t="s">
        <v>642</v>
      </c>
      <c r="G84" s="54" t="s">
        <v>643</v>
      </c>
      <c r="H84" s="54" t="s">
        <v>928</v>
      </c>
      <c r="J84" s="30"/>
    </row>
    <row r="85" spans="1:10" x14ac:dyDescent="0.25">
      <c r="A85" s="30" t="s">
        <v>402</v>
      </c>
      <c r="B85" s="30"/>
      <c r="C85" s="30" t="s">
        <v>365</v>
      </c>
      <c r="D85" s="88"/>
      <c r="E85" s="72" t="s">
        <v>641</v>
      </c>
      <c r="F85" s="54" t="s">
        <v>665</v>
      </c>
      <c r="G85" s="72" t="s">
        <v>666</v>
      </c>
      <c r="H85" s="54" t="s">
        <v>774</v>
      </c>
      <c r="J85" s="30"/>
    </row>
    <row r="86" spans="1:10" x14ac:dyDescent="0.25">
      <c r="A86" s="30"/>
      <c r="B86" s="30"/>
      <c r="C86" s="30" t="s">
        <v>360</v>
      </c>
      <c r="J86" s="30"/>
    </row>
    <row r="87" spans="1:10" x14ac:dyDescent="0.25">
      <c r="A87" s="30"/>
      <c r="B87" s="30"/>
      <c r="C87" s="31"/>
      <c r="D87" s="7"/>
      <c r="E87" s="37"/>
      <c r="F87" s="37"/>
      <c r="G87" s="37"/>
      <c r="H87" s="42"/>
      <c r="J87" s="30"/>
    </row>
    <row r="88" spans="1:10" hidden="1" x14ac:dyDescent="0.25">
      <c r="A88" s="30"/>
      <c r="B88" s="30"/>
      <c r="C88" s="30" t="s">
        <v>360</v>
      </c>
      <c r="J88" s="30"/>
    </row>
    <row r="89" spans="1:10" hidden="1" x14ac:dyDescent="0.25">
      <c r="A89" s="30"/>
      <c r="B89" s="30"/>
      <c r="C89" s="30" t="s">
        <v>363</v>
      </c>
      <c r="D89" s="30"/>
      <c r="E89" s="30"/>
      <c r="F89" s="30"/>
      <c r="G89" s="30"/>
      <c r="H89" s="30"/>
      <c r="I89" s="30"/>
      <c r="J89" s="30" t="s">
        <v>364</v>
      </c>
    </row>
    <row r="90" spans="1:10" hidden="1" x14ac:dyDescent="0.25"/>
    <row r="91" spans="1:10" hidden="1" x14ac:dyDescent="0.25"/>
    <row r="92" spans="1:10" hidden="1" x14ac:dyDescent="0.25"/>
    <row r="93" spans="1:10" hidden="1" x14ac:dyDescent="0.25">
      <c r="A93" s="30"/>
      <c r="B93" s="30"/>
      <c r="C93" s="30" t="s">
        <v>908</v>
      </c>
      <c r="D93" s="30"/>
      <c r="E93" s="30"/>
      <c r="F93" s="30"/>
      <c r="G93" s="30"/>
      <c r="H93" s="30"/>
      <c r="I93" s="30"/>
      <c r="J93" s="30"/>
    </row>
    <row r="94" spans="1:10" hidden="1" x14ac:dyDescent="0.25">
      <c r="A94" s="30"/>
      <c r="B94" s="30"/>
      <c r="C94" s="30"/>
      <c r="D94" s="30"/>
      <c r="E94" s="30"/>
      <c r="F94" s="30"/>
      <c r="G94" s="30"/>
      <c r="H94" s="30" t="s">
        <v>626</v>
      </c>
      <c r="I94" s="30"/>
      <c r="J94" s="30"/>
    </row>
    <row r="95" spans="1:10" hidden="1" x14ac:dyDescent="0.25">
      <c r="A95" s="30"/>
      <c r="B95" s="30"/>
      <c r="C95" s="30"/>
      <c r="D95" s="30"/>
      <c r="E95" s="30"/>
      <c r="F95" s="30"/>
      <c r="G95" s="30"/>
      <c r="H95" s="30" t="s">
        <v>629</v>
      </c>
      <c r="I95" s="30"/>
      <c r="J95" s="30"/>
    </row>
    <row r="96" spans="1:10" hidden="1" x14ac:dyDescent="0.25">
      <c r="A96" s="30"/>
      <c r="B96" s="30"/>
      <c r="C96" s="30" t="s">
        <v>361</v>
      </c>
      <c r="D96" s="30" t="s">
        <v>365</v>
      </c>
      <c r="E96" s="30" t="s">
        <v>365</v>
      </c>
      <c r="F96" s="30"/>
      <c r="G96" s="30"/>
      <c r="H96" s="30"/>
      <c r="I96" s="30" t="s">
        <v>360</v>
      </c>
      <c r="J96" s="30" t="s">
        <v>362</v>
      </c>
    </row>
    <row r="97" spans="1:10" s="14" customFormat="1" hidden="1" x14ac:dyDescent="0.25">
      <c r="A97" s="30"/>
      <c r="B97" s="30"/>
      <c r="C97" s="30" t="s">
        <v>382</v>
      </c>
      <c r="D97" s="84" t="s">
        <v>1048</v>
      </c>
      <c r="E97" s="85"/>
      <c r="F97" s="85"/>
      <c r="G97" s="85"/>
      <c r="H97" s="86"/>
      <c r="J97" s="30"/>
    </row>
    <row r="98" spans="1:10" s="14" customFormat="1" ht="90" hidden="1" x14ac:dyDescent="0.25">
      <c r="A98" s="30"/>
      <c r="B98" s="30"/>
      <c r="C98" s="30" t="s">
        <v>365</v>
      </c>
      <c r="D98" s="87"/>
      <c r="E98" s="54" t="s">
        <v>1214</v>
      </c>
      <c r="F98" s="54" t="s">
        <v>642</v>
      </c>
      <c r="G98" s="54" t="s">
        <v>643</v>
      </c>
      <c r="H98" s="54" t="s">
        <v>928</v>
      </c>
      <c r="J98" s="30"/>
    </row>
    <row r="99" spans="1:10" s="14" customFormat="1" hidden="1" x14ac:dyDescent="0.25">
      <c r="A99" s="30" t="s">
        <v>402</v>
      </c>
      <c r="B99" s="30"/>
      <c r="C99" s="30" t="s">
        <v>365</v>
      </c>
      <c r="D99" s="88"/>
      <c r="E99" s="72" t="s">
        <v>641</v>
      </c>
      <c r="F99" s="54" t="s">
        <v>665</v>
      </c>
      <c r="G99" s="72" t="s">
        <v>666</v>
      </c>
      <c r="H99" s="54" t="s">
        <v>774</v>
      </c>
      <c r="J99" s="30"/>
    </row>
    <row r="100" spans="1:10" hidden="1" x14ac:dyDescent="0.25">
      <c r="A100" s="30"/>
      <c r="B100" s="30"/>
      <c r="C100" s="30" t="s">
        <v>360</v>
      </c>
      <c r="D100" s="14"/>
      <c r="E100" s="14"/>
      <c r="J100" s="30"/>
    </row>
    <row r="101" spans="1:10" x14ac:dyDescent="0.25">
      <c r="A101" s="30"/>
      <c r="B101" s="30"/>
      <c r="C101" s="31"/>
      <c r="D101" s="73" t="s">
        <v>411</v>
      </c>
      <c r="E101" s="23"/>
      <c r="F101" s="16"/>
      <c r="G101" s="16"/>
      <c r="H101" s="43">
        <f>SUM(H87:H88)</f>
        <v>0</v>
      </c>
      <c r="J101" s="30"/>
    </row>
    <row r="102" spans="1:10" x14ac:dyDescent="0.25">
      <c r="A102" s="30"/>
      <c r="B102" s="30"/>
      <c r="C102" s="30" t="s">
        <v>360</v>
      </c>
      <c r="D102" s="14"/>
      <c r="E102" s="14"/>
      <c r="J102" s="30"/>
    </row>
    <row r="103" spans="1:10" x14ac:dyDescent="0.25">
      <c r="A103" s="30"/>
      <c r="B103" s="30"/>
      <c r="C103" s="30" t="s">
        <v>363</v>
      </c>
      <c r="D103" s="30"/>
      <c r="E103" s="30"/>
      <c r="F103" s="30"/>
      <c r="G103" s="30"/>
      <c r="H103" s="30"/>
      <c r="I103" s="30"/>
      <c r="J103" s="30" t="s">
        <v>364</v>
      </c>
    </row>
  </sheetData>
  <mergeCells count="17">
    <mergeCell ref="D3:G3"/>
    <mergeCell ref="E1:K1"/>
    <mergeCell ref="D11:F11"/>
    <mergeCell ref="D98:D99"/>
    <mergeCell ref="D97:H97"/>
    <mergeCell ref="D12:D13"/>
    <mergeCell ref="D84:D85"/>
    <mergeCell ref="D83:H83"/>
    <mergeCell ref="D70:D71"/>
    <mergeCell ref="D69:H69"/>
    <mergeCell ref="E12:E13"/>
    <mergeCell ref="D28:D29"/>
    <mergeCell ref="D56:D57"/>
    <mergeCell ref="D27:I27"/>
    <mergeCell ref="D55:H55"/>
    <mergeCell ref="D42:D43"/>
    <mergeCell ref="D41:I41"/>
  </mergeCells>
  <dataValidations count="1">
    <dataValidation type="decimal" allowBlank="1" showInputMessage="1" showErrorMessage="1" errorTitle="Input Error" error="Please enter a non-negative value between 0 and 999999999999999" sqref="H101 H87 H73 H59 I45 I31 F15:F17">
      <formula1>0</formula1>
      <formula2>999999999999999</formula2>
    </dataValidation>
  </dataValidation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190"/>
  <sheetViews>
    <sheetView showGridLines="0" topLeftCell="D1" workbookViewId="0">
      <selection sqref="A1:C1048576"/>
    </sheetView>
  </sheetViews>
  <sheetFormatPr defaultRowHeight="15" x14ac:dyDescent="0.25"/>
  <cols>
    <col min="1" max="1" width="19.42578125" hidden="1" customWidth="1"/>
    <col min="2" max="2" width="17.5703125" hidden="1" customWidth="1"/>
    <col min="3" max="3" width="10.85546875" hidden="1" customWidth="1"/>
    <col min="4" max="4" width="40.28515625" customWidth="1"/>
    <col min="5" max="5" width="20.140625" customWidth="1"/>
    <col min="6" max="7" width="20.7109375" customWidth="1"/>
  </cols>
  <sheetData>
    <row r="1" spans="1:11" ht="35.1" customHeight="1" x14ac:dyDescent="0.25">
      <c r="A1" s="4" t="s">
        <v>1153</v>
      </c>
      <c r="E1" s="82" t="s">
        <v>1222</v>
      </c>
      <c r="F1" s="83"/>
      <c r="G1" s="83"/>
      <c r="H1" s="83"/>
      <c r="I1" s="83"/>
      <c r="J1" s="83"/>
      <c r="K1" s="83"/>
    </row>
    <row r="4" spans="1:11" ht="18.75" x14ac:dyDescent="0.25">
      <c r="D4" s="92" t="s">
        <v>1211</v>
      </c>
      <c r="E4" s="93"/>
      <c r="F4" s="93"/>
      <c r="G4" s="94"/>
    </row>
    <row r="5" spans="1:11" s="5" customFormat="1" x14ac:dyDescent="0.25"/>
    <row r="6" spans="1:11" s="5" customFormat="1" x14ac:dyDescent="0.25"/>
    <row r="7" spans="1:11" s="5" customFormat="1" hidden="1" x14ac:dyDescent="0.25">
      <c r="A7" s="33"/>
      <c r="B7" s="33"/>
      <c r="C7" s="33" t="s">
        <v>644</v>
      </c>
      <c r="D7" s="33"/>
      <c r="E7" s="33"/>
      <c r="F7" s="33"/>
      <c r="G7" s="33"/>
      <c r="H7" s="33"/>
    </row>
    <row r="8" spans="1:11" s="5" customFormat="1" hidden="1" x14ac:dyDescent="0.25">
      <c r="A8" s="33"/>
      <c r="B8" s="33"/>
      <c r="C8" s="33"/>
      <c r="D8" s="33"/>
      <c r="E8" s="33" t="s">
        <v>402</v>
      </c>
      <c r="F8" s="33"/>
      <c r="G8" s="33"/>
      <c r="H8" s="33"/>
    </row>
    <row r="9" spans="1:11" s="5" customFormat="1" hidden="1" x14ac:dyDescent="0.25">
      <c r="A9" s="33"/>
      <c r="B9" s="33"/>
      <c r="C9" s="33"/>
      <c r="D9" s="33"/>
      <c r="E9" s="33"/>
      <c r="F9" s="33"/>
      <c r="G9" s="33"/>
      <c r="H9" s="33"/>
    </row>
    <row r="10" spans="1:11" s="5" customFormat="1" hidden="1" x14ac:dyDescent="0.25">
      <c r="A10" s="33"/>
      <c r="B10" s="33"/>
      <c r="C10" s="33" t="s">
        <v>361</v>
      </c>
      <c r="D10" s="33" t="s">
        <v>365</v>
      </c>
      <c r="E10" s="33" t="s">
        <v>365</v>
      </c>
      <c r="F10" s="33"/>
      <c r="G10" s="33" t="s">
        <v>360</v>
      </c>
      <c r="H10" s="33" t="s">
        <v>362</v>
      </c>
    </row>
    <row r="11" spans="1:11" s="5" customFormat="1" ht="33" customHeight="1" x14ac:dyDescent="0.25">
      <c r="A11" s="33"/>
      <c r="B11" s="33"/>
      <c r="C11" s="33" t="s">
        <v>382</v>
      </c>
      <c r="D11" s="111" t="s">
        <v>1184</v>
      </c>
      <c r="E11" s="112"/>
      <c r="F11" s="113"/>
      <c r="H11" s="33"/>
    </row>
    <row r="12" spans="1:11" s="5" customFormat="1" x14ac:dyDescent="0.25">
      <c r="A12" s="33"/>
      <c r="B12" s="33"/>
      <c r="C12" s="33" t="s">
        <v>365</v>
      </c>
      <c r="D12" s="87" t="s">
        <v>404</v>
      </c>
      <c r="E12" s="87"/>
      <c r="F12" s="54" t="s">
        <v>405</v>
      </c>
      <c r="H12" s="33"/>
    </row>
    <row r="13" spans="1:11" s="5" customFormat="1" x14ac:dyDescent="0.25">
      <c r="A13" s="33" t="s">
        <v>402</v>
      </c>
      <c r="B13" s="33"/>
      <c r="C13" s="33" t="s">
        <v>365</v>
      </c>
      <c r="D13" s="88"/>
      <c r="E13" s="88"/>
      <c r="F13" s="54" t="s">
        <v>401</v>
      </c>
      <c r="H13" s="33"/>
    </row>
    <row r="14" spans="1:11" s="5" customFormat="1" x14ac:dyDescent="0.25">
      <c r="A14" s="33"/>
      <c r="B14" s="33"/>
      <c r="C14" s="33" t="s">
        <v>360</v>
      </c>
      <c r="H14" s="33"/>
    </row>
    <row r="15" spans="1:11" s="5" customFormat="1" ht="79.5" customHeight="1" x14ac:dyDescent="0.25">
      <c r="A15" s="33" t="s">
        <v>651</v>
      </c>
      <c r="B15" s="33" t="s">
        <v>653</v>
      </c>
      <c r="C15" s="33"/>
      <c r="D15" s="53" t="s">
        <v>645</v>
      </c>
      <c r="E15" s="55" t="s">
        <v>673</v>
      </c>
      <c r="F15" s="43">
        <f>G48</f>
        <v>0</v>
      </c>
      <c r="H15" s="33"/>
    </row>
    <row r="16" spans="1:11" s="5" customFormat="1" ht="77.25" customHeight="1" x14ac:dyDescent="0.25">
      <c r="A16" s="33" t="s">
        <v>651</v>
      </c>
      <c r="B16" s="33" t="s">
        <v>654</v>
      </c>
      <c r="C16" s="33"/>
      <c r="D16" s="53" t="s">
        <v>646</v>
      </c>
      <c r="E16" s="55" t="s">
        <v>674</v>
      </c>
      <c r="F16" s="43">
        <f>G76</f>
        <v>0</v>
      </c>
      <c r="H16" s="33"/>
    </row>
    <row r="17" spans="1:9" s="5" customFormat="1" ht="65.25" customHeight="1" x14ac:dyDescent="0.25">
      <c r="A17" s="33" t="s">
        <v>625</v>
      </c>
      <c r="B17" s="33" t="s">
        <v>655</v>
      </c>
      <c r="C17" s="33"/>
      <c r="D17" s="53" t="s">
        <v>647</v>
      </c>
      <c r="E17" s="55" t="s">
        <v>675</v>
      </c>
      <c r="F17" s="43">
        <f>G104</f>
        <v>0</v>
      </c>
      <c r="H17" s="33"/>
    </row>
    <row r="18" spans="1:9" s="5" customFormat="1" ht="78" customHeight="1" x14ac:dyDescent="0.25">
      <c r="A18" s="33" t="s">
        <v>625</v>
      </c>
      <c r="B18" s="33" t="s">
        <v>656</v>
      </c>
      <c r="C18" s="33"/>
      <c r="D18" s="53" t="s">
        <v>648</v>
      </c>
      <c r="E18" s="55" t="s">
        <v>676</v>
      </c>
      <c r="F18" s="43">
        <f>G132</f>
        <v>0</v>
      </c>
      <c r="H18" s="33"/>
    </row>
    <row r="19" spans="1:9" s="5" customFormat="1" ht="108" customHeight="1" x14ac:dyDescent="0.25">
      <c r="A19" s="33" t="s">
        <v>652</v>
      </c>
      <c r="B19" s="33" t="s">
        <v>657</v>
      </c>
      <c r="C19" s="33"/>
      <c r="D19" s="53" t="s">
        <v>649</v>
      </c>
      <c r="E19" s="55" t="s">
        <v>677</v>
      </c>
      <c r="F19" s="43">
        <f>G160</f>
        <v>0</v>
      </c>
      <c r="H19" s="33"/>
    </row>
    <row r="20" spans="1:9" s="5" customFormat="1" ht="107.25" customHeight="1" x14ac:dyDescent="0.25">
      <c r="A20" s="33" t="s">
        <v>652</v>
      </c>
      <c r="B20" s="33" t="s">
        <v>667</v>
      </c>
      <c r="C20" s="33"/>
      <c r="D20" s="53" t="s">
        <v>650</v>
      </c>
      <c r="E20" s="55" t="s">
        <v>678</v>
      </c>
      <c r="F20" s="43">
        <f>G188</f>
        <v>0</v>
      </c>
      <c r="H20" s="33"/>
    </row>
    <row r="21" spans="1:9" x14ac:dyDescent="0.25">
      <c r="A21" s="30"/>
      <c r="B21" s="30"/>
      <c r="C21" s="30" t="s">
        <v>360</v>
      </c>
      <c r="H21" s="30"/>
    </row>
    <row r="22" spans="1:9" x14ac:dyDescent="0.25">
      <c r="A22" s="30"/>
      <c r="B22" s="30"/>
      <c r="C22" s="30" t="s">
        <v>363</v>
      </c>
      <c r="D22" s="30"/>
      <c r="E22" s="30"/>
      <c r="F22" s="30"/>
      <c r="G22" s="30"/>
      <c r="H22" s="30" t="s">
        <v>364</v>
      </c>
    </row>
    <row r="26" spans="1:9" x14ac:dyDescent="0.25">
      <c r="A26" s="30"/>
      <c r="B26" s="30"/>
      <c r="C26" s="30" t="s">
        <v>658</v>
      </c>
      <c r="D26" s="30"/>
      <c r="E26" s="30"/>
      <c r="F26" s="30"/>
      <c r="G26" s="30"/>
      <c r="H26" s="30"/>
      <c r="I26" s="30"/>
    </row>
    <row r="27" spans="1:9" hidden="1" x14ac:dyDescent="0.25">
      <c r="A27" s="30"/>
      <c r="B27" s="30"/>
      <c r="C27" s="30"/>
      <c r="D27" s="30"/>
      <c r="E27" s="30" t="s">
        <v>1215</v>
      </c>
      <c r="F27" s="30" t="s">
        <v>660</v>
      </c>
      <c r="G27" s="30" t="s">
        <v>651</v>
      </c>
      <c r="H27" s="30"/>
      <c r="I27" s="30"/>
    </row>
    <row r="28" spans="1:9" hidden="1" x14ac:dyDescent="0.25">
      <c r="A28" s="30"/>
      <c r="B28" s="30"/>
      <c r="C28" s="30"/>
      <c r="D28" s="30" t="s">
        <v>607</v>
      </c>
      <c r="E28" s="33" t="s">
        <v>653</v>
      </c>
      <c r="F28" s="33" t="s">
        <v>653</v>
      </c>
      <c r="G28" s="33" t="s">
        <v>653</v>
      </c>
      <c r="H28" s="30"/>
      <c r="I28" s="30"/>
    </row>
    <row r="29" spans="1:9" hidden="1" x14ac:dyDescent="0.25">
      <c r="A29" s="30"/>
      <c r="B29" s="30"/>
      <c r="C29" s="30" t="s">
        <v>361</v>
      </c>
      <c r="D29" s="30" t="s">
        <v>606</v>
      </c>
      <c r="E29" s="30"/>
      <c r="F29" s="30"/>
      <c r="G29" s="30"/>
      <c r="H29" s="30" t="s">
        <v>360</v>
      </c>
      <c r="I29" s="30" t="s">
        <v>362</v>
      </c>
    </row>
    <row r="30" spans="1:9" x14ac:dyDescent="0.25">
      <c r="A30" s="30"/>
      <c r="B30" s="30"/>
      <c r="C30" s="30" t="s">
        <v>382</v>
      </c>
      <c r="D30" s="84" t="s">
        <v>1049</v>
      </c>
      <c r="E30" s="85"/>
      <c r="F30" s="85"/>
      <c r="G30" s="86"/>
      <c r="I30" s="30"/>
    </row>
    <row r="31" spans="1:9" ht="30" x14ac:dyDescent="0.25">
      <c r="A31" s="30"/>
      <c r="B31" s="30"/>
      <c r="C31" s="30" t="s">
        <v>365</v>
      </c>
      <c r="D31" s="87" t="s">
        <v>608</v>
      </c>
      <c r="E31" s="71" t="s">
        <v>1214</v>
      </c>
      <c r="F31" s="54" t="s">
        <v>659</v>
      </c>
      <c r="G31" s="54" t="s">
        <v>662</v>
      </c>
      <c r="I31" s="30"/>
    </row>
    <row r="32" spans="1:9" x14ac:dyDescent="0.25">
      <c r="A32" s="30" t="s">
        <v>402</v>
      </c>
      <c r="B32" s="30"/>
      <c r="C32" s="30" t="s">
        <v>365</v>
      </c>
      <c r="D32" s="88"/>
      <c r="E32" s="54" t="s">
        <v>414</v>
      </c>
      <c r="F32" s="54" t="s">
        <v>417</v>
      </c>
      <c r="G32" s="54" t="s">
        <v>427</v>
      </c>
      <c r="I32" s="30"/>
    </row>
    <row r="33" spans="1:9" x14ac:dyDescent="0.25">
      <c r="A33" s="30"/>
      <c r="B33" s="30"/>
      <c r="C33" s="30" t="s">
        <v>360</v>
      </c>
      <c r="I33" s="30"/>
    </row>
    <row r="34" spans="1:9" x14ac:dyDescent="0.25">
      <c r="A34" s="30"/>
      <c r="B34" s="30"/>
      <c r="C34" s="31"/>
      <c r="D34" s="7"/>
      <c r="E34" s="37"/>
      <c r="F34" s="37"/>
      <c r="G34" s="42"/>
      <c r="I34" s="30"/>
    </row>
    <row r="35" spans="1:9" hidden="1" x14ac:dyDescent="0.25">
      <c r="A35" s="30"/>
      <c r="B35" s="30"/>
      <c r="C35" s="30" t="s">
        <v>360</v>
      </c>
      <c r="I35" s="30"/>
    </row>
    <row r="36" spans="1:9" hidden="1" x14ac:dyDescent="0.25">
      <c r="A36" s="30"/>
      <c r="B36" s="30"/>
      <c r="C36" s="30" t="s">
        <v>363</v>
      </c>
      <c r="D36" s="30"/>
      <c r="E36" s="30"/>
      <c r="F36" s="30"/>
      <c r="G36" s="30"/>
      <c r="H36" s="30"/>
      <c r="I36" s="30" t="s">
        <v>364</v>
      </c>
    </row>
    <row r="37" spans="1:9" s="14" customFormat="1" hidden="1" x14ac:dyDescent="0.25"/>
    <row r="38" spans="1:9" s="14" customFormat="1" hidden="1" x14ac:dyDescent="0.25"/>
    <row r="39" spans="1:9" s="14" customFormat="1" hidden="1" x14ac:dyDescent="0.25"/>
    <row r="40" spans="1:9" s="14" customFormat="1" hidden="1" x14ac:dyDescent="0.25">
      <c r="A40" s="30"/>
      <c r="B40" s="30"/>
      <c r="C40" s="30" t="s">
        <v>909</v>
      </c>
      <c r="D40" s="30"/>
      <c r="E40" s="30"/>
      <c r="F40" s="30"/>
      <c r="G40" s="30"/>
      <c r="H40" s="30"/>
      <c r="I40" s="30"/>
    </row>
    <row r="41" spans="1:9" s="14" customFormat="1" hidden="1" x14ac:dyDescent="0.25">
      <c r="A41" s="30"/>
      <c r="B41" s="30"/>
      <c r="C41" s="30"/>
      <c r="D41" s="30"/>
      <c r="E41" s="30"/>
      <c r="F41" s="30"/>
      <c r="G41" s="30" t="s">
        <v>651</v>
      </c>
      <c r="H41" s="30"/>
      <c r="I41" s="30"/>
    </row>
    <row r="42" spans="1:9" s="14" customFormat="1" hidden="1" x14ac:dyDescent="0.25">
      <c r="A42" s="30"/>
      <c r="B42" s="30"/>
      <c r="C42" s="30"/>
      <c r="D42" s="30"/>
      <c r="E42" s="30"/>
      <c r="F42" s="30"/>
      <c r="G42" s="30" t="s">
        <v>653</v>
      </c>
      <c r="H42" s="30"/>
      <c r="I42" s="30"/>
    </row>
    <row r="43" spans="1:9" s="14" customFormat="1" hidden="1" x14ac:dyDescent="0.25">
      <c r="A43" s="30"/>
      <c r="B43" s="30"/>
      <c r="C43" s="30" t="s">
        <v>361</v>
      </c>
      <c r="D43" s="30" t="s">
        <v>365</v>
      </c>
      <c r="E43" s="30" t="s">
        <v>365</v>
      </c>
      <c r="F43" s="30"/>
      <c r="G43" s="30"/>
      <c r="H43" s="30" t="s">
        <v>360</v>
      </c>
      <c r="I43" s="30" t="s">
        <v>362</v>
      </c>
    </row>
    <row r="44" spans="1:9" s="14" customFormat="1" hidden="1" x14ac:dyDescent="0.25">
      <c r="A44" s="30"/>
      <c r="B44" s="30"/>
      <c r="C44" s="30" t="s">
        <v>382</v>
      </c>
      <c r="D44" s="84" t="s">
        <v>1049</v>
      </c>
      <c r="E44" s="85"/>
      <c r="F44" s="85"/>
      <c r="G44" s="86"/>
      <c r="I44" s="30"/>
    </row>
    <row r="45" spans="1:9" s="14" customFormat="1" ht="30" hidden="1" x14ac:dyDescent="0.25">
      <c r="A45" s="30"/>
      <c r="B45" s="30"/>
      <c r="C45" s="30" t="s">
        <v>365</v>
      </c>
      <c r="D45" s="87"/>
      <c r="E45" s="71" t="s">
        <v>1214</v>
      </c>
      <c r="F45" s="54" t="s">
        <v>659</v>
      </c>
      <c r="G45" s="54" t="s">
        <v>662</v>
      </c>
      <c r="I45" s="30"/>
    </row>
    <row r="46" spans="1:9" s="14" customFormat="1" hidden="1" x14ac:dyDescent="0.25">
      <c r="A46" s="30" t="s">
        <v>402</v>
      </c>
      <c r="B46" s="30"/>
      <c r="C46" s="30" t="s">
        <v>365</v>
      </c>
      <c r="D46" s="88"/>
      <c r="E46" s="54" t="s">
        <v>414</v>
      </c>
      <c r="F46" s="54" t="s">
        <v>417</v>
      </c>
      <c r="G46" s="54" t="s">
        <v>427</v>
      </c>
      <c r="I46" s="30"/>
    </row>
    <row r="47" spans="1:9" s="14" customFormat="1" hidden="1" x14ac:dyDescent="0.25">
      <c r="A47" s="30"/>
      <c r="B47" s="30"/>
      <c r="C47" s="30" t="s">
        <v>360</v>
      </c>
      <c r="I47" s="30"/>
    </row>
    <row r="48" spans="1:9" s="14" customFormat="1" x14ac:dyDescent="0.25">
      <c r="A48" s="30"/>
      <c r="B48" s="30"/>
      <c r="C48" s="31"/>
      <c r="D48" s="73" t="s">
        <v>411</v>
      </c>
      <c r="E48" s="23"/>
      <c r="F48" s="16"/>
      <c r="G48" s="43">
        <f>SUM(G34:G35)</f>
        <v>0</v>
      </c>
      <c r="I48" s="30"/>
    </row>
    <row r="49" spans="1:9" s="14" customFormat="1" x14ac:dyDescent="0.25">
      <c r="A49" s="30"/>
      <c r="B49" s="30"/>
      <c r="C49" s="30" t="s">
        <v>360</v>
      </c>
      <c r="I49" s="30"/>
    </row>
    <row r="50" spans="1:9" s="14" customFormat="1" x14ac:dyDescent="0.25">
      <c r="A50" s="30"/>
      <c r="B50" s="30"/>
      <c r="C50" s="30" t="s">
        <v>363</v>
      </c>
      <c r="D50" s="30"/>
      <c r="E50" s="30"/>
      <c r="F50" s="30"/>
      <c r="G50" s="30"/>
      <c r="H50" s="30"/>
      <c r="I50" s="30" t="s">
        <v>364</v>
      </c>
    </row>
    <row r="54" spans="1:9" x14ac:dyDescent="0.25">
      <c r="A54" s="30"/>
      <c r="B54" s="30"/>
      <c r="C54" s="30" t="s">
        <v>910</v>
      </c>
      <c r="D54" s="30"/>
      <c r="E54" s="30"/>
      <c r="F54" s="30"/>
      <c r="G54" s="30"/>
      <c r="H54" s="30"/>
      <c r="I54" s="30"/>
    </row>
    <row r="55" spans="1:9" hidden="1" x14ac:dyDescent="0.25">
      <c r="A55" s="30"/>
      <c r="B55" s="30"/>
      <c r="C55" s="30"/>
      <c r="D55" s="30"/>
      <c r="E55" s="30" t="s">
        <v>1215</v>
      </c>
      <c r="F55" s="30" t="s">
        <v>660</v>
      </c>
      <c r="G55" s="30" t="s">
        <v>651</v>
      </c>
      <c r="H55" s="30"/>
      <c r="I55" s="30"/>
    </row>
    <row r="56" spans="1:9" hidden="1" x14ac:dyDescent="0.25">
      <c r="A56" s="30"/>
      <c r="B56" s="30"/>
      <c r="C56" s="30"/>
      <c r="D56" s="30" t="s">
        <v>607</v>
      </c>
      <c r="E56" s="33" t="s">
        <v>654</v>
      </c>
      <c r="F56" s="33" t="s">
        <v>654</v>
      </c>
      <c r="G56" s="33" t="s">
        <v>654</v>
      </c>
      <c r="H56" s="30"/>
      <c r="I56" s="30"/>
    </row>
    <row r="57" spans="1:9" hidden="1" x14ac:dyDescent="0.25">
      <c r="A57" s="30"/>
      <c r="B57" s="30"/>
      <c r="C57" s="30" t="s">
        <v>361</v>
      </c>
      <c r="D57" s="30" t="s">
        <v>606</v>
      </c>
      <c r="E57" s="30"/>
      <c r="F57" s="30"/>
      <c r="G57" s="30"/>
      <c r="H57" s="30" t="s">
        <v>360</v>
      </c>
      <c r="I57" s="30" t="s">
        <v>362</v>
      </c>
    </row>
    <row r="58" spans="1:9" x14ac:dyDescent="0.25">
      <c r="A58" s="30"/>
      <c r="B58" s="30"/>
      <c r="C58" s="30" t="s">
        <v>382</v>
      </c>
      <c r="D58" s="84" t="s">
        <v>1050</v>
      </c>
      <c r="E58" s="85"/>
      <c r="F58" s="85"/>
      <c r="G58" s="86"/>
      <c r="I58" s="30"/>
    </row>
    <row r="59" spans="1:9" ht="30" x14ac:dyDescent="0.25">
      <c r="A59" s="30"/>
      <c r="B59" s="30"/>
      <c r="C59" s="30" t="s">
        <v>365</v>
      </c>
      <c r="D59" s="87" t="s">
        <v>608</v>
      </c>
      <c r="E59" s="71" t="s">
        <v>1214</v>
      </c>
      <c r="F59" s="54" t="s">
        <v>661</v>
      </c>
      <c r="G59" s="54" t="s">
        <v>662</v>
      </c>
      <c r="I59" s="30"/>
    </row>
    <row r="60" spans="1:9" x14ac:dyDescent="0.25">
      <c r="A60" s="30" t="s">
        <v>402</v>
      </c>
      <c r="B60" s="30"/>
      <c r="C60" s="30" t="s">
        <v>365</v>
      </c>
      <c r="D60" s="88"/>
      <c r="E60" s="54" t="s">
        <v>462</v>
      </c>
      <c r="F60" s="54" t="s">
        <v>463</v>
      </c>
      <c r="G60" s="54" t="s">
        <v>464</v>
      </c>
      <c r="I60" s="30"/>
    </row>
    <row r="61" spans="1:9" x14ac:dyDescent="0.25">
      <c r="A61" s="30"/>
      <c r="B61" s="30"/>
      <c r="C61" s="30" t="s">
        <v>360</v>
      </c>
      <c r="I61" s="30"/>
    </row>
    <row r="62" spans="1:9" x14ac:dyDescent="0.25">
      <c r="A62" s="30"/>
      <c r="B62" s="30"/>
      <c r="C62" s="31"/>
      <c r="D62" s="7"/>
      <c r="E62" s="37"/>
      <c r="F62" s="37"/>
      <c r="G62" s="42"/>
      <c r="I62" s="30"/>
    </row>
    <row r="63" spans="1:9" hidden="1" x14ac:dyDescent="0.25">
      <c r="A63" s="30"/>
      <c r="B63" s="30"/>
      <c r="C63" s="30" t="s">
        <v>360</v>
      </c>
      <c r="I63" s="30"/>
    </row>
    <row r="64" spans="1:9" hidden="1" x14ac:dyDescent="0.25">
      <c r="A64" s="30"/>
      <c r="B64" s="30"/>
      <c r="C64" s="30" t="s">
        <v>363</v>
      </c>
      <c r="D64" s="30"/>
      <c r="E64" s="30"/>
      <c r="F64" s="30"/>
      <c r="G64" s="30"/>
      <c r="H64" s="30"/>
      <c r="I64" s="30" t="s">
        <v>364</v>
      </c>
    </row>
    <row r="65" spans="1:9" s="14" customFormat="1" hidden="1" x14ac:dyDescent="0.25"/>
    <row r="66" spans="1:9" s="14" customFormat="1" hidden="1" x14ac:dyDescent="0.25"/>
    <row r="67" spans="1:9" s="14" customFormat="1" hidden="1" x14ac:dyDescent="0.25"/>
    <row r="68" spans="1:9" s="14" customFormat="1" hidden="1" x14ac:dyDescent="0.25">
      <c r="A68" s="30"/>
      <c r="B68" s="30"/>
      <c r="C68" s="30" t="s">
        <v>911</v>
      </c>
      <c r="D68" s="30"/>
      <c r="E68" s="30"/>
      <c r="F68" s="30"/>
      <c r="G68" s="30"/>
      <c r="H68" s="30"/>
      <c r="I68" s="30"/>
    </row>
    <row r="69" spans="1:9" s="14" customFormat="1" hidden="1" x14ac:dyDescent="0.25">
      <c r="A69" s="30"/>
      <c r="B69" s="30"/>
      <c r="C69" s="30"/>
      <c r="D69" s="30"/>
      <c r="E69" s="30"/>
      <c r="F69" s="30"/>
      <c r="G69" s="30" t="s">
        <v>651</v>
      </c>
      <c r="H69" s="30"/>
      <c r="I69" s="30"/>
    </row>
    <row r="70" spans="1:9" s="14" customFormat="1" hidden="1" x14ac:dyDescent="0.25">
      <c r="A70" s="30"/>
      <c r="B70" s="30"/>
      <c r="C70" s="30"/>
      <c r="D70" s="30"/>
      <c r="E70" s="30"/>
      <c r="F70" s="30"/>
      <c r="G70" s="30" t="s">
        <v>654</v>
      </c>
      <c r="H70" s="30"/>
      <c r="I70" s="30"/>
    </row>
    <row r="71" spans="1:9" s="14" customFormat="1" hidden="1" x14ac:dyDescent="0.25">
      <c r="A71" s="30"/>
      <c r="B71" s="30"/>
      <c r="C71" s="30" t="s">
        <v>361</v>
      </c>
      <c r="D71" s="30" t="s">
        <v>365</v>
      </c>
      <c r="E71" s="30" t="s">
        <v>365</v>
      </c>
      <c r="F71" s="30"/>
      <c r="G71" s="30"/>
      <c r="H71" s="30" t="s">
        <v>360</v>
      </c>
      <c r="I71" s="30" t="s">
        <v>362</v>
      </c>
    </row>
    <row r="72" spans="1:9" s="14" customFormat="1" hidden="1" x14ac:dyDescent="0.25">
      <c r="A72" s="30"/>
      <c r="B72" s="30"/>
      <c r="C72" s="30" t="s">
        <v>382</v>
      </c>
      <c r="D72" s="84" t="s">
        <v>1050</v>
      </c>
      <c r="E72" s="85"/>
      <c r="F72" s="85"/>
      <c r="G72" s="86"/>
      <c r="I72" s="30"/>
    </row>
    <row r="73" spans="1:9" s="14" customFormat="1" ht="30" hidden="1" x14ac:dyDescent="0.25">
      <c r="A73" s="30"/>
      <c r="B73" s="30"/>
      <c r="C73" s="30" t="s">
        <v>365</v>
      </c>
      <c r="D73" s="87"/>
      <c r="E73" s="71" t="s">
        <v>1214</v>
      </c>
      <c r="F73" s="54" t="s">
        <v>661</v>
      </c>
      <c r="G73" s="54" t="s">
        <v>662</v>
      </c>
      <c r="I73" s="30"/>
    </row>
    <row r="74" spans="1:9" s="14" customFormat="1" hidden="1" x14ac:dyDescent="0.25">
      <c r="A74" s="30" t="s">
        <v>402</v>
      </c>
      <c r="B74" s="30"/>
      <c r="C74" s="30" t="s">
        <v>365</v>
      </c>
      <c r="D74" s="88"/>
      <c r="E74" s="54" t="s">
        <v>462</v>
      </c>
      <c r="F74" s="54" t="s">
        <v>463</v>
      </c>
      <c r="G74" s="54" t="s">
        <v>464</v>
      </c>
      <c r="I74" s="30"/>
    </row>
    <row r="75" spans="1:9" s="14" customFormat="1" hidden="1" x14ac:dyDescent="0.25">
      <c r="A75" s="30"/>
      <c r="B75" s="30"/>
      <c r="C75" s="30" t="s">
        <v>360</v>
      </c>
      <c r="I75" s="30"/>
    </row>
    <row r="76" spans="1:9" s="14" customFormat="1" x14ac:dyDescent="0.25">
      <c r="A76" s="30"/>
      <c r="B76" s="30"/>
      <c r="C76" s="31"/>
      <c r="D76" s="73" t="s">
        <v>411</v>
      </c>
      <c r="E76" s="23"/>
      <c r="F76" s="16"/>
      <c r="G76" s="43">
        <f>SUM(G62:G63)</f>
        <v>0</v>
      </c>
      <c r="I76" s="30"/>
    </row>
    <row r="77" spans="1:9" s="14" customFormat="1" x14ac:dyDescent="0.25">
      <c r="A77" s="30"/>
      <c r="B77" s="30"/>
      <c r="C77" s="30" t="s">
        <v>360</v>
      </c>
      <c r="I77" s="30"/>
    </row>
    <row r="78" spans="1:9" s="14" customFormat="1" x14ac:dyDescent="0.25">
      <c r="A78" s="30"/>
      <c r="B78" s="30"/>
      <c r="C78" s="30" t="s">
        <v>363</v>
      </c>
      <c r="D78" s="30"/>
      <c r="E78" s="30"/>
      <c r="F78" s="30"/>
      <c r="G78" s="30"/>
      <c r="H78" s="30"/>
      <c r="I78" s="30" t="s">
        <v>364</v>
      </c>
    </row>
    <row r="82" spans="1:9" x14ac:dyDescent="0.25">
      <c r="A82" s="30"/>
      <c r="B82" s="30"/>
      <c r="C82" s="30" t="s">
        <v>912</v>
      </c>
      <c r="D82" s="30"/>
      <c r="E82" s="30"/>
      <c r="F82" s="30"/>
      <c r="G82" s="30"/>
      <c r="H82" s="30"/>
      <c r="I82" s="30"/>
    </row>
    <row r="83" spans="1:9" hidden="1" x14ac:dyDescent="0.25">
      <c r="A83" s="30"/>
      <c r="B83" s="30"/>
      <c r="C83" s="30"/>
      <c r="D83" s="30"/>
      <c r="E83" s="30" t="s">
        <v>1215</v>
      </c>
      <c r="F83" s="30" t="s">
        <v>660</v>
      </c>
      <c r="G83" s="30" t="s">
        <v>625</v>
      </c>
      <c r="H83" s="30"/>
      <c r="I83" s="30"/>
    </row>
    <row r="84" spans="1:9" hidden="1" x14ac:dyDescent="0.25">
      <c r="A84" s="30"/>
      <c r="B84" s="30"/>
      <c r="C84" s="30"/>
      <c r="D84" s="30" t="s">
        <v>607</v>
      </c>
      <c r="E84" s="33" t="s">
        <v>655</v>
      </c>
      <c r="F84" s="33" t="s">
        <v>655</v>
      </c>
      <c r="G84" s="33" t="s">
        <v>655</v>
      </c>
      <c r="H84" s="30"/>
      <c r="I84" s="30"/>
    </row>
    <row r="85" spans="1:9" hidden="1" x14ac:dyDescent="0.25">
      <c r="A85" s="30"/>
      <c r="B85" s="30"/>
      <c r="C85" s="30" t="s">
        <v>361</v>
      </c>
      <c r="D85" s="30" t="s">
        <v>606</v>
      </c>
      <c r="E85" s="30"/>
      <c r="F85" s="30"/>
      <c r="G85" s="30"/>
      <c r="H85" s="30" t="s">
        <v>360</v>
      </c>
      <c r="I85" s="30" t="s">
        <v>362</v>
      </c>
    </row>
    <row r="86" spans="1:9" x14ac:dyDescent="0.25">
      <c r="A86" s="30"/>
      <c r="B86" s="30"/>
      <c r="C86" s="30" t="s">
        <v>382</v>
      </c>
      <c r="D86" s="102" t="s">
        <v>1051</v>
      </c>
      <c r="E86" s="103"/>
      <c r="F86" s="103"/>
      <c r="G86" s="104"/>
      <c r="I86" s="30"/>
    </row>
    <row r="87" spans="1:9" ht="30" x14ac:dyDescent="0.25">
      <c r="A87" s="30"/>
      <c r="B87" s="30"/>
      <c r="C87" s="31" t="s">
        <v>365</v>
      </c>
      <c r="D87" s="87" t="s">
        <v>608</v>
      </c>
      <c r="E87" s="54" t="s">
        <v>1214</v>
      </c>
      <c r="F87" s="54" t="s">
        <v>659</v>
      </c>
      <c r="G87" s="54" t="s">
        <v>663</v>
      </c>
      <c r="I87" s="30"/>
    </row>
    <row r="88" spans="1:9" x14ac:dyDescent="0.25">
      <c r="A88" s="30" t="s">
        <v>402</v>
      </c>
      <c r="B88" s="30"/>
      <c r="C88" s="31" t="s">
        <v>365</v>
      </c>
      <c r="D88" s="88"/>
      <c r="E88" s="72" t="s">
        <v>480</v>
      </c>
      <c r="F88" s="54" t="s">
        <v>639</v>
      </c>
      <c r="G88" s="54" t="s">
        <v>640</v>
      </c>
      <c r="I88" s="30"/>
    </row>
    <row r="89" spans="1:9" x14ac:dyDescent="0.25">
      <c r="A89" s="30"/>
      <c r="B89" s="30"/>
      <c r="C89" s="30" t="s">
        <v>360</v>
      </c>
      <c r="I89" s="30"/>
    </row>
    <row r="90" spans="1:9" x14ac:dyDescent="0.25">
      <c r="A90" s="30"/>
      <c r="B90" s="30"/>
      <c r="C90" s="31"/>
      <c r="D90" s="7"/>
      <c r="E90" s="37"/>
      <c r="F90" s="37"/>
      <c r="G90" s="42"/>
      <c r="I90" s="30"/>
    </row>
    <row r="91" spans="1:9" hidden="1" x14ac:dyDescent="0.25">
      <c r="A91" s="30"/>
      <c r="B91" s="30"/>
      <c r="C91" s="30" t="s">
        <v>360</v>
      </c>
      <c r="I91" s="30"/>
    </row>
    <row r="92" spans="1:9" hidden="1" x14ac:dyDescent="0.25">
      <c r="A92" s="30"/>
      <c r="B92" s="30"/>
      <c r="C92" s="30" t="s">
        <v>363</v>
      </c>
      <c r="D92" s="30"/>
      <c r="E92" s="30"/>
      <c r="F92" s="30"/>
      <c r="G92" s="30"/>
      <c r="H92" s="30"/>
      <c r="I92" s="30" t="s">
        <v>364</v>
      </c>
    </row>
    <row r="93" spans="1:9" s="14" customFormat="1" hidden="1" x14ac:dyDescent="0.25"/>
    <row r="94" spans="1:9" s="14" customFormat="1" hidden="1" x14ac:dyDescent="0.25"/>
    <row r="95" spans="1:9" s="14" customFormat="1" hidden="1" x14ac:dyDescent="0.25"/>
    <row r="96" spans="1:9" s="14" customFormat="1" hidden="1" x14ac:dyDescent="0.25">
      <c r="A96" s="30"/>
      <c r="B96" s="30"/>
      <c r="C96" s="30" t="s">
        <v>913</v>
      </c>
      <c r="D96" s="30"/>
      <c r="E96" s="30"/>
      <c r="F96" s="30"/>
      <c r="G96" s="30"/>
      <c r="H96" s="30"/>
      <c r="I96" s="30"/>
    </row>
    <row r="97" spans="1:9" s="14" customFormat="1" hidden="1" x14ac:dyDescent="0.25">
      <c r="A97" s="30"/>
      <c r="B97" s="30"/>
      <c r="C97" s="30"/>
      <c r="D97" s="30"/>
      <c r="E97" s="30"/>
      <c r="F97" s="30"/>
      <c r="G97" s="30" t="s">
        <v>625</v>
      </c>
      <c r="H97" s="30"/>
      <c r="I97" s="30"/>
    </row>
    <row r="98" spans="1:9" s="14" customFormat="1" hidden="1" x14ac:dyDescent="0.25">
      <c r="A98" s="30"/>
      <c r="B98" s="30"/>
      <c r="C98" s="30"/>
      <c r="D98" s="30"/>
      <c r="E98" s="30"/>
      <c r="F98" s="30"/>
      <c r="G98" s="33" t="s">
        <v>655</v>
      </c>
      <c r="H98" s="30"/>
      <c r="I98" s="30"/>
    </row>
    <row r="99" spans="1:9" s="14" customFormat="1" hidden="1" x14ac:dyDescent="0.25">
      <c r="A99" s="30"/>
      <c r="B99" s="30"/>
      <c r="C99" s="30" t="s">
        <v>361</v>
      </c>
      <c r="D99" s="30" t="s">
        <v>365</v>
      </c>
      <c r="E99" s="30" t="s">
        <v>365</v>
      </c>
      <c r="F99" s="30"/>
      <c r="G99" s="30"/>
      <c r="H99" s="30" t="s">
        <v>360</v>
      </c>
      <c r="I99" s="30" t="s">
        <v>362</v>
      </c>
    </row>
    <row r="100" spans="1:9" s="14" customFormat="1" hidden="1" x14ac:dyDescent="0.25">
      <c r="A100" s="30"/>
      <c r="B100" s="30"/>
      <c r="C100" s="30" t="s">
        <v>382</v>
      </c>
      <c r="D100" s="102" t="s">
        <v>1051</v>
      </c>
      <c r="E100" s="103"/>
      <c r="F100" s="103"/>
      <c r="G100" s="104"/>
      <c r="I100" s="30"/>
    </row>
    <row r="101" spans="1:9" s="14" customFormat="1" ht="30" hidden="1" x14ac:dyDescent="0.25">
      <c r="A101" s="30"/>
      <c r="B101" s="30"/>
      <c r="C101" s="30" t="s">
        <v>365</v>
      </c>
      <c r="D101" s="87"/>
      <c r="E101" s="54" t="s">
        <v>1214</v>
      </c>
      <c r="F101" s="54" t="s">
        <v>659</v>
      </c>
      <c r="G101" s="54" t="s">
        <v>663</v>
      </c>
      <c r="I101" s="30"/>
    </row>
    <row r="102" spans="1:9" s="14" customFormat="1" hidden="1" x14ac:dyDescent="0.25">
      <c r="A102" s="30" t="s">
        <v>402</v>
      </c>
      <c r="B102" s="30"/>
      <c r="C102" s="30" t="s">
        <v>365</v>
      </c>
      <c r="D102" s="88"/>
      <c r="E102" s="72" t="s">
        <v>480</v>
      </c>
      <c r="F102" s="54" t="s">
        <v>639</v>
      </c>
      <c r="G102" s="54" t="s">
        <v>640</v>
      </c>
      <c r="I102" s="30"/>
    </row>
    <row r="103" spans="1:9" s="14" customFormat="1" hidden="1" x14ac:dyDescent="0.25">
      <c r="A103" s="30"/>
      <c r="B103" s="30"/>
      <c r="C103" s="30" t="s">
        <v>360</v>
      </c>
      <c r="I103" s="30"/>
    </row>
    <row r="104" spans="1:9" s="14" customFormat="1" x14ac:dyDescent="0.25">
      <c r="A104" s="30"/>
      <c r="B104" s="30"/>
      <c r="C104" s="31"/>
      <c r="D104" s="73" t="s">
        <v>411</v>
      </c>
      <c r="E104" s="23"/>
      <c r="F104" s="16"/>
      <c r="G104" s="43">
        <f>SUM(G90:G91)</f>
        <v>0</v>
      </c>
      <c r="I104" s="30"/>
    </row>
    <row r="105" spans="1:9" s="14" customFormat="1" x14ac:dyDescent="0.25">
      <c r="A105" s="30"/>
      <c r="B105" s="30"/>
      <c r="C105" s="30" t="s">
        <v>360</v>
      </c>
      <c r="I105" s="30"/>
    </row>
    <row r="106" spans="1:9" s="14" customFormat="1" x14ac:dyDescent="0.25">
      <c r="A106" s="30"/>
      <c r="B106" s="30"/>
      <c r="C106" s="30" t="s">
        <v>363</v>
      </c>
      <c r="D106" s="30"/>
      <c r="E106" s="30"/>
      <c r="F106" s="30"/>
      <c r="G106" s="30"/>
      <c r="H106" s="30"/>
      <c r="I106" s="30" t="s">
        <v>364</v>
      </c>
    </row>
    <row r="110" spans="1:9" x14ac:dyDescent="0.25">
      <c r="A110" s="30"/>
      <c r="B110" s="30"/>
      <c r="C110" s="30" t="s">
        <v>914</v>
      </c>
      <c r="D110" s="30"/>
      <c r="E110" s="30"/>
      <c r="F110" s="30"/>
      <c r="G110" s="30"/>
      <c r="H110" s="30"/>
      <c r="I110" s="30"/>
    </row>
    <row r="111" spans="1:9" hidden="1" x14ac:dyDescent="0.25">
      <c r="A111" s="30"/>
      <c r="B111" s="30"/>
      <c r="C111" s="30"/>
      <c r="D111" s="30"/>
      <c r="E111" s="30" t="s">
        <v>1215</v>
      </c>
      <c r="F111" s="30" t="s">
        <v>660</v>
      </c>
      <c r="G111" s="30" t="s">
        <v>625</v>
      </c>
      <c r="H111" s="30"/>
      <c r="I111" s="30"/>
    </row>
    <row r="112" spans="1:9" hidden="1" x14ac:dyDescent="0.25">
      <c r="A112" s="30"/>
      <c r="B112" s="30"/>
      <c r="C112" s="30"/>
      <c r="D112" s="30" t="s">
        <v>607</v>
      </c>
      <c r="E112" s="33" t="s">
        <v>656</v>
      </c>
      <c r="F112" s="33" t="s">
        <v>656</v>
      </c>
      <c r="G112" s="33" t="s">
        <v>656</v>
      </c>
      <c r="H112" s="30"/>
      <c r="I112" s="30"/>
    </row>
    <row r="113" spans="1:9" hidden="1" x14ac:dyDescent="0.25">
      <c r="A113" s="30"/>
      <c r="B113" s="30"/>
      <c r="C113" s="30" t="s">
        <v>361</v>
      </c>
      <c r="D113" s="30" t="s">
        <v>606</v>
      </c>
      <c r="E113" s="30"/>
      <c r="F113" s="30"/>
      <c r="G113" s="30"/>
      <c r="H113" s="30" t="s">
        <v>360</v>
      </c>
      <c r="I113" s="30" t="s">
        <v>362</v>
      </c>
    </row>
    <row r="114" spans="1:9" x14ac:dyDescent="0.25">
      <c r="A114" s="30"/>
      <c r="B114" s="30"/>
      <c r="C114" s="30" t="s">
        <v>382</v>
      </c>
      <c r="D114" s="84" t="s">
        <v>1052</v>
      </c>
      <c r="E114" s="85"/>
      <c r="F114" s="85"/>
      <c r="G114" s="86"/>
      <c r="I114" s="30"/>
    </row>
    <row r="115" spans="1:9" ht="30" x14ac:dyDescent="0.25">
      <c r="A115" s="30"/>
      <c r="B115" s="30"/>
      <c r="C115" s="30" t="s">
        <v>365</v>
      </c>
      <c r="D115" s="87" t="s">
        <v>608</v>
      </c>
      <c r="E115" s="54" t="s">
        <v>1214</v>
      </c>
      <c r="F115" s="54" t="s">
        <v>661</v>
      </c>
      <c r="G115" s="54" t="s">
        <v>663</v>
      </c>
      <c r="I115" s="30"/>
    </row>
    <row r="116" spans="1:9" x14ac:dyDescent="0.25">
      <c r="A116" s="30" t="s">
        <v>402</v>
      </c>
      <c r="B116" s="30"/>
      <c r="C116" s="30" t="s">
        <v>365</v>
      </c>
      <c r="D116" s="88"/>
      <c r="E116" s="72" t="s">
        <v>641</v>
      </c>
      <c r="F116" s="54" t="s">
        <v>665</v>
      </c>
      <c r="G116" s="54" t="s">
        <v>666</v>
      </c>
      <c r="I116" s="30"/>
    </row>
    <row r="117" spans="1:9" x14ac:dyDescent="0.25">
      <c r="A117" s="30"/>
      <c r="B117" s="30"/>
      <c r="C117" s="30" t="s">
        <v>360</v>
      </c>
      <c r="I117" s="30"/>
    </row>
    <row r="118" spans="1:9" x14ac:dyDescent="0.25">
      <c r="A118" s="30"/>
      <c r="B118" s="30"/>
      <c r="C118" s="31"/>
      <c r="D118" s="7"/>
      <c r="E118" s="37"/>
      <c r="F118" s="37"/>
      <c r="G118" s="42"/>
      <c r="I118" s="30"/>
    </row>
    <row r="119" spans="1:9" hidden="1" x14ac:dyDescent="0.25">
      <c r="A119" s="30"/>
      <c r="B119" s="30"/>
      <c r="C119" s="30" t="s">
        <v>360</v>
      </c>
      <c r="I119" s="30"/>
    </row>
    <row r="120" spans="1:9" hidden="1" x14ac:dyDescent="0.25">
      <c r="A120" s="30"/>
      <c r="B120" s="30"/>
      <c r="C120" s="30" t="s">
        <v>363</v>
      </c>
      <c r="D120" s="30"/>
      <c r="E120" s="30"/>
      <c r="F120" s="30"/>
      <c r="G120" s="30"/>
      <c r="H120" s="30"/>
      <c r="I120" s="30" t="s">
        <v>364</v>
      </c>
    </row>
    <row r="121" spans="1:9" s="14" customFormat="1" hidden="1" x14ac:dyDescent="0.25"/>
    <row r="122" spans="1:9" s="14" customFormat="1" hidden="1" x14ac:dyDescent="0.25"/>
    <row r="123" spans="1:9" s="14" customFormat="1" hidden="1" x14ac:dyDescent="0.25"/>
    <row r="124" spans="1:9" s="14" customFormat="1" hidden="1" x14ac:dyDescent="0.25">
      <c r="A124" s="30"/>
      <c r="B124" s="30"/>
      <c r="C124" s="30" t="s">
        <v>915</v>
      </c>
      <c r="D124" s="30"/>
      <c r="E124" s="30"/>
      <c r="F124" s="30"/>
      <c r="G124" s="30"/>
      <c r="H124" s="30"/>
      <c r="I124" s="30"/>
    </row>
    <row r="125" spans="1:9" s="14" customFormat="1" hidden="1" x14ac:dyDescent="0.25">
      <c r="A125" s="30"/>
      <c r="B125" s="30"/>
      <c r="C125" s="30"/>
      <c r="D125" s="30"/>
      <c r="E125" s="30"/>
      <c r="F125" s="30"/>
      <c r="G125" s="30" t="s">
        <v>625</v>
      </c>
      <c r="H125" s="30"/>
      <c r="I125" s="30"/>
    </row>
    <row r="126" spans="1:9" s="14" customFormat="1" hidden="1" x14ac:dyDescent="0.25">
      <c r="A126" s="30"/>
      <c r="B126" s="30"/>
      <c r="C126" s="30"/>
      <c r="D126" s="30"/>
      <c r="E126" s="30"/>
      <c r="F126" s="30"/>
      <c r="G126" s="33" t="s">
        <v>656</v>
      </c>
      <c r="H126" s="30"/>
      <c r="I126" s="30"/>
    </row>
    <row r="127" spans="1:9" s="14" customFormat="1" hidden="1" x14ac:dyDescent="0.25">
      <c r="A127" s="30"/>
      <c r="B127" s="30"/>
      <c r="C127" s="30" t="s">
        <v>361</v>
      </c>
      <c r="D127" s="30" t="s">
        <v>365</v>
      </c>
      <c r="E127" s="30" t="s">
        <v>365</v>
      </c>
      <c r="F127" s="30"/>
      <c r="G127" s="30"/>
      <c r="H127" s="30" t="s">
        <v>360</v>
      </c>
      <c r="I127" s="30" t="s">
        <v>362</v>
      </c>
    </row>
    <row r="128" spans="1:9" s="14" customFormat="1" hidden="1" x14ac:dyDescent="0.25">
      <c r="A128" s="30"/>
      <c r="B128" s="30"/>
      <c r="C128" s="30" t="s">
        <v>382</v>
      </c>
      <c r="D128" s="84" t="s">
        <v>1052</v>
      </c>
      <c r="E128" s="85"/>
      <c r="F128" s="85"/>
      <c r="G128" s="86"/>
      <c r="I128" s="30"/>
    </row>
    <row r="129" spans="1:9" s="14" customFormat="1" ht="30" hidden="1" x14ac:dyDescent="0.25">
      <c r="A129" s="30"/>
      <c r="B129" s="30"/>
      <c r="C129" s="30" t="s">
        <v>365</v>
      </c>
      <c r="D129" s="87"/>
      <c r="E129" s="54" t="s">
        <v>1214</v>
      </c>
      <c r="F129" s="54" t="s">
        <v>661</v>
      </c>
      <c r="G129" s="54" t="s">
        <v>663</v>
      </c>
      <c r="I129" s="30"/>
    </row>
    <row r="130" spans="1:9" s="14" customFormat="1" hidden="1" x14ac:dyDescent="0.25">
      <c r="A130" s="30" t="s">
        <v>402</v>
      </c>
      <c r="B130" s="30"/>
      <c r="C130" s="30" t="s">
        <v>365</v>
      </c>
      <c r="D130" s="88"/>
      <c r="E130" s="72" t="s">
        <v>641</v>
      </c>
      <c r="F130" s="54" t="s">
        <v>665</v>
      </c>
      <c r="G130" s="54" t="s">
        <v>666</v>
      </c>
      <c r="I130" s="30"/>
    </row>
    <row r="131" spans="1:9" s="14" customFormat="1" hidden="1" x14ac:dyDescent="0.25">
      <c r="A131" s="30"/>
      <c r="B131" s="30"/>
      <c r="C131" s="30" t="s">
        <v>360</v>
      </c>
      <c r="I131" s="30"/>
    </row>
    <row r="132" spans="1:9" s="14" customFormat="1" x14ac:dyDescent="0.25">
      <c r="A132" s="30"/>
      <c r="B132" s="30"/>
      <c r="C132" s="31"/>
      <c r="D132" s="73" t="s">
        <v>411</v>
      </c>
      <c r="E132" s="23"/>
      <c r="F132" s="16"/>
      <c r="G132" s="43">
        <f>SUM(G118:G119)</f>
        <v>0</v>
      </c>
      <c r="I132" s="30"/>
    </row>
    <row r="133" spans="1:9" s="14" customFormat="1" x14ac:dyDescent="0.25">
      <c r="A133" s="30"/>
      <c r="B133" s="30"/>
      <c r="C133" s="30" t="s">
        <v>360</v>
      </c>
      <c r="I133" s="30"/>
    </row>
    <row r="134" spans="1:9" s="14" customFormat="1" x14ac:dyDescent="0.25">
      <c r="A134" s="30"/>
      <c r="B134" s="30"/>
      <c r="C134" s="30" t="s">
        <v>363</v>
      </c>
      <c r="D134" s="30"/>
      <c r="E134" s="30"/>
      <c r="F134" s="30"/>
      <c r="G134" s="30"/>
      <c r="H134" s="30"/>
      <c r="I134" s="30" t="s">
        <v>364</v>
      </c>
    </row>
    <row r="138" spans="1:9" x14ac:dyDescent="0.25">
      <c r="A138" s="30"/>
      <c r="B138" s="30"/>
      <c r="C138" s="30" t="s">
        <v>916</v>
      </c>
      <c r="D138" s="30"/>
      <c r="E138" s="30"/>
      <c r="F138" s="30"/>
      <c r="G138" s="30"/>
      <c r="H138" s="30"/>
      <c r="I138" s="30"/>
    </row>
    <row r="139" spans="1:9" hidden="1" x14ac:dyDescent="0.25">
      <c r="A139" s="30"/>
      <c r="B139" s="30"/>
      <c r="C139" s="30"/>
      <c r="D139" s="30"/>
      <c r="E139" s="30" t="s">
        <v>1215</v>
      </c>
      <c r="F139" s="30" t="s">
        <v>660</v>
      </c>
      <c r="G139" s="33" t="s">
        <v>652</v>
      </c>
      <c r="H139" s="30"/>
      <c r="I139" s="30"/>
    </row>
    <row r="140" spans="1:9" hidden="1" x14ac:dyDescent="0.25">
      <c r="A140" s="30"/>
      <c r="B140" s="30"/>
      <c r="C140" s="30"/>
      <c r="D140" s="30" t="s">
        <v>607</v>
      </c>
      <c r="E140" s="33" t="s">
        <v>657</v>
      </c>
      <c r="F140" s="33" t="s">
        <v>657</v>
      </c>
      <c r="G140" s="33" t="s">
        <v>657</v>
      </c>
      <c r="H140" s="30"/>
      <c r="I140" s="30"/>
    </row>
    <row r="141" spans="1:9" hidden="1" x14ac:dyDescent="0.25">
      <c r="A141" s="30"/>
      <c r="B141" s="30"/>
      <c r="C141" s="30" t="s">
        <v>361</v>
      </c>
      <c r="D141" s="30" t="s">
        <v>606</v>
      </c>
      <c r="E141" s="30"/>
      <c r="F141" s="30"/>
      <c r="G141" s="30"/>
      <c r="H141" s="30" t="s">
        <v>360</v>
      </c>
      <c r="I141" s="30" t="s">
        <v>362</v>
      </c>
    </row>
    <row r="142" spans="1:9" x14ac:dyDescent="0.25">
      <c r="A142" s="30"/>
      <c r="B142" s="30"/>
      <c r="C142" s="30" t="s">
        <v>382</v>
      </c>
      <c r="D142" s="102" t="s">
        <v>1053</v>
      </c>
      <c r="E142" s="103"/>
      <c r="F142" s="103"/>
      <c r="G142" s="104"/>
      <c r="I142" s="30"/>
    </row>
    <row r="143" spans="1:9" ht="75" x14ac:dyDescent="0.25">
      <c r="A143" s="30"/>
      <c r="B143" s="30"/>
      <c r="C143" s="30" t="s">
        <v>365</v>
      </c>
      <c r="D143" s="87" t="s">
        <v>608</v>
      </c>
      <c r="E143" s="54" t="s">
        <v>1214</v>
      </c>
      <c r="F143" s="54" t="s">
        <v>659</v>
      </c>
      <c r="G143" s="54" t="s">
        <v>664</v>
      </c>
      <c r="I143" s="30"/>
    </row>
    <row r="144" spans="1:9" x14ac:dyDescent="0.25">
      <c r="A144" s="30" t="s">
        <v>402</v>
      </c>
      <c r="B144" s="30"/>
      <c r="C144" s="30" t="s">
        <v>365</v>
      </c>
      <c r="D144" s="88"/>
      <c r="E144" s="72" t="s">
        <v>774</v>
      </c>
      <c r="F144" s="54" t="s">
        <v>775</v>
      </c>
      <c r="G144" s="54" t="s">
        <v>1135</v>
      </c>
      <c r="I144" s="30"/>
    </row>
    <row r="145" spans="1:9" x14ac:dyDescent="0.25">
      <c r="A145" s="30"/>
      <c r="B145" s="30"/>
      <c r="C145" s="30" t="s">
        <v>360</v>
      </c>
      <c r="I145" s="30"/>
    </row>
    <row r="146" spans="1:9" x14ac:dyDescent="0.25">
      <c r="A146" s="30"/>
      <c r="B146" s="30"/>
      <c r="C146" s="31"/>
      <c r="D146" s="7"/>
      <c r="E146" s="37"/>
      <c r="F146" s="37"/>
      <c r="G146" s="42"/>
      <c r="I146" s="30"/>
    </row>
    <row r="147" spans="1:9" hidden="1" x14ac:dyDescent="0.25">
      <c r="A147" s="30"/>
      <c r="B147" s="30"/>
      <c r="C147" s="30" t="s">
        <v>360</v>
      </c>
      <c r="I147" s="30"/>
    </row>
    <row r="148" spans="1:9" hidden="1" x14ac:dyDescent="0.25">
      <c r="A148" s="30"/>
      <c r="B148" s="30"/>
      <c r="C148" s="30" t="s">
        <v>363</v>
      </c>
      <c r="D148" s="30"/>
      <c r="E148" s="30"/>
      <c r="F148" s="30"/>
      <c r="G148" s="30"/>
      <c r="H148" s="30"/>
      <c r="I148" s="30" t="s">
        <v>364</v>
      </c>
    </row>
    <row r="149" spans="1:9" s="14" customFormat="1" hidden="1" x14ac:dyDescent="0.25"/>
    <row r="150" spans="1:9" s="14" customFormat="1" hidden="1" x14ac:dyDescent="0.25"/>
    <row r="151" spans="1:9" s="14" customFormat="1" hidden="1" x14ac:dyDescent="0.25"/>
    <row r="152" spans="1:9" s="14" customFormat="1" hidden="1" x14ac:dyDescent="0.25">
      <c r="A152" s="30"/>
      <c r="B152" s="30"/>
      <c r="C152" s="30" t="s">
        <v>917</v>
      </c>
      <c r="D152" s="30"/>
      <c r="E152" s="30"/>
      <c r="F152" s="30"/>
      <c r="G152" s="30"/>
      <c r="H152" s="30"/>
      <c r="I152" s="30"/>
    </row>
    <row r="153" spans="1:9" s="14" customFormat="1" hidden="1" x14ac:dyDescent="0.25">
      <c r="A153" s="30"/>
      <c r="B153" s="30"/>
      <c r="C153" s="30"/>
      <c r="D153" s="30"/>
      <c r="E153" s="30"/>
      <c r="F153" s="30"/>
      <c r="G153" s="33" t="s">
        <v>652</v>
      </c>
      <c r="H153" s="30"/>
      <c r="I153" s="30"/>
    </row>
    <row r="154" spans="1:9" s="14" customFormat="1" hidden="1" x14ac:dyDescent="0.25">
      <c r="A154" s="30"/>
      <c r="B154" s="30"/>
      <c r="C154" s="30"/>
      <c r="D154" s="30"/>
      <c r="E154" s="30"/>
      <c r="F154" s="30"/>
      <c r="G154" s="33" t="s">
        <v>657</v>
      </c>
      <c r="H154" s="30"/>
      <c r="I154" s="30"/>
    </row>
    <row r="155" spans="1:9" s="14" customFormat="1" hidden="1" x14ac:dyDescent="0.25">
      <c r="A155" s="30"/>
      <c r="B155" s="30"/>
      <c r="C155" s="30" t="s">
        <v>361</v>
      </c>
      <c r="D155" s="30" t="s">
        <v>365</v>
      </c>
      <c r="E155" s="30" t="s">
        <v>365</v>
      </c>
      <c r="F155" s="30"/>
      <c r="G155" s="30"/>
      <c r="H155" s="30" t="s">
        <v>360</v>
      </c>
      <c r="I155" s="30" t="s">
        <v>362</v>
      </c>
    </row>
    <row r="156" spans="1:9" s="14" customFormat="1" hidden="1" x14ac:dyDescent="0.25">
      <c r="A156" s="30"/>
      <c r="B156" s="30"/>
      <c r="C156" s="30" t="s">
        <v>382</v>
      </c>
      <c r="D156" s="102" t="s">
        <v>1053</v>
      </c>
      <c r="E156" s="103"/>
      <c r="F156" s="103"/>
      <c r="G156" s="104"/>
      <c r="I156" s="30"/>
    </row>
    <row r="157" spans="1:9" s="14" customFormat="1" ht="75" hidden="1" x14ac:dyDescent="0.25">
      <c r="A157" s="30"/>
      <c r="B157" s="30"/>
      <c r="C157" s="30" t="s">
        <v>365</v>
      </c>
      <c r="D157" s="87"/>
      <c r="E157" s="54" t="s">
        <v>1214</v>
      </c>
      <c r="F157" s="54" t="s">
        <v>659</v>
      </c>
      <c r="G157" s="54" t="s">
        <v>664</v>
      </c>
      <c r="I157" s="30"/>
    </row>
    <row r="158" spans="1:9" s="14" customFormat="1" hidden="1" x14ac:dyDescent="0.25">
      <c r="A158" s="30" t="s">
        <v>402</v>
      </c>
      <c r="B158" s="30"/>
      <c r="C158" s="30" t="s">
        <v>365</v>
      </c>
      <c r="D158" s="88"/>
      <c r="E158" s="72" t="s">
        <v>774</v>
      </c>
      <c r="F158" s="54" t="s">
        <v>775</v>
      </c>
      <c r="G158" s="54" t="s">
        <v>1135</v>
      </c>
      <c r="I158" s="30"/>
    </row>
    <row r="159" spans="1:9" s="14" customFormat="1" hidden="1" x14ac:dyDescent="0.25">
      <c r="A159" s="30"/>
      <c r="B159" s="30"/>
      <c r="C159" s="30" t="s">
        <v>360</v>
      </c>
      <c r="I159" s="30"/>
    </row>
    <row r="160" spans="1:9" s="14" customFormat="1" x14ac:dyDescent="0.25">
      <c r="A160" s="30"/>
      <c r="B160" s="30"/>
      <c r="C160" s="31"/>
      <c r="D160" s="73" t="s">
        <v>411</v>
      </c>
      <c r="E160" s="23"/>
      <c r="F160" s="16"/>
      <c r="G160" s="43">
        <f>SUM(G146:G147)</f>
        <v>0</v>
      </c>
      <c r="I160" s="30"/>
    </row>
    <row r="161" spans="1:9" s="14" customFormat="1" x14ac:dyDescent="0.25">
      <c r="A161" s="30"/>
      <c r="B161" s="30"/>
      <c r="C161" s="30" t="s">
        <v>360</v>
      </c>
      <c r="I161" s="30"/>
    </row>
    <row r="162" spans="1:9" s="14" customFormat="1" x14ac:dyDescent="0.25">
      <c r="A162" s="30"/>
      <c r="B162" s="30"/>
      <c r="C162" s="30" t="s">
        <v>363</v>
      </c>
      <c r="D162" s="30"/>
      <c r="E162" s="30"/>
      <c r="F162" s="30"/>
      <c r="G162" s="30"/>
      <c r="H162" s="30"/>
      <c r="I162" s="30" t="s">
        <v>364</v>
      </c>
    </row>
    <row r="166" spans="1:9" x14ac:dyDescent="0.25">
      <c r="A166" s="30"/>
      <c r="B166" s="30"/>
      <c r="C166" s="30" t="s">
        <v>918</v>
      </c>
      <c r="D166" s="30"/>
      <c r="E166" s="30"/>
      <c r="F166" s="30"/>
      <c r="G166" s="30"/>
      <c r="H166" s="30"/>
      <c r="I166" s="30"/>
    </row>
    <row r="167" spans="1:9" hidden="1" x14ac:dyDescent="0.25">
      <c r="A167" s="30"/>
      <c r="B167" s="30"/>
      <c r="C167" s="30"/>
      <c r="D167" s="30"/>
      <c r="E167" s="30" t="s">
        <v>1215</v>
      </c>
      <c r="F167" s="30" t="s">
        <v>660</v>
      </c>
      <c r="G167" s="33" t="s">
        <v>652</v>
      </c>
      <c r="H167" s="30"/>
      <c r="I167" s="30"/>
    </row>
    <row r="168" spans="1:9" hidden="1" x14ac:dyDescent="0.25">
      <c r="A168" s="30"/>
      <c r="B168" s="30"/>
      <c r="C168" s="30"/>
      <c r="D168" s="30" t="s">
        <v>607</v>
      </c>
      <c r="E168" s="33" t="s">
        <v>667</v>
      </c>
      <c r="F168" s="33" t="s">
        <v>667</v>
      </c>
      <c r="G168" s="33" t="s">
        <v>667</v>
      </c>
      <c r="H168" s="30"/>
      <c r="I168" s="30"/>
    </row>
    <row r="169" spans="1:9" hidden="1" x14ac:dyDescent="0.25">
      <c r="A169" s="30"/>
      <c r="B169" s="30"/>
      <c r="C169" s="30" t="s">
        <v>361</v>
      </c>
      <c r="D169" s="30" t="s">
        <v>606</v>
      </c>
      <c r="E169" s="30"/>
      <c r="F169" s="30"/>
      <c r="G169" s="30"/>
      <c r="H169" s="30" t="s">
        <v>360</v>
      </c>
      <c r="I169" s="30" t="s">
        <v>362</v>
      </c>
    </row>
    <row r="170" spans="1:9" x14ac:dyDescent="0.25">
      <c r="A170" s="30"/>
      <c r="B170" s="30"/>
      <c r="C170" s="30" t="s">
        <v>382</v>
      </c>
      <c r="D170" s="84" t="s">
        <v>1054</v>
      </c>
      <c r="E170" s="85"/>
      <c r="F170" s="85"/>
      <c r="G170" s="86"/>
      <c r="I170" s="30"/>
    </row>
    <row r="171" spans="1:9" ht="75" x14ac:dyDescent="0.25">
      <c r="A171" s="30"/>
      <c r="B171" s="30"/>
      <c r="C171" s="30" t="s">
        <v>365</v>
      </c>
      <c r="D171" s="87" t="s">
        <v>608</v>
      </c>
      <c r="E171" s="54" t="s">
        <v>1214</v>
      </c>
      <c r="F171" s="54" t="s">
        <v>661</v>
      </c>
      <c r="G171" s="54" t="s">
        <v>664</v>
      </c>
      <c r="I171" s="30"/>
    </row>
    <row r="172" spans="1:9" x14ac:dyDescent="0.25">
      <c r="A172" s="30" t="s">
        <v>402</v>
      </c>
      <c r="B172" s="30"/>
      <c r="C172" s="30" t="s">
        <v>365</v>
      </c>
      <c r="D172" s="88"/>
      <c r="E172" s="72" t="s">
        <v>1136</v>
      </c>
      <c r="F172" s="54" t="s">
        <v>1216</v>
      </c>
      <c r="G172" s="54" t="s">
        <v>1217</v>
      </c>
      <c r="I172" s="30"/>
    </row>
    <row r="173" spans="1:9" x14ac:dyDescent="0.25">
      <c r="A173" s="30"/>
      <c r="B173" s="30"/>
      <c r="C173" s="30" t="s">
        <v>360</v>
      </c>
      <c r="I173" s="30"/>
    </row>
    <row r="174" spans="1:9" x14ac:dyDescent="0.25">
      <c r="A174" s="30"/>
      <c r="B174" s="30"/>
      <c r="C174" s="31"/>
      <c r="D174" s="7"/>
      <c r="E174" s="37"/>
      <c r="F174" s="37"/>
      <c r="G174" s="42"/>
      <c r="I174" s="30"/>
    </row>
    <row r="175" spans="1:9" ht="15" hidden="1" customHeight="1" x14ac:dyDescent="0.25">
      <c r="A175" s="30"/>
      <c r="B175" s="30"/>
      <c r="C175" s="30" t="s">
        <v>360</v>
      </c>
      <c r="I175" s="30"/>
    </row>
    <row r="176" spans="1:9" hidden="1" x14ac:dyDescent="0.25">
      <c r="A176" s="30"/>
      <c r="B176" s="30"/>
      <c r="C176" s="30" t="s">
        <v>363</v>
      </c>
      <c r="D176" s="30"/>
      <c r="E176" s="30"/>
      <c r="F176" s="30"/>
      <c r="G176" s="30"/>
      <c r="H176" s="30"/>
      <c r="I176" s="30" t="s">
        <v>364</v>
      </c>
    </row>
    <row r="177" spans="1:9" hidden="1" x14ac:dyDescent="0.25"/>
    <row r="178" spans="1:9" hidden="1" x14ac:dyDescent="0.25"/>
    <row r="179" spans="1:9" hidden="1" x14ac:dyDescent="0.25"/>
    <row r="180" spans="1:9" hidden="1" x14ac:dyDescent="0.25">
      <c r="A180" s="30"/>
      <c r="B180" s="30"/>
      <c r="C180" s="30" t="s">
        <v>919</v>
      </c>
      <c r="D180" s="30"/>
      <c r="E180" s="30"/>
      <c r="F180" s="30"/>
      <c r="G180" s="30"/>
      <c r="H180" s="30"/>
      <c r="I180" s="30"/>
    </row>
    <row r="181" spans="1:9" hidden="1" x14ac:dyDescent="0.25">
      <c r="A181" s="30"/>
      <c r="B181" s="30"/>
      <c r="C181" s="30"/>
      <c r="D181" s="30"/>
      <c r="E181" s="30"/>
      <c r="F181" s="30"/>
      <c r="G181" s="33" t="s">
        <v>652</v>
      </c>
      <c r="H181" s="30"/>
      <c r="I181" s="30"/>
    </row>
    <row r="182" spans="1:9" hidden="1" x14ac:dyDescent="0.25">
      <c r="A182" s="30"/>
      <c r="B182" s="30"/>
      <c r="C182" s="30"/>
      <c r="D182" s="30"/>
      <c r="E182" s="30"/>
      <c r="F182" s="30"/>
      <c r="G182" s="33" t="s">
        <v>667</v>
      </c>
      <c r="H182" s="30"/>
      <c r="I182" s="30"/>
    </row>
    <row r="183" spans="1:9" hidden="1" x14ac:dyDescent="0.25">
      <c r="A183" s="30"/>
      <c r="B183" s="30"/>
      <c r="C183" s="30" t="s">
        <v>361</v>
      </c>
      <c r="D183" s="30" t="s">
        <v>365</v>
      </c>
      <c r="E183" s="30" t="s">
        <v>365</v>
      </c>
      <c r="F183" s="30"/>
      <c r="G183" s="30"/>
      <c r="H183" s="30" t="s">
        <v>360</v>
      </c>
      <c r="I183" s="30" t="s">
        <v>362</v>
      </c>
    </row>
    <row r="184" spans="1:9" s="14" customFormat="1" hidden="1" x14ac:dyDescent="0.25">
      <c r="A184" s="30"/>
      <c r="B184" s="30"/>
      <c r="C184" s="30" t="s">
        <v>382</v>
      </c>
      <c r="D184" s="84" t="s">
        <v>1054</v>
      </c>
      <c r="E184" s="85"/>
      <c r="F184" s="85"/>
      <c r="G184" s="86"/>
      <c r="I184" s="30"/>
    </row>
    <row r="185" spans="1:9" s="14" customFormat="1" ht="75" hidden="1" x14ac:dyDescent="0.25">
      <c r="A185" s="30"/>
      <c r="B185" s="30"/>
      <c r="C185" s="30" t="s">
        <v>365</v>
      </c>
      <c r="D185" s="87"/>
      <c r="E185" s="54" t="s">
        <v>1214</v>
      </c>
      <c r="F185" s="54" t="s">
        <v>661</v>
      </c>
      <c r="G185" s="54" t="s">
        <v>664</v>
      </c>
      <c r="I185" s="30"/>
    </row>
    <row r="186" spans="1:9" s="14" customFormat="1" hidden="1" x14ac:dyDescent="0.25">
      <c r="A186" s="30" t="s">
        <v>402</v>
      </c>
      <c r="B186" s="30"/>
      <c r="C186" s="30" t="s">
        <v>365</v>
      </c>
      <c r="D186" s="88"/>
      <c r="E186" s="72" t="s">
        <v>1136</v>
      </c>
      <c r="F186" s="54" t="s">
        <v>1216</v>
      </c>
      <c r="G186" s="54" t="s">
        <v>1217</v>
      </c>
      <c r="I186" s="30"/>
    </row>
    <row r="187" spans="1:9" hidden="1" x14ac:dyDescent="0.25">
      <c r="A187" s="30"/>
      <c r="B187" s="30"/>
      <c r="C187" s="30" t="s">
        <v>360</v>
      </c>
      <c r="D187" s="14"/>
      <c r="E187" s="14"/>
      <c r="I187" s="30"/>
    </row>
    <row r="188" spans="1:9" x14ac:dyDescent="0.25">
      <c r="A188" s="30"/>
      <c r="B188" s="30"/>
      <c r="C188" s="31"/>
      <c r="D188" s="73" t="s">
        <v>411</v>
      </c>
      <c r="E188" s="23"/>
      <c r="F188" s="16"/>
      <c r="G188" s="43">
        <f>SUM(G174:G175)</f>
        <v>0</v>
      </c>
      <c r="I188" s="30"/>
    </row>
    <row r="189" spans="1:9" x14ac:dyDescent="0.25">
      <c r="A189" s="30"/>
      <c r="B189" s="30"/>
      <c r="C189" s="30" t="s">
        <v>360</v>
      </c>
      <c r="D189" s="14"/>
      <c r="E189" s="14"/>
      <c r="I189" s="30"/>
    </row>
    <row r="190" spans="1:9" x14ac:dyDescent="0.25">
      <c r="A190" s="30"/>
      <c r="B190" s="30"/>
      <c r="C190" s="30" t="s">
        <v>363</v>
      </c>
      <c r="D190" s="30"/>
      <c r="E190" s="30"/>
      <c r="F190" s="30"/>
      <c r="G190" s="30"/>
      <c r="H190" s="30"/>
      <c r="I190" s="30" t="s">
        <v>364</v>
      </c>
    </row>
  </sheetData>
  <mergeCells count="29">
    <mergeCell ref="D170:G170"/>
    <mergeCell ref="D128:G128"/>
    <mergeCell ref="D12:D13"/>
    <mergeCell ref="D11:F11"/>
    <mergeCell ref="D31:D32"/>
    <mergeCell ref="D30:G30"/>
    <mergeCell ref="E12:E13"/>
    <mergeCell ref="D157:D158"/>
    <mergeCell ref="D156:G156"/>
    <mergeCell ref="D115:D116"/>
    <mergeCell ref="D114:G114"/>
    <mergeCell ref="D45:D46"/>
    <mergeCell ref="D58:G58"/>
    <mergeCell ref="D4:G4"/>
    <mergeCell ref="E1:K1"/>
    <mergeCell ref="D101:D102"/>
    <mergeCell ref="D185:D186"/>
    <mergeCell ref="D73:D74"/>
    <mergeCell ref="D87:D88"/>
    <mergeCell ref="D86:G86"/>
    <mergeCell ref="D44:G44"/>
    <mergeCell ref="D72:G72"/>
    <mergeCell ref="D59:D60"/>
    <mergeCell ref="D184:G184"/>
    <mergeCell ref="D129:D130"/>
    <mergeCell ref="D100:G100"/>
    <mergeCell ref="D143:D144"/>
    <mergeCell ref="D142:G142"/>
    <mergeCell ref="D171:D172"/>
  </mergeCells>
  <dataValidations disablePrompts="1" count="1">
    <dataValidation type="decimal" allowBlank="1" showInputMessage="1" showErrorMessage="1" errorTitle="Input Error" error="Please enter a non-negative value between 0 and 999999999999999" sqref="G188 G174 G160 G146 G132 G118 G104 G90 G76 G62 G48 G34 F15:F20">
      <formula1>0</formula1>
      <formula2>999999999999999</formula2>
    </dataValidation>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22"/>
  <sheetViews>
    <sheetView showGridLines="0" topLeftCell="D1" workbookViewId="0">
      <selection sqref="A1:C1048576"/>
    </sheetView>
  </sheetViews>
  <sheetFormatPr defaultRowHeight="15" x14ac:dyDescent="0.25"/>
  <cols>
    <col min="1" max="2" width="0" hidden="1" customWidth="1"/>
    <col min="3" max="3" width="19.5703125" hidden="1" customWidth="1"/>
    <col min="4" max="4" width="52.7109375" bestFit="1" customWidth="1"/>
    <col min="6" max="6" width="20.7109375" customWidth="1"/>
  </cols>
  <sheetData>
    <row r="1" spans="1:11" ht="35.1" customHeight="1" x14ac:dyDescent="0.25">
      <c r="A1" s="4" t="s">
        <v>1154</v>
      </c>
      <c r="E1" s="82" t="s">
        <v>1200</v>
      </c>
      <c r="F1" s="83"/>
      <c r="G1" s="83"/>
      <c r="H1" s="83"/>
      <c r="I1" s="83"/>
      <c r="J1" s="83"/>
      <c r="K1" s="83"/>
    </row>
    <row r="5" spans="1:11" ht="18.75" x14ac:dyDescent="0.25">
      <c r="D5" s="92" t="s">
        <v>1211</v>
      </c>
      <c r="E5" s="93"/>
      <c r="F5" s="93"/>
      <c r="G5" s="94"/>
    </row>
    <row r="7" spans="1:11" x14ac:dyDescent="0.25">
      <c r="A7" s="30"/>
      <c r="B7" s="30"/>
      <c r="C7" s="30" t="s">
        <v>668</v>
      </c>
      <c r="D7" s="30"/>
      <c r="E7" s="30"/>
      <c r="F7" s="30"/>
      <c r="G7" s="30"/>
      <c r="H7" s="30"/>
    </row>
    <row r="8" spans="1:11" hidden="1" x14ac:dyDescent="0.25">
      <c r="A8" s="30"/>
      <c r="B8" s="30"/>
      <c r="C8" s="30"/>
      <c r="D8" s="30"/>
      <c r="E8" s="30" t="s">
        <v>402</v>
      </c>
      <c r="F8" s="30"/>
      <c r="G8" s="30"/>
      <c r="H8" s="30"/>
    </row>
    <row r="9" spans="1:11" hidden="1" x14ac:dyDescent="0.25">
      <c r="A9" s="30"/>
      <c r="B9" s="30"/>
      <c r="C9" s="30"/>
      <c r="D9" s="30"/>
      <c r="E9" s="30"/>
      <c r="F9" s="30"/>
      <c r="G9" s="30"/>
      <c r="H9" s="30"/>
    </row>
    <row r="10" spans="1:11" hidden="1" x14ac:dyDescent="0.25">
      <c r="A10" s="30"/>
      <c r="B10" s="30"/>
      <c r="C10" s="30" t="s">
        <v>361</v>
      </c>
      <c r="D10" s="30" t="s">
        <v>365</v>
      </c>
      <c r="E10" s="30" t="s">
        <v>365</v>
      </c>
      <c r="F10" s="30"/>
      <c r="G10" s="30" t="s">
        <v>360</v>
      </c>
      <c r="H10" s="30" t="s">
        <v>362</v>
      </c>
    </row>
    <row r="11" spans="1:11" ht="15" customHeight="1" x14ac:dyDescent="0.25">
      <c r="A11" s="30"/>
      <c r="B11" s="30"/>
      <c r="C11" s="30" t="s">
        <v>382</v>
      </c>
      <c r="D11" s="102" t="s">
        <v>1055</v>
      </c>
      <c r="E11" s="103"/>
      <c r="F11" s="104"/>
      <c r="H11" s="30"/>
    </row>
    <row r="12" spans="1:11" x14ac:dyDescent="0.25">
      <c r="A12" s="30"/>
      <c r="B12" s="30"/>
      <c r="C12" s="30" t="s">
        <v>365</v>
      </c>
      <c r="D12" s="87" t="s">
        <v>404</v>
      </c>
      <c r="E12" s="87"/>
      <c r="F12" s="56" t="s">
        <v>416</v>
      </c>
      <c r="H12" s="30"/>
    </row>
    <row r="13" spans="1:11" x14ac:dyDescent="0.25">
      <c r="A13" s="30" t="s">
        <v>402</v>
      </c>
      <c r="B13" s="30"/>
      <c r="C13" s="30" t="s">
        <v>365</v>
      </c>
      <c r="D13" s="88"/>
      <c r="E13" s="88"/>
      <c r="F13" s="54" t="s">
        <v>401</v>
      </c>
      <c r="H13" s="30"/>
    </row>
    <row r="14" spans="1:11" x14ac:dyDescent="0.25">
      <c r="A14" s="30"/>
      <c r="B14" s="30"/>
      <c r="C14" s="30" t="s">
        <v>360</v>
      </c>
      <c r="H14" s="30"/>
    </row>
    <row r="15" spans="1:11" ht="45" x14ac:dyDescent="0.25">
      <c r="A15" s="30"/>
      <c r="B15" s="30"/>
      <c r="C15" s="30"/>
      <c r="D15" s="75" t="s">
        <v>980</v>
      </c>
      <c r="E15" s="55"/>
      <c r="F15" s="6"/>
      <c r="H15" s="30"/>
    </row>
    <row r="16" spans="1:11" x14ac:dyDescent="0.25">
      <c r="A16" s="30" t="s">
        <v>679</v>
      </c>
      <c r="B16" s="30" t="s">
        <v>865</v>
      </c>
      <c r="C16" s="30"/>
      <c r="D16" s="53" t="s">
        <v>669</v>
      </c>
      <c r="E16" s="55" t="s">
        <v>673</v>
      </c>
      <c r="F16" s="42"/>
      <c r="H16" s="30"/>
    </row>
    <row r="17" spans="1:8" x14ac:dyDescent="0.25">
      <c r="A17" s="30" t="s">
        <v>679</v>
      </c>
      <c r="B17" s="30" t="s">
        <v>866</v>
      </c>
      <c r="C17" s="30"/>
      <c r="D17" s="53" t="s">
        <v>670</v>
      </c>
      <c r="E17" s="55" t="s">
        <v>674</v>
      </c>
      <c r="F17" s="42"/>
      <c r="H17" s="30"/>
    </row>
    <row r="18" spans="1:8" ht="45.75" customHeight="1" x14ac:dyDescent="0.25">
      <c r="A18" s="30"/>
      <c r="B18" s="30"/>
      <c r="C18" s="30"/>
      <c r="D18" s="75" t="s">
        <v>981</v>
      </c>
      <c r="E18" s="55"/>
      <c r="F18" s="6"/>
      <c r="H18" s="30"/>
    </row>
    <row r="19" spans="1:8" ht="30" x14ac:dyDescent="0.25">
      <c r="A19" s="30" t="s">
        <v>680</v>
      </c>
      <c r="B19" s="30" t="s">
        <v>681</v>
      </c>
      <c r="C19" s="30"/>
      <c r="D19" s="53" t="s">
        <v>671</v>
      </c>
      <c r="E19" s="55" t="s">
        <v>675</v>
      </c>
      <c r="F19" s="42"/>
      <c r="H19" s="30"/>
    </row>
    <row r="20" spans="1:8" ht="30" x14ac:dyDescent="0.25">
      <c r="A20" s="30" t="s">
        <v>680</v>
      </c>
      <c r="B20" s="30" t="s">
        <v>682</v>
      </c>
      <c r="C20" s="30"/>
      <c r="D20" s="53" t="s">
        <v>672</v>
      </c>
      <c r="E20" s="55" t="s">
        <v>676</v>
      </c>
      <c r="F20" s="42"/>
      <c r="H20" s="30"/>
    </row>
    <row r="21" spans="1:8" x14ac:dyDescent="0.25">
      <c r="A21" s="30"/>
      <c r="B21" s="30"/>
      <c r="C21" s="30" t="s">
        <v>360</v>
      </c>
      <c r="D21" s="114"/>
      <c r="E21" s="114"/>
      <c r="F21" s="114"/>
      <c r="H21" s="30"/>
    </row>
    <row r="22" spans="1:8" x14ac:dyDescent="0.25">
      <c r="A22" s="30"/>
      <c r="B22" s="30"/>
      <c r="C22" s="30" t="s">
        <v>363</v>
      </c>
      <c r="D22" s="30"/>
      <c r="E22" s="30"/>
      <c r="F22" s="30"/>
      <c r="G22" s="30"/>
      <c r="H22" s="30" t="s">
        <v>364</v>
      </c>
    </row>
  </sheetData>
  <mergeCells count="6">
    <mergeCell ref="D12:D13"/>
    <mergeCell ref="E12:E13"/>
    <mergeCell ref="D11:F11"/>
    <mergeCell ref="D21:F21"/>
    <mergeCell ref="E1:K1"/>
    <mergeCell ref="D5:G5"/>
  </mergeCells>
  <dataValidations count="1">
    <dataValidation type="decimal" allowBlank="1" showInputMessage="1" showErrorMessage="1" errorTitle="Input Error" error="Please enter a non-negative value between 0 and 999999999999999" sqref="F19:F20 F16:F17">
      <formula1>0</formula1>
      <formula2>999999999999999</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72"/>
  <sheetViews>
    <sheetView workbookViewId="0">
      <selection activeCell="D8" sqref="D8:D92"/>
    </sheetView>
  </sheetViews>
  <sheetFormatPr defaultColWidth="9.140625" defaultRowHeight="15" x14ac:dyDescent="0.25"/>
  <cols>
    <col min="1" max="1" width="9.140625" style="1"/>
    <col min="2" max="2" width="25.85546875" style="1" bestFit="1" customWidth="1"/>
    <col min="3" max="3" width="22.42578125" style="1" customWidth="1"/>
    <col min="4" max="4" width="17.140625" style="1" customWidth="1"/>
    <col min="5" max="8" width="9.140625" style="1"/>
    <col min="9" max="9" width="9.7109375" style="1" bestFit="1" customWidth="1"/>
    <col min="10" max="10" width="9.140625" style="1" hidden="1" customWidth="1"/>
    <col min="11" max="11" width="53.28515625" style="1" hidden="1" customWidth="1"/>
    <col min="12" max="12" width="10.42578125" style="1" hidden="1" customWidth="1"/>
    <col min="13" max="13" width="11" style="1" hidden="1" customWidth="1"/>
    <col min="14" max="15" width="9.140625" style="1"/>
    <col min="16" max="16" width="24.5703125" style="1" customWidth="1"/>
    <col min="17" max="17" width="11" style="1" bestFit="1" customWidth="1"/>
    <col min="18" max="16384" width="9.140625" style="1"/>
  </cols>
  <sheetData>
    <row r="1" spans="1:13" x14ac:dyDescent="0.25">
      <c r="A1"/>
      <c r="B1"/>
      <c r="C1"/>
      <c r="D1"/>
      <c r="E1"/>
      <c r="F1"/>
      <c r="G1"/>
      <c r="J1" s="1" t="s">
        <v>152</v>
      </c>
      <c r="K1" s="1" t="s">
        <v>153</v>
      </c>
      <c r="L1" s="1" t="s">
        <v>198</v>
      </c>
      <c r="M1" s="1">
        <v>1</v>
      </c>
    </row>
    <row r="2" spans="1:13" x14ac:dyDescent="0.25">
      <c r="A2"/>
      <c r="B2"/>
      <c r="C2"/>
      <c r="D2"/>
      <c r="E2"/>
      <c r="F2"/>
      <c r="G2"/>
      <c r="J2" s="1" t="s">
        <v>154</v>
      </c>
      <c r="K2" s="1" t="s">
        <v>155</v>
      </c>
      <c r="L2" s="1" t="s">
        <v>199</v>
      </c>
      <c r="M2" s="1">
        <v>1000</v>
      </c>
    </row>
    <row r="3" spans="1:13" x14ac:dyDescent="0.25">
      <c r="A3"/>
      <c r="B3"/>
      <c r="C3"/>
      <c r="D3"/>
      <c r="E3"/>
      <c r="F3"/>
      <c r="G3"/>
      <c r="J3" s="1" t="s">
        <v>156</v>
      </c>
      <c r="K3" s="1" t="s">
        <v>157</v>
      </c>
      <c r="L3" s="1" t="s">
        <v>357</v>
      </c>
      <c r="M3" s="1">
        <v>100000</v>
      </c>
    </row>
    <row r="4" spans="1:13" x14ac:dyDescent="0.25">
      <c r="A4"/>
      <c r="B4"/>
      <c r="C4"/>
      <c r="D4"/>
      <c r="E4"/>
      <c r="F4"/>
      <c r="G4"/>
      <c r="J4" s="1" t="s">
        <v>158</v>
      </c>
      <c r="K4" s="1" t="s">
        <v>159</v>
      </c>
      <c r="L4" s="1" t="s">
        <v>200</v>
      </c>
      <c r="M4" s="1">
        <v>1000000</v>
      </c>
    </row>
    <row r="5" spans="1:13" x14ac:dyDescent="0.25">
      <c r="A5"/>
      <c r="B5"/>
      <c r="C5"/>
      <c r="D5"/>
      <c r="E5"/>
      <c r="F5"/>
      <c r="G5"/>
      <c r="J5" s="1" t="s">
        <v>160</v>
      </c>
      <c r="K5" s="1" t="s">
        <v>161</v>
      </c>
      <c r="L5" s="1" t="s">
        <v>201</v>
      </c>
      <c r="M5" s="1">
        <v>1000000000</v>
      </c>
    </row>
    <row r="6" spans="1:13" x14ac:dyDescent="0.25">
      <c r="A6"/>
      <c r="B6"/>
      <c r="C6" s="22" t="s">
        <v>208</v>
      </c>
      <c r="D6" s="22" t="s">
        <v>305</v>
      </c>
      <c r="E6"/>
      <c r="F6"/>
      <c r="G6"/>
      <c r="J6" s="1" t="s">
        <v>213</v>
      </c>
      <c r="K6" s="1" t="s">
        <v>214</v>
      </c>
    </row>
    <row r="7" spans="1:13" x14ac:dyDescent="0.25">
      <c r="A7"/>
      <c r="B7"/>
      <c r="C7" s="22" t="s">
        <v>209</v>
      </c>
      <c r="D7" s="22" t="s">
        <v>357</v>
      </c>
      <c r="E7"/>
      <c r="F7"/>
      <c r="G7"/>
      <c r="J7" s="1" t="s">
        <v>215</v>
      </c>
      <c r="K7" s="1" t="s">
        <v>216</v>
      </c>
    </row>
    <row r="8" spans="1:13" x14ac:dyDescent="0.25">
      <c r="A8"/>
      <c r="B8" s="22" t="s">
        <v>210</v>
      </c>
      <c r="C8" s="22" t="s">
        <v>194</v>
      </c>
      <c r="D8" s="77"/>
      <c r="E8"/>
      <c r="F8"/>
      <c r="G8"/>
      <c r="I8" s="3"/>
      <c r="J8" s="1" t="s">
        <v>217</v>
      </c>
      <c r="K8" s="1" t="s">
        <v>218</v>
      </c>
    </row>
    <row r="9" spans="1:13" x14ac:dyDescent="0.25">
      <c r="A9"/>
      <c r="B9"/>
      <c r="C9" s="22" t="s">
        <v>195</v>
      </c>
      <c r="D9" s="77"/>
      <c r="E9"/>
      <c r="F9"/>
      <c r="G9"/>
      <c r="I9" s="3"/>
      <c r="J9" s="1" t="s">
        <v>219</v>
      </c>
      <c r="K9" s="1" t="s">
        <v>220</v>
      </c>
    </row>
    <row r="10" spans="1:13" x14ac:dyDescent="0.25">
      <c r="A10"/>
      <c r="B10" s="22" t="s">
        <v>211</v>
      </c>
      <c r="C10" s="22" t="s">
        <v>194</v>
      </c>
      <c r="D10"/>
      <c r="E10"/>
      <c r="F10"/>
      <c r="G10"/>
      <c r="J10" s="1" t="s">
        <v>221</v>
      </c>
      <c r="K10" s="1" t="s">
        <v>222</v>
      </c>
    </row>
    <row r="11" spans="1:13" x14ac:dyDescent="0.25">
      <c r="A11"/>
      <c r="B11"/>
      <c r="C11" s="22" t="s">
        <v>195</v>
      </c>
      <c r="D11"/>
      <c r="E11"/>
      <c r="F11"/>
      <c r="G11"/>
      <c r="J11" s="1" t="s">
        <v>223</v>
      </c>
      <c r="K11" s="1" t="s">
        <v>224</v>
      </c>
    </row>
    <row r="12" spans="1:13" x14ac:dyDescent="0.25">
      <c r="A12"/>
      <c r="B12"/>
      <c r="C12" s="22" t="s">
        <v>212</v>
      </c>
      <c r="D12" s="77"/>
      <c r="E12"/>
      <c r="F12"/>
      <c r="G12"/>
      <c r="J12" s="1" t="s">
        <v>225</v>
      </c>
      <c r="K12" s="1" t="s">
        <v>226</v>
      </c>
    </row>
    <row r="13" spans="1:13" x14ac:dyDescent="0.25">
      <c r="A13"/>
      <c r="B13"/>
      <c r="C13" s="22" t="s">
        <v>353</v>
      </c>
      <c r="D13"/>
      <c r="E13"/>
      <c r="F13"/>
      <c r="G13"/>
      <c r="J13" s="1" t="s">
        <v>227</v>
      </c>
      <c r="K13" s="1" t="s">
        <v>228</v>
      </c>
    </row>
    <row r="14" spans="1:13" x14ac:dyDescent="0.25">
      <c r="A14"/>
      <c r="B14" s="22" t="s">
        <v>356</v>
      </c>
      <c r="C14" s="22" t="s">
        <v>194</v>
      </c>
      <c r="D14"/>
      <c r="E14"/>
      <c r="F14"/>
      <c r="G14"/>
      <c r="J14" s="1" t="s">
        <v>229</v>
      </c>
      <c r="K14" s="1" t="s">
        <v>230</v>
      </c>
    </row>
    <row r="15" spans="1:13" x14ac:dyDescent="0.25">
      <c r="A15"/>
      <c r="B15"/>
      <c r="C15" s="22" t="s">
        <v>195</v>
      </c>
      <c r="D15"/>
      <c r="E15"/>
      <c r="F15"/>
      <c r="G15"/>
      <c r="J15" s="1" t="s">
        <v>231</v>
      </c>
      <c r="K15" s="1" t="s">
        <v>232</v>
      </c>
    </row>
    <row r="16" spans="1:13" x14ac:dyDescent="0.25">
      <c r="A16"/>
      <c r="B16" s="22" t="s">
        <v>1186</v>
      </c>
      <c r="C16"/>
      <c r="D16" s="77"/>
      <c r="E16"/>
      <c r="F16"/>
      <c r="G16"/>
      <c r="J16" s="1" t="s">
        <v>233</v>
      </c>
      <c r="K16" s="1" t="s">
        <v>234</v>
      </c>
    </row>
    <row r="17" spans="1:11" x14ac:dyDescent="0.25">
      <c r="A17"/>
      <c r="B17" s="22" t="s">
        <v>1187</v>
      </c>
      <c r="C17"/>
      <c r="D17" s="77"/>
      <c r="E17"/>
      <c r="F17"/>
      <c r="G17"/>
      <c r="J17" s="1" t="s">
        <v>235</v>
      </c>
      <c r="K17" s="1" t="s">
        <v>236</v>
      </c>
    </row>
    <row r="18" spans="1:11" x14ac:dyDescent="0.25">
      <c r="A18"/>
      <c r="B18" s="22" t="s">
        <v>1188</v>
      </c>
      <c r="C18"/>
      <c r="D18" s="77"/>
      <c r="E18"/>
      <c r="F18"/>
      <c r="G18"/>
      <c r="J18" s="1" t="s">
        <v>237</v>
      </c>
      <c r="K18" s="1" t="s">
        <v>238</v>
      </c>
    </row>
    <row r="19" spans="1:11" x14ac:dyDescent="0.25">
      <c r="A19"/>
      <c r="B19" s="22" t="s">
        <v>1189</v>
      </c>
      <c r="C19"/>
      <c r="D19" s="77"/>
      <c r="E19"/>
      <c r="F19"/>
      <c r="G19"/>
      <c r="J19" s="1" t="s">
        <v>239</v>
      </c>
      <c r="K19" s="1" t="s">
        <v>240</v>
      </c>
    </row>
    <row r="20" spans="1:11" x14ac:dyDescent="0.25">
      <c r="A20"/>
      <c r="B20" s="22" t="s">
        <v>1190</v>
      </c>
      <c r="C20"/>
      <c r="D20" s="77"/>
      <c r="E20"/>
      <c r="F20"/>
      <c r="G20"/>
      <c r="J20" s="1" t="s">
        <v>241</v>
      </c>
      <c r="K20" s="1" t="s">
        <v>242</v>
      </c>
    </row>
    <row r="21" spans="1:11" x14ac:dyDescent="0.25">
      <c r="A21"/>
      <c r="B21" s="22" t="s">
        <v>1191</v>
      </c>
      <c r="C21"/>
      <c r="D21" s="77"/>
      <c r="E21"/>
      <c r="F21"/>
      <c r="G21"/>
      <c r="J21" s="1" t="s">
        <v>243</v>
      </c>
      <c r="K21" s="1" t="s">
        <v>244</v>
      </c>
    </row>
    <row r="22" spans="1:11" x14ac:dyDescent="0.25">
      <c r="A22"/>
      <c r="B22" s="22" t="s">
        <v>1192</v>
      </c>
      <c r="C22"/>
      <c r="D22" s="77"/>
      <c r="E22"/>
      <c r="F22"/>
      <c r="G22"/>
      <c r="J22" s="1" t="s">
        <v>245</v>
      </c>
      <c r="K22" s="1" t="s">
        <v>246</v>
      </c>
    </row>
    <row r="23" spans="1:11" x14ac:dyDescent="0.25">
      <c r="A23"/>
      <c r="B23" s="22" t="s">
        <v>1193</v>
      </c>
      <c r="C23"/>
      <c r="D23" s="77"/>
      <c r="E23"/>
      <c r="F23"/>
      <c r="G23"/>
      <c r="J23" s="1" t="s">
        <v>247</v>
      </c>
      <c r="K23" s="1" t="s">
        <v>248</v>
      </c>
    </row>
    <row r="24" spans="1:11" x14ac:dyDescent="0.25">
      <c r="A24"/>
      <c r="B24" s="22" t="s">
        <v>1194</v>
      </c>
      <c r="C24"/>
      <c r="D24" s="77"/>
      <c r="E24"/>
      <c r="F24"/>
      <c r="G24"/>
      <c r="J24" s="1" t="s">
        <v>249</v>
      </c>
      <c r="K24" s="1" t="s">
        <v>250</v>
      </c>
    </row>
    <row r="25" spans="1:11" x14ac:dyDescent="0.25">
      <c r="A25"/>
      <c r="B25" s="22" t="s">
        <v>1195</v>
      </c>
      <c r="C25"/>
      <c r="D25" s="77"/>
      <c r="E25"/>
      <c r="F25"/>
      <c r="G25"/>
      <c r="J25" s="1" t="s">
        <v>251</v>
      </c>
      <c r="K25" s="1" t="s">
        <v>252</v>
      </c>
    </row>
    <row r="26" spans="1:11" x14ac:dyDescent="0.25">
      <c r="A26"/>
      <c r="B26"/>
      <c r="C26"/>
      <c r="D26" s="77"/>
      <c r="E26"/>
      <c r="F26"/>
      <c r="G26"/>
      <c r="J26" s="1" t="s">
        <v>253</v>
      </c>
      <c r="K26" s="1" t="s">
        <v>254</v>
      </c>
    </row>
    <row r="27" spans="1:11" x14ac:dyDescent="0.25">
      <c r="A27"/>
      <c r="B27"/>
      <c r="C27"/>
      <c r="D27"/>
      <c r="E27"/>
      <c r="F27"/>
      <c r="G27"/>
      <c r="J27" s="1" t="s">
        <v>255</v>
      </c>
      <c r="K27" s="1" t="s">
        <v>256</v>
      </c>
    </row>
    <row r="28" spans="1:11" x14ac:dyDescent="0.25">
      <c r="A28"/>
      <c r="B28"/>
      <c r="C28"/>
      <c r="D28"/>
      <c r="E28"/>
      <c r="F28"/>
      <c r="G28"/>
      <c r="J28" s="1" t="s">
        <v>257</v>
      </c>
      <c r="K28" s="1" t="s">
        <v>258</v>
      </c>
    </row>
    <row r="29" spans="1:11" x14ac:dyDescent="0.25">
      <c r="A29"/>
      <c r="B29"/>
      <c r="C29"/>
      <c r="D29"/>
      <c r="E29"/>
      <c r="F29"/>
      <c r="G29"/>
      <c r="J29" s="1" t="s">
        <v>259</v>
      </c>
      <c r="K29" s="1" t="s">
        <v>260</v>
      </c>
    </row>
    <row r="30" spans="1:11" x14ac:dyDescent="0.25">
      <c r="A30"/>
      <c r="B30"/>
      <c r="C30"/>
      <c r="D30" s="77"/>
      <c r="E30"/>
      <c r="F30"/>
      <c r="G30"/>
      <c r="J30" s="1" t="s">
        <v>261</v>
      </c>
      <c r="K30" s="1" t="s">
        <v>262</v>
      </c>
    </row>
    <row r="31" spans="1:11" x14ac:dyDescent="0.25">
      <c r="A31"/>
      <c r="B31"/>
      <c r="C31"/>
      <c r="D31" s="77"/>
      <c r="E31"/>
      <c r="F31"/>
      <c r="G31"/>
      <c r="J31" s="1" t="s">
        <v>263</v>
      </c>
      <c r="K31" s="1" t="s">
        <v>264</v>
      </c>
    </row>
    <row r="32" spans="1:11" x14ac:dyDescent="0.25">
      <c r="A32"/>
      <c r="B32"/>
      <c r="C32"/>
      <c r="D32" s="77"/>
      <c r="E32"/>
      <c r="F32"/>
      <c r="G32"/>
      <c r="J32" s="1" t="s">
        <v>265</v>
      </c>
      <c r="K32" s="1" t="s">
        <v>266</v>
      </c>
    </row>
    <row r="33" spans="1:11" x14ac:dyDescent="0.25">
      <c r="A33"/>
      <c r="B33"/>
      <c r="C33"/>
      <c r="D33" s="77"/>
      <c r="E33"/>
      <c r="F33"/>
      <c r="G33"/>
      <c r="J33" s="1" t="s">
        <v>267</v>
      </c>
      <c r="K33" s="1" t="s">
        <v>268</v>
      </c>
    </row>
    <row r="34" spans="1:11" x14ac:dyDescent="0.25">
      <c r="A34"/>
      <c r="B34"/>
      <c r="C34"/>
      <c r="D34"/>
      <c r="E34"/>
      <c r="F34"/>
      <c r="G34"/>
      <c r="J34" s="1" t="s">
        <v>269</v>
      </c>
      <c r="K34" s="1" t="s">
        <v>270</v>
      </c>
    </row>
    <row r="35" spans="1:11" x14ac:dyDescent="0.25">
      <c r="A35"/>
      <c r="B35"/>
      <c r="C35"/>
      <c r="D35"/>
      <c r="E35"/>
      <c r="F35"/>
      <c r="G35"/>
      <c r="J35" s="1" t="s">
        <v>271</v>
      </c>
      <c r="K35" s="1" t="s">
        <v>272</v>
      </c>
    </row>
    <row r="36" spans="1:11" x14ac:dyDescent="0.25">
      <c r="A36"/>
      <c r="B36"/>
      <c r="C36"/>
      <c r="D36"/>
      <c r="E36"/>
      <c r="F36"/>
      <c r="G36"/>
      <c r="J36" s="1" t="s">
        <v>273</v>
      </c>
      <c r="K36" s="1" t="s">
        <v>274</v>
      </c>
    </row>
    <row r="37" spans="1:11" x14ac:dyDescent="0.25">
      <c r="A37"/>
      <c r="B37"/>
      <c r="C37"/>
      <c r="D37"/>
      <c r="E37"/>
      <c r="F37"/>
      <c r="G37"/>
      <c r="J37" s="1" t="s">
        <v>306</v>
      </c>
      <c r="K37" s="1" t="s">
        <v>307</v>
      </c>
    </row>
    <row r="38" spans="1:11" x14ac:dyDescent="0.25">
      <c r="A38"/>
      <c r="B38"/>
      <c r="C38"/>
      <c r="D38"/>
      <c r="E38"/>
      <c r="F38"/>
      <c r="G38"/>
      <c r="J38" s="1" t="s">
        <v>308</v>
      </c>
      <c r="K38" s="1" t="s">
        <v>309</v>
      </c>
    </row>
    <row r="39" spans="1:11" x14ac:dyDescent="0.25">
      <c r="A39"/>
      <c r="B39"/>
      <c r="C39"/>
      <c r="D39"/>
      <c r="E39"/>
      <c r="F39"/>
      <c r="G39"/>
      <c r="J39" s="1" t="s">
        <v>310</v>
      </c>
      <c r="K39" s="1" t="s">
        <v>311</v>
      </c>
    </row>
    <row r="40" spans="1:11" x14ac:dyDescent="0.25">
      <c r="A40"/>
      <c r="B40"/>
      <c r="C40"/>
      <c r="D40"/>
      <c r="E40"/>
      <c r="F40"/>
      <c r="G40"/>
    </row>
    <row r="41" spans="1:11" x14ac:dyDescent="0.25">
      <c r="A41"/>
      <c r="B41"/>
      <c r="C41"/>
      <c r="D41"/>
      <c r="E41"/>
      <c r="F41"/>
      <c r="G41"/>
      <c r="J41" s="1" t="s">
        <v>312</v>
      </c>
      <c r="K41" s="1" t="s">
        <v>313</v>
      </c>
    </row>
    <row r="42" spans="1:11" x14ac:dyDescent="0.25">
      <c r="A42"/>
      <c r="B42"/>
      <c r="C42"/>
      <c r="D42"/>
      <c r="E42"/>
      <c r="F42"/>
      <c r="G42"/>
      <c r="J42" s="1" t="s">
        <v>314</v>
      </c>
      <c r="K42" s="1" t="s">
        <v>315</v>
      </c>
    </row>
    <row r="43" spans="1:11" x14ac:dyDescent="0.25">
      <c r="A43"/>
      <c r="B43"/>
      <c r="C43"/>
      <c r="D43"/>
      <c r="E43"/>
      <c r="F43"/>
      <c r="G43"/>
      <c r="J43" s="1" t="s">
        <v>316</v>
      </c>
      <c r="K43" s="1" t="s">
        <v>317</v>
      </c>
    </row>
    <row r="44" spans="1:11" x14ac:dyDescent="0.25">
      <c r="A44"/>
      <c r="B44"/>
      <c r="C44"/>
      <c r="D44"/>
      <c r="E44"/>
      <c r="F44"/>
      <c r="G44"/>
      <c r="J44" s="1" t="s">
        <v>318</v>
      </c>
      <c r="K44" s="1" t="s">
        <v>319</v>
      </c>
    </row>
    <row r="45" spans="1:11" x14ac:dyDescent="0.25">
      <c r="A45"/>
      <c r="B45"/>
      <c r="C45"/>
      <c r="D45"/>
      <c r="E45"/>
      <c r="F45"/>
      <c r="G45"/>
      <c r="J45" s="1" t="s">
        <v>320</v>
      </c>
      <c r="K45" s="1" t="s">
        <v>321</v>
      </c>
    </row>
    <row r="46" spans="1:11" x14ac:dyDescent="0.25">
      <c r="A46"/>
      <c r="B46"/>
      <c r="C46"/>
      <c r="D46"/>
      <c r="E46"/>
      <c r="F46"/>
      <c r="G46"/>
      <c r="J46" s="1" t="s">
        <v>322</v>
      </c>
      <c r="K46" s="1" t="s">
        <v>323</v>
      </c>
    </row>
    <row r="47" spans="1:11" x14ac:dyDescent="0.25">
      <c r="A47"/>
      <c r="B47"/>
      <c r="C47"/>
      <c r="D47"/>
      <c r="E47"/>
      <c r="F47"/>
      <c r="G47"/>
      <c r="J47" s="1" t="s">
        <v>324</v>
      </c>
      <c r="K47" s="1" t="s">
        <v>325</v>
      </c>
    </row>
    <row r="48" spans="1:11" x14ac:dyDescent="0.25">
      <c r="A48"/>
      <c r="B48"/>
      <c r="C48"/>
      <c r="D48"/>
      <c r="E48"/>
      <c r="F48"/>
      <c r="G48"/>
      <c r="J48" s="1" t="s">
        <v>326</v>
      </c>
      <c r="K48" s="1" t="s">
        <v>327</v>
      </c>
    </row>
    <row r="49" spans="1:11" x14ac:dyDescent="0.25">
      <c r="A49"/>
      <c r="B49"/>
      <c r="C49"/>
      <c r="D49"/>
      <c r="E49"/>
      <c r="F49"/>
      <c r="G49"/>
      <c r="J49" s="1" t="s">
        <v>328</v>
      </c>
      <c r="K49" s="1" t="s">
        <v>329</v>
      </c>
    </row>
    <row r="50" spans="1:11" x14ac:dyDescent="0.25">
      <c r="A50"/>
      <c r="B50"/>
      <c r="C50"/>
      <c r="D50"/>
      <c r="E50"/>
      <c r="F50"/>
      <c r="G50"/>
      <c r="J50" s="1" t="s">
        <v>330</v>
      </c>
      <c r="K50" s="1" t="s">
        <v>331</v>
      </c>
    </row>
    <row r="51" spans="1:11" x14ac:dyDescent="0.25">
      <c r="J51" s="1" t="s">
        <v>332</v>
      </c>
      <c r="K51" s="1" t="s">
        <v>333</v>
      </c>
    </row>
    <row r="52" spans="1:11" x14ac:dyDescent="0.25">
      <c r="J52" s="1" t="s">
        <v>334</v>
      </c>
      <c r="K52" s="1" t="s">
        <v>335</v>
      </c>
    </row>
    <row r="53" spans="1:11" x14ac:dyDescent="0.25">
      <c r="J53" s="1" t="s">
        <v>336</v>
      </c>
      <c r="K53" s="1" t="s">
        <v>337</v>
      </c>
    </row>
    <row r="54" spans="1:11" x14ac:dyDescent="0.25">
      <c r="J54" s="1" t="s">
        <v>338</v>
      </c>
      <c r="K54" s="1" t="s">
        <v>339</v>
      </c>
    </row>
    <row r="55" spans="1:11" x14ac:dyDescent="0.25">
      <c r="J55" s="1" t="s">
        <v>340</v>
      </c>
      <c r="K55" s="1" t="s">
        <v>341</v>
      </c>
    </row>
    <row r="56" spans="1:11" x14ac:dyDescent="0.25">
      <c r="J56" s="1" t="s">
        <v>342</v>
      </c>
      <c r="K56" s="1" t="s">
        <v>343</v>
      </c>
    </row>
    <row r="57" spans="1:11" x14ac:dyDescent="0.25">
      <c r="J57" s="1" t="s">
        <v>344</v>
      </c>
      <c r="K57" s="1" t="s">
        <v>345</v>
      </c>
    </row>
    <row r="58" spans="1:11" x14ac:dyDescent="0.25">
      <c r="J58" s="1" t="s">
        <v>346</v>
      </c>
      <c r="K58" s="1" t="s">
        <v>347</v>
      </c>
    </row>
    <row r="59" spans="1:11" x14ac:dyDescent="0.25">
      <c r="J59" s="1" t="s">
        <v>348</v>
      </c>
      <c r="K59" s="1" t="s">
        <v>349</v>
      </c>
    </row>
    <row r="60" spans="1:11" x14ac:dyDescent="0.25">
      <c r="J60" s="1" t="s">
        <v>350</v>
      </c>
      <c r="K60" s="1" t="s">
        <v>351</v>
      </c>
    </row>
    <row r="61" spans="1:11" x14ac:dyDescent="0.25">
      <c r="J61" s="1" t="s">
        <v>352</v>
      </c>
      <c r="K61" s="1" t="s">
        <v>202</v>
      </c>
    </row>
    <row r="62" spans="1:11" x14ac:dyDescent="0.25">
      <c r="J62" s="1" t="s">
        <v>203</v>
      </c>
      <c r="K62" s="1" t="s">
        <v>204</v>
      </c>
    </row>
    <row r="63" spans="1:11" x14ac:dyDescent="0.25">
      <c r="J63" s="1" t="s">
        <v>205</v>
      </c>
      <c r="K63" s="1" t="s">
        <v>206</v>
      </c>
    </row>
    <row r="64" spans="1:11" x14ac:dyDescent="0.25">
      <c r="J64" s="1" t="s">
        <v>207</v>
      </c>
      <c r="K64" s="1" t="s">
        <v>295</v>
      </c>
    </row>
    <row r="65" spans="10:11" x14ac:dyDescent="0.25">
      <c r="J65" s="1" t="s">
        <v>296</v>
      </c>
      <c r="K65" s="1" t="s">
        <v>297</v>
      </c>
    </row>
    <row r="66" spans="10:11" x14ac:dyDescent="0.25">
      <c r="J66" s="1" t="s">
        <v>298</v>
      </c>
      <c r="K66" s="1" t="s">
        <v>299</v>
      </c>
    </row>
    <row r="67" spans="10:11" x14ac:dyDescent="0.25">
      <c r="J67" s="1" t="s">
        <v>300</v>
      </c>
      <c r="K67" s="1" t="s">
        <v>301</v>
      </c>
    </row>
    <row r="68" spans="10:11" x14ac:dyDescent="0.25">
      <c r="J68" s="1" t="s">
        <v>302</v>
      </c>
      <c r="K68" s="1" t="s">
        <v>303</v>
      </c>
    </row>
    <row r="69" spans="10:11" x14ac:dyDescent="0.25">
      <c r="J69" s="1" t="s">
        <v>304</v>
      </c>
      <c r="K69" s="1" t="s">
        <v>305</v>
      </c>
    </row>
    <row r="70" spans="10:11" x14ac:dyDescent="0.25">
      <c r="J70" s="1" t="s">
        <v>275</v>
      </c>
      <c r="K70" s="1" t="s">
        <v>276</v>
      </c>
    </row>
    <row r="71" spans="10:11" x14ac:dyDescent="0.25">
      <c r="J71" s="1" t="s">
        <v>277</v>
      </c>
      <c r="K71" s="1" t="s">
        <v>278</v>
      </c>
    </row>
    <row r="72" spans="10:11" x14ac:dyDescent="0.25">
      <c r="J72" s="1" t="s">
        <v>279</v>
      </c>
      <c r="K72" s="1" t="s">
        <v>280</v>
      </c>
    </row>
    <row r="73" spans="10:11" x14ac:dyDescent="0.25">
      <c r="J73" s="1" t="s">
        <v>281</v>
      </c>
      <c r="K73" s="1" t="s">
        <v>282</v>
      </c>
    </row>
    <row r="74" spans="10:11" x14ac:dyDescent="0.25">
      <c r="J74" s="1" t="s">
        <v>283</v>
      </c>
      <c r="K74" s="1" t="s">
        <v>162</v>
      </c>
    </row>
    <row r="75" spans="10:11" x14ac:dyDescent="0.25">
      <c r="J75" s="1" t="s">
        <v>163</v>
      </c>
      <c r="K75" s="1" t="s">
        <v>164</v>
      </c>
    </row>
    <row r="76" spans="10:11" x14ac:dyDescent="0.25">
      <c r="J76" s="1" t="s">
        <v>165</v>
      </c>
      <c r="K76" s="1" t="s">
        <v>166</v>
      </c>
    </row>
    <row r="77" spans="10:11" x14ac:dyDescent="0.25">
      <c r="J77" s="1" t="s">
        <v>167</v>
      </c>
      <c r="K77" s="1" t="s">
        <v>168</v>
      </c>
    </row>
    <row r="78" spans="10:11" x14ac:dyDescent="0.25">
      <c r="J78" s="1" t="s">
        <v>169</v>
      </c>
      <c r="K78" s="1" t="s">
        <v>170</v>
      </c>
    </row>
    <row r="79" spans="10:11" x14ac:dyDescent="0.25">
      <c r="J79" s="1" t="s">
        <v>171</v>
      </c>
      <c r="K79" s="1" t="s">
        <v>172</v>
      </c>
    </row>
    <row r="80" spans="10:11" x14ac:dyDescent="0.25">
      <c r="J80" s="1" t="s">
        <v>173</v>
      </c>
      <c r="K80" s="1" t="s">
        <v>174</v>
      </c>
    </row>
    <row r="81" spans="10:11" x14ac:dyDescent="0.25">
      <c r="J81" s="1" t="s">
        <v>175</v>
      </c>
      <c r="K81" s="1" t="s">
        <v>176</v>
      </c>
    </row>
    <row r="82" spans="10:11" x14ac:dyDescent="0.25">
      <c r="J82" s="1" t="s">
        <v>177</v>
      </c>
      <c r="K82" s="1" t="s">
        <v>178</v>
      </c>
    </row>
    <row r="83" spans="10:11" x14ac:dyDescent="0.25">
      <c r="J83" s="1" t="s">
        <v>179</v>
      </c>
      <c r="K83" s="1" t="s">
        <v>180</v>
      </c>
    </row>
    <row r="84" spans="10:11" x14ac:dyDescent="0.25">
      <c r="J84" s="1" t="s">
        <v>181</v>
      </c>
      <c r="K84" s="1" t="s">
        <v>182</v>
      </c>
    </row>
    <row r="85" spans="10:11" x14ac:dyDescent="0.25">
      <c r="J85" s="1" t="s">
        <v>183</v>
      </c>
      <c r="K85" s="1" t="s">
        <v>184</v>
      </c>
    </row>
    <row r="86" spans="10:11" x14ac:dyDescent="0.25">
      <c r="J86" s="1" t="s">
        <v>185</v>
      </c>
      <c r="K86" s="1" t="s">
        <v>186</v>
      </c>
    </row>
    <row r="87" spans="10:11" x14ac:dyDescent="0.25">
      <c r="J87" s="1" t="s">
        <v>187</v>
      </c>
      <c r="K87" s="1" t="s">
        <v>188</v>
      </c>
    </row>
    <row r="88" spans="10:11" x14ac:dyDescent="0.25">
      <c r="J88" s="1" t="s">
        <v>189</v>
      </c>
      <c r="K88" s="1" t="s">
        <v>190</v>
      </c>
    </row>
    <row r="89" spans="10:11" x14ac:dyDescent="0.25">
      <c r="J89" s="1" t="s">
        <v>191</v>
      </c>
      <c r="K89" s="1" t="s">
        <v>192</v>
      </c>
    </row>
    <row r="90" spans="10:11" x14ac:dyDescent="0.25">
      <c r="J90" s="1" t="s">
        <v>193</v>
      </c>
      <c r="K90" s="1" t="s">
        <v>284</v>
      </c>
    </row>
    <row r="91" spans="10:11" x14ac:dyDescent="0.25">
      <c r="J91" s="1" t="s">
        <v>285</v>
      </c>
      <c r="K91" s="1" t="s">
        <v>286</v>
      </c>
    </row>
    <row r="92" spans="10:11" x14ac:dyDescent="0.25">
      <c r="J92" s="1" t="s">
        <v>287</v>
      </c>
      <c r="K92" s="1" t="s">
        <v>288</v>
      </c>
    </row>
    <row r="93" spans="10:11" x14ac:dyDescent="0.25">
      <c r="J93" s="1" t="s">
        <v>289</v>
      </c>
      <c r="K93" s="1" t="s">
        <v>290</v>
      </c>
    </row>
    <row r="94" spans="10:11" x14ac:dyDescent="0.25">
      <c r="J94" s="1" t="s">
        <v>291</v>
      </c>
      <c r="K94" s="1" t="s">
        <v>292</v>
      </c>
    </row>
    <row r="95" spans="10:11" x14ac:dyDescent="0.25">
      <c r="J95" s="1" t="s">
        <v>293</v>
      </c>
      <c r="K95" s="1" t="s">
        <v>294</v>
      </c>
    </row>
    <row r="96" spans="10:11" x14ac:dyDescent="0.25">
      <c r="J96" s="1" t="s">
        <v>0</v>
      </c>
      <c r="K96" s="1" t="s">
        <v>1</v>
      </c>
    </row>
    <row r="97" spans="10:11" x14ac:dyDescent="0.25">
      <c r="J97" s="1" t="s">
        <v>2</v>
      </c>
      <c r="K97" s="1" t="s">
        <v>3</v>
      </c>
    </row>
    <row r="98" spans="10:11" x14ac:dyDescent="0.25">
      <c r="J98" s="1" t="s">
        <v>4</v>
      </c>
      <c r="K98" s="1" t="s">
        <v>5</v>
      </c>
    </row>
    <row r="99" spans="10:11" x14ac:dyDescent="0.25">
      <c r="J99" s="1" t="s">
        <v>6</v>
      </c>
      <c r="K99" s="1" t="s">
        <v>7</v>
      </c>
    </row>
    <row r="100" spans="10:11" x14ac:dyDescent="0.25">
      <c r="J100" s="1" t="s">
        <v>8</v>
      </c>
      <c r="K100" s="1" t="s">
        <v>9</v>
      </c>
    </row>
    <row r="101" spans="10:11" x14ac:dyDescent="0.25">
      <c r="J101" s="1" t="s">
        <v>10</v>
      </c>
      <c r="K101" s="1" t="s">
        <v>11</v>
      </c>
    </row>
    <row r="102" spans="10:11" x14ac:dyDescent="0.25">
      <c r="J102" s="1" t="s">
        <v>12</v>
      </c>
      <c r="K102" s="1" t="s">
        <v>13</v>
      </c>
    </row>
    <row r="103" spans="10:11" x14ac:dyDescent="0.25">
      <c r="J103" s="1" t="s">
        <v>14</v>
      </c>
      <c r="K103" s="1" t="s">
        <v>15</v>
      </c>
    </row>
    <row r="104" spans="10:11" x14ac:dyDescent="0.25">
      <c r="J104" s="1" t="s">
        <v>16</v>
      </c>
      <c r="K104" s="1" t="s">
        <v>17</v>
      </c>
    </row>
    <row r="105" spans="10:11" x14ac:dyDescent="0.25">
      <c r="J105" s="1" t="s">
        <v>18</v>
      </c>
      <c r="K105" s="1" t="s">
        <v>19</v>
      </c>
    </row>
    <row r="106" spans="10:11" x14ac:dyDescent="0.25">
      <c r="J106" s="1" t="s">
        <v>20</v>
      </c>
      <c r="K106" s="1" t="s">
        <v>21</v>
      </c>
    </row>
    <row r="107" spans="10:11" x14ac:dyDescent="0.25">
      <c r="J107" s="1" t="s">
        <v>22</v>
      </c>
      <c r="K107" s="1" t="s">
        <v>23</v>
      </c>
    </row>
    <row r="108" spans="10:11" x14ac:dyDescent="0.25">
      <c r="J108" s="1" t="s">
        <v>24</v>
      </c>
      <c r="K108" s="1" t="s">
        <v>25</v>
      </c>
    </row>
    <row r="109" spans="10:11" x14ac:dyDescent="0.25">
      <c r="J109" s="1" t="s">
        <v>26</v>
      </c>
      <c r="K109" s="1" t="s">
        <v>27</v>
      </c>
    </row>
    <row r="110" spans="10:11" x14ac:dyDescent="0.25">
      <c r="J110" s="1" t="s">
        <v>28</v>
      </c>
      <c r="K110" s="1" t="s">
        <v>29</v>
      </c>
    </row>
    <row r="111" spans="10:11" x14ac:dyDescent="0.25">
      <c r="J111" s="1" t="s">
        <v>30</v>
      </c>
      <c r="K111" s="1" t="s">
        <v>31</v>
      </c>
    </row>
    <row r="112" spans="10:11" x14ac:dyDescent="0.25">
      <c r="J112" s="1" t="s">
        <v>32</v>
      </c>
      <c r="K112" s="1" t="s">
        <v>33</v>
      </c>
    </row>
    <row r="113" spans="10:11" x14ac:dyDescent="0.25">
      <c r="J113" s="1" t="s">
        <v>34</v>
      </c>
      <c r="K113" s="1" t="s">
        <v>35</v>
      </c>
    </row>
    <row r="114" spans="10:11" x14ac:dyDescent="0.25">
      <c r="J114" s="1" t="s">
        <v>36</v>
      </c>
      <c r="K114" s="1" t="s">
        <v>37</v>
      </c>
    </row>
    <row r="115" spans="10:11" x14ac:dyDescent="0.25">
      <c r="J115" s="1" t="s">
        <v>38</v>
      </c>
      <c r="K115" s="1" t="s">
        <v>39</v>
      </c>
    </row>
    <row r="116" spans="10:11" x14ac:dyDescent="0.25">
      <c r="J116" s="1" t="s">
        <v>40</v>
      </c>
      <c r="K116" s="1" t="s">
        <v>41</v>
      </c>
    </row>
    <row r="117" spans="10:11" x14ac:dyDescent="0.25">
      <c r="J117" s="1" t="s">
        <v>42</v>
      </c>
      <c r="K117" s="1" t="s">
        <v>43</v>
      </c>
    </row>
    <row r="118" spans="10:11" x14ac:dyDescent="0.25">
      <c r="J118" s="1" t="s">
        <v>44</v>
      </c>
      <c r="K118" s="1" t="s">
        <v>45</v>
      </c>
    </row>
    <row r="119" spans="10:11" x14ac:dyDescent="0.25">
      <c r="J119" s="1" t="s">
        <v>46</v>
      </c>
      <c r="K119" s="1" t="s">
        <v>47</v>
      </c>
    </row>
    <row r="120" spans="10:11" x14ac:dyDescent="0.25">
      <c r="J120" s="1" t="s">
        <v>64</v>
      </c>
      <c r="K120" s="1" t="s">
        <v>65</v>
      </c>
    </row>
    <row r="121" spans="10:11" x14ac:dyDescent="0.25">
      <c r="J121" s="1" t="s">
        <v>66</v>
      </c>
      <c r="K121" s="1" t="s">
        <v>67</v>
      </c>
    </row>
    <row r="122" spans="10:11" x14ac:dyDescent="0.25">
      <c r="J122" s="1" t="s">
        <v>68</v>
      </c>
      <c r="K122" s="1" t="s">
        <v>69</v>
      </c>
    </row>
    <row r="123" spans="10:11" x14ac:dyDescent="0.25">
      <c r="J123" s="1" t="s">
        <v>70</v>
      </c>
      <c r="K123" s="1" t="s">
        <v>71</v>
      </c>
    </row>
    <row r="124" spans="10:11" x14ac:dyDescent="0.25">
      <c r="J124" s="1" t="s">
        <v>72</v>
      </c>
      <c r="K124" s="1" t="s">
        <v>73</v>
      </c>
    </row>
    <row r="125" spans="10:11" x14ac:dyDescent="0.25">
      <c r="J125" s="1" t="s">
        <v>74</v>
      </c>
      <c r="K125" s="1" t="s">
        <v>75</v>
      </c>
    </row>
    <row r="126" spans="10:11" x14ac:dyDescent="0.25">
      <c r="J126" s="1" t="s">
        <v>76</v>
      </c>
      <c r="K126" s="1" t="s">
        <v>77</v>
      </c>
    </row>
    <row r="127" spans="10:11" x14ac:dyDescent="0.25">
      <c r="J127" s="1" t="s">
        <v>78</v>
      </c>
      <c r="K127" s="1" t="s">
        <v>79</v>
      </c>
    </row>
    <row r="128" spans="10:11" x14ac:dyDescent="0.25">
      <c r="J128" s="1" t="s">
        <v>80</v>
      </c>
      <c r="K128" s="1" t="s">
        <v>81</v>
      </c>
    </row>
    <row r="129" spans="10:11" x14ac:dyDescent="0.25">
      <c r="J129" s="1" t="s">
        <v>82</v>
      </c>
      <c r="K129" s="1" t="s">
        <v>83</v>
      </c>
    </row>
    <row r="130" spans="10:11" x14ac:dyDescent="0.25">
      <c r="J130" s="1" t="s">
        <v>84</v>
      </c>
      <c r="K130" s="1" t="s">
        <v>85</v>
      </c>
    </row>
    <row r="131" spans="10:11" x14ac:dyDescent="0.25">
      <c r="J131" s="1" t="s">
        <v>86</v>
      </c>
      <c r="K131" s="1" t="s">
        <v>87</v>
      </c>
    </row>
    <row r="132" spans="10:11" x14ac:dyDescent="0.25">
      <c r="J132" s="1" t="s">
        <v>88</v>
      </c>
      <c r="K132" s="1" t="s">
        <v>89</v>
      </c>
    </row>
    <row r="133" spans="10:11" x14ac:dyDescent="0.25">
      <c r="J133" s="1" t="s">
        <v>90</v>
      </c>
      <c r="K133" s="1" t="s">
        <v>91</v>
      </c>
    </row>
    <row r="134" spans="10:11" x14ac:dyDescent="0.25">
      <c r="J134" s="1" t="s">
        <v>92</v>
      </c>
      <c r="K134" s="1" t="s">
        <v>93</v>
      </c>
    </row>
    <row r="135" spans="10:11" x14ac:dyDescent="0.25">
      <c r="J135" s="1" t="s">
        <v>94</v>
      </c>
      <c r="K135" s="1" t="s">
        <v>95</v>
      </c>
    </row>
    <row r="136" spans="10:11" x14ac:dyDescent="0.25">
      <c r="J136" s="1" t="s">
        <v>96</v>
      </c>
      <c r="K136" s="1" t="s">
        <v>97</v>
      </c>
    </row>
    <row r="137" spans="10:11" x14ac:dyDescent="0.25">
      <c r="J137" s="1" t="s">
        <v>98</v>
      </c>
      <c r="K137" s="1" t="s">
        <v>99</v>
      </c>
    </row>
    <row r="138" spans="10:11" x14ac:dyDescent="0.25">
      <c r="J138" s="1" t="s">
        <v>100</v>
      </c>
      <c r="K138" s="1" t="s">
        <v>101</v>
      </c>
    </row>
    <row r="139" spans="10:11" x14ac:dyDescent="0.25">
      <c r="J139" s="1" t="s">
        <v>102</v>
      </c>
      <c r="K139" s="1" t="s">
        <v>103</v>
      </c>
    </row>
    <row r="140" spans="10:11" x14ac:dyDescent="0.25">
      <c r="J140" s="1" t="s">
        <v>104</v>
      </c>
      <c r="K140" s="1" t="s">
        <v>105</v>
      </c>
    </row>
    <row r="141" spans="10:11" x14ac:dyDescent="0.25">
      <c r="J141" s="1" t="s">
        <v>106</v>
      </c>
      <c r="K141" s="1" t="s">
        <v>107</v>
      </c>
    </row>
    <row r="142" spans="10:11" x14ac:dyDescent="0.25">
      <c r="J142" s="1" t="s">
        <v>108</v>
      </c>
      <c r="K142" s="1" t="s">
        <v>109</v>
      </c>
    </row>
    <row r="143" spans="10:11" x14ac:dyDescent="0.25">
      <c r="J143" s="1" t="s">
        <v>110</v>
      </c>
      <c r="K143" s="1" t="s">
        <v>111</v>
      </c>
    </row>
    <row r="144" spans="10:11" x14ac:dyDescent="0.25">
      <c r="J144" s="1" t="s">
        <v>112</v>
      </c>
      <c r="K144" s="1" t="s">
        <v>113</v>
      </c>
    </row>
    <row r="145" spans="10:11" x14ac:dyDescent="0.25">
      <c r="J145" s="1" t="s">
        <v>114</v>
      </c>
      <c r="K145" s="1" t="s">
        <v>115</v>
      </c>
    </row>
    <row r="146" spans="10:11" x14ac:dyDescent="0.25">
      <c r="J146" s="1" t="s">
        <v>116</v>
      </c>
      <c r="K146" s="1" t="s">
        <v>117</v>
      </c>
    </row>
    <row r="147" spans="10:11" x14ac:dyDescent="0.25">
      <c r="J147" s="1" t="s">
        <v>118</v>
      </c>
      <c r="K147" s="1" t="s">
        <v>119</v>
      </c>
    </row>
    <row r="148" spans="10:11" x14ac:dyDescent="0.25">
      <c r="J148" s="1" t="s">
        <v>120</v>
      </c>
      <c r="K148" s="1" t="s">
        <v>121</v>
      </c>
    </row>
    <row r="149" spans="10:11" x14ac:dyDescent="0.25">
      <c r="J149" s="1" t="s">
        <v>122</v>
      </c>
      <c r="K149" s="1" t="s">
        <v>123</v>
      </c>
    </row>
    <row r="150" spans="10:11" x14ac:dyDescent="0.25">
      <c r="J150" s="1" t="s">
        <v>124</v>
      </c>
      <c r="K150" s="1" t="s">
        <v>125</v>
      </c>
    </row>
    <row r="151" spans="10:11" x14ac:dyDescent="0.25">
      <c r="J151" s="1" t="s">
        <v>126</v>
      </c>
      <c r="K151" s="1" t="s">
        <v>127</v>
      </c>
    </row>
    <row r="152" spans="10:11" x14ac:dyDescent="0.25">
      <c r="J152" s="1" t="s">
        <v>128</v>
      </c>
      <c r="K152" s="1" t="s">
        <v>129</v>
      </c>
    </row>
    <row r="153" spans="10:11" x14ac:dyDescent="0.25">
      <c r="J153" s="1" t="s">
        <v>130</v>
      </c>
      <c r="K153" s="1" t="s">
        <v>131</v>
      </c>
    </row>
    <row r="154" spans="10:11" x14ac:dyDescent="0.25">
      <c r="J154" s="1" t="s">
        <v>132</v>
      </c>
      <c r="K154" s="1" t="s">
        <v>133</v>
      </c>
    </row>
    <row r="155" spans="10:11" x14ac:dyDescent="0.25">
      <c r="J155" s="1" t="s">
        <v>134</v>
      </c>
      <c r="K155" s="1" t="s">
        <v>135</v>
      </c>
    </row>
    <row r="156" spans="10:11" x14ac:dyDescent="0.25">
      <c r="J156" s="1" t="s">
        <v>136</v>
      </c>
      <c r="K156" s="1" t="s">
        <v>51</v>
      </c>
    </row>
    <row r="157" spans="10:11" x14ac:dyDescent="0.25">
      <c r="J157" s="1" t="s">
        <v>52</v>
      </c>
      <c r="K157" s="1" t="s">
        <v>53</v>
      </c>
    </row>
    <row r="158" spans="10:11" x14ac:dyDescent="0.25">
      <c r="J158" s="1" t="s">
        <v>54</v>
      </c>
      <c r="K158" s="1" t="s">
        <v>55</v>
      </c>
    </row>
    <row r="159" spans="10:11" x14ac:dyDescent="0.25">
      <c r="J159" s="1" t="s">
        <v>56</v>
      </c>
      <c r="K159" s="1" t="s">
        <v>57</v>
      </c>
    </row>
    <row r="160" spans="10:11" x14ac:dyDescent="0.25">
      <c r="J160" s="1" t="s">
        <v>58</v>
      </c>
      <c r="K160" s="1" t="s">
        <v>59</v>
      </c>
    </row>
    <row r="161" spans="10:11" x14ac:dyDescent="0.25">
      <c r="J161" s="1" t="s">
        <v>60</v>
      </c>
      <c r="K161" s="1" t="s">
        <v>61</v>
      </c>
    </row>
    <row r="162" spans="10:11" x14ac:dyDescent="0.25">
      <c r="J162" s="1" t="s">
        <v>62</v>
      </c>
      <c r="K162" s="1" t="s">
        <v>63</v>
      </c>
    </row>
    <row r="163" spans="10:11" x14ac:dyDescent="0.25">
      <c r="J163" s="1" t="s">
        <v>196</v>
      </c>
      <c r="K163" s="1" t="s">
        <v>197</v>
      </c>
    </row>
    <row r="164" spans="10:11" x14ac:dyDescent="0.25">
      <c r="J164" s="1" t="s">
        <v>48</v>
      </c>
      <c r="K164" s="1" t="s">
        <v>49</v>
      </c>
    </row>
    <row r="165" spans="10:11" x14ac:dyDescent="0.25">
      <c r="J165" s="1" t="s">
        <v>50</v>
      </c>
      <c r="K165" s="1" t="s">
        <v>137</v>
      </c>
    </row>
    <row r="166" spans="10:11" x14ac:dyDescent="0.25">
      <c r="J166" s="1" t="s">
        <v>138</v>
      </c>
      <c r="K166" s="1" t="s">
        <v>139</v>
      </c>
    </row>
    <row r="167" spans="10:11" x14ac:dyDescent="0.25">
      <c r="J167" s="1" t="s">
        <v>140</v>
      </c>
      <c r="K167" s="1" t="s">
        <v>141</v>
      </c>
    </row>
    <row r="168" spans="10:11" x14ac:dyDescent="0.25">
      <c r="J168" s="1" t="s">
        <v>142</v>
      </c>
      <c r="K168" s="1" t="s">
        <v>143</v>
      </c>
    </row>
    <row r="169" spans="10:11" x14ac:dyDescent="0.25">
      <c r="J169" s="1" t="s">
        <v>144</v>
      </c>
      <c r="K169" s="1" t="s">
        <v>145</v>
      </c>
    </row>
    <row r="170" spans="10:11" x14ac:dyDescent="0.25">
      <c r="J170" s="1" t="s">
        <v>146</v>
      </c>
      <c r="K170" s="1" t="s">
        <v>147</v>
      </c>
    </row>
    <row r="171" spans="10:11" x14ac:dyDescent="0.25">
      <c r="J171" s="1" t="s">
        <v>148</v>
      </c>
      <c r="K171" s="1" t="s">
        <v>149</v>
      </c>
    </row>
    <row r="172" spans="10:11" x14ac:dyDescent="0.25">
      <c r="J172" s="1" t="s">
        <v>150</v>
      </c>
      <c r="K172" s="1" t="s">
        <v>151</v>
      </c>
    </row>
  </sheetData>
  <sheetProtection selectLockedCells="1"/>
  <dataConsolidate/>
  <phoneticPr fontId="0" type="noConversion"/>
  <hyperlinks>
    <hyperlink ref="K23" r:id="rId1" display="http://www.xe.com/euro.htm"/>
    <hyperlink ref="K81" location="cfa" display="cfa"/>
  </hyperlinks>
  <pageMargins left="0.7" right="0.7" top="0.75" bottom="0.75" header="0.3" footer="0.3"/>
  <pageSetup paperSize="9" orientation="portrait" verticalDpi="18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25"/>
  <sheetViews>
    <sheetView showGridLines="0" topLeftCell="D1" workbookViewId="0">
      <selection sqref="A1:C1048576"/>
    </sheetView>
  </sheetViews>
  <sheetFormatPr defaultRowHeight="15" x14ac:dyDescent="0.25"/>
  <cols>
    <col min="1" max="3" width="0" hidden="1" customWidth="1"/>
    <col min="4" max="4" width="52.85546875" customWidth="1"/>
    <col min="6" max="7" width="20.7109375" customWidth="1"/>
  </cols>
  <sheetData>
    <row r="1" spans="1:11" ht="35.1" customHeight="1" x14ac:dyDescent="0.25">
      <c r="A1" s="4" t="s">
        <v>1155</v>
      </c>
      <c r="E1" s="82" t="s">
        <v>1201</v>
      </c>
      <c r="F1" s="83"/>
      <c r="G1" s="83"/>
      <c r="H1" s="83"/>
      <c r="I1" s="83"/>
      <c r="J1" s="83"/>
      <c r="K1" s="83"/>
    </row>
    <row r="4" spans="1:11" ht="18.75" x14ac:dyDescent="0.25">
      <c r="D4" s="92" t="s">
        <v>1211</v>
      </c>
      <c r="E4" s="93"/>
      <c r="F4" s="93"/>
      <c r="G4" s="94"/>
    </row>
    <row r="7" spans="1:11" x14ac:dyDescent="0.25">
      <c r="A7" s="30"/>
      <c r="B7" s="30"/>
      <c r="C7" s="30" t="s">
        <v>683</v>
      </c>
      <c r="D7" s="30"/>
      <c r="E7" s="30"/>
      <c r="F7" s="30"/>
      <c r="G7" s="30"/>
      <c r="H7" s="30"/>
      <c r="I7" s="30"/>
    </row>
    <row r="8" spans="1:11" hidden="1" x14ac:dyDescent="0.25">
      <c r="A8" s="30"/>
      <c r="B8" s="30"/>
      <c r="C8" s="30"/>
      <c r="D8" s="30"/>
      <c r="E8" s="30" t="s">
        <v>402</v>
      </c>
      <c r="F8" s="30" t="s">
        <v>693</v>
      </c>
      <c r="G8" s="30" t="s">
        <v>694</v>
      </c>
      <c r="H8" s="30"/>
      <c r="I8" s="30"/>
    </row>
    <row r="9" spans="1:11" hidden="1" x14ac:dyDescent="0.25">
      <c r="A9" s="30"/>
      <c r="B9" s="30"/>
      <c r="C9" s="30"/>
      <c r="D9" s="30"/>
      <c r="E9" s="30"/>
      <c r="F9" s="30"/>
      <c r="G9" s="30"/>
      <c r="H9" s="30"/>
      <c r="I9" s="30"/>
    </row>
    <row r="10" spans="1:11" hidden="1" x14ac:dyDescent="0.25">
      <c r="A10" s="30"/>
      <c r="B10" s="30"/>
      <c r="C10" s="30" t="s">
        <v>361</v>
      </c>
      <c r="D10" s="30" t="s">
        <v>365</v>
      </c>
      <c r="E10" s="30" t="s">
        <v>365</v>
      </c>
      <c r="F10" s="30"/>
      <c r="G10" s="30"/>
      <c r="H10" s="30" t="s">
        <v>360</v>
      </c>
      <c r="I10" s="30" t="s">
        <v>362</v>
      </c>
    </row>
    <row r="11" spans="1:11" x14ac:dyDescent="0.25">
      <c r="A11" s="30"/>
      <c r="B11" s="30"/>
      <c r="C11" s="30" t="s">
        <v>382</v>
      </c>
      <c r="D11" s="84" t="s">
        <v>1056</v>
      </c>
      <c r="E11" s="85"/>
      <c r="F11" s="85"/>
      <c r="G11" s="86"/>
      <c r="I11" s="30"/>
    </row>
    <row r="12" spans="1:11" x14ac:dyDescent="0.25">
      <c r="A12" s="30"/>
      <c r="B12" s="30"/>
      <c r="C12" s="30" t="s">
        <v>365</v>
      </c>
      <c r="D12" s="87" t="s">
        <v>404</v>
      </c>
      <c r="E12" s="87"/>
      <c r="F12" s="54" t="s">
        <v>684</v>
      </c>
      <c r="G12" s="54" t="s">
        <v>416</v>
      </c>
      <c r="I12" s="30"/>
    </row>
    <row r="13" spans="1:11" x14ac:dyDescent="0.25">
      <c r="A13" s="30" t="s">
        <v>402</v>
      </c>
      <c r="B13" s="30"/>
      <c r="C13" s="30" t="s">
        <v>365</v>
      </c>
      <c r="D13" s="88"/>
      <c r="E13" s="88"/>
      <c r="F13" s="54" t="s">
        <v>401</v>
      </c>
      <c r="G13" s="54" t="s">
        <v>414</v>
      </c>
      <c r="I13" s="30"/>
    </row>
    <row r="14" spans="1:11" x14ac:dyDescent="0.25">
      <c r="A14" s="30"/>
      <c r="B14" s="30"/>
      <c r="C14" s="30" t="s">
        <v>360</v>
      </c>
      <c r="I14" s="30"/>
    </row>
    <row r="15" spans="1:11" ht="60" x14ac:dyDescent="0.25">
      <c r="A15" s="30"/>
      <c r="B15" s="30"/>
      <c r="C15" s="30"/>
      <c r="D15" s="75" t="s">
        <v>685</v>
      </c>
      <c r="E15" s="55"/>
      <c r="F15" s="6"/>
      <c r="G15" s="6"/>
      <c r="I15" s="30"/>
    </row>
    <row r="16" spans="1:11" x14ac:dyDescent="0.25">
      <c r="A16" s="30"/>
      <c r="B16" s="30" t="s">
        <v>945</v>
      </c>
      <c r="C16" s="30"/>
      <c r="D16" s="53" t="s">
        <v>944</v>
      </c>
      <c r="E16" s="55" t="s">
        <v>673</v>
      </c>
      <c r="F16" s="47"/>
      <c r="G16" s="42"/>
      <c r="I16" s="30"/>
    </row>
    <row r="17" spans="1:9" x14ac:dyDescent="0.25">
      <c r="A17" s="30"/>
      <c r="B17" s="30" t="s">
        <v>860</v>
      </c>
      <c r="C17" s="30"/>
      <c r="D17" s="53" t="s">
        <v>686</v>
      </c>
      <c r="E17" s="55" t="s">
        <v>674</v>
      </c>
      <c r="F17" s="47"/>
      <c r="G17" s="42"/>
      <c r="I17" s="30"/>
    </row>
    <row r="18" spans="1:9" x14ac:dyDescent="0.25">
      <c r="A18" s="30"/>
      <c r="B18" s="30" t="s">
        <v>861</v>
      </c>
      <c r="C18" s="30"/>
      <c r="D18" s="53" t="s">
        <v>687</v>
      </c>
      <c r="E18" s="55" t="s">
        <v>675</v>
      </c>
      <c r="F18" s="47"/>
      <c r="G18" s="42"/>
      <c r="I18" s="30"/>
    </row>
    <row r="19" spans="1:9" ht="45" x14ac:dyDescent="0.25">
      <c r="A19" s="30"/>
      <c r="B19" s="30" t="s">
        <v>859</v>
      </c>
      <c r="C19" s="30"/>
      <c r="D19" s="53" t="s">
        <v>688</v>
      </c>
      <c r="E19" s="55" t="s">
        <v>676</v>
      </c>
      <c r="F19" s="47"/>
      <c r="G19" s="42"/>
      <c r="I19" s="30"/>
    </row>
    <row r="20" spans="1:9" ht="30" x14ac:dyDescent="0.25">
      <c r="A20" s="30"/>
      <c r="B20" s="30" t="s">
        <v>858</v>
      </c>
      <c r="C20" s="30"/>
      <c r="D20" s="53" t="s">
        <v>689</v>
      </c>
      <c r="E20" s="55" t="s">
        <v>677</v>
      </c>
      <c r="F20" s="47"/>
      <c r="G20" s="42"/>
      <c r="I20" s="30"/>
    </row>
    <row r="21" spans="1:9" x14ac:dyDescent="0.25">
      <c r="A21" s="30"/>
      <c r="B21" s="30" t="s">
        <v>695</v>
      </c>
      <c r="C21" s="30"/>
      <c r="D21" s="53" t="s">
        <v>690</v>
      </c>
      <c r="E21" s="55" t="s">
        <v>678</v>
      </c>
      <c r="F21" s="47"/>
      <c r="G21" s="42"/>
      <c r="I21" s="30"/>
    </row>
    <row r="22" spans="1:9" x14ac:dyDescent="0.25">
      <c r="A22" s="30"/>
      <c r="B22" s="30" t="s">
        <v>696</v>
      </c>
      <c r="C22" s="30"/>
      <c r="D22" s="53" t="s">
        <v>691</v>
      </c>
      <c r="E22" s="55" t="s">
        <v>789</v>
      </c>
      <c r="F22" s="47"/>
      <c r="G22" s="42"/>
      <c r="I22" s="30"/>
    </row>
    <row r="23" spans="1:9" x14ac:dyDescent="0.25">
      <c r="A23" s="30"/>
      <c r="B23" s="30" t="s">
        <v>697</v>
      </c>
      <c r="C23" s="30"/>
      <c r="D23" s="53" t="s">
        <v>692</v>
      </c>
      <c r="E23" s="55" t="s">
        <v>790</v>
      </c>
      <c r="F23" s="47"/>
      <c r="G23" s="42"/>
      <c r="I23" s="30"/>
    </row>
    <row r="24" spans="1:9" x14ac:dyDescent="0.25">
      <c r="A24" s="30"/>
      <c r="B24" s="30"/>
      <c r="C24" s="30" t="s">
        <v>360</v>
      </c>
      <c r="I24" s="30"/>
    </row>
    <row r="25" spans="1:9" x14ac:dyDescent="0.25">
      <c r="A25" s="30"/>
      <c r="B25" s="30"/>
      <c r="C25" s="30" t="s">
        <v>363</v>
      </c>
      <c r="D25" s="30"/>
      <c r="E25" s="30"/>
      <c r="F25" s="30"/>
      <c r="G25" s="30"/>
      <c r="H25" s="30"/>
      <c r="I25" s="30" t="s">
        <v>364</v>
      </c>
    </row>
  </sheetData>
  <mergeCells count="5">
    <mergeCell ref="D12:D13"/>
    <mergeCell ref="E12:E13"/>
    <mergeCell ref="D11:G11"/>
    <mergeCell ref="E1:K1"/>
    <mergeCell ref="D4:G4"/>
  </mergeCells>
  <dataValidations count="1">
    <dataValidation type="decimal" allowBlank="1" showInputMessage="1" showErrorMessage="1" errorTitle="Input Error" error="Please enter a non-negative value between 0 and 999999999999999" sqref="F16:G23">
      <formula1>0</formula1>
      <formula2>999999999999999</formula2>
    </dataValidation>
  </dataValidation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K42"/>
  <sheetViews>
    <sheetView showGridLines="0" topLeftCell="D1" workbookViewId="0">
      <selection sqref="A1:C1048576"/>
    </sheetView>
  </sheetViews>
  <sheetFormatPr defaultRowHeight="15" x14ac:dyDescent="0.25"/>
  <cols>
    <col min="1" max="3" width="0" hidden="1" customWidth="1"/>
    <col min="4" max="4" width="69.7109375" customWidth="1"/>
    <col min="6" max="6" width="20.7109375" customWidth="1"/>
  </cols>
  <sheetData>
    <row r="1" spans="1:11" ht="35.1" customHeight="1" x14ac:dyDescent="0.25">
      <c r="A1" s="4" t="s">
        <v>1163</v>
      </c>
      <c r="E1" s="82" t="s">
        <v>1202</v>
      </c>
      <c r="F1" s="83"/>
      <c r="G1" s="83"/>
      <c r="H1" s="83"/>
      <c r="I1" s="83"/>
      <c r="J1" s="83"/>
      <c r="K1" s="83"/>
    </row>
    <row r="4" spans="1:11" ht="18.75" x14ac:dyDescent="0.25">
      <c r="D4" s="92" t="s">
        <v>1211</v>
      </c>
      <c r="E4" s="93"/>
      <c r="F4" s="94"/>
    </row>
    <row r="7" spans="1:11" x14ac:dyDescent="0.25">
      <c r="A7" s="30"/>
      <c r="B7" s="30"/>
      <c r="C7" s="30" t="s">
        <v>698</v>
      </c>
      <c r="D7" s="30"/>
      <c r="E7" s="30"/>
      <c r="F7" s="30"/>
      <c r="G7" s="30"/>
      <c r="H7" s="30"/>
    </row>
    <row r="8" spans="1:11" hidden="1" x14ac:dyDescent="0.25">
      <c r="A8" s="30"/>
      <c r="B8" s="30"/>
      <c r="C8" s="30"/>
      <c r="D8" s="30"/>
      <c r="E8" s="30" t="s">
        <v>402</v>
      </c>
      <c r="F8" s="30"/>
      <c r="G8" s="30"/>
      <c r="H8" s="30"/>
    </row>
    <row r="9" spans="1:11" hidden="1" x14ac:dyDescent="0.25">
      <c r="A9" s="30"/>
      <c r="B9" s="30"/>
      <c r="C9" s="30"/>
      <c r="D9" s="30"/>
      <c r="E9" s="30"/>
      <c r="F9" s="30"/>
      <c r="G9" s="30"/>
      <c r="H9" s="30"/>
    </row>
    <row r="10" spans="1:11" hidden="1" x14ac:dyDescent="0.25">
      <c r="A10" s="30"/>
      <c r="B10" s="30"/>
      <c r="C10" s="30" t="s">
        <v>361</v>
      </c>
      <c r="D10" s="30" t="s">
        <v>365</v>
      </c>
      <c r="E10" s="30" t="s">
        <v>365</v>
      </c>
      <c r="F10" s="30"/>
      <c r="G10" s="30" t="s">
        <v>360</v>
      </c>
      <c r="H10" s="30" t="s">
        <v>362</v>
      </c>
    </row>
    <row r="11" spans="1:11" ht="15" customHeight="1" x14ac:dyDescent="0.25">
      <c r="A11" s="30"/>
      <c r="B11" s="30"/>
      <c r="C11" s="30" t="s">
        <v>382</v>
      </c>
      <c r="D11" s="102" t="s">
        <v>1057</v>
      </c>
      <c r="E11" s="103"/>
      <c r="F11" s="104"/>
      <c r="H11" s="30"/>
    </row>
    <row r="12" spans="1:11" x14ac:dyDescent="0.25">
      <c r="A12" s="30"/>
      <c r="B12" s="30"/>
      <c r="C12" s="30" t="s">
        <v>365</v>
      </c>
      <c r="D12" s="87" t="s">
        <v>702</v>
      </c>
      <c r="E12" s="87"/>
      <c r="F12" s="54" t="s">
        <v>416</v>
      </c>
      <c r="H12" s="30"/>
    </row>
    <row r="13" spans="1:11" x14ac:dyDescent="0.25">
      <c r="A13" s="30" t="s">
        <v>402</v>
      </c>
      <c r="B13" s="30"/>
      <c r="C13" s="30" t="s">
        <v>365</v>
      </c>
      <c r="D13" s="88"/>
      <c r="E13" s="88"/>
      <c r="F13" s="54" t="s">
        <v>401</v>
      </c>
      <c r="H13" s="30"/>
    </row>
    <row r="14" spans="1:11" x14ac:dyDescent="0.25">
      <c r="A14" s="30"/>
      <c r="B14" s="30"/>
      <c r="C14" s="30" t="s">
        <v>360</v>
      </c>
      <c r="H14" s="30"/>
    </row>
    <row r="15" spans="1:11" x14ac:dyDescent="0.25">
      <c r="A15" s="30"/>
      <c r="B15" s="30"/>
      <c r="C15" s="30"/>
      <c r="D15" s="75" t="s">
        <v>835</v>
      </c>
      <c r="E15" s="55"/>
      <c r="F15" s="6"/>
      <c r="H15" s="30"/>
    </row>
    <row r="16" spans="1:11" ht="30" x14ac:dyDescent="0.25">
      <c r="A16" s="30" t="s">
        <v>704</v>
      </c>
      <c r="B16" s="30" t="s">
        <v>705</v>
      </c>
      <c r="C16" s="30"/>
      <c r="D16" s="53" t="s">
        <v>836</v>
      </c>
      <c r="E16" s="55" t="s">
        <v>673</v>
      </c>
      <c r="F16" s="42"/>
      <c r="H16" s="30"/>
    </row>
    <row r="17" spans="1:8" ht="30" x14ac:dyDescent="0.25">
      <c r="A17" s="30" t="s">
        <v>704</v>
      </c>
      <c r="B17" s="30" t="s">
        <v>706</v>
      </c>
      <c r="C17" s="30"/>
      <c r="D17" s="53" t="s">
        <v>851</v>
      </c>
      <c r="E17" s="55" t="s">
        <v>674</v>
      </c>
      <c r="F17" s="42"/>
      <c r="H17" s="30"/>
    </row>
    <row r="18" spans="1:8" ht="30" x14ac:dyDescent="0.25">
      <c r="A18" s="30" t="s">
        <v>704</v>
      </c>
      <c r="B18" s="30" t="s">
        <v>707</v>
      </c>
      <c r="C18" s="30"/>
      <c r="D18" s="53" t="s">
        <v>1119</v>
      </c>
      <c r="E18" s="55" t="s">
        <v>675</v>
      </c>
      <c r="F18" s="42"/>
      <c r="H18" s="30"/>
    </row>
    <row r="19" spans="1:8" x14ac:dyDescent="0.25">
      <c r="A19" s="30" t="s">
        <v>704</v>
      </c>
      <c r="B19" s="30" t="s">
        <v>708</v>
      </c>
      <c r="C19" s="30"/>
      <c r="D19" s="53" t="s">
        <v>1120</v>
      </c>
      <c r="E19" s="55" t="s">
        <v>676</v>
      </c>
      <c r="F19" s="42"/>
      <c r="H19" s="30"/>
    </row>
    <row r="20" spans="1:8" x14ac:dyDescent="0.25">
      <c r="A20" s="30" t="s">
        <v>704</v>
      </c>
      <c r="B20" s="30" t="s">
        <v>709</v>
      </c>
      <c r="C20" s="30"/>
      <c r="D20" s="53" t="s">
        <v>852</v>
      </c>
      <c r="E20" s="55" t="s">
        <v>677</v>
      </c>
      <c r="F20" s="42"/>
      <c r="H20" s="30"/>
    </row>
    <row r="21" spans="1:8" x14ac:dyDescent="0.25">
      <c r="A21" s="30" t="s">
        <v>704</v>
      </c>
      <c r="B21" s="30" t="s">
        <v>556</v>
      </c>
      <c r="C21" s="30"/>
      <c r="D21" s="75" t="s">
        <v>1121</v>
      </c>
      <c r="E21" s="55" t="s">
        <v>678</v>
      </c>
      <c r="F21" s="43">
        <f>SUM(F16:F20)</f>
        <v>0</v>
      </c>
      <c r="H21" s="30"/>
    </row>
    <row r="22" spans="1:8" x14ac:dyDescent="0.25">
      <c r="A22" s="30"/>
      <c r="B22" s="30"/>
      <c r="C22" s="30"/>
      <c r="D22" s="75" t="s">
        <v>849</v>
      </c>
      <c r="E22" s="55"/>
      <c r="F22" s="11"/>
      <c r="H22" s="30"/>
    </row>
    <row r="23" spans="1:8" ht="30" x14ac:dyDescent="0.25">
      <c r="A23" s="30" t="s">
        <v>710</v>
      </c>
      <c r="B23" s="30" t="s">
        <v>712</v>
      </c>
      <c r="C23" s="30"/>
      <c r="D23" s="53" t="s">
        <v>1185</v>
      </c>
      <c r="E23" s="55" t="s">
        <v>789</v>
      </c>
      <c r="F23" s="43">
        <f>ROUND((F21*0.15),2)</f>
        <v>0</v>
      </c>
      <c r="H23" s="30"/>
    </row>
    <row r="24" spans="1:8" x14ac:dyDescent="0.25">
      <c r="A24" s="30"/>
      <c r="B24" s="30"/>
      <c r="C24" s="30"/>
      <c r="D24" s="75" t="s">
        <v>850</v>
      </c>
      <c r="E24" s="55"/>
      <c r="F24" s="11"/>
      <c r="H24" s="30"/>
    </row>
    <row r="25" spans="1:8" ht="30" x14ac:dyDescent="0.25">
      <c r="A25" s="30" t="s">
        <v>711</v>
      </c>
      <c r="B25" s="30" t="s">
        <v>713</v>
      </c>
      <c r="C25" s="30"/>
      <c r="D25" s="75" t="s">
        <v>1122</v>
      </c>
      <c r="E25" s="55" t="s">
        <v>790</v>
      </c>
      <c r="F25" s="43">
        <f>F26+F27</f>
        <v>0</v>
      </c>
      <c r="H25" s="30"/>
    </row>
    <row r="26" spans="1:8" x14ac:dyDescent="0.25">
      <c r="A26" s="30" t="s">
        <v>711</v>
      </c>
      <c r="B26" s="30" t="s">
        <v>871</v>
      </c>
      <c r="C26" s="30"/>
      <c r="D26" s="53" t="s">
        <v>932</v>
      </c>
      <c r="E26" s="55" t="s">
        <v>791</v>
      </c>
      <c r="F26" s="42"/>
      <c r="H26" s="30"/>
    </row>
    <row r="27" spans="1:8" x14ac:dyDescent="0.25">
      <c r="A27" s="30" t="s">
        <v>711</v>
      </c>
      <c r="B27" s="30" t="s">
        <v>872</v>
      </c>
      <c r="C27" s="30"/>
      <c r="D27" s="53" t="s">
        <v>933</v>
      </c>
      <c r="E27" s="55" t="s">
        <v>792</v>
      </c>
      <c r="F27" s="42"/>
      <c r="H27" s="30"/>
    </row>
    <row r="28" spans="1:8" ht="30" x14ac:dyDescent="0.25">
      <c r="A28" s="30" t="s">
        <v>711</v>
      </c>
      <c r="B28" s="30" t="s">
        <v>873</v>
      </c>
      <c r="C28" s="30"/>
      <c r="D28" s="53" t="s">
        <v>1123</v>
      </c>
      <c r="E28" s="55" t="s">
        <v>793</v>
      </c>
      <c r="F28" s="42"/>
      <c r="H28" s="30"/>
    </row>
    <row r="29" spans="1:8" x14ac:dyDescent="0.25">
      <c r="A29" s="30" t="s">
        <v>711</v>
      </c>
      <c r="B29" s="30" t="s">
        <v>556</v>
      </c>
      <c r="C29" s="30"/>
      <c r="D29" s="75" t="s">
        <v>1124</v>
      </c>
      <c r="E29" s="55" t="s">
        <v>794</v>
      </c>
      <c r="F29" s="43">
        <f>F26+F27+F28</f>
        <v>0</v>
      </c>
      <c r="H29" s="30"/>
    </row>
    <row r="30" spans="1:8" ht="30" x14ac:dyDescent="0.25">
      <c r="A30" s="30"/>
      <c r="B30" s="30"/>
      <c r="C30" s="30"/>
      <c r="D30" s="75" t="s">
        <v>1125</v>
      </c>
      <c r="E30" s="55"/>
      <c r="F30" s="6"/>
      <c r="H30" s="30"/>
    </row>
    <row r="31" spans="1:8" x14ac:dyDescent="0.25">
      <c r="A31" s="30"/>
      <c r="B31" s="30"/>
      <c r="C31" s="30"/>
      <c r="D31" s="75" t="s">
        <v>1126</v>
      </c>
      <c r="E31" s="55"/>
      <c r="F31" s="6"/>
      <c r="H31" s="30"/>
    </row>
    <row r="32" spans="1:8" x14ac:dyDescent="0.25">
      <c r="A32" s="30" t="s">
        <v>711</v>
      </c>
      <c r="B32" s="30" t="s">
        <v>716</v>
      </c>
      <c r="C32" s="30"/>
      <c r="D32" s="57" t="s">
        <v>699</v>
      </c>
      <c r="E32" s="55" t="s">
        <v>795</v>
      </c>
      <c r="F32" s="42"/>
      <c r="H32" s="30"/>
    </row>
    <row r="33" spans="1:8" x14ac:dyDescent="0.25">
      <c r="A33" s="30" t="s">
        <v>711</v>
      </c>
      <c r="B33" s="30" t="s">
        <v>717</v>
      </c>
      <c r="C33" s="30"/>
      <c r="D33" s="57" t="s">
        <v>700</v>
      </c>
      <c r="E33" s="55" t="s">
        <v>796</v>
      </c>
      <c r="F33" s="42"/>
      <c r="H33" s="30"/>
    </row>
    <row r="34" spans="1:8" ht="30" x14ac:dyDescent="0.25">
      <c r="A34" s="30" t="s">
        <v>715</v>
      </c>
      <c r="B34" s="30"/>
      <c r="C34" s="30"/>
      <c r="D34" s="53" t="s">
        <v>1127</v>
      </c>
      <c r="E34" s="55" t="s">
        <v>797</v>
      </c>
      <c r="F34" s="63"/>
      <c r="H34" s="30"/>
    </row>
    <row r="35" spans="1:8" ht="30" x14ac:dyDescent="0.25">
      <c r="A35" s="30"/>
      <c r="B35" s="30"/>
      <c r="C35" s="30"/>
      <c r="D35" s="75" t="s">
        <v>1128</v>
      </c>
      <c r="E35" s="55"/>
      <c r="F35" s="6"/>
      <c r="H35" s="30"/>
    </row>
    <row r="36" spans="1:8" ht="30" x14ac:dyDescent="0.25">
      <c r="A36" s="30" t="s">
        <v>718</v>
      </c>
      <c r="B36" s="30"/>
      <c r="C36" s="30"/>
      <c r="D36" s="53" t="s">
        <v>1130</v>
      </c>
      <c r="E36" s="55" t="s">
        <v>798</v>
      </c>
      <c r="F36" s="63"/>
      <c r="H36" s="30"/>
    </row>
    <row r="37" spans="1:8" x14ac:dyDescent="0.25">
      <c r="A37" s="30" t="s">
        <v>719</v>
      </c>
      <c r="B37" s="30"/>
      <c r="C37" s="30"/>
      <c r="D37" s="53" t="s">
        <v>1129</v>
      </c>
      <c r="E37" s="55" t="s">
        <v>799</v>
      </c>
      <c r="F37" s="63"/>
      <c r="H37" s="30"/>
    </row>
    <row r="38" spans="1:8" x14ac:dyDescent="0.25">
      <c r="A38" s="30"/>
      <c r="B38" s="30"/>
      <c r="C38" s="30"/>
      <c r="D38" s="75" t="s">
        <v>1172</v>
      </c>
      <c r="E38" s="55"/>
      <c r="F38" s="6"/>
      <c r="H38" s="30"/>
    </row>
    <row r="39" spans="1:8" x14ac:dyDescent="0.25">
      <c r="A39" s="30" t="s">
        <v>720</v>
      </c>
      <c r="B39" s="30" t="s">
        <v>556</v>
      </c>
      <c r="C39" s="30"/>
      <c r="D39" s="61" t="s">
        <v>701</v>
      </c>
      <c r="E39" s="55" t="s">
        <v>800</v>
      </c>
      <c r="F39" s="42"/>
      <c r="H39" s="30"/>
    </row>
    <row r="40" spans="1:8" x14ac:dyDescent="0.25">
      <c r="A40" s="30" t="s">
        <v>1041</v>
      </c>
      <c r="B40" s="30"/>
      <c r="C40" s="30"/>
      <c r="D40" s="61" t="s">
        <v>961</v>
      </c>
      <c r="E40" s="55" t="s">
        <v>801</v>
      </c>
      <c r="F40" s="62"/>
      <c r="H40" s="30"/>
    </row>
    <row r="41" spans="1:8" ht="137.25" customHeight="1" x14ac:dyDescent="0.25">
      <c r="A41" s="30"/>
      <c r="B41" s="30"/>
      <c r="C41" s="30" t="s">
        <v>360</v>
      </c>
      <c r="D41" s="89" t="s">
        <v>703</v>
      </c>
      <c r="E41" s="115"/>
      <c r="F41" s="116"/>
      <c r="H41" s="30"/>
    </row>
    <row r="42" spans="1:8" x14ac:dyDescent="0.25">
      <c r="A42" s="30"/>
      <c r="B42" s="30"/>
      <c r="C42" s="30" t="s">
        <v>363</v>
      </c>
      <c r="D42" s="30"/>
      <c r="E42" s="30"/>
      <c r="F42" s="30"/>
      <c r="G42" s="30"/>
      <c r="H42" s="30" t="s">
        <v>364</v>
      </c>
    </row>
  </sheetData>
  <mergeCells count="6">
    <mergeCell ref="D12:D13"/>
    <mergeCell ref="D41:F41"/>
    <mergeCell ref="D11:F11"/>
    <mergeCell ref="E12:E13"/>
    <mergeCell ref="E1:K1"/>
    <mergeCell ref="D4:F4"/>
  </mergeCells>
  <dataValidations count="1">
    <dataValidation type="decimal" allowBlank="1" showInputMessage="1" showErrorMessage="1" errorTitle="Input Error" error="Please enter a non-negative value between 0 and 999999999999999" sqref="F39 F32:F33 F25:F29 F23 F16:F21">
      <formula1>0</formula1>
      <formula2>999999999999999</formula2>
    </dataValidation>
  </dataValidations>
  <pageMargins left="0.7" right="0.7" top="0.75" bottom="0.75" header="0.3" footer="0.3"/>
  <drawing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dimension ref="A1:K42"/>
  <sheetViews>
    <sheetView showGridLines="0" topLeftCell="D1" workbookViewId="0">
      <selection sqref="A1:C1048576"/>
    </sheetView>
  </sheetViews>
  <sheetFormatPr defaultRowHeight="15" x14ac:dyDescent="0.25"/>
  <cols>
    <col min="1" max="1" width="0" style="8" hidden="1" customWidth="1"/>
    <col min="2" max="3" width="0" hidden="1" customWidth="1"/>
    <col min="4" max="4" width="60" customWidth="1"/>
    <col min="5" max="5" width="9.5703125" customWidth="1"/>
    <col min="6" max="6" width="26.85546875" customWidth="1"/>
  </cols>
  <sheetData>
    <row r="1" spans="1:11" ht="35.1" customHeight="1" x14ac:dyDescent="0.25">
      <c r="A1" s="10" t="s">
        <v>1164</v>
      </c>
      <c r="E1" s="82" t="s">
        <v>1203</v>
      </c>
      <c r="F1" s="83"/>
      <c r="G1" s="83"/>
      <c r="H1" s="83"/>
      <c r="I1" s="83"/>
      <c r="J1" s="83"/>
      <c r="K1" s="83"/>
    </row>
    <row r="4" spans="1:11" ht="18.75" x14ac:dyDescent="0.25">
      <c r="D4" s="92" t="s">
        <v>1211</v>
      </c>
      <c r="E4" s="93"/>
      <c r="F4" s="94"/>
    </row>
    <row r="7" spans="1:11" x14ac:dyDescent="0.25">
      <c r="A7" s="30"/>
      <c r="B7" s="30"/>
      <c r="C7" s="30" t="s">
        <v>722</v>
      </c>
      <c r="D7" s="30"/>
      <c r="E7" s="30"/>
      <c r="F7" s="30"/>
      <c r="G7" s="30"/>
      <c r="H7" s="30"/>
    </row>
    <row r="8" spans="1:11" hidden="1" x14ac:dyDescent="0.25">
      <c r="A8" s="30"/>
      <c r="B8" s="30"/>
      <c r="C8" s="30"/>
      <c r="D8" s="30"/>
      <c r="E8" s="30" t="s">
        <v>402</v>
      </c>
      <c r="F8" s="30"/>
      <c r="G8" s="30"/>
      <c r="H8" s="30"/>
    </row>
    <row r="9" spans="1:11" hidden="1" x14ac:dyDescent="0.25">
      <c r="A9" s="30"/>
      <c r="B9" s="30"/>
      <c r="C9" s="30"/>
      <c r="D9" s="30"/>
      <c r="E9" s="30"/>
      <c r="F9" s="30"/>
      <c r="G9" s="30"/>
      <c r="H9" s="30"/>
    </row>
    <row r="10" spans="1:11" hidden="1" x14ac:dyDescent="0.25">
      <c r="A10" s="30"/>
      <c r="B10" s="30"/>
      <c r="C10" s="30" t="s">
        <v>361</v>
      </c>
      <c r="D10" s="30" t="s">
        <v>365</v>
      </c>
      <c r="E10" s="30" t="s">
        <v>365</v>
      </c>
      <c r="F10" s="30"/>
      <c r="G10" s="30" t="s">
        <v>360</v>
      </c>
      <c r="H10" s="30" t="s">
        <v>362</v>
      </c>
    </row>
    <row r="11" spans="1:11" ht="30" customHeight="1" x14ac:dyDescent="0.25">
      <c r="A11" s="30"/>
      <c r="B11" s="30"/>
      <c r="C11" s="30" t="s">
        <v>382</v>
      </c>
      <c r="D11" s="117" t="s">
        <v>1058</v>
      </c>
      <c r="E11" s="118"/>
      <c r="F11" s="119"/>
      <c r="H11" s="30"/>
    </row>
    <row r="12" spans="1:11" x14ac:dyDescent="0.25">
      <c r="A12" s="30"/>
      <c r="B12" s="30"/>
      <c r="C12" s="30" t="s">
        <v>365</v>
      </c>
      <c r="D12" s="87" t="s">
        <v>702</v>
      </c>
      <c r="E12" s="87"/>
      <c r="F12" s="54" t="s">
        <v>416</v>
      </c>
      <c r="H12" s="30"/>
    </row>
    <row r="13" spans="1:11" x14ac:dyDescent="0.25">
      <c r="A13" s="30" t="s">
        <v>402</v>
      </c>
      <c r="B13" s="30"/>
      <c r="C13" s="30" t="s">
        <v>365</v>
      </c>
      <c r="D13" s="88"/>
      <c r="E13" s="88"/>
      <c r="F13" s="54" t="s">
        <v>401</v>
      </c>
      <c r="H13" s="30"/>
    </row>
    <row r="14" spans="1:11" x14ac:dyDescent="0.25">
      <c r="A14" s="30"/>
      <c r="B14" s="30"/>
      <c r="C14" s="30" t="s">
        <v>360</v>
      </c>
      <c r="H14" s="30"/>
    </row>
    <row r="15" spans="1:11" s="9" customFormat="1" x14ac:dyDescent="0.25">
      <c r="A15" s="30"/>
      <c r="B15" s="35"/>
      <c r="C15" s="35"/>
      <c r="D15" s="74" t="s">
        <v>837</v>
      </c>
      <c r="E15" s="55"/>
      <c r="F15" s="6"/>
      <c r="H15" s="35"/>
    </row>
    <row r="16" spans="1:11" s="9" customFormat="1" x14ac:dyDescent="0.25">
      <c r="A16" s="30" t="s">
        <v>734</v>
      </c>
      <c r="B16" s="35"/>
      <c r="C16" s="35"/>
      <c r="D16" s="52" t="s">
        <v>723</v>
      </c>
      <c r="E16" s="55" t="s">
        <v>673</v>
      </c>
      <c r="F16" s="37"/>
      <c r="H16" s="35"/>
    </row>
    <row r="17" spans="1:8" s="9" customFormat="1" x14ac:dyDescent="0.25">
      <c r="A17" s="30" t="s">
        <v>735</v>
      </c>
      <c r="B17" s="35"/>
      <c r="C17" s="35"/>
      <c r="D17" s="52" t="s">
        <v>959</v>
      </c>
      <c r="E17" s="55" t="s">
        <v>674</v>
      </c>
      <c r="F17" s="62"/>
      <c r="H17" s="35"/>
    </row>
    <row r="18" spans="1:8" s="9" customFormat="1" x14ac:dyDescent="0.25">
      <c r="A18" s="30" t="s">
        <v>736</v>
      </c>
      <c r="B18" s="35"/>
      <c r="C18" s="35"/>
      <c r="D18" s="52" t="s">
        <v>724</v>
      </c>
      <c r="E18" s="55" t="s">
        <v>675</v>
      </c>
      <c r="F18" s="62"/>
      <c r="H18" s="35"/>
    </row>
    <row r="19" spans="1:8" s="9" customFormat="1" x14ac:dyDescent="0.25">
      <c r="A19" s="30" t="s">
        <v>737</v>
      </c>
      <c r="B19" s="35"/>
      <c r="C19" s="35"/>
      <c r="D19" s="52" t="s">
        <v>725</v>
      </c>
      <c r="E19" s="55" t="s">
        <v>676</v>
      </c>
      <c r="F19" s="37"/>
      <c r="H19" s="35"/>
    </row>
    <row r="20" spans="1:8" s="9" customFormat="1" x14ac:dyDescent="0.25">
      <c r="A20" s="30" t="s">
        <v>738</v>
      </c>
      <c r="B20" s="35"/>
      <c r="C20" s="35"/>
      <c r="D20" s="53" t="s">
        <v>726</v>
      </c>
      <c r="E20" s="55" t="s">
        <v>677</v>
      </c>
      <c r="F20" s="63"/>
      <c r="H20" s="35"/>
    </row>
    <row r="21" spans="1:8" s="9" customFormat="1" x14ac:dyDescent="0.25">
      <c r="A21" s="30" t="s">
        <v>739</v>
      </c>
      <c r="B21" s="35"/>
      <c r="C21" s="35"/>
      <c r="D21" s="52" t="s">
        <v>727</v>
      </c>
      <c r="E21" s="55" t="s">
        <v>678</v>
      </c>
      <c r="F21" s="37"/>
      <c r="H21" s="35"/>
    </row>
    <row r="22" spans="1:8" s="9" customFormat="1" x14ac:dyDescent="0.25">
      <c r="A22" s="30" t="s">
        <v>740</v>
      </c>
      <c r="B22" s="35"/>
      <c r="C22" s="35"/>
      <c r="D22" s="52" t="s">
        <v>960</v>
      </c>
      <c r="E22" s="55" t="s">
        <v>789</v>
      </c>
      <c r="F22" s="62"/>
      <c r="H22" s="35"/>
    </row>
    <row r="23" spans="1:8" s="9" customFormat="1" x14ac:dyDescent="0.25">
      <c r="A23" s="30" t="s">
        <v>741</v>
      </c>
      <c r="B23" s="35"/>
      <c r="C23" s="35"/>
      <c r="D23" s="52" t="s">
        <v>728</v>
      </c>
      <c r="E23" s="55" t="s">
        <v>790</v>
      </c>
      <c r="F23" s="37"/>
      <c r="H23" s="35"/>
    </row>
    <row r="24" spans="1:8" s="9" customFormat="1" ht="30" x14ac:dyDescent="0.25">
      <c r="A24" s="30" t="s">
        <v>742</v>
      </c>
      <c r="B24" s="35"/>
      <c r="C24" s="35"/>
      <c r="D24" s="75" t="s">
        <v>838</v>
      </c>
      <c r="E24" s="55" t="s">
        <v>791</v>
      </c>
      <c r="F24" s="43">
        <f>F25+F26</f>
        <v>0</v>
      </c>
      <c r="H24" s="35"/>
    </row>
    <row r="25" spans="1:8" s="9" customFormat="1" x14ac:dyDescent="0.25">
      <c r="A25" s="30" t="s">
        <v>743</v>
      </c>
      <c r="B25" s="35"/>
      <c r="C25" s="35"/>
      <c r="D25" s="52" t="s">
        <v>729</v>
      </c>
      <c r="E25" s="55" t="s">
        <v>792</v>
      </c>
      <c r="F25" s="42"/>
      <c r="H25" s="35"/>
    </row>
    <row r="26" spans="1:8" s="9" customFormat="1" x14ac:dyDescent="0.25">
      <c r="A26" s="30" t="s">
        <v>744</v>
      </c>
      <c r="B26" s="35"/>
      <c r="C26" s="35"/>
      <c r="D26" s="52" t="s">
        <v>730</v>
      </c>
      <c r="E26" s="55" t="s">
        <v>793</v>
      </c>
      <c r="F26" s="42"/>
      <c r="H26" s="35"/>
    </row>
    <row r="27" spans="1:8" s="9" customFormat="1" ht="45" x14ac:dyDescent="0.25">
      <c r="A27" s="30" t="s">
        <v>745</v>
      </c>
      <c r="B27" s="35"/>
      <c r="C27" s="35"/>
      <c r="D27" s="53" t="s">
        <v>839</v>
      </c>
      <c r="E27" s="55" t="s">
        <v>794</v>
      </c>
      <c r="F27" s="42"/>
      <c r="H27" s="35"/>
    </row>
    <row r="28" spans="1:8" s="9" customFormat="1" ht="30" x14ac:dyDescent="0.25">
      <c r="A28" s="30" t="s">
        <v>746</v>
      </c>
      <c r="B28" s="35"/>
      <c r="C28" s="35"/>
      <c r="D28" s="53" t="s">
        <v>840</v>
      </c>
      <c r="E28" s="55" t="s">
        <v>795</v>
      </c>
      <c r="F28" s="42"/>
      <c r="H28" s="35"/>
    </row>
    <row r="29" spans="1:8" s="9" customFormat="1" ht="30" x14ac:dyDescent="0.25">
      <c r="A29" s="30" t="s">
        <v>747</v>
      </c>
      <c r="B29" s="35"/>
      <c r="C29" s="35"/>
      <c r="D29" s="53" t="s">
        <v>841</v>
      </c>
      <c r="E29" s="55" t="s">
        <v>796</v>
      </c>
      <c r="F29" s="63"/>
      <c r="H29" s="35"/>
    </row>
    <row r="30" spans="1:8" s="9" customFormat="1" x14ac:dyDescent="0.25">
      <c r="A30" s="30" t="s">
        <v>748</v>
      </c>
      <c r="B30" s="35"/>
      <c r="C30" s="35"/>
      <c r="D30" s="53" t="s">
        <v>842</v>
      </c>
      <c r="E30" s="55" t="s">
        <v>797</v>
      </c>
      <c r="F30" s="42"/>
      <c r="H30" s="35"/>
    </row>
    <row r="31" spans="1:8" s="9" customFormat="1" x14ac:dyDescent="0.25">
      <c r="A31" s="30" t="s">
        <v>749</v>
      </c>
      <c r="B31" s="35"/>
      <c r="C31" s="35"/>
      <c r="D31" s="53" t="s">
        <v>843</v>
      </c>
      <c r="E31" s="55" t="s">
        <v>798</v>
      </c>
      <c r="F31" s="42"/>
      <c r="H31" s="35"/>
    </row>
    <row r="32" spans="1:8" s="9" customFormat="1" ht="30" x14ac:dyDescent="0.25">
      <c r="A32" s="30"/>
      <c r="B32" s="35"/>
      <c r="C32" s="35"/>
      <c r="D32" s="75" t="s">
        <v>844</v>
      </c>
      <c r="E32" s="55"/>
      <c r="F32" s="6"/>
      <c r="H32" s="35"/>
    </row>
    <row r="33" spans="1:8" s="9" customFormat="1" x14ac:dyDescent="0.25">
      <c r="A33" s="30" t="s">
        <v>750</v>
      </c>
      <c r="B33" s="35"/>
      <c r="C33" s="35"/>
      <c r="D33" s="52" t="s">
        <v>731</v>
      </c>
      <c r="E33" s="55" t="s">
        <v>799</v>
      </c>
      <c r="F33" s="47"/>
      <c r="H33" s="35"/>
    </row>
    <row r="34" spans="1:8" s="9" customFormat="1" x14ac:dyDescent="0.25">
      <c r="A34" s="30" t="s">
        <v>751</v>
      </c>
      <c r="B34" s="35"/>
      <c r="C34" s="35"/>
      <c r="D34" s="52" t="s">
        <v>732</v>
      </c>
      <c r="E34" s="55" t="s">
        <v>800</v>
      </c>
      <c r="F34" s="42"/>
      <c r="H34" s="35"/>
    </row>
    <row r="35" spans="1:8" s="9" customFormat="1" ht="30" x14ac:dyDescent="0.25">
      <c r="A35" s="30"/>
      <c r="B35" s="35"/>
      <c r="C35" s="35"/>
      <c r="D35" s="75" t="s">
        <v>845</v>
      </c>
      <c r="E35" s="55"/>
      <c r="F35" s="6"/>
      <c r="H35" s="35"/>
    </row>
    <row r="36" spans="1:8" s="9" customFormat="1" x14ac:dyDescent="0.25">
      <c r="A36" s="30" t="s">
        <v>752</v>
      </c>
      <c r="B36" s="35"/>
      <c r="C36" s="35"/>
      <c r="D36" s="52" t="s">
        <v>731</v>
      </c>
      <c r="E36" s="55" t="s">
        <v>801</v>
      </c>
      <c r="F36" s="47"/>
      <c r="H36" s="35"/>
    </row>
    <row r="37" spans="1:8" s="9" customFormat="1" x14ac:dyDescent="0.25">
      <c r="A37" s="30" t="s">
        <v>753</v>
      </c>
      <c r="B37" s="35"/>
      <c r="C37" s="35"/>
      <c r="D37" s="52" t="s">
        <v>732</v>
      </c>
      <c r="E37" s="55" t="s">
        <v>802</v>
      </c>
      <c r="F37" s="42"/>
      <c r="H37" s="35"/>
    </row>
    <row r="38" spans="1:8" s="9" customFormat="1" ht="45" x14ac:dyDescent="0.25">
      <c r="A38" s="30" t="s">
        <v>754</v>
      </c>
      <c r="B38" s="35"/>
      <c r="C38" s="35"/>
      <c r="D38" s="53" t="s">
        <v>846</v>
      </c>
      <c r="E38" s="55" t="s">
        <v>803</v>
      </c>
      <c r="F38" s="37"/>
      <c r="H38" s="35"/>
    </row>
    <row r="39" spans="1:8" s="9" customFormat="1" ht="30" x14ac:dyDescent="0.25">
      <c r="A39" s="30" t="s">
        <v>755</v>
      </c>
      <c r="B39" s="35"/>
      <c r="C39" s="35"/>
      <c r="D39" s="53" t="s">
        <v>733</v>
      </c>
      <c r="E39" s="55" t="s">
        <v>804</v>
      </c>
      <c r="F39" s="37"/>
      <c r="H39" s="35"/>
    </row>
    <row r="40" spans="1:8" s="9" customFormat="1" ht="31.5" customHeight="1" x14ac:dyDescent="0.25">
      <c r="A40" s="30" t="s">
        <v>756</v>
      </c>
      <c r="B40" s="35"/>
      <c r="C40" s="35"/>
      <c r="D40" s="53" t="s">
        <v>847</v>
      </c>
      <c r="E40" s="55" t="s">
        <v>805</v>
      </c>
      <c r="F40" s="63"/>
      <c r="H40" s="35"/>
    </row>
    <row r="41" spans="1:8" x14ac:dyDescent="0.25">
      <c r="A41" s="30"/>
      <c r="B41" s="30"/>
      <c r="C41" s="30" t="s">
        <v>360</v>
      </c>
      <c r="H41" s="30"/>
    </row>
    <row r="42" spans="1:8" x14ac:dyDescent="0.25">
      <c r="A42" s="30"/>
      <c r="B42" s="30"/>
      <c r="C42" s="30" t="s">
        <v>363</v>
      </c>
      <c r="D42" s="30"/>
      <c r="E42" s="30"/>
      <c r="F42" s="30"/>
      <c r="G42" s="30"/>
      <c r="H42" s="30" t="s">
        <v>364</v>
      </c>
    </row>
  </sheetData>
  <mergeCells count="5">
    <mergeCell ref="E12:E13"/>
    <mergeCell ref="D12:D13"/>
    <mergeCell ref="D11:F11"/>
    <mergeCell ref="E1:K1"/>
    <mergeCell ref="D4:F4"/>
  </mergeCells>
  <dataValidations count="1">
    <dataValidation type="decimal" allowBlank="1" showInputMessage="1" showErrorMessage="1" errorTitle="Input Error" error="Please enter a non-negative value between 0 and 999999999999999" sqref="F36:F37 F33:F34 F30:F31 F24:F28">
      <formula1>0</formula1>
      <formula2>999999999999999</formula2>
    </dataValidation>
  </dataValidations>
  <pageMargins left="0.7" right="0.7" top="0.75" bottom="0.75" header="0.3" footer="0.3"/>
  <pageSetup paperSize="9" orientation="portrait" r:id="rId1"/>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dimension ref="A1:O88"/>
  <sheetViews>
    <sheetView showGridLines="0" topLeftCell="D1" workbookViewId="0">
      <selection activeCell="H29" sqref="H29"/>
    </sheetView>
  </sheetViews>
  <sheetFormatPr defaultRowHeight="15" x14ac:dyDescent="0.25"/>
  <cols>
    <col min="1" max="3" width="0" hidden="1" customWidth="1"/>
    <col min="4" max="13" width="20.7109375" customWidth="1"/>
  </cols>
  <sheetData>
    <row r="1" spans="1:11" ht="35.1" customHeight="1" x14ac:dyDescent="0.25">
      <c r="A1" s="4" t="s">
        <v>1156</v>
      </c>
      <c r="E1" s="82" t="s">
        <v>1204</v>
      </c>
      <c r="F1" s="83"/>
      <c r="G1" s="83"/>
      <c r="H1" s="83"/>
      <c r="I1" s="83"/>
      <c r="J1" s="83"/>
      <c r="K1" s="83"/>
    </row>
    <row r="4" spans="1:11" ht="18.75" x14ac:dyDescent="0.25">
      <c r="D4" s="92" t="s">
        <v>1211</v>
      </c>
      <c r="E4" s="93"/>
      <c r="F4" s="93"/>
      <c r="G4" s="93"/>
      <c r="H4" s="94"/>
    </row>
    <row r="7" spans="1:11" s="5" customFormat="1" x14ac:dyDescent="0.25">
      <c r="A7" s="33"/>
      <c r="B7" s="33"/>
      <c r="C7" s="33" t="s">
        <v>771</v>
      </c>
      <c r="D7" s="33"/>
      <c r="E7" s="33"/>
      <c r="F7" s="33"/>
      <c r="G7" s="33"/>
      <c r="H7" s="33"/>
      <c r="I7" s="33"/>
    </row>
    <row r="8" spans="1:11" s="5" customFormat="1" hidden="1" x14ac:dyDescent="0.25">
      <c r="A8" s="33"/>
      <c r="B8" s="33"/>
      <c r="C8" s="33"/>
      <c r="D8" s="33"/>
      <c r="E8" s="33"/>
      <c r="F8" s="33" t="s">
        <v>711</v>
      </c>
      <c r="G8" s="33" t="s">
        <v>758</v>
      </c>
      <c r="H8" s="33"/>
      <c r="I8" s="33"/>
    </row>
    <row r="9" spans="1:11" s="5" customFormat="1" hidden="1" x14ac:dyDescent="0.25">
      <c r="A9" s="33"/>
      <c r="B9" s="33"/>
      <c r="C9" s="33"/>
      <c r="D9" s="33" t="s">
        <v>607</v>
      </c>
      <c r="E9" s="33" t="s">
        <v>757</v>
      </c>
      <c r="F9" s="33" t="s">
        <v>713</v>
      </c>
      <c r="G9" s="33" t="s">
        <v>713</v>
      </c>
      <c r="H9" s="33"/>
      <c r="I9" s="33"/>
    </row>
    <row r="10" spans="1:11" s="5" customFormat="1" hidden="1" x14ac:dyDescent="0.25">
      <c r="A10" s="33"/>
      <c r="B10" s="33"/>
      <c r="C10" s="33" t="s">
        <v>361</v>
      </c>
      <c r="D10" s="33" t="s">
        <v>606</v>
      </c>
      <c r="E10" s="33" t="s">
        <v>606</v>
      </c>
      <c r="F10" s="33"/>
      <c r="G10" s="33"/>
      <c r="H10" s="33" t="s">
        <v>360</v>
      </c>
      <c r="I10" s="33" t="s">
        <v>362</v>
      </c>
    </row>
    <row r="11" spans="1:11" s="5" customFormat="1" ht="15" customHeight="1" x14ac:dyDescent="0.25">
      <c r="A11" s="33"/>
      <c r="B11" s="33"/>
      <c r="C11" s="33" t="s">
        <v>382</v>
      </c>
      <c r="D11" s="102" t="s">
        <v>1059</v>
      </c>
      <c r="E11" s="103"/>
      <c r="F11" s="103"/>
      <c r="G11" s="104"/>
      <c r="I11" s="33"/>
    </row>
    <row r="12" spans="1:11" s="5" customFormat="1" ht="51.75" customHeight="1" x14ac:dyDescent="0.25">
      <c r="A12" s="33"/>
      <c r="B12" s="33"/>
      <c r="C12" s="33" t="s">
        <v>365</v>
      </c>
      <c r="D12" s="87" t="s">
        <v>766</v>
      </c>
      <c r="E12" s="87" t="s">
        <v>759</v>
      </c>
      <c r="F12" s="54" t="s">
        <v>760</v>
      </c>
      <c r="G12" s="54" t="s">
        <v>1173</v>
      </c>
      <c r="I12" s="33"/>
    </row>
    <row r="13" spans="1:11" s="5" customFormat="1" x14ac:dyDescent="0.25">
      <c r="A13" s="33" t="s">
        <v>402</v>
      </c>
      <c r="B13" s="33"/>
      <c r="C13" s="33" t="s">
        <v>365</v>
      </c>
      <c r="D13" s="88"/>
      <c r="E13" s="88"/>
      <c r="F13" s="54" t="s">
        <v>401</v>
      </c>
      <c r="G13" s="54" t="s">
        <v>414</v>
      </c>
      <c r="I13" s="33"/>
    </row>
    <row r="14" spans="1:11" s="5" customFormat="1" x14ac:dyDescent="0.25">
      <c r="A14" s="33"/>
      <c r="B14" s="33"/>
      <c r="C14" s="33" t="s">
        <v>360</v>
      </c>
      <c r="I14" s="33"/>
    </row>
    <row r="15" spans="1:11" s="5" customFormat="1" x14ac:dyDescent="0.25">
      <c r="A15" s="33"/>
      <c r="B15" s="33"/>
      <c r="C15" s="34"/>
      <c r="D15" s="7"/>
      <c r="E15" s="68"/>
      <c r="F15" s="42"/>
      <c r="G15" s="37"/>
      <c r="I15" s="33"/>
    </row>
    <row r="16" spans="1:11" s="5" customFormat="1" hidden="1" x14ac:dyDescent="0.25">
      <c r="A16" s="33"/>
      <c r="B16" s="33"/>
      <c r="C16" s="33" t="s">
        <v>360</v>
      </c>
      <c r="I16" s="33"/>
    </row>
    <row r="17" spans="1:9" s="5" customFormat="1" hidden="1" x14ac:dyDescent="0.25">
      <c r="A17" s="33"/>
      <c r="B17" s="33"/>
      <c r="C17" s="33" t="s">
        <v>363</v>
      </c>
      <c r="D17" s="33"/>
      <c r="E17" s="33"/>
      <c r="F17" s="33"/>
      <c r="G17" s="33"/>
      <c r="H17" s="33"/>
      <c r="I17" s="33" t="s">
        <v>364</v>
      </c>
    </row>
    <row r="18" spans="1:9" s="15" customFormat="1" hidden="1" x14ac:dyDescent="0.25"/>
    <row r="19" spans="1:9" s="15" customFormat="1" hidden="1" x14ac:dyDescent="0.25"/>
    <row r="20" spans="1:9" s="15" customFormat="1" hidden="1" x14ac:dyDescent="0.25"/>
    <row r="21" spans="1:9" s="15" customFormat="1" hidden="1" x14ac:dyDescent="0.25">
      <c r="A21" s="33"/>
      <c r="B21" s="33"/>
      <c r="C21" s="33" t="s">
        <v>922</v>
      </c>
      <c r="D21" s="33"/>
      <c r="E21" s="33"/>
      <c r="F21" s="33"/>
      <c r="G21" s="33"/>
      <c r="H21" s="33"/>
      <c r="I21" s="33"/>
    </row>
    <row r="22" spans="1:9" s="15" customFormat="1" hidden="1" x14ac:dyDescent="0.25">
      <c r="A22" s="33"/>
      <c r="B22" s="33"/>
      <c r="C22" s="33"/>
      <c r="D22" s="33"/>
      <c r="E22" s="33"/>
      <c r="F22" s="33" t="s">
        <v>711</v>
      </c>
      <c r="G22" s="33"/>
      <c r="H22" s="33"/>
      <c r="I22" s="33"/>
    </row>
    <row r="23" spans="1:9" s="15" customFormat="1" hidden="1" x14ac:dyDescent="0.25">
      <c r="A23" s="33"/>
      <c r="B23" s="33"/>
      <c r="C23" s="33"/>
      <c r="D23" s="33"/>
      <c r="E23" s="33"/>
      <c r="F23" s="33" t="s">
        <v>713</v>
      </c>
      <c r="G23" s="33"/>
      <c r="H23" s="33"/>
      <c r="I23" s="33"/>
    </row>
    <row r="24" spans="1:9" s="15" customFormat="1" hidden="1" x14ac:dyDescent="0.25">
      <c r="A24" s="33"/>
      <c r="B24" s="33"/>
      <c r="C24" s="33" t="s">
        <v>361</v>
      </c>
      <c r="D24" s="33" t="s">
        <v>365</v>
      </c>
      <c r="E24" s="33" t="s">
        <v>365</v>
      </c>
      <c r="F24" s="33"/>
      <c r="G24" s="33"/>
      <c r="H24" s="33" t="s">
        <v>360</v>
      </c>
      <c r="I24" s="33" t="s">
        <v>362</v>
      </c>
    </row>
    <row r="25" spans="1:9" s="15" customFormat="1" ht="15" hidden="1" customHeight="1" x14ac:dyDescent="0.25">
      <c r="A25" s="33"/>
      <c r="B25" s="33"/>
      <c r="C25" s="33" t="s">
        <v>382</v>
      </c>
      <c r="D25" s="102" t="s">
        <v>1059</v>
      </c>
      <c r="E25" s="103"/>
      <c r="F25" s="103"/>
      <c r="G25" s="104"/>
      <c r="I25" s="33"/>
    </row>
    <row r="26" spans="1:9" s="15" customFormat="1" ht="45" hidden="1" x14ac:dyDescent="0.25">
      <c r="A26" s="33"/>
      <c r="B26" s="33"/>
      <c r="C26" s="33" t="s">
        <v>365</v>
      </c>
      <c r="D26" s="87"/>
      <c r="E26" s="87"/>
      <c r="F26" s="54" t="s">
        <v>760</v>
      </c>
      <c r="G26" s="54" t="s">
        <v>761</v>
      </c>
      <c r="I26" s="33"/>
    </row>
    <row r="27" spans="1:9" s="15" customFormat="1" hidden="1" x14ac:dyDescent="0.25">
      <c r="A27" s="33" t="s">
        <v>402</v>
      </c>
      <c r="B27" s="33"/>
      <c r="C27" s="33" t="s">
        <v>365</v>
      </c>
      <c r="D27" s="88"/>
      <c r="E27" s="88"/>
      <c r="F27" s="54" t="s">
        <v>401</v>
      </c>
      <c r="G27" s="54" t="s">
        <v>414</v>
      </c>
      <c r="I27" s="33"/>
    </row>
    <row r="28" spans="1:9" s="15" customFormat="1" hidden="1" x14ac:dyDescent="0.25">
      <c r="A28" s="33"/>
      <c r="B28" s="33"/>
      <c r="C28" s="33" t="s">
        <v>360</v>
      </c>
      <c r="I28" s="33"/>
    </row>
    <row r="29" spans="1:9" s="15" customFormat="1" x14ac:dyDescent="0.25">
      <c r="A29" s="33"/>
      <c r="B29" s="33"/>
      <c r="C29" s="34"/>
      <c r="D29" s="100" t="s">
        <v>411</v>
      </c>
      <c r="E29" s="101"/>
      <c r="F29" s="43">
        <f>SUM(F15:F16)</f>
        <v>0</v>
      </c>
      <c r="G29" s="16"/>
      <c r="I29" s="33"/>
    </row>
    <row r="30" spans="1:9" s="15" customFormat="1" x14ac:dyDescent="0.25">
      <c r="A30" s="33"/>
      <c r="B30" s="33"/>
      <c r="C30" s="33" t="s">
        <v>360</v>
      </c>
      <c r="I30" s="33"/>
    </row>
    <row r="31" spans="1:9" s="15" customFormat="1" x14ac:dyDescent="0.25">
      <c r="A31" s="33"/>
      <c r="B31" s="33"/>
      <c r="C31" s="33" t="s">
        <v>363</v>
      </c>
      <c r="D31" s="33"/>
      <c r="E31" s="33"/>
      <c r="F31" s="33"/>
      <c r="G31" s="33"/>
      <c r="H31" s="33"/>
      <c r="I31" s="33" t="s">
        <v>364</v>
      </c>
    </row>
    <row r="32" spans="1:9" s="5" customFormat="1" x14ac:dyDescent="0.25"/>
    <row r="33" spans="1:11" s="5" customFormat="1" x14ac:dyDescent="0.25"/>
    <row r="34" spans="1:11" s="5" customFormat="1" x14ac:dyDescent="0.25"/>
    <row r="35" spans="1:11" x14ac:dyDescent="0.25">
      <c r="A35" s="30"/>
      <c r="B35" s="30"/>
      <c r="C35" s="30" t="s">
        <v>920</v>
      </c>
      <c r="D35" s="30"/>
      <c r="E35" s="30"/>
      <c r="F35" s="30"/>
      <c r="G35" s="30"/>
      <c r="H35" s="30"/>
      <c r="I35" s="30"/>
      <c r="J35" s="30"/>
      <c r="K35" s="30"/>
    </row>
    <row r="36" spans="1:11" hidden="1" x14ac:dyDescent="0.25">
      <c r="A36" s="30"/>
      <c r="B36" s="30"/>
      <c r="C36" s="30"/>
      <c r="D36" s="30"/>
      <c r="E36" s="30"/>
      <c r="F36" s="30" t="s">
        <v>765</v>
      </c>
      <c r="G36" s="30" t="s">
        <v>711</v>
      </c>
      <c r="H36" s="30" t="s">
        <v>1133</v>
      </c>
      <c r="I36" s="30" t="s">
        <v>1134</v>
      </c>
      <c r="J36" s="30"/>
      <c r="K36" s="30"/>
    </row>
    <row r="37" spans="1:11" hidden="1" x14ac:dyDescent="0.25">
      <c r="A37" s="30"/>
      <c r="B37" s="30"/>
      <c r="C37" s="30"/>
      <c r="D37" s="30" t="s">
        <v>607</v>
      </c>
      <c r="E37" s="30" t="s">
        <v>762</v>
      </c>
      <c r="F37" s="30" t="s">
        <v>714</v>
      </c>
      <c r="G37" s="30" t="s">
        <v>714</v>
      </c>
      <c r="H37" s="30" t="s">
        <v>714</v>
      </c>
      <c r="I37" s="30" t="s">
        <v>714</v>
      </c>
      <c r="J37" s="30"/>
      <c r="K37" s="30"/>
    </row>
    <row r="38" spans="1:11" s="5" customFormat="1" hidden="1" x14ac:dyDescent="0.25">
      <c r="A38" s="33"/>
      <c r="B38" s="33"/>
      <c r="C38" s="33" t="s">
        <v>361</v>
      </c>
      <c r="D38" s="33" t="s">
        <v>606</v>
      </c>
      <c r="E38" s="33" t="s">
        <v>606</v>
      </c>
      <c r="F38" s="33"/>
      <c r="G38" s="33"/>
      <c r="H38" s="33"/>
      <c r="I38" s="33"/>
      <c r="J38" s="33" t="s">
        <v>360</v>
      </c>
      <c r="K38" s="33" t="s">
        <v>362</v>
      </c>
    </row>
    <row r="39" spans="1:11" s="5" customFormat="1" x14ac:dyDescent="0.25">
      <c r="A39" s="33"/>
      <c r="B39" s="33"/>
      <c r="C39" s="33" t="s">
        <v>382</v>
      </c>
      <c r="D39" s="96" t="s">
        <v>1060</v>
      </c>
      <c r="E39" s="97"/>
      <c r="F39" s="97"/>
      <c r="G39" s="97"/>
      <c r="H39" s="97"/>
      <c r="I39" s="98"/>
      <c r="J39" s="15"/>
      <c r="K39" s="33"/>
    </row>
    <row r="40" spans="1:11" s="5" customFormat="1" ht="30" x14ac:dyDescent="0.25">
      <c r="A40" s="33"/>
      <c r="B40" s="33"/>
      <c r="C40" s="33" t="s">
        <v>365</v>
      </c>
      <c r="D40" s="105" t="s">
        <v>766</v>
      </c>
      <c r="E40" s="105" t="s">
        <v>763</v>
      </c>
      <c r="F40" s="51" t="s">
        <v>764</v>
      </c>
      <c r="G40" s="51" t="s">
        <v>1131</v>
      </c>
      <c r="H40" s="54" t="s">
        <v>1132</v>
      </c>
      <c r="I40" s="54" t="s">
        <v>411</v>
      </c>
      <c r="J40" s="15"/>
      <c r="K40" s="33"/>
    </row>
    <row r="41" spans="1:11" s="5" customFormat="1" x14ac:dyDescent="0.25">
      <c r="A41" s="33" t="s">
        <v>402</v>
      </c>
      <c r="B41" s="33"/>
      <c r="C41" s="33" t="s">
        <v>365</v>
      </c>
      <c r="D41" s="88"/>
      <c r="E41" s="88"/>
      <c r="F41" s="54" t="s">
        <v>417</v>
      </c>
      <c r="G41" s="54" t="s">
        <v>427</v>
      </c>
      <c r="H41" s="54" t="s">
        <v>462</v>
      </c>
      <c r="I41" s="54" t="s">
        <v>463</v>
      </c>
      <c r="J41" s="15"/>
      <c r="K41" s="33"/>
    </row>
    <row r="42" spans="1:11" s="5" customFormat="1" x14ac:dyDescent="0.25">
      <c r="A42" s="33"/>
      <c r="B42" s="33"/>
      <c r="C42" s="33" t="s">
        <v>360</v>
      </c>
      <c r="H42" s="15"/>
      <c r="I42" s="15"/>
      <c r="J42" s="15"/>
      <c r="K42" s="33"/>
    </row>
    <row r="43" spans="1:11" s="5" customFormat="1" x14ac:dyDescent="0.25">
      <c r="A43" s="33"/>
      <c r="B43" s="33"/>
      <c r="C43" s="34"/>
      <c r="D43" s="7"/>
      <c r="E43" s="68"/>
      <c r="F43" s="37"/>
      <c r="G43" s="42"/>
      <c r="H43" s="48"/>
      <c r="I43" s="49">
        <f>G43+H43</f>
        <v>0</v>
      </c>
      <c r="J43" s="27"/>
      <c r="K43" s="33"/>
    </row>
    <row r="44" spans="1:11" s="5" customFormat="1" hidden="1" x14ac:dyDescent="0.25">
      <c r="A44" s="33"/>
      <c r="B44" s="33"/>
      <c r="C44" s="33" t="s">
        <v>360</v>
      </c>
      <c r="H44" s="15"/>
      <c r="I44" s="15"/>
      <c r="J44" s="15"/>
      <c r="K44" s="33"/>
    </row>
    <row r="45" spans="1:11" s="5" customFormat="1" hidden="1" x14ac:dyDescent="0.25">
      <c r="A45" s="33"/>
      <c r="B45" s="33"/>
      <c r="C45" s="33" t="s">
        <v>363</v>
      </c>
      <c r="D45" s="33"/>
      <c r="E45" s="33"/>
      <c r="F45" s="33"/>
      <c r="G45" s="33"/>
      <c r="H45" s="33"/>
      <c r="I45" s="33"/>
      <c r="J45" s="33"/>
      <c r="K45" s="33" t="s">
        <v>364</v>
      </c>
    </row>
    <row r="46" spans="1:11" s="15" customFormat="1" hidden="1" x14ac:dyDescent="0.25"/>
    <row r="47" spans="1:11" s="15" customFormat="1" hidden="1" x14ac:dyDescent="0.25"/>
    <row r="48" spans="1:11" s="15" customFormat="1" hidden="1" x14ac:dyDescent="0.25"/>
    <row r="49" spans="1:11" s="15" customFormat="1" hidden="1" x14ac:dyDescent="0.25">
      <c r="A49" s="33"/>
      <c r="B49" s="33"/>
      <c r="C49" s="33" t="s">
        <v>923</v>
      </c>
      <c r="D49" s="33"/>
      <c r="E49" s="33"/>
      <c r="F49" s="33"/>
      <c r="G49" s="33"/>
      <c r="H49" s="33"/>
      <c r="I49" s="33"/>
      <c r="J49" s="33"/>
      <c r="K49" s="33"/>
    </row>
    <row r="50" spans="1:11" s="15" customFormat="1" hidden="1" x14ac:dyDescent="0.25">
      <c r="A50" s="33"/>
      <c r="B50" s="33"/>
      <c r="C50" s="33"/>
      <c r="D50" s="33"/>
      <c r="E50" s="33"/>
      <c r="F50" s="33"/>
      <c r="G50" s="30" t="s">
        <v>711</v>
      </c>
      <c r="H50" s="30" t="s">
        <v>1133</v>
      </c>
      <c r="I50" s="30" t="s">
        <v>1134</v>
      </c>
      <c r="J50" s="33"/>
      <c r="K50" s="33"/>
    </row>
    <row r="51" spans="1:11" s="15" customFormat="1" hidden="1" x14ac:dyDescent="0.25">
      <c r="A51" s="33"/>
      <c r="B51" s="33"/>
      <c r="C51" s="33"/>
      <c r="D51" s="33"/>
      <c r="E51" s="33"/>
      <c r="F51" s="33"/>
      <c r="G51" s="30" t="s">
        <v>873</v>
      </c>
      <c r="H51" s="30" t="s">
        <v>873</v>
      </c>
      <c r="I51" s="30" t="s">
        <v>873</v>
      </c>
      <c r="J51" s="33"/>
      <c r="K51" s="33"/>
    </row>
    <row r="52" spans="1:11" s="15" customFormat="1" hidden="1" x14ac:dyDescent="0.25">
      <c r="A52" s="33"/>
      <c r="B52" s="33"/>
      <c r="C52" s="33" t="s">
        <v>361</v>
      </c>
      <c r="D52" s="33" t="s">
        <v>365</v>
      </c>
      <c r="E52" s="33" t="s">
        <v>365</v>
      </c>
      <c r="F52" s="33"/>
      <c r="G52" s="33"/>
      <c r="H52" s="33"/>
      <c r="I52" s="33"/>
      <c r="J52" s="33" t="s">
        <v>360</v>
      </c>
      <c r="K52" s="33" t="s">
        <v>362</v>
      </c>
    </row>
    <row r="53" spans="1:11" s="15" customFormat="1" hidden="1" x14ac:dyDescent="0.25">
      <c r="A53" s="33"/>
      <c r="B53" s="33"/>
      <c r="C53" s="33" t="s">
        <v>382</v>
      </c>
      <c r="D53" s="96" t="s">
        <v>1060</v>
      </c>
      <c r="E53" s="97"/>
      <c r="F53" s="97"/>
      <c r="G53" s="97"/>
      <c r="H53" s="97"/>
      <c r="I53" s="98"/>
      <c r="K53" s="33"/>
    </row>
    <row r="54" spans="1:11" s="15" customFormat="1" ht="30" hidden="1" x14ac:dyDescent="0.25">
      <c r="A54" s="33"/>
      <c r="B54" s="33"/>
      <c r="C54" s="33" t="s">
        <v>365</v>
      </c>
      <c r="D54" s="122"/>
      <c r="E54" s="123"/>
      <c r="F54" s="54" t="s">
        <v>764</v>
      </c>
      <c r="G54" s="54" t="s">
        <v>1131</v>
      </c>
      <c r="H54" s="54" t="s">
        <v>1132</v>
      </c>
      <c r="I54" s="54" t="s">
        <v>411</v>
      </c>
      <c r="K54" s="33"/>
    </row>
    <row r="55" spans="1:11" s="15" customFormat="1" hidden="1" x14ac:dyDescent="0.25">
      <c r="A55" s="33" t="s">
        <v>402</v>
      </c>
      <c r="B55" s="33"/>
      <c r="C55" s="33" t="s">
        <v>365</v>
      </c>
      <c r="D55" s="124"/>
      <c r="E55" s="125"/>
      <c r="F55" s="54" t="s">
        <v>417</v>
      </c>
      <c r="G55" s="54" t="s">
        <v>427</v>
      </c>
      <c r="H55" s="54" t="s">
        <v>462</v>
      </c>
      <c r="I55" s="54" t="s">
        <v>463</v>
      </c>
      <c r="K55" s="33"/>
    </row>
    <row r="56" spans="1:11" s="15" customFormat="1" hidden="1" x14ac:dyDescent="0.25">
      <c r="A56" s="33"/>
      <c r="B56" s="33"/>
      <c r="C56" s="33" t="s">
        <v>360</v>
      </c>
      <c r="K56" s="33"/>
    </row>
    <row r="57" spans="1:11" s="15" customFormat="1" x14ac:dyDescent="0.25">
      <c r="A57" s="33"/>
      <c r="B57" s="33"/>
      <c r="C57" s="34"/>
      <c r="D57" s="120" t="s">
        <v>411</v>
      </c>
      <c r="E57" s="121"/>
      <c r="F57" s="16"/>
      <c r="G57" s="43">
        <f>SUM(G43:G44)</f>
        <v>0</v>
      </c>
      <c r="H57" s="43">
        <f>SUM(H43:H44)</f>
        <v>0</v>
      </c>
      <c r="I57" s="43">
        <f>G57+H57</f>
        <v>0</v>
      </c>
      <c r="K57" s="33"/>
    </row>
    <row r="58" spans="1:11" s="15" customFormat="1" x14ac:dyDescent="0.25">
      <c r="A58" s="33"/>
      <c r="B58" s="33"/>
      <c r="C58" s="33" t="s">
        <v>360</v>
      </c>
      <c r="K58" s="33"/>
    </row>
    <row r="59" spans="1:11" s="15" customFormat="1" x14ac:dyDescent="0.25">
      <c r="A59" s="33"/>
      <c r="B59" s="33"/>
      <c r="C59" s="33" t="s">
        <v>363</v>
      </c>
      <c r="D59" s="33"/>
      <c r="E59" s="33"/>
      <c r="F59" s="33"/>
      <c r="G59" s="33"/>
      <c r="H59" s="33"/>
      <c r="I59" s="33"/>
      <c r="J59" s="33"/>
      <c r="K59" s="33" t="s">
        <v>364</v>
      </c>
    </row>
    <row r="60" spans="1:11" s="5" customFormat="1" x14ac:dyDescent="0.25"/>
    <row r="61" spans="1:11" s="5" customFormat="1" x14ac:dyDescent="0.25"/>
    <row r="62" spans="1:11" s="5" customFormat="1" x14ac:dyDescent="0.25"/>
    <row r="63" spans="1:11" s="5" customFormat="1" x14ac:dyDescent="0.25">
      <c r="A63" s="33"/>
      <c r="B63" s="33"/>
      <c r="C63" s="33" t="s">
        <v>921</v>
      </c>
      <c r="D63" s="33"/>
      <c r="E63" s="33"/>
      <c r="F63" s="33"/>
      <c r="G63" s="33"/>
      <c r="H63" s="33"/>
      <c r="I63" s="33"/>
      <c r="J63" s="33"/>
    </row>
    <row r="64" spans="1:11" s="5" customFormat="1" hidden="1" x14ac:dyDescent="0.25">
      <c r="A64" s="33"/>
      <c r="B64" s="33"/>
      <c r="C64" s="33"/>
      <c r="D64" s="33"/>
      <c r="E64" s="33"/>
      <c r="F64" s="33" t="s">
        <v>770</v>
      </c>
      <c r="G64" s="33" t="s">
        <v>765</v>
      </c>
      <c r="H64" s="33" t="s">
        <v>613</v>
      </c>
      <c r="I64" s="33"/>
      <c r="J64" s="33"/>
    </row>
    <row r="65" spans="1:15" s="5" customFormat="1" hidden="1" x14ac:dyDescent="0.25">
      <c r="A65" s="33"/>
      <c r="B65" s="33"/>
      <c r="C65" s="33"/>
      <c r="D65" s="33" t="s">
        <v>607</v>
      </c>
      <c r="E65" s="33" t="s">
        <v>762</v>
      </c>
      <c r="F65" s="33"/>
      <c r="G65" s="33"/>
      <c r="H65" s="33"/>
      <c r="I65" s="33"/>
      <c r="J65" s="33"/>
    </row>
    <row r="66" spans="1:15" hidden="1" x14ac:dyDescent="0.25">
      <c r="A66" s="30"/>
      <c r="B66" s="30"/>
      <c r="C66" s="30" t="s">
        <v>361</v>
      </c>
      <c r="D66" s="30" t="s">
        <v>606</v>
      </c>
      <c r="E66" s="30" t="s">
        <v>606</v>
      </c>
      <c r="F66" s="30"/>
      <c r="G66" s="30"/>
      <c r="H66" s="30"/>
      <c r="I66" s="30" t="s">
        <v>360</v>
      </c>
      <c r="J66" s="30" t="s">
        <v>362</v>
      </c>
    </row>
    <row r="67" spans="1:15" ht="15" customHeight="1" x14ac:dyDescent="0.25">
      <c r="A67" s="30"/>
      <c r="B67" s="30"/>
      <c r="C67" s="30" t="s">
        <v>382</v>
      </c>
      <c r="D67" s="102" t="s">
        <v>1061</v>
      </c>
      <c r="E67" s="103"/>
      <c r="F67" s="103"/>
      <c r="G67" s="103"/>
      <c r="H67" s="104"/>
      <c r="J67" s="30"/>
    </row>
    <row r="68" spans="1:15" ht="45" x14ac:dyDescent="0.25">
      <c r="A68" s="30"/>
      <c r="B68" s="30"/>
      <c r="C68" s="30" t="s">
        <v>365</v>
      </c>
      <c r="D68" s="87" t="s">
        <v>766</v>
      </c>
      <c r="E68" s="87" t="s">
        <v>763</v>
      </c>
      <c r="F68" s="54" t="s">
        <v>767</v>
      </c>
      <c r="G68" s="54" t="s">
        <v>768</v>
      </c>
      <c r="H68" s="54" t="s">
        <v>769</v>
      </c>
      <c r="J68" s="30"/>
    </row>
    <row r="69" spans="1:15" x14ac:dyDescent="0.25">
      <c r="A69" s="30" t="s">
        <v>402</v>
      </c>
      <c r="B69" s="30"/>
      <c r="C69" s="30" t="s">
        <v>365</v>
      </c>
      <c r="D69" s="88"/>
      <c r="E69" s="88"/>
      <c r="F69" s="54" t="s">
        <v>464</v>
      </c>
      <c r="G69" s="54" t="s">
        <v>480</v>
      </c>
      <c r="H69" s="54" t="s">
        <v>639</v>
      </c>
      <c r="J69" s="30"/>
    </row>
    <row r="70" spans="1:15" x14ac:dyDescent="0.25">
      <c r="A70" s="30"/>
      <c r="B70" s="30"/>
      <c r="C70" s="30" t="s">
        <v>360</v>
      </c>
      <c r="J70" s="30"/>
    </row>
    <row r="71" spans="1:15" x14ac:dyDescent="0.25">
      <c r="A71" s="30"/>
      <c r="B71" s="30"/>
      <c r="C71" s="31"/>
      <c r="D71" s="7"/>
      <c r="E71" s="68"/>
      <c r="F71" s="37"/>
      <c r="G71" s="37"/>
      <c r="H71" s="37"/>
      <c r="J71" s="30"/>
    </row>
    <row r="72" spans="1:15" s="5" customFormat="1" x14ac:dyDescent="0.25">
      <c r="A72" s="33"/>
      <c r="B72" s="33"/>
      <c r="C72" s="33" t="s">
        <v>360</v>
      </c>
      <c r="J72" s="33"/>
    </row>
    <row r="73" spans="1:15" s="5" customFormat="1" x14ac:dyDescent="0.25">
      <c r="A73" s="33"/>
      <c r="B73" s="33"/>
      <c r="C73" s="33" t="s">
        <v>363</v>
      </c>
      <c r="D73" s="33"/>
      <c r="E73" s="33"/>
      <c r="F73" s="33"/>
      <c r="G73" s="33"/>
      <c r="H73" s="33"/>
      <c r="I73" s="33"/>
      <c r="J73" s="33" t="s">
        <v>364</v>
      </c>
    </row>
    <row r="74" spans="1:15" s="15" customFormat="1" x14ac:dyDescent="0.25"/>
    <row r="75" spans="1:15" s="5" customFormat="1" x14ac:dyDescent="0.25"/>
    <row r="76" spans="1:15" s="5" customFormat="1" x14ac:dyDescent="0.25"/>
    <row r="77" spans="1:15" s="5" customFormat="1" x14ac:dyDescent="0.25">
      <c r="A77" s="33"/>
      <c r="B77" s="33"/>
      <c r="C77" s="33" t="s">
        <v>924</v>
      </c>
      <c r="D77" s="33"/>
      <c r="E77" s="33"/>
      <c r="F77" s="33"/>
      <c r="G77" s="33"/>
      <c r="H77" s="33"/>
      <c r="I77" s="33"/>
      <c r="J77" s="33"/>
      <c r="K77" s="33"/>
      <c r="L77" s="33"/>
      <c r="M77" s="33"/>
      <c r="N77" s="33"/>
      <c r="O77" s="33"/>
    </row>
    <row r="78" spans="1:15" s="5" customFormat="1" hidden="1" x14ac:dyDescent="0.25">
      <c r="A78" s="33"/>
      <c r="B78" s="33"/>
      <c r="C78" s="33"/>
      <c r="D78" s="33"/>
      <c r="E78" s="33"/>
      <c r="F78" s="33" t="s">
        <v>782</v>
      </c>
      <c r="G78" s="33" t="s">
        <v>783</v>
      </c>
      <c r="H78" s="33" t="s">
        <v>784</v>
      </c>
      <c r="I78" s="33" t="s">
        <v>785</v>
      </c>
      <c r="J78" s="33" t="s">
        <v>786</v>
      </c>
      <c r="K78" s="33" t="s">
        <v>787</v>
      </c>
      <c r="L78" s="33" t="s">
        <v>788</v>
      </c>
      <c r="M78" s="33" t="s">
        <v>720</v>
      </c>
      <c r="N78" s="33"/>
      <c r="O78" s="33"/>
    </row>
    <row r="79" spans="1:15" s="5" customFormat="1" hidden="1" x14ac:dyDescent="0.25">
      <c r="A79" s="33"/>
      <c r="B79" s="33"/>
      <c r="C79" s="33"/>
      <c r="D79" s="33" t="s">
        <v>607</v>
      </c>
      <c r="E79" s="33" t="s">
        <v>762</v>
      </c>
      <c r="F79" s="33"/>
      <c r="G79" s="33"/>
      <c r="H79" s="33"/>
      <c r="I79" s="33"/>
      <c r="J79" s="33"/>
      <c r="K79" s="33"/>
      <c r="L79" s="33"/>
      <c r="M79" s="33"/>
      <c r="N79" s="33"/>
      <c r="O79" s="33"/>
    </row>
    <row r="80" spans="1:15" s="5" customFormat="1" hidden="1" x14ac:dyDescent="0.25">
      <c r="A80" s="33"/>
      <c r="B80" s="33"/>
      <c r="C80" s="33" t="s">
        <v>361</v>
      </c>
      <c r="D80" s="33" t="s">
        <v>606</v>
      </c>
      <c r="E80" s="33" t="s">
        <v>606</v>
      </c>
      <c r="F80" s="33"/>
      <c r="G80" s="33"/>
      <c r="H80" s="33"/>
      <c r="I80" s="33"/>
      <c r="J80" s="33"/>
      <c r="K80" s="33"/>
      <c r="L80" s="33"/>
      <c r="M80" s="33"/>
      <c r="N80" s="33" t="s">
        <v>360</v>
      </c>
      <c r="O80" s="33" t="s">
        <v>362</v>
      </c>
    </row>
    <row r="81" spans="1:15" s="5" customFormat="1" x14ac:dyDescent="0.25">
      <c r="A81" s="33"/>
      <c r="B81" s="33"/>
      <c r="C81" s="33" t="s">
        <v>382</v>
      </c>
      <c r="D81" s="96" t="s">
        <v>1062</v>
      </c>
      <c r="E81" s="97"/>
      <c r="F81" s="97"/>
      <c r="G81" s="97"/>
      <c r="H81" s="97"/>
      <c r="I81" s="97"/>
      <c r="J81" s="97"/>
      <c r="K81" s="97"/>
      <c r="L81" s="97"/>
      <c r="M81" s="98"/>
      <c r="O81" s="33"/>
    </row>
    <row r="82" spans="1:15" s="5" customFormat="1" ht="31.5" customHeight="1" x14ac:dyDescent="0.25">
      <c r="A82" s="33"/>
      <c r="B82" s="33"/>
      <c r="C82" s="33" t="s">
        <v>365</v>
      </c>
      <c r="D82" s="87" t="s">
        <v>766</v>
      </c>
      <c r="E82" s="87" t="s">
        <v>763</v>
      </c>
      <c r="F82" s="126" t="s">
        <v>963</v>
      </c>
      <c r="G82" s="127"/>
      <c r="H82" s="87" t="s">
        <v>776</v>
      </c>
      <c r="I82" s="87" t="s">
        <v>777</v>
      </c>
      <c r="J82" s="87" t="s">
        <v>778</v>
      </c>
      <c r="K82" s="87" t="s">
        <v>779</v>
      </c>
      <c r="L82" s="87" t="s">
        <v>780</v>
      </c>
      <c r="M82" s="87" t="s">
        <v>781</v>
      </c>
      <c r="O82" s="33"/>
    </row>
    <row r="83" spans="1:15" s="5" customFormat="1" x14ac:dyDescent="0.25">
      <c r="A83" s="33"/>
      <c r="B83" s="33"/>
      <c r="C83" s="33" t="s">
        <v>365</v>
      </c>
      <c r="D83" s="105"/>
      <c r="E83" s="105"/>
      <c r="F83" s="54" t="s">
        <v>772</v>
      </c>
      <c r="G83" s="54" t="s">
        <v>773</v>
      </c>
      <c r="H83" s="88"/>
      <c r="I83" s="88"/>
      <c r="J83" s="88"/>
      <c r="K83" s="88"/>
      <c r="L83" s="88"/>
      <c r="M83" s="88"/>
      <c r="O83" s="33"/>
    </row>
    <row r="84" spans="1:15" s="5" customFormat="1" x14ac:dyDescent="0.25">
      <c r="A84" s="33" t="s">
        <v>402</v>
      </c>
      <c r="B84" s="33"/>
      <c r="C84" s="33" t="s">
        <v>365</v>
      </c>
      <c r="D84" s="88"/>
      <c r="E84" s="88"/>
      <c r="F84" s="54" t="s">
        <v>640</v>
      </c>
      <c r="G84" s="54" t="s">
        <v>641</v>
      </c>
      <c r="H84" s="54" t="s">
        <v>665</v>
      </c>
      <c r="I84" s="54" t="s">
        <v>666</v>
      </c>
      <c r="J84" s="54" t="s">
        <v>774</v>
      </c>
      <c r="K84" s="54" t="s">
        <v>775</v>
      </c>
      <c r="L84" s="54" t="s">
        <v>1135</v>
      </c>
      <c r="M84" s="54" t="s">
        <v>1136</v>
      </c>
      <c r="O84" s="33"/>
    </row>
    <row r="85" spans="1:15" s="5" customFormat="1" x14ac:dyDescent="0.25">
      <c r="A85" s="33"/>
      <c r="B85" s="33"/>
      <c r="C85" s="33" t="s">
        <v>360</v>
      </c>
      <c r="O85" s="33"/>
    </row>
    <row r="86" spans="1:15" s="5" customFormat="1" x14ac:dyDescent="0.25">
      <c r="A86" s="33"/>
      <c r="B86" s="33"/>
      <c r="C86" s="34"/>
      <c r="D86" s="7"/>
      <c r="E86" s="68"/>
      <c r="F86" s="62"/>
      <c r="G86" s="62"/>
      <c r="H86" s="50"/>
      <c r="I86" s="42"/>
      <c r="J86" s="47"/>
      <c r="K86" s="42"/>
      <c r="L86" s="46"/>
      <c r="M86" s="42"/>
      <c r="O86" s="33"/>
    </row>
    <row r="87" spans="1:15" x14ac:dyDescent="0.25">
      <c r="A87" s="30"/>
      <c r="B87" s="30"/>
      <c r="C87" s="30" t="s">
        <v>360</v>
      </c>
      <c r="O87" s="30"/>
    </row>
    <row r="88" spans="1:15" x14ac:dyDescent="0.25">
      <c r="A88" s="30"/>
      <c r="B88" s="30"/>
      <c r="C88" s="30" t="s">
        <v>363</v>
      </c>
      <c r="D88" s="30"/>
      <c r="E88" s="30"/>
      <c r="F88" s="30"/>
      <c r="G88" s="30"/>
      <c r="H88" s="30"/>
      <c r="I88" s="30"/>
      <c r="J88" s="30"/>
      <c r="K88" s="30"/>
      <c r="L88" s="30"/>
      <c r="M88" s="30"/>
      <c r="N88" s="30"/>
      <c r="O88" s="30" t="s">
        <v>364</v>
      </c>
    </row>
  </sheetData>
  <mergeCells count="28">
    <mergeCell ref="D82:D84"/>
    <mergeCell ref="E82:E84"/>
    <mergeCell ref="F82:G82"/>
    <mergeCell ref="M82:M83"/>
    <mergeCell ref="L82:L83"/>
    <mergeCell ref="K82:K83"/>
    <mergeCell ref="I82:I83"/>
    <mergeCell ref="J82:J83"/>
    <mergeCell ref="H82:H83"/>
    <mergeCell ref="D67:H67"/>
    <mergeCell ref="D53:I53"/>
    <mergeCell ref="E68:E69"/>
    <mergeCell ref="D68:D69"/>
    <mergeCell ref="D81:M81"/>
    <mergeCell ref="E1:K1"/>
    <mergeCell ref="D57:E57"/>
    <mergeCell ref="D29:E29"/>
    <mergeCell ref="D39:I39"/>
    <mergeCell ref="D54:E55"/>
    <mergeCell ref="E12:E13"/>
    <mergeCell ref="D12:D13"/>
    <mergeCell ref="D11:G11"/>
    <mergeCell ref="D40:D41"/>
    <mergeCell ref="E40:E41"/>
    <mergeCell ref="D26:D27"/>
    <mergeCell ref="E26:E27"/>
    <mergeCell ref="D25:G25"/>
    <mergeCell ref="D4:H4"/>
  </mergeCells>
  <dataValidations count="1">
    <dataValidation type="decimal" allowBlank="1" showInputMessage="1" showErrorMessage="1" errorTitle="Input Error" error="Please enter a non-negative value between 0 and 999999999999999" sqref="F15 H86:M86 G57:I57 G43:I43 F29">
      <formula1>0</formula1>
      <formula2>999999999999999</formula2>
    </dataValidation>
  </dataValidations>
  <pageMargins left="0.7" right="0.7" top="0.75" bottom="0.75" header="0.3" footer="0.3"/>
  <pageSetup paperSize="9" orientation="portrait" r:id="rId1"/>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L13" sqref="L13"/>
    </sheetView>
  </sheetViews>
  <sheetFormatPr defaultRowHeight="15" x14ac:dyDescent="0.25"/>
  <sheetData/>
  <phoneticPr fontId="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F16" sqref="F16"/>
    </sheetView>
  </sheetViews>
  <sheetFormatPr defaultRowHeight="15" x14ac:dyDescent="0.25"/>
  <sheetData/>
  <sheetProtection password="A44A" sheet="1" objects="1" scenarios="1"/>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ColWidth="9.140625" defaultRowHeight="15" x14ac:dyDescent="0.25"/>
  <cols>
    <col min="1" max="16384" width="9.140625" style="1"/>
  </cols>
  <sheetData/>
  <sheetProtection selectLockedCells="1"/>
  <dataConsolidate/>
  <phoneticPr fontId="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ColWidth="9.140625" defaultRowHeight="15" x14ac:dyDescent="0.25"/>
  <cols>
    <col min="1" max="16384" width="9.140625" style="1"/>
  </cols>
  <sheetData/>
  <sheetProtection selectLockedCells="1"/>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election activeCell="A2" sqref="A2"/>
    </sheetView>
  </sheetViews>
  <sheetFormatPr defaultColWidth="9.140625" defaultRowHeight="15" x14ac:dyDescent="0.25"/>
  <cols>
    <col min="1" max="16384" width="9.140625" style="1"/>
  </cols>
  <sheetData/>
  <sheetProtection selectLockedCells="1"/>
  <phoneticPr fontId="2"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24"/>
  <sheetViews>
    <sheetView topLeftCell="A196" workbookViewId="0">
      <selection activeCell="K209" sqref="K209"/>
    </sheetView>
  </sheetViews>
  <sheetFormatPr defaultRowHeight="15" x14ac:dyDescent="0.25"/>
  <sheetData>
    <row r="1" spans="1:7" x14ac:dyDescent="0.25">
      <c r="A1">
        <f>DNBS03PART1!F15</f>
        <v>0</v>
      </c>
      <c r="B1" s="17" t="s">
        <v>487</v>
      </c>
      <c r="C1" s="17"/>
      <c r="D1" s="17" t="s">
        <v>485</v>
      </c>
      <c r="E1" s="17" t="s">
        <v>936</v>
      </c>
      <c r="F1" s="17" t="s">
        <v>488</v>
      </c>
      <c r="G1" s="17" t="s">
        <v>489</v>
      </c>
    </row>
    <row r="2" spans="1:7" x14ac:dyDescent="0.25">
      <c r="A2">
        <f>DNBS03PART1!F16</f>
        <v>0</v>
      </c>
      <c r="B2" s="17" t="s">
        <v>487</v>
      </c>
      <c r="C2" s="17"/>
      <c r="D2" s="17" t="s">
        <v>485</v>
      </c>
      <c r="E2" s="17" t="s">
        <v>888</v>
      </c>
      <c r="F2" s="17" t="s">
        <v>488</v>
      </c>
      <c r="G2" s="17" t="s">
        <v>489</v>
      </c>
    </row>
    <row r="3" spans="1:7" x14ac:dyDescent="0.25">
      <c r="A3">
        <f>DNBS03PART1!F19</f>
        <v>0</v>
      </c>
      <c r="B3" s="17" t="s">
        <v>487</v>
      </c>
      <c r="C3" s="17"/>
      <c r="D3" s="17" t="s">
        <v>490</v>
      </c>
      <c r="E3" s="17" t="s">
        <v>889</v>
      </c>
      <c r="F3" s="17" t="s">
        <v>488</v>
      </c>
      <c r="G3" s="17" t="s">
        <v>491</v>
      </c>
    </row>
    <row r="4" spans="1:7" x14ac:dyDescent="0.25">
      <c r="A4">
        <f>DNBS03PART1!F20</f>
        <v>0</v>
      </c>
      <c r="B4" s="17" t="s">
        <v>487</v>
      </c>
      <c r="C4" s="17"/>
      <c r="D4" s="17" t="s">
        <v>490</v>
      </c>
      <c r="E4" s="17" t="s">
        <v>494</v>
      </c>
      <c r="F4" s="17" t="s">
        <v>488</v>
      </c>
      <c r="G4" s="17" t="s">
        <v>491</v>
      </c>
    </row>
    <row r="5" spans="1:7" x14ac:dyDescent="0.25">
      <c r="A5">
        <f>DNBS03PART1!F21</f>
        <v>0</v>
      </c>
      <c r="B5" s="17" t="s">
        <v>487</v>
      </c>
      <c r="C5" s="17"/>
      <c r="D5" s="17" t="s">
        <v>490</v>
      </c>
      <c r="E5" s="17" t="s">
        <v>495</v>
      </c>
      <c r="F5" s="17" t="s">
        <v>488</v>
      </c>
      <c r="G5" s="17" t="s">
        <v>491</v>
      </c>
    </row>
    <row r="6" spans="1:7" x14ac:dyDescent="0.25">
      <c r="A6">
        <f>DNBS03PART1!F22</f>
        <v>0</v>
      </c>
      <c r="B6" s="17" t="s">
        <v>487</v>
      </c>
      <c r="C6" s="17"/>
      <c r="D6" s="17" t="s">
        <v>490</v>
      </c>
      <c r="E6" s="17" t="s">
        <v>496</v>
      </c>
      <c r="F6" s="17" t="s">
        <v>488</v>
      </c>
      <c r="G6" s="17" t="s">
        <v>491</v>
      </c>
    </row>
    <row r="7" spans="1:7" x14ac:dyDescent="0.25">
      <c r="A7">
        <f>DNBS03PART1!F24</f>
        <v>0</v>
      </c>
      <c r="B7" s="17" t="s">
        <v>487</v>
      </c>
      <c r="C7" s="17"/>
      <c r="D7" s="17" t="s">
        <v>490</v>
      </c>
      <c r="E7" s="17" t="s">
        <v>857</v>
      </c>
      <c r="F7" s="17" t="s">
        <v>488</v>
      </c>
      <c r="G7" s="17" t="s">
        <v>491</v>
      </c>
    </row>
    <row r="8" spans="1:7" x14ac:dyDescent="0.25">
      <c r="A8">
        <f>DNBS03PART1!F25</f>
        <v>0</v>
      </c>
      <c r="B8" s="17" t="s">
        <v>487</v>
      </c>
      <c r="C8" s="17"/>
      <c r="D8" s="17" t="s">
        <v>490</v>
      </c>
      <c r="E8" s="17" t="s">
        <v>856</v>
      </c>
      <c r="F8" s="17" t="s">
        <v>488</v>
      </c>
      <c r="G8" s="17" t="s">
        <v>491</v>
      </c>
    </row>
    <row r="9" spans="1:7" x14ac:dyDescent="0.25">
      <c r="A9">
        <f>DNBS03PART1!F26</f>
        <v>0</v>
      </c>
      <c r="B9" s="17" t="s">
        <v>487</v>
      </c>
      <c r="C9" s="17"/>
      <c r="D9" s="17" t="s">
        <v>490</v>
      </c>
      <c r="E9" s="17"/>
      <c r="F9" s="17" t="s">
        <v>488</v>
      </c>
      <c r="G9" s="17" t="s">
        <v>491</v>
      </c>
    </row>
    <row r="10" spans="1:7" x14ac:dyDescent="0.25">
      <c r="A10" s="12" t="e">
        <f>DNBS03PART1!#REF!</f>
        <v>#REF!</v>
      </c>
      <c r="B10" s="17" t="s">
        <v>487</v>
      </c>
      <c r="C10" s="17"/>
      <c r="D10" s="17" t="s">
        <v>490</v>
      </c>
      <c r="E10" s="17" t="s">
        <v>855</v>
      </c>
      <c r="F10" s="17" t="s">
        <v>488</v>
      </c>
      <c r="G10" s="17" t="s">
        <v>491</v>
      </c>
    </row>
    <row r="11" spans="1:7" x14ac:dyDescent="0.25">
      <c r="A11">
        <f>DNBS03PART1!F28</f>
        <v>0</v>
      </c>
      <c r="B11" s="17" t="s">
        <v>487</v>
      </c>
      <c r="C11" s="17"/>
      <c r="D11" s="17" t="s">
        <v>497</v>
      </c>
      <c r="E11" s="17"/>
      <c r="F11" s="17" t="s">
        <v>488</v>
      </c>
      <c r="G11" s="17" t="s">
        <v>498</v>
      </c>
    </row>
    <row r="12" spans="1:7" x14ac:dyDescent="0.25">
      <c r="A12">
        <f>DNBS03PART1!F29</f>
        <v>0</v>
      </c>
      <c r="B12" s="17" t="s">
        <v>487</v>
      </c>
      <c r="C12" s="17"/>
      <c r="D12" s="17" t="s">
        <v>499</v>
      </c>
      <c r="E12" s="17"/>
      <c r="F12" s="17" t="s">
        <v>488</v>
      </c>
      <c r="G12" s="17" t="s">
        <v>500</v>
      </c>
    </row>
    <row r="13" spans="1:7" x14ac:dyDescent="0.25">
      <c r="A13">
        <f>DNBS03PART1!F30</f>
        <v>0</v>
      </c>
      <c r="B13" s="17" t="s">
        <v>487</v>
      </c>
      <c r="C13" s="17"/>
      <c r="D13" s="17" t="s">
        <v>501</v>
      </c>
      <c r="E13" s="17"/>
      <c r="F13" s="17" t="s">
        <v>488</v>
      </c>
      <c r="G13" s="17" t="s">
        <v>502</v>
      </c>
    </row>
    <row r="14" spans="1:7" x14ac:dyDescent="0.25">
      <c r="A14" s="20">
        <f>DNBS03PART1!F31</f>
        <v>0</v>
      </c>
      <c r="B14" s="17" t="s">
        <v>1157</v>
      </c>
      <c r="C14" s="17"/>
      <c r="D14" s="17" t="s">
        <v>503</v>
      </c>
      <c r="E14" s="17" t="s">
        <v>493</v>
      </c>
      <c r="F14" s="17" t="s">
        <v>488</v>
      </c>
      <c r="G14" s="17" t="s">
        <v>504</v>
      </c>
    </row>
    <row r="15" spans="1:7" x14ac:dyDescent="0.25">
      <c r="A15" s="20">
        <f>DNBS03PART1!F32</f>
        <v>0</v>
      </c>
      <c r="B15" s="17" t="s">
        <v>1157</v>
      </c>
      <c r="C15" s="17"/>
      <c r="D15" s="17" t="s">
        <v>505</v>
      </c>
      <c r="E15" s="17" t="s">
        <v>493</v>
      </c>
      <c r="F15" s="17" t="s">
        <v>488</v>
      </c>
      <c r="G15" s="17" t="s">
        <v>506</v>
      </c>
    </row>
    <row r="16" spans="1:7" x14ac:dyDescent="0.25">
      <c r="A16" s="20">
        <f>DNBS03PART1!F33</f>
        <v>0</v>
      </c>
      <c r="B16" s="17" t="s">
        <v>1157</v>
      </c>
      <c r="C16" s="17"/>
      <c r="D16" s="17" t="s">
        <v>507</v>
      </c>
      <c r="E16" s="17" t="s">
        <v>493</v>
      </c>
      <c r="F16" s="17" t="s">
        <v>488</v>
      </c>
      <c r="G16" s="17" t="s">
        <v>508</v>
      </c>
    </row>
    <row r="17" spans="1:7" x14ac:dyDescent="0.25">
      <c r="A17">
        <f>DNBS03PART1!F34</f>
        <v>0</v>
      </c>
      <c r="B17" s="17" t="s">
        <v>487</v>
      </c>
      <c r="C17" s="17"/>
      <c r="D17" s="17" t="s">
        <v>509</v>
      </c>
      <c r="E17" s="17"/>
      <c r="F17" s="17" t="s">
        <v>488</v>
      </c>
      <c r="G17" s="17" t="s">
        <v>510</v>
      </c>
    </row>
    <row r="18" spans="1:7" x14ac:dyDescent="0.25">
      <c r="A18">
        <f>DNBS03PART1!F36</f>
        <v>0</v>
      </c>
      <c r="B18" s="17" t="s">
        <v>487</v>
      </c>
      <c r="C18" s="17"/>
      <c r="D18" s="17" t="s">
        <v>511</v>
      </c>
      <c r="E18" s="17"/>
      <c r="F18" s="17" t="s">
        <v>488</v>
      </c>
      <c r="G18" s="17" t="s">
        <v>512</v>
      </c>
    </row>
    <row r="19" spans="1:7" x14ac:dyDescent="0.25">
      <c r="A19">
        <f>DNBS03PART1!F38</f>
        <v>0</v>
      </c>
      <c r="B19" s="17" t="s">
        <v>487</v>
      </c>
      <c r="C19" s="17"/>
      <c r="D19" s="17" t="s">
        <v>513</v>
      </c>
      <c r="E19" s="17"/>
      <c r="F19" s="17" t="s">
        <v>488</v>
      </c>
      <c r="G19" s="17" t="s">
        <v>514</v>
      </c>
    </row>
    <row r="20" spans="1:7" x14ac:dyDescent="0.25">
      <c r="A20">
        <f>DNBS03PART1!F17</f>
        <v>0</v>
      </c>
      <c r="B20" s="17" t="s">
        <v>1157</v>
      </c>
      <c r="C20" s="17"/>
      <c r="D20" s="17" t="s">
        <v>485</v>
      </c>
      <c r="E20" s="17" t="s">
        <v>938</v>
      </c>
      <c r="F20" s="17" t="s">
        <v>488</v>
      </c>
      <c r="G20" s="17" t="s">
        <v>489</v>
      </c>
    </row>
    <row r="21" spans="1:7" x14ac:dyDescent="0.25">
      <c r="A21">
        <f>DNBS03PART1!F43</f>
        <v>0</v>
      </c>
      <c r="B21" s="17" t="s">
        <v>487</v>
      </c>
      <c r="C21" s="17"/>
      <c r="D21" s="17" t="s">
        <v>609</v>
      </c>
      <c r="E21" s="17" t="s">
        <v>870</v>
      </c>
      <c r="F21" s="17" t="s">
        <v>488</v>
      </c>
      <c r="G21" s="17" t="s">
        <v>862</v>
      </c>
    </row>
    <row r="22" spans="1:7" x14ac:dyDescent="0.25">
      <c r="A22" s="18">
        <f>DNBS03PART1!F44</f>
        <v>0</v>
      </c>
      <c r="B22" s="17" t="s">
        <v>487</v>
      </c>
      <c r="C22" s="17"/>
      <c r="D22" s="17" t="s">
        <v>517</v>
      </c>
      <c r="E22" s="17"/>
      <c r="F22" s="17" t="s">
        <v>488</v>
      </c>
      <c r="G22" s="17" t="s">
        <v>518</v>
      </c>
    </row>
    <row r="23" spans="1:7" x14ac:dyDescent="0.25">
      <c r="A23" s="18">
        <f>DNBS03PART1!F45</f>
        <v>0</v>
      </c>
      <c r="B23" s="17" t="s">
        <v>487</v>
      </c>
      <c r="C23" s="17"/>
      <c r="D23" s="17" t="s">
        <v>519</v>
      </c>
      <c r="E23" s="17"/>
      <c r="F23" s="17" t="s">
        <v>488</v>
      </c>
      <c r="G23" s="17" t="s">
        <v>520</v>
      </c>
    </row>
    <row r="24" spans="1:7" x14ac:dyDescent="0.25">
      <c r="A24">
        <f>DNBS03PART1!F46</f>
        <v>0</v>
      </c>
      <c r="B24" s="17" t="s">
        <v>487</v>
      </c>
      <c r="C24" s="17"/>
      <c r="D24" s="17" t="s">
        <v>521</v>
      </c>
      <c r="E24" s="17"/>
      <c r="F24" s="17" t="s">
        <v>488</v>
      </c>
      <c r="G24" s="17" t="s">
        <v>522</v>
      </c>
    </row>
    <row r="25" spans="1:7" x14ac:dyDescent="0.25">
      <c r="A25" t="e">
        <f>DNBS03PART1!#REF!</f>
        <v>#REF!</v>
      </c>
      <c r="B25" s="17" t="s">
        <v>487</v>
      </c>
      <c r="C25" s="17"/>
      <c r="D25" s="17"/>
      <c r="E25" s="17" t="s">
        <v>492</v>
      </c>
      <c r="F25" s="17"/>
      <c r="G25" s="17"/>
    </row>
    <row r="26" spans="1:7" x14ac:dyDescent="0.25">
      <c r="A26">
        <f>DNBS03PART1!G29</f>
        <v>0</v>
      </c>
      <c r="B26" s="17" t="s">
        <v>487</v>
      </c>
      <c r="C26" s="17"/>
      <c r="D26" s="17"/>
      <c r="E26" s="17" t="s">
        <v>530</v>
      </c>
      <c r="F26" s="17"/>
      <c r="G26" s="17"/>
    </row>
    <row r="27" spans="1:7" x14ac:dyDescent="0.25">
      <c r="A27">
        <f>DNBS03PART1!G31</f>
        <v>0</v>
      </c>
      <c r="B27" s="17" t="s">
        <v>487</v>
      </c>
      <c r="C27" s="17"/>
      <c r="D27" s="17" t="s">
        <v>523</v>
      </c>
      <c r="E27" s="17" t="s">
        <v>1069</v>
      </c>
      <c r="F27" s="17" t="s">
        <v>488</v>
      </c>
      <c r="G27" s="17" t="s">
        <v>524</v>
      </c>
    </row>
    <row r="28" spans="1:7" x14ac:dyDescent="0.25">
      <c r="A28">
        <f>DNBS03PART1!F41</f>
        <v>0</v>
      </c>
      <c r="B28" s="17" t="s">
        <v>487</v>
      </c>
      <c r="C28" s="17"/>
      <c r="D28" s="17" t="s">
        <v>609</v>
      </c>
      <c r="E28" s="17" t="s">
        <v>947</v>
      </c>
      <c r="F28" s="17" t="s">
        <v>488</v>
      </c>
      <c r="G28" s="17" t="s">
        <v>862</v>
      </c>
    </row>
    <row r="29" spans="1:7" x14ac:dyDescent="0.25">
      <c r="A29">
        <f>DNBS03PART1!G26</f>
        <v>0</v>
      </c>
      <c r="B29" s="17" t="s">
        <v>487</v>
      </c>
      <c r="C29" s="17"/>
      <c r="D29" s="17" t="s">
        <v>942</v>
      </c>
      <c r="E29" s="17"/>
      <c r="F29" s="17" t="s">
        <v>488</v>
      </c>
      <c r="G29" s="17" t="s">
        <v>943</v>
      </c>
    </row>
    <row r="30" spans="1:7" x14ac:dyDescent="0.25">
      <c r="A30">
        <f>DNBS03PART1!G32</f>
        <v>0</v>
      </c>
      <c r="B30" s="17" t="s">
        <v>487</v>
      </c>
      <c r="C30" s="17"/>
      <c r="D30" s="17" t="s">
        <v>948</v>
      </c>
      <c r="E30" s="17" t="s">
        <v>1069</v>
      </c>
      <c r="F30" s="17" t="s">
        <v>488</v>
      </c>
      <c r="G30" s="17" t="s">
        <v>949</v>
      </c>
    </row>
    <row r="31" spans="1:7" x14ac:dyDescent="0.25">
      <c r="A31">
        <f>DNBS03PART1!G39</f>
        <v>0</v>
      </c>
      <c r="B31" s="17" t="s">
        <v>487</v>
      </c>
      <c r="C31" s="17"/>
      <c r="D31" s="17" t="s">
        <v>525</v>
      </c>
      <c r="E31" s="17" t="s">
        <v>868</v>
      </c>
      <c r="F31" s="17" t="s">
        <v>488</v>
      </c>
      <c r="G31" s="17" t="s">
        <v>526</v>
      </c>
    </row>
    <row r="32" spans="1:7" x14ac:dyDescent="0.25">
      <c r="A32">
        <f>DNBS03PART1!G39</f>
        <v>0</v>
      </c>
      <c r="B32" s="17" t="s">
        <v>487</v>
      </c>
      <c r="C32" s="17"/>
      <c r="D32" s="17" t="s">
        <v>525</v>
      </c>
      <c r="E32" s="17" t="s">
        <v>868</v>
      </c>
      <c r="F32" s="17" t="s">
        <v>488</v>
      </c>
      <c r="G32" s="17" t="s">
        <v>526</v>
      </c>
    </row>
    <row r="33" spans="1:7" x14ac:dyDescent="0.25">
      <c r="A33">
        <f>DNBS03PART2!F15</f>
        <v>0</v>
      </c>
      <c r="B33" s="17" t="s">
        <v>548</v>
      </c>
      <c r="C33" s="17"/>
      <c r="D33" s="17" t="s">
        <v>485</v>
      </c>
      <c r="E33" s="17" t="s">
        <v>558</v>
      </c>
      <c r="F33" s="17" t="s">
        <v>488</v>
      </c>
      <c r="G33" s="17" t="s">
        <v>489</v>
      </c>
    </row>
    <row r="34" spans="1:7" x14ac:dyDescent="0.25">
      <c r="A34" s="17">
        <f>DNBS03PART2!F16</f>
        <v>0</v>
      </c>
      <c r="B34" s="17" t="s">
        <v>548</v>
      </c>
      <c r="C34" s="17"/>
      <c r="D34" s="17" t="s">
        <v>485</v>
      </c>
      <c r="E34" s="17" t="s">
        <v>559</v>
      </c>
      <c r="F34" s="17" t="s">
        <v>488</v>
      </c>
      <c r="G34" s="17" t="s">
        <v>489</v>
      </c>
    </row>
    <row r="35" spans="1:7" x14ac:dyDescent="0.25">
      <c r="A35">
        <f>DNBS03PART1!F39</f>
        <v>0</v>
      </c>
      <c r="B35" s="17" t="s">
        <v>487</v>
      </c>
      <c r="C35" s="17"/>
      <c r="D35" s="17" t="s">
        <v>515</v>
      </c>
      <c r="E35" s="17"/>
      <c r="F35" s="17" t="s">
        <v>488</v>
      </c>
      <c r="G35" s="17" t="s">
        <v>516</v>
      </c>
    </row>
    <row r="36" spans="1:7" x14ac:dyDescent="0.25">
      <c r="A36">
        <f>DNBS03PART2!F20</f>
        <v>0</v>
      </c>
      <c r="B36" s="17" t="s">
        <v>548</v>
      </c>
      <c r="C36" s="17"/>
      <c r="D36" s="17" t="s">
        <v>551</v>
      </c>
      <c r="E36" s="17" t="s">
        <v>560</v>
      </c>
      <c r="F36" s="17" t="s">
        <v>488</v>
      </c>
      <c r="G36" s="17" t="s">
        <v>552</v>
      </c>
    </row>
    <row r="37" spans="1:7" x14ac:dyDescent="0.25">
      <c r="A37">
        <f>DNBS03PART2!F22</f>
        <v>0</v>
      </c>
      <c r="B37" s="17" t="s">
        <v>548</v>
      </c>
      <c r="C37" s="17"/>
      <c r="D37" s="17" t="s">
        <v>553</v>
      </c>
      <c r="E37" s="17"/>
      <c r="F37" s="17" t="s">
        <v>488</v>
      </c>
      <c r="G37" s="17" t="s">
        <v>425</v>
      </c>
    </row>
    <row r="38" spans="1:7" x14ac:dyDescent="0.25">
      <c r="A38">
        <f>DNBS03PART2!F24</f>
        <v>0</v>
      </c>
      <c r="B38" s="17" t="s">
        <v>548</v>
      </c>
      <c r="C38" s="17"/>
      <c r="D38" s="17" t="s">
        <v>554</v>
      </c>
      <c r="E38" s="17"/>
      <c r="F38" s="17" t="s">
        <v>488</v>
      </c>
      <c r="G38" s="17" t="s">
        <v>555</v>
      </c>
    </row>
    <row r="39" spans="1:7" x14ac:dyDescent="0.25">
      <c r="A39">
        <f>DNBS03PART2!G22</f>
        <v>0</v>
      </c>
      <c r="B39" s="17" t="s">
        <v>548</v>
      </c>
      <c r="C39" s="17"/>
      <c r="D39" s="17" t="s">
        <v>950</v>
      </c>
      <c r="E39" s="17"/>
      <c r="F39" s="17" t="s">
        <v>488</v>
      </c>
      <c r="G39" s="17" t="s">
        <v>951</v>
      </c>
    </row>
    <row r="40" spans="1:7" x14ac:dyDescent="0.25">
      <c r="A40">
        <f>DNBS03PART4!K41</f>
        <v>0</v>
      </c>
      <c r="B40" s="17" t="s">
        <v>829</v>
      </c>
      <c r="C40" s="17"/>
      <c r="D40" s="17" t="s">
        <v>942</v>
      </c>
      <c r="E40" s="17"/>
      <c r="F40" s="17" t="s">
        <v>488</v>
      </c>
      <c r="G40" s="17" t="s">
        <v>943</v>
      </c>
    </row>
    <row r="41" spans="1:7" x14ac:dyDescent="0.25">
      <c r="A41">
        <f>DNBS03PART3!H16</f>
        <v>0</v>
      </c>
      <c r="B41" s="17" t="s">
        <v>568</v>
      </c>
      <c r="C41" s="17"/>
      <c r="D41" s="17" t="s">
        <v>561</v>
      </c>
      <c r="E41" s="17"/>
      <c r="F41" s="17" t="s">
        <v>488</v>
      </c>
      <c r="G41" s="17" t="s">
        <v>952</v>
      </c>
    </row>
    <row r="42" spans="1:7" x14ac:dyDescent="0.25">
      <c r="A42">
        <f>DNBS03PART3!F20</f>
        <v>0</v>
      </c>
      <c r="B42" s="17" t="s">
        <v>568</v>
      </c>
      <c r="C42" s="17"/>
      <c r="D42" s="17"/>
      <c r="E42" s="17" t="s">
        <v>579</v>
      </c>
      <c r="F42" s="17"/>
      <c r="G42" s="17"/>
    </row>
    <row r="43" spans="1:7" x14ac:dyDescent="0.25">
      <c r="A43">
        <f>DNBS03PART3!F26</f>
        <v>0</v>
      </c>
      <c r="B43" s="17" t="s">
        <v>568</v>
      </c>
      <c r="C43" s="17"/>
      <c r="D43" s="17"/>
      <c r="E43" s="17"/>
      <c r="F43" s="17"/>
      <c r="G43" s="17"/>
    </row>
    <row r="44" spans="1:7" x14ac:dyDescent="0.25">
      <c r="A44">
        <f>DNBS03PART3!G20</f>
        <v>0</v>
      </c>
      <c r="B44" s="17" t="s">
        <v>568</v>
      </c>
      <c r="C44" s="17"/>
      <c r="D44" s="17" t="s">
        <v>883</v>
      </c>
      <c r="E44" s="17" t="s">
        <v>580</v>
      </c>
      <c r="F44" s="17" t="s">
        <v>488</v>
      </c>
      <c r="G44" s="17" t="s">
        <v>884</v>
      </c>
    </row>
    <row r="45" spans="1:7" x14ac:dyDescent="0.25">
      <c r="A45">
        <f>DNBS03PART3!G20</f>
        <v>0</v>
      </c>
      <c r="B45" s="17" t="s">
        <v>568</v>
      </c>
      <c r="C45" s="17"/>
      <c r="D45" s="17"/>
      <c r="E45" s="17" t="s">
        <v>578</v>
      </c>
      <c r="F45" s="17"/>
      <c r="G45" s="17"/>
    </row>
    <row r="46" spans="1:7" x14ac:dyDescent="0.25">
      <c r="A46" s="18">
        <f>DNBS03PART3!F71</f>
        <v>0</v>
      </c>
      <c r="B46" s="17" t="s">
        <v>568</v>
      </c>
      <c r="C46" s="17"/>
      <c r="D46" s="17"/>
      <c r="E46" s="17" t="s">
        <v>556</v>
      </c>
      <c r="F46" s="17"/>
      <c r="G46" s="17"/>
    </row>
    <row r="47" spans="1:7" x14ac:dyDescent="0.25">
      <c r="A47" s="18">
        <f>DNBS03PART3!H71</f>
        <v>0</v>
      </c>
      <c r="B47" s="17" t="s">
        <v>568</v>
      </c>
      <c r="C47" s="17"/>
      <c r="D47" s="17"/>
      <c r="E47" s="17" t="s">
        <v>556</v>
      </c>
      <c r="F47" s="17"/>
      <c r="G47" s="17"/>
    </row>
    <row r="48" spans="1:7" x14ac:dyDescent="0.25">
      <c r="A48" s="18">
        <f>DNBS03PART3!G16</f>
        <v>0</v>
      </c>
      <c r="B48" s="17" t="s">
        <v>568</v>
      </c>
      <c r="C48" s="17"/>
      <c r="D48" s="17" t="s">
        <v>953</v>
      </c>
      <c r="E48" s="17"/>
      <c r="F48" s="17" t="s">
        <v>488</v>
      </c>
      <c r="G48" s="17" t="s">
        <v>954</v>
      </c>
    </row>
    <row r="49" spans="1:7" x14ac:dyDescent="0.25">
      <c r="A49">
        <f>DNBS03PART3!G18</f>
        <v>0.2</v>
      </c>
      <c r="B49" s="17" t="s">
        <v>568</v>
      </c>
      <c r="C49" s="17"/>
      <c r="D49" s="17" t="s">
        <v>877</v>
      </c>
      <c r="E49" s="17"/>
      <c r="F49" s="17" t="s">
        <v>488</v>
      </c>
      <c r="G49" s="17" t="s">
        <v>878</v>
      </c>
    </row>
    <row r="50" spans="1:7" x14ac:dyDescent="0.25">
      <c r="A50">
        <f>DNBS03PART3!G59</f>
        <v>1</v>
      </c>
      <c r="B50" s="17" t="s">
        <v>568</v>
      </c>
      <c r="C50" s="17"/>
      <c r="D50" s="17" t="s">
        <v>879</v>
      </c>
      <c r="E50" s="17"/>
      <c r="F50" s="17" t="s">
        <v>488</v>
      </c>
      <c r="G50" s="17" t="s">
        <v>880</v>
      </c>
    </row>
    <row r="51" spans="1:7" x14ac:dyDescent="0.25">
      <c r="A51">
        <f>DNBS03PART3!G61</f>
        <v>0</v>
      </c>
      <c r="B51" s="17" t="s">
        <v>568</v>
      </c>
      <c r="C51" s="17"/>
      <c r="D51" s="17" t="s">
        <v>881</v>
      </c>
      <c r="E51" s="17"/>
      <c r="F51" s="17" t="s">
        <v>488</v>
      </c>
      <c r="G51" s="17" t="s">
        <v>882</v>
      </c>
    </row>
    <row r="52" spans="1:7" x14ac:dyDescent="0.25">
      <c r="A52" s="12">
        <f>DNBS03PART3!G63</f>
        <v>0</v>
      </c>
      <c r="B52" s="17" t="s">
        <v>568</v>
      </c>
      <c r="C52" s="17"/>
      <c r="D52" s="17" t="s">
        <v>881</v>
      </c>
      <c r="E52" s="17"/>
      <c r="F52" s="17" t="s">
        <v>488</v>
      </c>
      <c r="G52" s="17" t="s">
        <v>882</v>
      </c>
    </row>
    <row r="53" spans="1:7" x14ac:dyDescent="0.25">
      <c r="A53">
        <f>DNBS03PART3!G64</f>
        <v>1</v>
      </c>
      <c r="B53" s="17" t="s">
        <v>568</v>
      </c>
      <c r="C53" s="17"/>
      <c r="D53" s="17" t="s">
        <v>881</v>
      </c>
      <c r="E53" s="17"/>
      <c r="F53" s="17" t="s">
        <v>488</v>
      </c>
      <c r="G53" s="17" t="s">
        <v>882</v>
      </c>
    </row>
    <row r="54" spans="1:7" x14ac:dyDescent="0.25">
      <c r="A54">
        <f>DNBS03PART3!G27</f>
        <v>0</v>
      </c>
      <c r="B54" s="17" t="s">
        <v>568</v>
      </c>
      <c r="C54" s="17"/>
      <c r="D54" s="17" t="s">
        <v>890</v>
      </c>
      <c r="E54" s="17"/>
      <c r="F54" s="17" t="s">
        <v>488</v>
      </c>
      <c r="G54" s="17" t="s">
        <v>891</v>
      </c>
    </row>
    <row r="55" spans="1:7" x14ac:dyDescent="0.25">
      <c r="A55">
        <f>DNBS03PART3!G29</f>
        <v>0</v>
      </c>
      <c r="B55" s="17" t="s">
        <v>568</v>
      </c>
      <c r="C55" s="17"/>
      <c r="D55" s="17" t="s">
        <v>883</v>
      </c>
      <c r="E55" s="17"/>
      <c r="F55" s="17" t="s">
        <v>488</v>
      </c>
      <c r="G55" s="17" t="s">
        <v>884</v>
      </c>
    </row>
    <row r="56" spans="1:7" x14ac:dyDescent="0.25">
      <c r="A56">
        <f>DNBS03PART3!G30</f>
        <v>1</v>
      </c>
      <c r="B56" s="17" t="s">
        <v>568</v>
      </c>
      <c r="C56" s="17"/>
      <c r="D56" s="17" t="s">
        <v>883</v>
      </c>
      <c r="E56" s="17"/>
      <c r="F56" s="17" t="s">
        <v>488</v>
      </c>
      <c r="G56" s="17" t="s">
        <v>884</v>
      </c>
    </row>
    <row r="57" spans="1:7" x14ac:dyDescent="0.25">
      <c r="A57">
        <f>DNBS03PART3!G31</f>
        <v>0</v>
      </c>
      <c r="B57" s="17" t="s">
        <v>568</v>
      </c>
      <c r="C57" s="17"/>
      <c r="D57" s="17" t="s">
        <v>890</v>
      </c>
      <c r="E57" s="17"/>
      <c r="F57" s="17" t="s">
        <v>488</v>
      </c>
      <c r="G57" s="17" t="s">
        <v>891</v>
      </c>
    </row>
    <row r="58" spans="1:7" x14ac:dyDescent="0.25">
      <c r="A58">
        <f>DNBS03PART3!G34</f>
        <v>0</v>
      </c>
      <c r="B58" s="17" t="s">
        <v>568</v>
      </c>
      <c r="C58" s="17"/>
      <c r="D58" s="17" t="s">
        <v>885</v>
      </c>
      <c r="E58" s="17"/>
      <c r="F58" s="17" t="s">
        <v>488</v>
      </c>
      <c r="G58" s="17" t="s">
        <v>886</v>
      </c>
    </row>
    <row r="59" spans="1:7" x14ac:dyDescent="0.25">
      <c r="A59">
        <f>DNBS03PART3!G35</f>
        <v>1</v>
      </c>
      <c r="B59" s="17" t="s">
        <v>568</v>
      </c>
      <c r="C59" s="17"/>
      <c r="D59" s="17" t="s">
        <v>885</v>
      </c>
      <c r="E59" s="17"/>
      <c r="F59" s="17" t="s">
        <v>488</v>
      </c>
      <c r="G59" s="17" t="s">
        <v>886</v>
      </c>
    </row>
    <row r="60" spans="1:7" x14ac:dyDescent="0.25">
      <c r="A60">
        <f>DNBS03PART3!G36</f>
        <v>0</v>
      </c>
      <c r="B60" s="17" t="s">
        <v>568</v>
      </c>
      <c r="C60" s="17"/>
      <c r="D60" s="17" t="s">
        <v>890</v>
      </c>
      <c r="E60" s="17"/>
      <c r="F60" s="17" t="s">
        <v>488</v>
      </c>
      <c r="G60" s="17" t="s">
        <v>891</v>
      </c>
    </row>
    <row r="61" spans="1:7" x14ac:dyDescent="0.25">
      <c r="A61">
        <f>DNBS03PART3!G38</f>
        <v>0</v>
      </c>
      <c r="B61" s="17" t="s">
        <v>568</v>
      </c>
      <c r="C61" s="17"/>
      <c r="D61" s="17" t="s">
        <v>885</v>
      </c>
      <c r="E61" s="17"/>
      <c r="F61" s="17" t="s">
        <v>488</v>
      </c>
      <c r="G61" s="17" t="s">
        <v>886</v>
      </c>
    </row>
    <row r="62" spans="1:7" x14ac:dyDescent="0.25">
      <c r="A62">
        <f>DNBS03PART3!G39</f>
        <v>1</v>
      </c>
      <c r="B62" s="17" t="s">
        <v>568</v>
      </c>
      <c r="C62" s="17"/>
      <c r="D62" s="17" t="s">
        <v>885</v>
      </c>
      <c r="E62" s="17"/>
      <c r="F62" s="17" t="s">
        <v>488</v>
      </c>
      <c r="G62" s="17" t="s">
        <v>886</v>
      </c>
    </row>
    <row r="63" spans="1:7" x14ac:dyDescent="0.25">
      <c r="A63">
        <f>DNBS03PART3!G40</f>
        <v>0</v>
      </c>
      <c r="B63" s="17" t="s">
        <v>568</v>
      </c>
      <c r="C63" s="17"/>
      <c r="D63" s="17" t="s">
        <v>890</v>
      </c>
      <c r="E63" s="17"/>
      <c r="F63" s="17" t="s">
        <v>488</v>
      </c>
      <c r="G63" s="17" t="s">
        <v>891</v>
      </c>
    </row>
    <row r="64" spans="1:7" x14ac:dyDescent="0.25">
      <c r="A64">
        <f>DNBS03PART1!F41</f>
        <v>0</v>
      </c>
      <c r="B64" s="17" t="s">
        <v>487</v>
      </c>
      <c r="C64" s="17"/>
      <c r="D64" s="17"/>
      <c r="E64" s="17" t="s">
        <v>869</v>
      </c>
      <c r="F64" s="17"/>
      <c r="G64" s="17"/>
    </row>
    <row r="65" spans="1:7" x14ac:dyDescent="0.25">
      <c r="A65">
        <f>DNBS03PART1!G43</f>
        <v>0</v>
      </c>
      <c r="B65" s="17" t="s">
        <v>487</v>
      </c>
      <c r="C65" s="17"/>
      <c r="D65" s="17"/>
      <c r="E65" s="17" t="s">
        <v>867</v>
      </c>
      <c r="F65" s="17" t="s">
        <v>488</v>
      </c>
      <c r="G65" s="17" t="s">
        <v>527</v>
      </c>
    </row>
    <row r="66" spans="1:7" x14ac:dyDescent="0.25">
      <c r="A66">
        <f>DNBS03PART1!G44</f>
        <v>0</v>
      </c>
      <c r="B66" s="17" t="s">
        <v>487</v>
      </c>
      <c r="C66" s="17"/>
      <c r="D66" s="17"/>
      <c r="E66" s="17"/>
      <c r="F66" s="17" t="s">
        <v>488</v>
      </c>
      <c r="G66" s="17" t="s">
        <v>528</v>
      </c>
    </row>
    <row r="67" spans="1:7" x14ac:dyDescent="0.25">
      <c r="A67">
        <f>DNBS03PART1!G45</f>
        <v>0</v>
      </c>
      <c r="B67" s="17" t="s">
        <v>487</v>
      </c>
      <c r="C67" s="17"/>
      <c r="D67" s="17"/>
      <c r="E67" s="17"/>
      <c r="F67" s="17" t="s">
        <v>488</v>
      </c>
      <c r="G67" s="17" t="s">
        <v>529</v>
      </c>
    </row>
    <row r="68" spans="1:7" x14ac:dyDescent="0.25">
      <c r="A68">
        <f>DNBS03PART3!G49</f>
        <v>1</v>
      </c>
      <c r="B68" s="17" t="s">
        <v>568</v>
      </c>
      <c r="C68" s="17"/>
      <c r="D68" s="17" t="s">
        <v>885</v>
      </c>
      <c r="E68" s="17"/>
      <c r="F68" s="17" t="s">
        <v>488</v>
      </c>
      <c r="G68" s="17" t="s">
        <v>886</v>
      </c>
    </row>
    <row r="69" spans="1:7" x14ac:dyDescent="0.25">
      <c r="A69">
        <f>DNBS03PART3!G54</f>
        <v>0</v>
      </c>
      <c r="B69" s="17" t="s">
        <v>568</v>
      </c>
      <c r="C69" s="17"/>
      <c r="D69" s="17" t="s">
        <v>879</v>
      </c>
      <c r="E69" s="17"/>
      <c r="F69" s="17" t="s">
        <v>488</v>
      </c>
      <c r="G69" s="17" t="s">
        <v>880</v>
      </c>
    </row>
    <row r="70" spans="1:7" x14ac:dyDescent="0.25">
      <c r="A70">
        <f>DNBS03PART3!G58</f>
        <v>1</v>
      </c>
      <c r="B70" s="17" t="s">
        <v>568</v>
      </c>
      <c r="C70" s="17"/>
      <c r="D70" s="17" t="s">
        <v>879</v>
      </c>
      <c r="E70" s="17"/>
      <c r="F70" s="17" t="s">
        <v>488</v>
      </c>
      <c r="G70" s="17" t="s">
        <v>880</v>
      </c>
    </row>
    <row r="71" spans="1:7" x14ac:dyDescent="0.25">
      <c r="A71">
        <f>DNBS03PART2!F17</f>
        <v>0</v>
      </c>
      <c r="B71" s="17" t="s">
        <v>548</v>
      </c>
      <c r="C71" s="17"/>
      <c r="D71" s="17" t="s">
        <v>490</v>
      </c>
      <c r="E71" s="17" t="s">
        <v>874</v>
      </c>
      <c r="F71" s="17" t="s">
        <v>488</v>
      </c>
      <c r="G71" s="17" t="s">
        <v>491</v>
      </c>
    </row>
    <row r="72" spans="1:7" x14ac:dyDescent="0.25">
      <c r="A72">
        <f>DNBS03PART2!F18</f>
        <v>0</v>
      </c>
      <c r="B72" s="17" t="s">
        <v>548</v>
      </c>
      <c r="C72" s="17"/>
      <c r="D72" s="17" t="s">
        <v>549</v>
      </c>
      <c r="E72" s="17"/>
      <c r="F72" s="17" t="s">
        <v>488</v>
      </c>
      <c r="G72" s="17" t="s">
        <v>550</v>
      </c>
    </row>
    <row r="73" spans="1:7" x14ac:dyDescent="0.25">
      <c r="A73">
        <f>DNBS03PART2!F19</f>
        <v>0</v>
      </c>
      <c r="B73" s="17" t="s">
        <v>548</v>
      </c>
      <c r="C73" s="17"/>
      <c r="D73" s="17" t="s">
        <v>955</v>
      </c>
      <c r="E73" s="17"/>
      <c r="F73" s="17" t="s">
        <v>488</v>
      </c>
      <c r="G73" s="17" t="s">
        <v>956</v>
      </c>
    </row>
    <row r="74" spans="1:7" x14ac:dyDescent="0.25">
      <c r="A74">
        <f>DNBS03PART2!F23</f>
        <v>0</v>
      </c>
      <c r="B74" s="17" t="s">
        <v>548</v>
      </c>
      <c r="C74" s="17"/>
      <c r="D74" s="17" t="s">
        <v>957</v>
      </c>
      <c r="E74" s="17"/>
      <c r="F74" s="17" t="s">
        <v>488</v>
      </c>
      <c r="G74" s="17" t="s">
        <v>958</v>
      </c>
    </row>
    <row r="75" spans="1:7" x14ac:dyDescent="0.25">
      <c r="A75">
        <f>DNBS03PART2!F17</f>
        <v>0</v>
      </c>
      <c r="B75" s="17" t="s">
        <v>548</v>
      </c>
      <c r="C75" s="17"/>
      <c r="D75" s="17"/>
      <c r="E75" s="17" t="s">
        <v>874</v>
      </c>
      <c r="F75" s="17"/>
      <c r="G75" s="17"/>
    </row>
    <row r="76" spans="1:7" x14ac:dyDescent="0.25">
      <c r="A76">
        <f>DNBS03PART3!G45</f>
        <v>1</v>
      </c>
      <c r="B76" s="17" t="s">
        <v>568</v>
      </c>
      <c r="C76" s="17"/>
      <c r="D76" s="17" t="s">
        <v>885</v>
      </c>
      <c r="E76" s="17"/>
      <c r="F76" s="17" t="s">
        <v>488</v>
      </c>
      <c r="G76" s="17" t="s">
        <v>886</v>
      </c>
    </row>
    <row r="77" spans="1:7" x14ac:dyDescent="0.25">
      <c r="A77">
        <f>DNBS03PART4!G16</f>
        <v>1</v>
      </c>
      <c r="B77" s="17" t="s">
        <v>829</v>
      </c>
      <c r="C77" s="17"/>
      <c r="D77" s="17" t="s">
        <v>610</v>
      </c>
      <c r="E77" s="17"/>
      <c r="F77" s="17" t="s">
        <v>488</v>
      </c>
      <c r="G77" s="17" t="s">
        <v>934</v>
      </c>
    </row>
    <row r="78" spans="1:7" x14ac:dyDescent="0.25">
      <c r="A78">
        <f>DNBS03PART4!G17</f>
        <v>0.5</v>
      </c>
      <c r="B78" s="17" t="s">
        <v>829</v>
      </c>
      <c r="C78" s="17"/>
      <c r="D78" s="17" t="s">
        <v>610</v>
      </c>
      <c r="E78" s="17"/>
      <c r="F78" s="17" t="s">
        <v>488</v>
      </c>
      <c r="G78" s="17" t="s">
        <v>934</v>
      </c>
    </row>
    <row r="79" spans="1:7" x14ac:dyDescent="0.25">
      <c r="A79">
        <f>DNBS03PART4!G18</f>
        <v>1</v>
      </c>
      <c r="B79" s="17" t="s">
        <v>829</v>
      </c>
      <c r="C79" s="17"/>
      <c r="D79" s="17" t="s">
        <v>610</v>
      </c>
      <c r="E79" s="17"/>
      <c r="F79" s="17" t="s">
        <v>488</v>
      </c>
      <c r="G79" s="17" t="s">
        <v>934</v>
      </c>
    </row>
    <row r="80" spans="1:7" x14ac:dyDescent="0.25">
      <c r="A80">
        <f>DNBS03PART4!G19</f>
        <v>1</v>
      </c>
      <c r="B80" s="17" t="s">
        <v>829</v>
      </c>
      <c r="C80" s="17"/>
      <c r="D80" s="17" t="s">
        <v>610</v>
      </c>
      <c r="E80" s="17"/>
      <c r="F80" s="17" t="s">
        <v>488</v>
      </c>
      <c r="G80" s="17" t="s">
        <v>934</v>
      </c>
    </row>
    <row r="81" spans="1:7" x14ac:dyDescent="0.25">
      <c r="A81">
        <f>DNBS03PART4!G20</f>
        <v>1</v>
      </c>
      <c r="B81" s="17" t="s">
        <v>829</v>
      </c>
      <c r="C81" s="17"/>
      <c r="D81" s="17" t="s">
        <v>610</v>
      </c>
      <c r="E81" s="17"/>
      <c r="F81" s="17" t="s">
        <v>488</v>
      </c>
      <c r="G81" s="17" t="s">
        <v>934</v>
      </c>
    </row>
    <row r="82" spans="1:7" x14ac:dyDescent="0.25">
      <c r="A82">
        <f>DNBS03PART4!G29</f>
        <v>0.5</v>
      </c>
      <c r="B82" s="17" t="s">
        <v>829</v>
      </c>
      <c r="C82" s="17"/>
      <c r="D82" s="17" t="s">
        <v>610</v>
      </c>
      <c r="E82" s="17"/>
      <c r="F82" s="17" t="s">
        <v>488</v>
      </c>
      <c r="G82" s="17" t="s">
        <v>934</v>
      </c>
    </row>
    <row r="83" spans="1:7" x14ac:dyDescent="0.25">
      <c r="A83">
        <f>DNBS03PART4!G41</f>
        <v>0.5</v>
      </c>
      <c r="B83" s="17" t="s">
        <v>829</v>
      </c>
      <c r="C83" s="17"/>
      <c r="D83" s="17" t="s">
        <v>610</v>
      </c>
      <c r="E83" s="17"/>
      <c r="F83" s="17" t="s">
        <v>488</v>
      </c>
      <c r="G83" s="17" t="s">
        <v>934</v>
      </c>
    </row>
    <row r="84" spans="1:7" x14ac:dyDescent="0.25">
      <c r="A84">
        <f>DNBS03PART4!G42</f>
        <v>0</v>
      </c>
      <c r="B84" s="17" t="s">
        <v>829</v>
      </c>
      <c r="C84" s="17"/>
      <c r="D84" s="17" t="s">
        <v>890</v>
      </c>
      <c r="E84" s="17"/>
      <c r="F84" s="17" t="s">
        <v>488</v>
      </c>
      <c r="G84" s="17" t="s">
        <v>891</v>
      </c>
    </row>
    <row r="85" spans="1:7" x14ac:dyDescent="0.25">
      <c r="A85">
        <f>DNBS03PART3!G46</f>
        <v>0</v>
      </c>
      <c r="B85" s="17" t="s">
        <v>568</v>
      </c>
      <c r="C85" s="17"/>
      <c r="D85" s="17" t="s">
        <v>890</v>
      </c>
      <c r="E85" s="17"/>
      <c r="F85" s="17" t="s">
        <v>488</v>
      </c>
      <c r="G85" s="17" t="s">
        <v>891</v>
      </c>
    </row>
    <row r="86" spans="1:7" x14ac:dyDescent="0.25">
      <c r="A86">
        <f>DNBS03PART1!G26</f>
        <v>0</v>
      </c>
      <c r="B86" s="17" t="s">
        <v>487</v>
      </c>
      <c r="C86" s="17"/>
      <c r="D86" s="17" t="s">
        <v>942</v>
      </c>
      <c r="E86" s="17"/>
      <c r="F86" s="17" t="s">
        <v>488</v>
      </c>
      <c r="G86" s="17" t="s">
        <v>943</v>
      </c>
    </row>
    <row r="87" spans="1:7" x14ac:dyDescent="0.25">
      <c r="A87">
        <f>DNBS03PART1!G32</f>
        <v>0</v>
      </c>
      <c r="B87" s="17" t="s">
        <v>487</v>
      </c>
      <c r="C87" s="17"/>
      <c r="D87" s="17" t="s">
        <v>948</v>
      </c>
      <c r="E87" s="17"/>
      <c r="F87" s="17" t="s">
        <v>488</v>
      </c>
      <c r="G87" s="17" t="s">
        <v>949</v>
      </c>
    </row>
    <row r="88" spans="1:7" x14ac:dyDescent="0.25">
      <c r="A88">
        <f>DNBS03PART1!G26</f>
        <v>0</v>
      </c>
      <c r="B88" s="17" t="s">
        <v>487</v>
      </c>
      <c r="C88" s="17"/>
      <c r="D88" s="17" t="s">
        <v>942</v>
      </c>
      <c r="E88" s="17"/>
      <c r="F88" s="17" t="s">
        <v>488</v>
      </c>
      <c r="G88" s="17" t="s">
        <v>943</v>
      </c>
    </row>
    <row r="89" spans="1:7" x14ac:dyDescent="0.25">
      <c r="A89">
        <f>DNBS03PART4!K41</f>
        <v>0</v>
      </c>
      <c r="B89" s="17" t="s">
        <v>829</v>
      </c>
      <c r="C89" s="17"/>
      <c r="D89" s="17" t="s">
        <v>942</v>
      </c>
      <c r="E89" s="17"/>
      <c r="F89" s="17" t="s">
        <v>488</v>
      </c>
      <c r="G89" s="17" t="s">
        <v>943</v>
      </c>
    </row>
    <row r="90" spans="1:7" x14ac:dyDescent="0.25">
      <c r="A90">
        <f>DNBS03PART4!G28</f>
        <v>0.2</v>
      </c>
      <c r="B90" s="17" t="s">
        <v>829</v>
      </c>
      <c r="C90" s="17"/>
      <c r="D90" s="17" t="s">
        <v>610</v>
      </c>
      <c r="E90" s="17"/>
      <c r="F90" s="17" t="s">
        <v>488</v>
      </c>
      <c r="G90" s="17" t="s">
        <v>934</v>
      </c>
    </row>
    <row r="91" spans="1:7" x14ac:dyDescent="0.25">
      <c r="A91">
        <f>DNBS03PART3!G17</f>
        <v>0</v>
      </c>
      <c r="B91" s="17" t="s">
        <v>568</v>
      </c>
      <c r="C91" s="17"/>
      <c r="D91" s="17" t="s">
        <v>875</v>
      </c>
      <c r="E91" s="17"/>
      <c r="F91" s="17" t="s">
        <v>488</v>
      </c>
      <c r="G91" s="17" t="s">
        <v>876</v>
      </c>
    </row>
    <row r="92" spans="1:7" x14ac:dyDescent="0.25">
      <c r="A92">
        <f>DNBS03PART3!G22</f>
        <v>0</v>
      </c>
      <c r="B92" s="17" t="s">
        <v>568</v>
      </c>
      <c r="C92" s="17"/>
      <c r="D92" s="17" t="s">
        <v>883</v>
      </c>
      <c r="E92" s="17"/>
      <c r="F92" s="17" t="s">
        <v>488</v>
      </c>
      <c r="G92" s="17" t="s">
        <v>884</v>
      </c>
    </row>
    <row r="93" spans="1:7" x14ac:dyDescent="0.25">
      <c r="A93">
        <f>DNBS03PART3!G23</f>
        <v>0.2</v>
      </c>
      <c r="B93" s="17" t="s">
        <v>568</v>
      </c>
      <c r="C93" s="17"/>
      <c r="D93" s="17" t="s">
        <v>883</v>
      </c>
      <c r="E93" s="17"/>
      <c r="F93" s="17" t="s">
        <v>488</v>
      </c>
      <c r="G93" s="17" t="s">
        <v>884</v>
      </c>
    </row>
    <row r="94" spans="1:7" x14ac:dyDescent="0.25">
      <c r="A94">
        <f>DNBS03PART3!G25</f>
        <v>0</v>
      </c>
      <c r="B94" s="17" t="s">
        <v>568</v>
      </c>
      <c r="C94" s="17"/>
      <c r="D94" s="17" t="s">
        <v>883</v>
      </c>
      <c r="E94" s="17"/>
      <c r="F94" s="17" t="s">
        <v>488</v>
      </c>
      <c r="G94" s="17" t="s">
        <v>884</v>
      </c>
    </row>
    <row r="95" spans="1:7" x14ac:dyDescent="0.25">
      <c r="A95">
        <f>DNBS03PART3!G26</f>
        <v>1</v>
      </c>
      <c r="B95" s="17" t="s">
        <v>568</v>
      </c>
      <c r="C95" s="17"/>
      <c r="D95" s="17" t="s">
        <v>883</v>
      </c>
      <c r="E95" s="17"/>
      <c r="F95" s="17" t="s">
        <v>488</v>
      </c>
      <c r="G95" s="17" t="s">
        <v>884</v>
      </c>
    </row>
    <row r="96" spans="1:7" x14ac:dyDescent="0.25">
      <c r="A96">
        <f>DNBS03PART3!G42</f>
        <v>0</v>
      </c>
      <c r="B96" s="17" t="s">
        <v>568</v>
      </c>
      <c r="C96" s="17"/>
      <c r="D96" s="17" t="s">
        <v>885</v>
      </c>
      <c r="E96" s="17"/>
      <c r="F96" s="17" t="s">
        <v>488</v>
      </c>
      <c r="G96" s="17" t="s">
        <v>886</v>
      </c>
    </row>
    <row r="97" spans="1:7" x14ac:dyDescent="0.25">
      <c r="A97">
        <f>DNBS03PART3!G44</f>
        <v>0</v>
      </c>
      <c r="B97" s="17" t="s">
        <v>568</v>
      </c>
      <c r="C97" s="17"/>
      <c r="D97" s="17" t="s">
        <v>885</v>
      </c>
      <c r="E97" s="17"/>
      <c r="F97" s="17" t="s">
        <v>488</v>
      </c>
      <c r="G97" s="17" t="s">
        <v>886</v>
      </c>
    </row>
    <row r="98" spans="1:7" x14ac:dyDescent="0.25">
      <c r="A98">
        <f>DNBS03PART3!G48</f>
        <v>0</v>
      </c>
      <c r="B98" s="17" t="s">
        <v>568</v>
      </c>
      <c r="C98" s="17"/>
      <c r="D98" s="17" t="s">
        <v>885</v>
      </c>
      <c r="E98" s="17"/>
      <c r="F98" s="17" t="s">
        <v>488</v>
      </c>
      <c r="G98" s="17" t="s">
        <v>886</v>
      </c>
    </row>
    <row r="99" spans="1:7" x14ac:dyDescent="0.25">
      <c r="A99">
        <f>DNBS03PART3!G51</f>
        <v>1</v>
      </c>
      <c r="B99" s="17" t="s">
        <v>568</v>
      </c>
      <c r="C99" s="17"/>
      <c r="D99" s="17" t="s">
        <v>885</v>
      </c>
      <c r="E99" s="17"/>
      <c r="F99" s="17" t="s">
        <v>488</v>
      </c>
      <c r="G99" s="17" t="s">
        <v>886</v>
      </c>
    </row>
    <row r="100" spans="1:7" x14ac:dyDescent="0.25">
      <c r="A100">
        <f>DNBS03PART3!G55</f>
        <v>1</v>
      </c>
      <c r="B100" s="17" t="s">
        <v>568</v>
      </c>
      <c r="C100" s="17"/>
      <c r="D100" s="17" t="s">
        <v>879</v>
      </c>
      <c r="E100" s="17"/>
      <c r="F100" s="17" t="s">
        <v>488</v>
      </c>
      <c r="G100" s="17" t="s">
        <v>880</v>
      </c>
    </row>
    <row r="101" spans="1:7" x14ac:dyDescent="0.25">
      <c r="A101">
        <f>DNBS03PART3!G62</f>
        <v>0</v>
      </c>
      <c r="B101" s="17" t="s">
        <v>568</v>
      </c>
      <c r="C101" s="17"/>
      <c r="D101" s="17" t="s">
        <v>881</v>
      </c>
      <c r="E101" s="17"/>
      <c r="F101" s="17" t="s">
        <v>488</v>
      </c>
      <c r="G101" s="17" t="s">
        <v>882</v>
      </c>
    </row>
    <row r="102" spans="1:7" x14ac:dyDescent="0.25">
      <c r="A102">
        <f>DNBS03PART3!H20</f>
        <v>0</v>
      </c>
      <c r="B102" t="s">
        <v>568</v>
      </c>
      <c r="E102" t="s">
        <v>579</v>
      </c>
    </row>
    <row r="103" spans="1:7" x14ac:dyDescent="0.25">
      <c r="A103">
        <f>DNBS03PART2!G15</f>
        <v>0</v>
      </c>
      <c r="B103" t="s">
        <v>548</v>
      </c>
      <c r="D103" t="s">
        <v>890</v>
      </c>
      <c r="F103" t="s">
        <v>488</v>
      </c>
      <c r="G103" t="s">
        <v>891</v>
      </c>
    </row>
    <row r="104" spans="1:7" x14ac:dyDescent="0.25">
      <c r="A104">
        <f>DNBS03PART2!G16</f>
        <v>0</v>
      </c>
      <c r="B104" t="s">
        <v>548</v>
      </c>
      <c r="D104" t="s">
        <v>890</v>
      </c>
      <c r="F104" t="s">
        <v>488</v>
      </c>
      <c r="G104" t="s">
        <v>891</v>
      </c>
    </row>
    <row r="105" spans="1:7" x14ac:dyDescent="0.25">
      <c r="A105" s="17">
        <f>DNBS03PART2!G17</f>
        <v>0</v>
      </c>
      <c r="B105" s="17" t="s">
        <v>548</v>
      </c>
      <c r="D105" s="17" t="s">
        <v>890</v>
      </c>
      <c r="E105" s="17"/>
      <c r="F105" s="17" t="s">
        <v>488</v>
      </c>
      <c r="G105" s="17" t="s">
        <v>891</v>
      </c>
    </row>
    <row r="106" spans="1:7" x14ac:dyDescent="0.25">
      <c r="A106" s="17">
        <f>DNBS03PART2!G18</f>
        <v>0</v>
      </c>
      <c r="B106" s="17" t="s">
        <v>548</v>
      </c>
      <c r="D106" s="17" t="s">
        <v>890</v>
      </c>
      <c r="E106" s="17"/>
      <c r="F106" s="17" t="s">
        <v>488</v>
      </c>
      <c r="G106" s="17" t="s">
        <v>891</v>
      </c>
    </row>
    <row r="107" spans="1:7" x14ac:dyDescent="0.25">
      <c r="A107" s="17">
        <f>DNBS03PART2!G19</f>
        <v>0</v>
      </c>
      <c r="B107" s="17" t="s">
        <v>548</v>
      </c>
      <c r="D107" s="17" t="s">
        <v>890</v>
      </c>
      <c r="E107" s="17"/>
      <c r="F107" s="17" t="s">
        <v>488</v>
      </c>
      <c r="G107" s="17" t="s">
        <v>891</v>
      </c>
    </row>
    <row r="108" spans="1:7" x14ac:dyDescent="0.25">
      <c r="A108" s="17">
        <f>DNBS03PART2!G20</f>
        <v>0</v>
      </c>
      <c r="B108" s="17" t="s">
        <v>548</v>
      </c>
      <c r="D108" s="17" t="s">
        <v>890</v>
      </c>
      <c r="E108" s="17"/>
      <c r="F108" s="17" t="s">
        <v>488</v>
      </c>
      <c r="G108" s="17" t="s">
        <v>891</v>
      </c>
    </row>
    <row r="109" spans="1:7" x14ac:dyDescent="0.25">
      <c r="A109" s="17">
        <f>DNBS03PART2!G23</f>
        <v>0</v>
      </c>
      <c r="B109" s="17" t="s">
        <v>548</v>
      </c>
      <c r="C109" s="17"/>
      <c r="D109" s="17" t="s">
        <v>890</v>
      </c>
      <c r="E109" s="17"/>
      <c r="F109" s="17" t="s">
        <v>488</v>
      </c>
      <c r="G109" s="17" t="s">
        <v>891</v>
      </c>
    </row>
    <row r="110" spans="1:7" x14ac:dyDescent="0.25">
      <c r="A110" s="17">
        <f>DNBS03PART2!G24</f>
        <v>0</v>
      </c>
      <c r="B110" s="17" t="s">
        <v>548</v>
      </c>
      <c r="C110" s="17"/>
      <c r="D110" s="17" t="s">
        <v>890</v>
      </c>
      <c r="E110" s="17"/>
      <c r="F110" s="17" t="s">
        <v>488</v>
      </c>
      <c r="G110" s="17" t="s">
        <v>891</v>
      </c>
    </row>
    <row r="111" spans="1:7" x14ac:dyDescent="0.25">
      <c r="A111">
        <f>DNBS03PART4!K16</f>
        <v>0</v>
      </c>
      <c r="B111" s="19" t="s">
        <v>829</v>
      </c>
      <c r="C111" s="19"/>
      <c r="D111" s="19" t="s">
        <v>890</v>
      </c>
      <c r="E111" s="19"/>
      <c r="F111" s="19" t="s">
        <v>488</v>
      </c>
      <c r="G111" s="19" t="s">
        <v>891</v>
      </c>
    </row>
    <row r="112" spans="1:7" x14ac:dyDescent="0.25">
      <c r="A112" s="19">
        <f>DNBS03PART4!K17</f>
        <v>0</v>
      </c>
      <c r="B112" s="19" t="s">
        <v>829</v>
      </c>
      <c r="C112" s="19"/>
      <c r="D112" s="19" t="s">
        <v>890</v>
      </c>
      <c r="E112" s="19"/>
      <c r="F112" s="19" t="s">
        <v>488</v>
      </c>
      <c r="G112" s="19" t="s">
        <v>891</v>
      </c>
    </row>
    <row r="113" spans="1:7" x14ac:dyDescent="0.25">
      <c r="A113" s="19">
        <f>DNBS03PART4!K18</f>
        <v>0</v>
      </c>
      <c r="B113" s="19" t="s">
        <v>829</v>
      </c>
      <c r="C113" s="19"/>
      <c r="D113" s="19" t="s">
        <v>890</v>
      </c>
      <c r="E113" s="19"/>
      <c r="F113" s="19" t="s">
        <v>488</v>
      </c>
      <c r="G113" s="19" t="s">
        <v>891</v>
      </c>
    </row>
    <row r="114" spans="1:7" x14ac:dyDescent="0.25">
      <c r="A114" s="19">
        <f>DNBS03PART4!K19</f>
        <v>0</v>
      </c>
      <c r="B114" s="19" t="s">
        <v>829</v>
      </c>
      <c r="C114" s="19"/>
      <c r="D114" s="19" t="s">
        <v>890</v>
      </c>
      <c r="E114" s="19"/>
      <c r="F114" s="19" t="s">
        <v>488</v>
      </c>
      <c r="G114" s="19" t="s">
        <v>891</v>
      </c>
    </row>
    <row r="115" spans="1:7" x14ac:dyDescent="0.25">
      <c r="A115" s="19">
        <f>DNBS03PART4!K20</f>
        <v>0</v>
      </c>
      <c r="B115" s="19" t="s">
        <v>829</v>
      </c>
      <c r="C115" s="19"/>
      <c r="D115" s="19" t="s">
        <v>890</v>
      </c>
      <c r="E115" s="19"/>
      <c r="F115" s="19" t="s">
        <v>488</v>
      </c>
      <c r="G115" s="19" t="s">
        <v>891</v>
      </c>
    </row>
    <row r="116" spans="1:7" x14ac:dyDescent="0.25">
      <c r="A116" s="19">
        <f>DNBS03PART4!K28</f>
        <v>0</v>
      </c>
      <c r="B116" s="19" t="s">
        <v>829</v>
      </c>
      <c r="C116" s="19"/>
      <c r="D116" s="19" t="s">
        <v>890</v>
      </c>
      <c r="E116" s="19"/>
      <c r="F116" s="19" t="s">
        <v>488</v>
      </c>
      <c r="G116" s="19" t="s">
        <v>891</v>
      </c>
    </row>
    <row r="117" spans="1:7" x14ac:dyDescent="0.25">
      <c r="A117" s="19">
        <f>DNBS03PART4!K29</f>
        <v>0</v>
      </c>
      <c r="B117" s="19" t="s">
        <v>829</v>
      </c>
      <c r="C117" s="19"/>
      <c r="D117" s="19" t="s">
        <v>890</v>
      </c>
      <c r="E117" s="19"/>
      <c r="F117" s="19" t="s">
        <v>488</v>
      </c>
      <c r="G117" s="19" t="s">
        <v>891</v>
      </c>
    </row>
    <row r="118" spans="1:7" x14ac:dyDescent="0.25">
      <c r="A118" s="19">
        <f>DNBS03PART4!K34</f>
        <v>0</v>
      </c>
      <c r="B118" s="19" t="s">
        <v>829</v>
      </c>
      <c r="C118" s="19"/>
      <c r="D118" s="19" t="s">
        <v>890</v>
      </c>
      <c r="E118" s="19"/>
      <c r="F118" s="19" t="s">
        <v>488</v>
      </c>
      <c r="G118" s="19" t="s">
        <v>891</v>
      </c>
    </row>
    <row r="119" spans="1:7" x14ac:dyDescent="0.25">
      <c r="A119" s="19">
        <f>DNBS03PART4!K35</f>
        <v>0</v>
      </c>
      <c r="B119" s="19" t="s">
        <v>829</v>
      </c>
      <c r="C119" s="19"/>
      <c r="D119" s="19" t="s">
        <v>890</v>
      </c>
      <c r="E119" s="19"/>
      <c r="F119" s="19" t="s">
        <v>488</v>
      </c>
      <c r="G119" s="19" t="s">
        <v>891</v>
      </c>
    </row>
    <row r="120" spans="1:7" x14ac:dyDescent="0.25">
      <c r="A120" s="19">
        <f>DNBS03PART4!K36</f>
        <v>0</v>
      </c>
      <c r="B120" s="19" t="s">
        <v>829</v>
      </c>
      <c r="C120" s="19"/>
      <c r="D120" s="19" t="s">
        <v>890</v>
      </c>
      <c r="E120" s="19"/>
      <c r="F120" s="19" t="s">
        <v>488</v>
      </c>
      <c r="G120" s="19" t="s">
        <v>891</v>
      </c>
    </row>
    <row r="121" spans="1:7" x14ac:dyDescent="0.25">
      <c r="A121" s="19">
        <f>DNBS03PART4!K42</f>
        <v>0</v>
      </c>
      <c r="B121" s="19" t="s">
        <v>829</v>
      </c>
      <c r="C121" s="19"/>
      <c r="D121" s="19" t="s">
        <v>890</v>
      </c>
      <c r="E121" s="19"/>
      <c r="F121" s="19" t="s">
        <v>488</v>
      </c>
      <c r="G121" s="19" t="s">
        <v>891</v>
      </c>
    </row>
    <row r="122" spans="1:7" x14ac:dyDescent="0.25">
      <c r="A122" s="19">
        <f>DNBS03PART4!G42</f>
        <v>0</v>
      </c>
      <c r="B122" s="19" t="s">
        <v>829</v>
      </c>
      <c r="C122" s="19"/>
      <c r="D122" s="19" t="s">
        <v>890</v>
      </c>
      <c r="E122" s="19"/>
      <c r="F122" s="19" t="s">
        <v>488</v>
      </c>
      <c r="G122" s="19" t="s">
        <v>891</v>
      </c>
    </row>
    <row r="123" spans="1:7" x14ac:dyDescent="0.25">
      <c r="A123" s="20">
        <f>DNBS03PART4!I42</f>
        <v>0</v>
      </c>
      <c r="B123" s="19" t="s">
        <v>829</v>
      </c>
      <c r="C123" s="19"/>
      <c r="D123" s="19" t="s">
        <v>890</v>
      </c>
      <c r="E123" s="19"/>
      <c r="F123" s="19" t="s">
        <v>488</v>
      </c>
      <c r="G123" s="19" t="s">
        <v>891</v>
      </c>
    </row>
    <row r="124" spans="1:7" x14ac:dyDescent="0.25">
      <c r="A124">
        <f>DNBS03PART1!G15</f>
        <v>0</v>
      </c>
      <c r="B124" s="21" t="s">
        <v>487</v>
      </c>
      <c r="C124" s="21"/>
      <c r="D124" s="21" t="s">
        <v>890</v>
      </c>
      <c r="E124" s="21"/>
      <c r="F124" s="21" t="s">
        <v>488</v>
      </c>
      <c r="G124" s="21" t="s">
        <v>891</v>
      </c>
    </row>
    <row r="125" spans="1:7" x14ac:dyDescent="0.25">
      <c r="A125" s="21">
        <f>DNBS03PART1!G16</f>
        <v>0</v>
      </c>
      <c r="B125" s="21" t="s">
        <v>487</v>
      </c>
      <c r="C125" s="21"/>
      <c r="D125" s="21" t="s">
        <v>890</v>
      </c>
      <c r="E125" s="21"/>
      <c r="F125" s="21" t="s">
        <v>488</v>
      </c>
      <c r="G125" s="21" t="s">
        <v>891</v>
      </c>
    </row>
    <row r="126" spans="1:7" x14ac:dyDescent="0.25">
      <c r="A126" s="21">
        <f>DNBS03PART1!G17</f>
        <v>0</v>
      </c>
      <c r="B126" s="21" t="s">
        <v>487</v>
      </c>
      <c r="C126" s="21"/>
      <c r="D126" s="21" t="s">
        <v>890</v>
      </c>
      <c r="E126" s="21"/>
      <c r="F126" s="21" t="s">
        <v>488</v>
      </c>
      <c r="G126" s="21" t="s">
        <v>891</v>
      </c>
    </row>
    <row r="127" spans="1:7" x14ac:dyDescent="0.25">
      <c r="A127">
        <f>DNBS03PART1!G19</f>
        <v>0</v>
      </c>
      <c r="B127" s="21" t="s">
        <v>487</v>
      </c>
      <c r="C127" s="21"/>
      <c r="D127" s="21" t="s">
        <v>890</v>
      </c>
      <c r="E127" s="21"/>
      <c r="F127" s="21" t="s">
        <v>488</v>
      </c>
      <c r="G127" s="21" t="s">
        <v>891</v>
      </c>
    </row>
    <row r="128" spans="1:7" x14ac:dyDescent="0.25">
      <c r="A128" s="21">
        <f>DNBS03PART1!G20</f>
        <v>0</v>
      </c>
      <c r="B128" s="21" t="s">
        <v>487</v>
      </c>
      <c r="C128" s="21"/>
      <c r="D128" s="21" t="s">
        <v>890</v>
      </c>
      <c r="E128" s="21"/>
      <c r="F128" s="21" t="s">
        <v>488</v>
      </c>
      <c r="G128" s="21" t="s">
        <v>891</v>
      </c>
    </row>
    <row r="129" spans="1:7" x14ac:dyDescent="0.25">
      <c r="A129" s="21">
        <f>DNBS03PART1!G21</f>
        <v>0</v>
      </c>
      <c r="B129" s="21" t="s">
        <v>487</v>
      </c>
      <c r="C129" s="21"/>
      <c r="D129" s="21" t="s">
        <v>890</v>
      </c>
      <c r="E129" s="21"/>
      <c r="F129" s="21" t="s">
        <v>488</v>
      </c>
      <c r="G129" s="21" t="s">
        <v>891</v>
      </c>
    </row>
    <row r="130" spans="1:7" x14ac:dyDescent="0.25">
      <c r="A130" s="21">
        <f>DNBS03PART1!G22</f>
        <v>0</v>
      </c>
      <c r="B130" s="21" t="s">
        <v>487</v>
      </c>
      <c r="C130" s="21"/>
      <c r="D130" s="21" t="s">
        <v>890</v>
      </c>
      <c r="E130" s="21"/>
      <c r="F130" s="21" t="s">
        <v>488</v>
      </c>
      <c r="G130" s="21" t="s">
        <v>891</v>
      </c>
    </row>
    <row r="131" spans="1:7" x14ac:dyDescent="0.25">
      <c r="A131" s="21">
        <f>DNBS03PART1!G24</f>
        <v>0</v>
      </c>
      <c r="B131" s="21" t="s">
        <v>487</v>
      </c>
      <c r="C131" s="21"/>
      <c r="D131" s="21" t="s">
        <v>890</v>
      </c>
      <c r="E131" s="21"/>
      <c r="F131" s="21" t="s">
        <v>488</v>
      </c>
      <c r="G131" s="21" t="s">
        <v>891</v>
      </c>
    </row>
    <row r="132" spans="1:7" x14ac:dyDescent="0.25">
      <c r="A132" s="21">
        <f>DNBS03PART1!G25</f>
        <v>0</v>
      </c>
      <c r="B132" s="21" t="s">
        <v>487</v>
      </c>
      <c r="C132" s="21"/>
      <c r="D132" s="21" t="s">
        <v>890</v>
      </c>
      <c r="E132" s="21"/>
      <c r="F132" s="21" t="s">
        <v>488</v>
      </c>
      <c r="G132" s="21" t="s">
        <v>891</v>
      </c>
    </row>
    <row r="133" spans="1:7" x14ac:dyDescent="0.25">
      <c r="A133" t="e">
        <f>DNBS03PART1!#REF!</f>
        <v>#REF!</v>
      </c>
      <c r="B133" s="21" t="s">
        <v>487</v>
      </c>
      <c r="C133" s="21"/>
      <c r="D133" s="21" t="s">
        <v>890</v>
      </c>
      <c r="E133" s="21"/>
      <c r="F133" s="21" t="s">
        <v>488</v>
      </c>
      <c r="G133" s="21" t="s">
        <v>891</v>
      </c>
    </row>
    <row r="134" spans="1:7" x14ac:dyDescent="0.25">
      <c r="A134" s="21">
        <f>DNBS03PART1!G28</f>
        <v>0</v>
      </c>
      <c r="B134" s="21" t="s">
        <v>487</v>
      </c>
      <c r="C134" s="21"/>
      <c r="D134" s="21" t="s">
        <v>890</v>
      </c>
      <c r="E134" s="21"/>
      <c r="F134" s="21" t="s">
        <v>488</v>
      </c>
      <c r="G134" s="21" t="s">
        <v>891</v>
      </c>
    </row>
    <row r="135" spans="1:7" x14ac:dyDescent="0.25">
      <c r="A135" s="21">
        <f>DNBS03PART1!G29</f>
        <v>0</v>
      </c>
      <c r="B135" s="21" t="s">
        <v>487</v>
      </c>
      <c r="C135" s="21"/>
      <c r="D135" s="21" t="s">
        <v>890</v>
      </c>
      <c r="E135" s="21"/>
      <c r="F135" s="21" t="s">
        <v>488</v>
      </c>
      <c r="G135" s="21" t="s">
        <v>891</v>
      </c>
    </row>
    <row r="136" spans="1:7" x14ac:dyDescent="0.25">
      <c r="A136" s="21">
        <f>DNBS03PART1!G30</f>
        <v>0</v>
      </c>
      <c r="B136" s="21" t="s">
        <v>487</v>
      </c>
      <c r="C136" s="21"/>
      <c r="D136" s="21" t="s">
        <v>890</v>
      </c>
      <c r="E136" s="21"/>
      <c r="F136" s="21" t="s">
        <v>488</v>
      </c>
      <c r="G136" s="21" t="s">
        <v>891</v>
      </c>
    </row>
    <row r="137" spans="1:7" x14ac:dyDescent="0.25">
      <c r="A137">
        <f>DNBS03PART1!G33</f>
        <v>0</v>
      </c>
      <c r="B137" s="21" t="s">
        <v>487</v>
      </c>
      <c r="C137" s="21"/>
      <c r="D137" s="21" t="s">
        <v>890</v>
      </c>
      <c r="E137" s="21"/>
      <c r="F137" s="21" t="s">
        <v>488</v>
      </c>
      <c r="G137" s="21" t="s">
        <v>891</v>
      </c>
    </row>
    <row r="138" spans="1:7" x14ac:dyDescent="0.25">
      <c r="A138" s="21">
        <f>DNBS03PART1!G34</f>
        <v>0</v>
      </c>
      <c r="B138" s="21" t="s">
        <v>487</v>
      </c>
      <c r="C138" s="21"/>
      <c r="D138" s="21" t="s">
        <v>890</v>
      </c>
      <c r="E138" s="21"/>
      <c r="F138" s="21" t="s">
        <v>488</v>
      </c>
      <c r="G138" s="21" t="s">
        <v>891</v>
      </c>
    </row>
    <row r="139" spans="1:7" x14ac:dyDescent="0.25">
      <c r="A139">
        <f>DNBS03PART1!G36</f>
        <v>0</v>
      </c>
      <c r="B139" s="21" t="s">
        <v>487</v>
      </c>
      <c r="C139" s="21"/>
      <c r="D139" s="21" t="s">
        <v>890</v>
      </c>
      <c r="E139" s="21"/>
      <c r="F139" s="21" t="s">
        <v>488</v>
      </c>
      <c r="G139" s="21" t="s">
        <v>891</v>
      </c>
    </row>
    <row r="140" spans="1:7" x14ac:dyDescent="0.25">
      <c r="A140" s="21">
        <f>DNBS03PART1!G38</f>
        <v>0</v>
      </c>
      <c r="B140" s="21" t="s">
        <v>487</v>
      </c>
      <c r="C140" s="21"/>
      <c r="D140" s="21" t="s">
        <v>890</v>
      </c>
      <c r="E140" s="21"/>
      <c r="F140" s="21" t="s">
        <v>488</v>
      </c>
      <c r="G140" s="21" t="s">
        <v>891</v>
      </c>
    </row>
    <row r="141" spans="1:7" x14ac:dyDescent="0.25">
      <c r="A141">
        <f>DNBS03PART1!G41</f>
        <v>0</v>
      </c>
      <c r="B141" s="21" t="s">
        <v>487</v>
      </c>
      <c r="C141" s="21"/>
      <c r="D141" s="21" t="s">
        <v>890</v>
      </c>
      <c r="E141" s="21"/>
      <c r="F141" s="21" t="s">
        <v>488</v>
      </c>
      <c r="G141" s="21" t="s">
        <v>891</v>
      </c>
    </row>
    <row r="142" spans="1:7" x14ac:dyDescent="0.25">
      <c r="A142" s="21">
        <f>DNBS03PART1!G43</f>
        <v>0</v>
      </c>
      <c r="B142" s="21" t="s">
        <v>487</v>
      </c>
      <c r="C142" s="21"/>
      <c r="D142" s="21" t="s">
        <v>890</v>
      </c>
      <c r="E142" s="21"/>
      <c r="F142" s="21" t="s">
        <v>488</v>
      </c>
      <c r="G142" s="21" t="s">
        <v>891</v>
      </c>
    </row>
    <row r="143" spans="1:7" x14ac:dyDescent="0.25">
      <c r="A143" s="21">
        <f>DNBS03PART1!G44</f>
        <v>0</v>
      </c>
      <c r="B143" s="21" t="s">
        <v>487</v>
      </c>
      <c r="C143" s="21"/>
      <c r="D143" s="21" t="s">
        <v>890</v>
      </c>
      <c r="E143" s="21"/>
      <c r="F143" s="21" t="s">
        <v>488</v>
      </c>
      <c r="G143" s="21" t="s">
        <v>891</v>
      </c>
    </row>
    <row r="144" spans="1:7" x14ac:dyDescent="0.25">
      <c r="A144" s="21">
        <f>DNBS03PART1!G45</f>
        <v>0</v>
      </c>
      <c r="B144" s="21" t="s">
        <v>487</v>
      </c>
      <c r="C144" s="21"/>
      <c r="D144" s="21" t="s">
        <v>890</v>
      </c>
      <c r="E144" s="21"/>
      <c r="F144" s="21" t="s">
        <v>488</v>
      </c>
      <c r="G144" s="21" t="s">
        <v>891</v>
      </c>
    </row>
    <row r="145" spans="1:7" x14ac:dyDescent="0.25">
      <c r="A145" s="21">
        <f>DNBS03PART1!G46</f>
        <v>0</v>
      </c>
      <c r="B145" s="21" t="s">
        <v>487</v>
      </c>
      <c r="C145" s="21"/>
      <c r="D145" s="21" t="s">
        <v>890</v>
      </c>
      <c r="E145" s="21"/>
      <c r="F145" s="21" t="s">
        <v>488</v>
      </c>
      <c r="G145" s="21" t="s">
        <v>891</v>
      </c>
    </row>
    <row r="146" spans="1:7" x14ac:dyDescent="0.25">
      <c r="A146">
        <f>DNBS03PART3!G50</f>
        <v>0</v>
      </c>
      <c r="B146" s="21" t="s">
        <v>829</v>
      </c>
      <c r="D146" s="21" t="s">
        <v>890</v>
      </c>
      <c r="E146" s="21"/>
      <c r="F146" s="21" t="s">
        <v>488</v>
      </c>
      <c r="G146" s="21" t="s">
        <v>891</v>
      </c>
    </row>
    <row r="147" spans="1:7" x14ac:dyDescent="0.25">
      <c r="A147">
        <f>DNBS03PART3!G56</f>
        <v>0</v>
      </c>
      <c r="B147" s="21" t="s">
        <v>829</v>
      </c>
      <c r="D147" s="21" t="s">
        <v>890</v>
      </c>
      <c r="E147" s="21"/>
      <c r="F147" s="21" t="s">
        <v>488</v>
      </c>
      <c r="G147" s="21" t="s">
        <v>891</v>
      </c>
    </row>
    <row r="148" spans="1:7" x14ac:dyDescent="0.25">
      <c r="A148">
        <f>DNBS03PART3!G57</f>
        <v>0</v>
      </c>
      <c r="B148" s="21" t="s">
        <v>829</v>
      </c>
      <c r="D148" s="21" t="s">
        <v>890</v>
      </c>
      <c r="E148" s="21"/>
      <c r="F148" s="21" t="s">
        <v>488</v>
      </c>
      <c r="G148" s="21" t="s">
        <v>891</v>
      </c>
    </row>
    <row r="149" spans="1:7" x14ac:dyDescent="0.25">
      <c r="A149">
        <f>DNBS03PART3!G71</f>
        <v>0</v>
      </c>
      <c r="B149" s="21" t="s">
        <v>829</v>
      </c>
      <c r="D149" s="21" t="s">
        <v>890</v>
      </c>
      <c r="E149" s="21"/>
      <c r="F149" s="21" t="s">
        <v>488</v>
      </c>
      <c r="G149" s="21" t="s">
        <v>891</v>
      </c>
    </row>
    <row r="150" spans="1:7" x14ac:dyDescent="0.25">
      <c r="A150">
        <f>DNBS03PART1!F37</f>
        <v>0</v>
      </c>
      <c r="B150" t="s">
        <v>487</v>
      </c>
      <c r="D150" t="s">
        <v>972</v>
      </c>
      <c r="E150" t="s">
        <v>974</v>
      </c>
      <c r="F150" t="s">
        <v>488</v>
      </c>
      <c r="G150" t="s">
        <v>973</v>
      </c>
    </row>
    <row r="151" spans="1:7" x14ac:dyDescent="0.25">
      <c r="A151">
        <f>DNBS03PART1!G37</f>
        <v>0</v>
      </c>
      <c r="B151" t="s">
        <v>487</v>
      </c>
      <c r="D151" t="s">
        <v>890</v>
      </c>
      <c r="F151" t="s">
        <v>488</v>
      </c>
      <c r="G151" t="s">
        <v>891</v>
      </c>
    </row>
    <row r="152" spans="1:7" x14ac:dyDescent="0.25">
      <c r="A152">
        <f>DNBS03PART1!F42</f>
        <v>0</v>
      </c>
      <c r="B152" t="s">
        <v>487</v>
      </c>
      <c r="D152" t="s">
        <v>609</v>
      </c>
      <c r="E152" t="s">
        <v>976</v>
      </c>
      <c r="F152" t="s">
        <v>488</v>
      </c>
      <c r="G152" t="s">
        <v>862</v>
      </c>
    </row>
    <row r="153" spans="1:7" x14ac:dyDescent="0.25">
      <c r="A153">
        <f>DNBS03PART1!G42</f>
        <v>0</v>
      </c>
      <c r="B153" t="s">
        <v>487</v>
      </c>
      <c r="D153" t="s">
        <v>890</v>
      </c>
      <c r="F153" t="s">
        <v>488</v>
      </c>
      <c r="G153" t="s">
        <v>891</v>
      </c>
    </row>
    <row r="154" spans="1:7" x14ac:dyDescent="0.25">
      <c r="A154" t="e">
        <f>DNBS03PART4!#REF!</f>
        <v>#REF!</v>
      </c>
      <c r="B154" t="s">
        <v>829</v>
      </c>
      <c r="D154" t="s">
        <v>610</v>
      </c>
      <c r="F154" t="s">
        <v>488</v>
      </c>
      <c r="G154" t="s">
        <v>934</v>
      </c>
    </row>
    <row r="155" spans="1:7" x14ac:dyDescent="0.25">
      <c r="A155" t="e">
        <f>DNBS03PART4!#REF!</f>
        <v>#REF!</v>
      </c>
      <c r="B155" t="s">
        <v>829</v>
      </c>
      <c r="D155" t="s">
        <v>890</v>
      </c>
      <c r="F155" t="s">
        <v>488</v>
      </c>
      <c r="G155" t="s">
        <v>891</v>
      </c>
    </row>
    <row r="156" spans="1:7" x14ac:dyDescent="0.25">
      <c r="A156">
        <f>DNBS03PART3!G66</f>
        <v>0</v>
      </c>
      <c r="B156" t="s">
        <v>568</v>
      </c>
      <c r="D156" t="s">
        <v>1016</v>
      </c>
      <c r="F156" t="s">
        <v>488</v>
      </c>
      <c r="G156" t="s">
        <v>1017</v>
      </c>
    </row>
    <row r="157" spans="1:7" x14ac:dyDescent="0.25">
      <c r="A157">
        <f>DNBS03PART3!G67</f>
        <v>0</v>
      </c>
      <c r="B157" t="s">
        <v>568</v>
      </c>
      <c r="D157" t="s">
        <v>1016</v>
      </c>
      <c r="F157" t="s">
        <v>488</v>
      </c>
      <c r="G157" t="s">
        <v>1017</v>
      </c>
    </row>
    <row r="158" spans="1:7" x14ac:dyDescent="0.25">
      <c r="A158">
        <f>DNBS03PART3!G68</f>
        <v>0</v>
      </c>
      <c r="B158" t="s">
        <v>568</v>
      </c>
      <c r="D158" t="s">
        <v>1016</v>
      </c>
      <c r="F158" t="s">
        <v>488</v>
      </c>
      <c r="G158" t="s">
        <v>1017</v>
      </c>
    </row>
    <row r="159" spans="1:7" x14ac:dyDescent="0.25">
      <c r="A159">
        <f>DNBS03PART3!G69</f>
        <v>0.2</v>
      </c>
      <c r="B159" t="s">
        <v>568</v>
      </c>
      <c r="D159" t="s">
        <v>1016</v>
      </c>
      <c r="F159" t="s">
        <v>488</v>
      </c>
      <c r="G159" t="s">
        <v>1017</v>
      </c>
    </row>
    <row r="160" spans="1:7" x14ac:dyDescent="0.25">
      <c r="A160">
        <f>DNBS03PART3!G70</f>
        <v>1</v>
      </c>
      <c r="B160" t="s">
        <v>568</v>
      </c>
      <c r="D160" t="s">
        <v>1016</v>
      </c>
      <c r="F160" t="s">
        <v>488</v>
      </c>
      <c r="G160" t="s">
        <v>1017</v>
      </c>
    </row>
    <row r="161" spans="1:9" x14ac:dyDescent="0.25">
      <c r="A161">
        <f>DNBS03PART4!K21</f>
        <v>0</v>
      </c>
      <c r="B161" t="s">
        <v>829</v>
      </c>
      <c r="D161" t="s">
        <v>890</v>
      </c>
      <c r="F161" t="s">
        <v>488</v>
      </c>
      <c r="G161" t="s">
        <v>891</v>
      </c>
    </row>
    <row r="162" spans="1:9" x14ac:dyDescent="0.25">
      <c r="A162">
        <f>DNBS03PART4!K22</f>
        <v>0</v>
      </c>
      <c r="B162" t="s">
        <v>829</v>
      </c>
      <c r="D162" t="s">
        <v>890</v>
      </c>
      <c r="F162" t="s">
        <v>488</v>
      </c>
      <c r="G162" t="s">
        <v>891</v>
      </c>
    </row>
    <row r="163" spans="1:9" x14ac:dyDescent="0.25">
      <c r="A163">
        <f>DNBS03PART4!K23</f>
        <v>0</v>
      </c>
      <c r="B163" t="s">
        <v>829</v>
      </c>
      <c r="D163" t="s">
        <v>890</v>
      </c>
      <c r="F163" t="s">
        <v>488</v>
      </c>
      <c r="G163" t="s">
        <v>891</v>
      </c>
    </row>
    <row r="164" spans="1:9" x14ac:dyDescent="0.25">
      <c r="A164">
        <f>DNBS03PART4!K24</f>
        <v>0</v>
      </c>
      <c r="B164" t="s">
        <v>829</v>
      </c>
      <c r="D164" t="s">
        <v>890</v>
      </c>
      <c r="F164" t="s">
        <v>488</v>
      </c>
      <c r="G164" t="s">
        <v>891</v>
      </c>
    </row>
    <row r="165" spans="1:9" x14ac:dyDescent="0.25">
      <c r="A165">
        <f>DNBS03PART4!K25</f>
        <v>0</v>
      </c>
      <c r="B165" t="s">
        <v>829</v>
      </c>
      <c r="D165" t="s">
        <v>890</v>
      </c>
      <c r="F165" t="s">
        <v>488</v>
      </c>
      <c r="G165" t="s">
        <v>891</v>
      </c>
    </row>
    <row r="166" spans="1:9" x14ac:dyDescent="0.25">
      <c r="A166">
        <f>DNBS03PART4!K26</f>
        <v>0</v>
      </c>
      <c r="B166" t="s">
        <v>829</v>
      </c>
      <c r="D166" t="s">
        <v>890</v>
      </c>
      <c r="F166" t="s">
        <v>488</v>
      </c>
      <c r="G166" t="s">
        <v>891</v>
      </c>
    </row>
    <row r="167" spans="1:9" x14ac:dyDescent="0.25">
      <c r="A167">
        <f>DNBS03PART4!K27</f>
        <v>0</v>
      </c>
      <c r="B167" t="s">
        <v>829</v>
      </c>
      <c r="D167" t="s">
        <v>890</v>
      </c>
      <c r="F167" t="s">
        <v>488</v>
      </c>
      <c r="G167" t="s">
        <v>891</v>
      </c>
    </row>
    <row r="168" spans="1:9" x14ac:dyDescent="0.25">
      <c r="A168">
        <f>DNBS03PART4!K30</f>
        <v>0</v>
      </c>
      <c r="B168" t="s">
        <v>829</v>
      </c>
      <c r="D168" t="s">
        <v>890</v>
      </c>
      <c r="F168" t="s">
        <v>488</v>
      </c>
      <c r="G168" t="s">
        <v>891</v>
      </c>
    </row>
    <row r="169" spans="1:9" x14ac:dyDescent="0.25">
      <c r="A169">
        <f>DNBS03PART4!K31</f>
        <v>0</v>
      </c>
      <c r="B169" t="s">
        <v>829</v>
      </c>
      <c r="D169" t="s">
        <v>890</v>
      </c>
      <c r="F169" t="s">
        <v>488</v>
      </c>
      <c r="G169" t="s">
        <v>891</v>
      </c>
    </row>
    <row r="170" spans="1:9" x14ac:dyDescent="0.25">
      <c r="A170" s="24">
        <f>DNBS03PART3!G41</f>
        <v>0</v>
      </c>
      <c r="B170" s="22" t="s">
        <v>568</v>
      </c>
      <c r="C170" s="22"/>
      <c r="D170" s="22" t="s">
        <v>885</v>
      </c>
      <c r="E170" s="22"/>
      <c r="F170" s="22" t="s">
        <v>488</v>
      </c>
      <c r="G170" s="22" t="s">
        <v>886</v>
      </c>
      <c r="H170" s="22"/>
      <c r="I170" s="22"/>
    </row>
    <row r="171" spans="1:9" x14ac:dyDescent="0.25">
      <c r="A171">
        <f>DNBS03PART1!F23</f>
        <v>0</v>
      </c>
      <c r="B171" t="s">
        <v>487</v>
      </c>
      <c r="D171" t="s">
        <v>490</v>
      </c>
      <c r="E171" t="s">
        <v>1081</v>
      </c>
      <c r="F171" t="s">
        <v>1067</v>
      </c>
      <c r="G171" t="s">
        <v>1068</v>
      </c>
    </row>
    <row r="172" spans="1:9" x14ac:dyDescent="0.25">
      <c r="A172">
        <f>DNBS03PART1!F60</f>
        <v>0</v>
      </c>
      <c r="B172" t="s">
        <v>487</v>
      </c>
      <c r="D172" t="s">
        <v>485</v>
      </c>
      <c r="E172" t="s">
        <v>1075</v>
      </c>
      <c r="F172" t="s">
        <v>488</v>
      </c>
      <c r="G172" t="s">
        <v>489</v>
      </c>
    </row>
    <row r="173" spans="1:9" x14ac:dyDescent="0.25">
      <c r="A173">
        <f>DNBS03PART1!F61</f>
        <v>0</v>
      </c>
      <c r="B173" t="s">
        <v>487</v>
      </c>
      <c r="D173" t="s">
        <v>485</v>
      </c>
      <c r="E173" t="s">
        <v>1076</v>
      </c>
      <c r="F173" t="s">
        <v>488</v>
      </c>
      <c r="G173" t="s">
        <v>489</v>
      </c>
    </row>
    <row r="174" spans="1:9" x14ac:dyDescent="0.25">
      <c r="A174">
        <f>DNBS03PART1!F62</f>
        <v>0</v>
      </c>
      <c r="B174" t="s">
        <v>487</v>
      </c>
      <c r="D174" t="s">
        <v>485</v>
      </c>
      <c r="E174" t="s">
        <v>1077</v>
      </c>
      <c r="F174" t="s">
        <v>488</v>
      </c>
      <c r="G174" t="s">
        <v>489</v>
      </c>
    </row>
    <row r="175" spans="1:9" x14ac:dyDescent="0.25">
      <c r="A175">
        <f>DNBS03PART1!F63</f>
        <v>0</v>
      </c>
      <c r="B175" t="s">
        <v>487</v>
      </c>
      <c r="E175" t="s">
        <v>1078</v>
      </c>
    </row>
    <row r="176" spans="1:9" x14ac:dyDescent="0.25">
      <c r="A176">
        <f>DNBS03PART1!F64</f>
        <v>0</v>
      </c>
      <c r="B176" t="s">
        <v>487</v>
      </c>
      <c r="D176" t="s">
        <v>490</v>
      </c>
      <c r="E176" t="s">
        <v>889</v>
      </c>
      <c r="F176" t="s">
        <v>1067</v>
      </c>
      <c r="G176" t="s">
        <v>1068</v>
      </c>
    </row>
    <row r="177" spans="1:7" x14ac:dyDescent="0.25">
      <c r="A177">
        <f>DNBS03PART1!F65</f>
        <v>0</v>
      </c>
      <c r="B177" t="s">
        <v>487</v>
      </c>
      <c r="D177" t="s">
        <v>490</v>
      </c>
      <c r="E177" t="s">
        <v>494</v>
      </c>
      <c r="F177" t="s">
        <v>1067</v>
      </c>
      <c r="G177" t="s">
        <v>1068</v>
      </c>
    </row>
    <row r="178" spans="1:7" x14ac:dyDescent="0.25">
      <c r="A178">
        <f>DNBS03PART1!F66</f>
        <v>0</v>
      </c>
      <c r="B178" t="s">
        <v>487</v>
      </c>
      <c r="D178" t="s">
        <v>490</v>
      </c>
      <c r="E178" t="s">
        <v>495</v>
      </c>
      <c r="F178" t="s">
        <v>1067</v>
      </c>
      <c r="G178" t="s">
        <v>1068</v>
      </c>
    </row>
    <row r="179" spans="1:7" x14ac:dyDescent="0.25">
      <c r="A179">
        <f>DNBS03PART1!F67</f>
        <v>0</v>
      </c>
      <c r="B179" t="s">
        <v>487</v>
      </c>
      <c r="D179" t="s">
        <v>490</v>
      </c>
      <c r="E179" t="s">
        <v>496</v>
      </c>
      <c r="F179" t="s">
        <v>1067</v>
      </c>
      <c r="G179" t="s">
        <v>1068</v>
      </c>
    </row>
    <row r="180" spans="1:7" x14ac:dyDescent="0.25">
      <c r="A180">
        <f>DNBS03PART1!F68</f>
        <v>0</v>
      </c>
      <c r="B180" t="s">
        <v>487</v>
      </c>
      <c r="D180" t="s">
        <v>490</v>
      </c>
      <c r="E180" t="s">
        <v>1081</v>
      </c>
      <c r="F180" t="s">
        <v>1067</v>
      </c>
      <c r="G180" t="s">
        <v>1068</v>
      </c>
    </row>
    <row r="181" spans="1:7" x14ac:dyDescent="0.25">
      <c r="A181">
        <f>DNBS03PART1!F69</f>
        <v>0</v>
      </c>
      <c r="B181" t="s">
        <v>487</v>
      </c>
      <c r="D181" t="s">
        <v>490</v>
      </c>
      <c r="E181" t="s">
        <v>857</v>
      </c>
      <c r="F181" t="s">
        <v>1067</v>
      </c>
      <c r="G181" t="s">
        <v>1068</v>
      </c>
    </row>
    <row r="182" spans="1:7" x14ac:dyDescent="0.25">
      <c r="A182">
        <f>DNBS03PART1!F70</f>
        <v>0</v>
      </c>
      <c r="B182" t="s">
        <v>487</v>
      </c>
      <c r="D182" t="s">
        <v>490</v>
      </c>
      <c r="E182" t="s">
        <v>856</v>
      </c>
      <c r="F182" t="s">
        <v>1067</v>
      </c>
      <c r="G182" t="s">
        <v>1068</v>
      </c>
    </row>
    <row r="183" spans="1:7" x14ac:dyDescent="0.25">
      <c r="A183">
        <f>DNBS03PART1!F71</f>
        <v>0</v>
      </c>
      <c r="B183" t="s">
        <v>487</v>
      </c>
      <c r="D183" t="s">
        <v>490</v>
      </c>
      <c r="E183" t="s">
        <v>1082</v>
      </c>
      <c r="F183" t="s">
        <v>1067</v>
      </c>
      <c r="G183" t="s">
        <v>1068</v>
      </c>
    </row>
    <row r="184" spans="1:7" x14ac:dyDescent="0.25">
      <c r="A184">
        <f>DNBS03PART1!F73</f>
        <v>0</v>
      </c>
      <c r="B184" t="s">
        <v>487</v>
      </c>
      <c r="D184" t="s">
        <v>497</v>
      </c>
      <c r="F184" t="s">
        <v>488</v>
      </c>
      <c r="G184" t="s">
        <v>498</v>
      </c>
    </row>
    <row r="185" spans="1:7" x14ac:dyDescent="0.25">
      <c r="A185">
        <f>DNBS03PART1!F74</f>
        <v>0</v>
      </c>
      <c r="B185" t="s">
        <v>487</v>
      </c>
      <c r="D185" t="s">
        <v>499</v>
      </c>
      <c r="F185" t="s">
        <v>488</v>
      </c>
      <c r="G185" t="s">
        <v>500</v>
      </c>
    </row>
    <row r="186" spans="1:7" x14ac:dyDescent="0.25">
      <c r="A186">
        <f>DNBS03PART1!F75</f>
        <v>0</v>
      </c>
      <c r="B186" t="s">
        <v>487</v>
      </c>
      <c r="D186" t="s">
        <v>501</v>
      </c>
      <c r="F186" t="s">
        <v>488</v>
      </c>
      <c r="G186" t="s">
        <v>502</v>
      </c>
    </row>
    <row r="187" spans="1:7" x14ac:dyDescent="0.25">
      <c r="A187">
        <f>DNBS03PART1!F76</f>
        <v>0</v>
      </c>
      <c r="B187" t="s">
        <v>487</v>
      </c>
      <c r="D187" t="s">
        <v>503</v>
      </c>
      <c r="F187" t="s">
        <v>488</v>
      </c>
      <c r="G187" t="s">
        <v>504</v>
      </c>
    </row>
    <row r="188" spans="1:7" x14ac:dyDescent="0.25">
      <c r="A188">
        <f>DNBS03PART1!F77</f>
        <v>0</v>
      </c>
      <c r="B188" t="s">
        <v>487</v>
      </c>
      <c r="D188" t="s">
        <v>505</v>
      </c>
      <c r="F188" t="s">
        <v>488</v>
      </c>
      <c r="G188" t="s">
        <v>506</v>
      </c>
    </row>
    <row r="189" spans="1:7" x14ac:dyDescent="0.25">
      <c r="A189">
        <f>DNBS03PART1!F78</f>
        <v>0</v>
      </c>
      <c r="B189" t="s">
        <v>487</v>
      </c>
      <c r="D189" t="s">
        <v>507</v>
      </c>
      <c r="F189" t="s">
        <v>488</v>
      </c>
      <c r="G189" t="s">
        <v>508</v>
      </c>
    </row>
    <row r="190" spans="1:7" x14ac:dyDescent="0.25">
      <c r="A190">
        <f>DNBS03PART1!G71</f>
        <v>0</v>
      </c>
      <c r="B190" t="s">
        <v>487</v>
      </c>
      <c r="D190" t="s">
        <v>942</v>
      </c>
      <c r="E190" t="s">
        <v>1082</v>
      </c>
      <c r="F190" t="s">
        <v>488</v>
      </c>
      <c r="G190" t="s">
        <v>943</v>
      </c>
    </row>
    <row r="191" spans="1:7" x14ac:dyDescent="0.25">
      <c r="A191">
        <f>DNBS03PART1!G76</f>
        <v>0</v>
      </c>
      <c r="B191" t="s">
        <v>487</v>
      </c>
      <c r="D191" t="s">
        <v>523</v>
      </c>
      <c r="F191" t="s">
        <v>488</v>
      </c>
      <c r="G191" t="s">
        <v>524</v>
      </c>
    </row>
    <row r="192" spans="1:7" x14ac:dyDescent="0.25">
      <c r="A192">
        <f>DNBS03PART1!G77</f>
        <v>0</v>
      </c>
      <c r="B192" t="s">
        <v>487</v>
      </c>
      <c r="D192" t="s">
        <v>948</v>
      </c>
      <c r="F192" t="s">
        <v>488</v>
      </c>
      <c r="G192" t="s">
        <v>949</v>
      </c>
    </row>
    <row r="193" spans="1:7" x14ac:dyDescent="0.25">
      <c r="A193">
        <f>DNBS03PART1!G60</f>
        <v>0</v>
      </c>
      <c r="B193" t="s">
        <v>487</v>
      </c>
      <c r="D193" t="s">
        <v>890</v>
      </c>
      <c r="F193" t="s">
        <v>488</v>
      </c>
      <c r="G193" t="s">
        <v>891</v>
      </c>
    </row>
    <row r="194" spans="1:7" x14ac:dyDescent="0.25">
      <c r="A194">
        <f>DNBS03PART1!G61</f>
        <v>0</v>
      </c>
      <c r="B194" t="s">
        <v>487</v>
      </c>
      <c r="D194" t="s">
        <v>890</v>
      </c>
      <c r="F194" t="s">
        <v>488</v>
      </c>
      <c r="G194" t="s">
        <v>891</v>
      </c>
    </row>
    <row r="195" spans="1:7" x14ac:dyDescent="0.25">
      <c r="A195">
        <f>DNBS03PART1!G62</f>
        <v>0</v>
      </c>
      <c r="B195" t="s">
        <v>487</v>
      </c>
      <c r="D195" t="s">
        <v>890</v>
      </c>
      <c r="F195" t="s">
        <v>488</v>
      </c>
      <c r="G195" t="s">
        <v>891</v>
      </c>
    </row>
    <row r="196" spans="1:7" x14ac:dyDescent="0.25">
      <c r="A196">
        <f>DNBS03PART1!G63</f>
        <v>0</v>
      </c>
      <c r="B196" t="s">
        <v>487</v>
      </c>
      <c r="D196" t="s">
        <v>890</v>
      </c>
      <c r="F196" t="s">
        <v>488</v>
      </c>
      <c r="G196" t="s">
        <v>891</v>
      </c>
    </row>
    <row r="197" spans="1:7" x14ac:dyDescent="0.25">
      <c r="A197">
        <f>DNBS03PART1!G64</f>
        <v>0</v>
      </c>
      <c r="B197" t="s">
        <v>487</v>
      </c>
      <c r="D197" t="s">
        <v>890</v>
      </c>
      <c r="F197" t="s">
        <v>488</v>
      </c>
      <c r="G197" t="s">
        <v>891</v>
      </c>
    </row>
    <row r="198" spans="1:7" x14ac:dyDescent="0.25">
      <c r="A198">
        <f>DNBS03PART1!G65</f>
        <v>0</v>
      </c>
      <c r="B198" t="s">
        <v>487</v>
      </c>
      <c r="D198" t="s">
        <v>890</v>
      </c>
      <c r="F198" t="s">
        <v>488</v>
      </c>
      <c r="G198" t="s">
        <v>891</v>
      </c>
    </row>
    <row r="199" spans="1:7" x14ac:dyDescent="0.25">
      <c r="A199">
        <f>DNBS03PART1!G66</f>
        <v>0</v>
      </c>
      <c r="B199" t="s">
        <v>487</v>
      </c>
      <c r="D199" t="s">
        <v>890</v>
      </c>
      <c r="F199" t="s">
        <v>488</v>
      </c>
      <c r="G199" t="s">
        <v>891</v>
      </c>
    </row>
    <row r="200" spans="1:7" x14ac:dyDescent="0.25">
      <c r="A200">
        <f>DNBS03PART1!G67</f>
        <v>0</v>
      </c>
      <c r="B200" t="s">
        <v>487</v>
      </c>
      <c r="D200" t="s">
        <v>890</v>
      </c>
      <c r="F200" t="s">
        <v>488</v>
      </c>
      <c r="G200" t="s">
        <v>891</v>
      </c>
    </row>
    <row r="201" spans="1:7" x14ac:dyDescent="0.25">
      <c r="A201">
        <f>DNBS03PART1!G68</f>
        <v>0</v>
      </c>
      <c r="B201" t="s">
        <v>487</v>
      </c>
      <c r="D201" t="s">
        <v>890</v>
      </c>
      <c r="F201" t="s">
        <v>488</v>
      </c>
      <c r="G201" t="s">
        <v>891</v>
      </c>
    </row>
    <row r="202" spans="1:7" x14ac:dyDescent="0.25">
      <c r="A202">
        <f>DNBS03PART1!G69</f>
        <v>0</v>
      </c>
      <c r="B202" t="s">
        <v>487</v>
      </c>
      <c r="D202" t="s">
        <v>890</v>
      </c>
      <c r="F202" t="s">
        <v>488</v>
      </c>
      <c r="G202" t="s">
        <v>891</v>
      </c>
    </row>
    <row r="203" spans="1:7" x14ac:dyDescent="0.25">
      <c r="A203">
        <f>DNBS03PART1!G70</f>
        <v>0</v>
      </c>
      <c r="B203" t="s">
        <v>487</v>
      </c>
      <c r="D203" t="s">
        <v>890</v>
      </c>
      <c r="F203" t="s">
        <v>488</v>
      </c>
      <c r="G203" t="s">
        <v>891</v>
      </c>
    </row>
    <row r="204" spans="1:7" x14ac:dyDescent="0.25">
      <c r="A204">
        <f>DNBS03PART1!G73</f>
        <v>0</v>
      </c>
      <c r="B204" t="s">
        <v>487</v>
      </c>
      <c r="D204" t="s">
        <v>890</v>
      </c>
      <c r="F204" t="s">
        <v>488</v>
      </c>
      <c r="G204" t="s">
        <v>891</v>
      </c>
    </row>
    <row r="205" spans="1:7" x14ac:dyDescent="0.25">
      <c r="A205">
        <f>DNBS03PART1!G74</f>
        <v>0</v>
      </c>
      <c r="B205" t="s">
        <v>487</v>
      </c>
      <c r="D205" t="s">
        <v>890</v>
      </c>
      <c r="F205" t="s">
        <v>488</v>
      </c>
      <c r="G205" t="s">
        <v>891</v>
      </c>
    </row>
    <row r="206" spans="1:7" x14ac:dyDescent="0.25">
      <c r="A206">
        <f>DNBS03PART1!G75</f>
        <v>0</v>
      </c>
      <c r="B206" t="s">
        <v>487</v>
      </c>
      <c r="D206" t="s">
        <v>890</v>
      </c>
      <c r="F206" t="s">
        <v>488</v>
      </c>
      <c r="G206" t="s">
        <v>891</v>
      </c>
    </row>
    <row r="207" spans="1:7" x14ac:dyDescent="0.25">
      <c r="A207">
        <f>DNBS03PART1!G78</f>
        <v>0</v>
      </c>
      <c r="B207" t="s">
        <v>487</v>
      </c>
      <c r="D207" t="s">
        <v>890</v>
      </c>
      <c r="F207" t="s">
        <v>488</v>
      </c>
      <c r="G207" t="s">
        <v>891</v>
      </c>
    </row>
    <row r="208" spans="1:7" x14ac:dyDescent="0.25">
      <c r="A208">
        <f>DNBS03PART1!G79</f>
        <v>0</v>
      </c>
      <c r="B208" t="s">
        <v>487</v>
      </c>
      <c r="D208" t="s">
        <v>890</v>
      </c>
      <c r="F208" t="s">
        <v>488</v>
      </c>
      <c r="G208" t="s">
        <v>891</v>
      </c>
    </row>
    <row r="209" spans="1:7" x14ac:dyDescent="0.25">
      <c r="A209">
        <f>DNBS03PART1!F27</f>
        <v>0</v>
      </c>
      <c r="B209" t="s">
        <v>487</v>
      </c>
      <c r="D209" t="s">
        <v>490</v>
      </c>
      <c r="F209" t="s">
        <v>1067</v>
      </c>
      <c r="G209" t="s">
        <v>1068</v>
      </c>
    </row>
    <row r="210" spans="1:7" x14ac:dyDescent="0.25">
      <c r="A210">
        <f>DNBS03PART2!F21</f>
        <v>0</v>
      </c>
      <c r="B210" t="s">
        <v>548</v>
      </c>
      <c r="D210" t="s">
        <v>1111</v>
      </c>
      <c r="F210" t="s">
        <v>488</v>
      </c>
      <c r="G210" t="s">
        <v>1112</v>
      </c>
    </row>
    <row r="211" spans="1:7" x14ac:dyDescent="0.25">
      <c r="A211">
        <f>DNBS03PART2!G21</f>
        <v>0</v>
      </c>
      <c r="B211" t="s">
        <v>1160</v>
      </c>
      <c r="D211" t="s">
        <v>890</v>
      </c>
      <c r="F211" t="s">
        <v>488</v>
      </c>
      <c r="G211" t="s">
        <v>891</v>
      </c>
    </row>
    <row r="212" spans="1:7" x14ac:dyDescent="0.25">
      <c r="A212">
        <f>DNBS03PART1!G44</f>
        <v>0</v>
      </c>
      <c r="B212" t="s">
        <v>1157</v>
      </c>
      <c r="D212" s="22" t="s">
        <v>890</v>
      </c>
    </row>
    <row r="213" spans="1:7" x14ac:dyDescent="0.25">
      <c r="A213">
        <f>DNBS03PART1!G45</f>
        <v>0</v>
      </c>
      <c r="B213" s="22" t="s">
        <v>1157</v>
      </c>
      <c r="D213" s="22" t="s">
        <v>890</v>
      </c>
    </row>
    <row r="214" spans="1:7" x14ac:dyDescent="0.25">
      <c r="A214">
        <f>DNBS03PART1!G18</f>
        <v>0</v>
      </c>
      <c r="B214" s="22" t="s">
        <v>1157</v>
      </c>
      <c r="D214" s="22" t="s">
        <v>890</v>
      </c>
    </row>
    <row r="215" spans="1:7" x14ac:dyDescent="0.25">
      <c r="A215">
        <f>DNBS03PART1!G23</f>
        <v>0</v>
      </c>
      <c r="B215" s="22" t="s">
        <v>1157</v>
      </c>
      <c r="D215" s="22" t="s">
        <v>890</v>
      </c>
    </row>
    <row r="216" spans="1:7" x14ac:dyDescent="0.25">
      <c r="A216">
        <f>DNBS03PART1!G29</f>
        <v>0</v>
      </c>
      <c r="B216" s="22" t="s">
        <v>1157</v>
      </c>
      <c r="D216" s="22" t="s">
        <v>890</v>
      </c>
    </row>
    <row r="217" spans="1:7" x14ac:dyDescent="0.25">
      <c r="A217">
        <f>DNBS03PART4!K38</f>
        <v>0</v>
      </c>
      <c r="B217" t="s">
        <v>1162</v>
      </c>
      <c r="D217" s="22" t="s">
        <v>890</v>
      </c>
    </row>
    <row r="218" spans="1:7" x14ac:dyDescent="0.25">
      <c r="A218">
        <f>DNBS03PART4!K39</f>
        <v>0</v>
      </c>
      <c r="B218" s="22" t="s">
        <v>1162</v>
      </c>
      <c r="D218" s="22" t="s">
        <v>890</v>
      </c>
    </row>
    <row r="219" spans="1:7" x14ac:dyDescent="0.25">
      <c r="A219">
        <f>DNBS03PART4!K40</f>
        <v>0</v>
      </c>
      <c r="B219" s="22" t="s">
        <v>1162</v>
      </c>
      <c r="D219" s="22" t="s">
        <v>890</v>
      </c>
    </row>
    <row r="220" spans="1:7" x14ac:dyDescent="0.25">
      <c r="A220">
        <f>DNBS03PART1!G27</f>
        <v>0</v>
      </c>
      <c r="B220" t="s">
        <v>1157</v>
      </c>
      <c r="D220" t="s">
        <v>890</v>
      </c>
      <c r="F220" t="s">
        <v>488</v>
      </c>
      <c r="G220" t="s">
        <v>891</v>
      </c>
    </row>
    <row r="221" spans="1:7" x14ac:dyDescent="0.25">
      <c r="A221" t="e">
        <f>DNBS03PART1!#REF!</f>
        <v>#REF!</v>
      </c>
      <c r="B221" t="s">
        <v>1157</v>
      </c>
      <c r="D221" t="s">
        <v>490</v>
      </c>
      <c r="F221" t="s">
        <v>1067</v>
      </c>
      <c r="G221" t="s">
        <v>1068</v>
      </c>
    </row>
    <row r="222" spans="1:7" x14ac:dyDescent="0.25">
      <c r="A222">
        <f>DNBS03PART1!F72</f>
        <v>0</v>
      </c>
      <c r="B222" t="s">
        <v>1157</v>
      </c>
      <c r="D222" t="s">
        <v>490</v>
      </c>
      <c r="F222" t="s">
        <v>1067</v>
      </c>
      <c r="G222" t="s">
        <v>1068</v>
      </c>
    </row>
    <row r="223" spans="1:7" x14ac:dyDescent="0.25">
      <c r="A223">
        <f>DNBS03PART1!G72</f>
        <v>0</v>
      </c>
      <c r="B223" t="s">
        <v>1157</v>
      </c>
      <c r="D223" t="s">
        <v>890</v>
      </c>
      <c r="F223" t="s">
        <v>488</v>
      </c>
      <c r="G223" t="s">
        <v>891</v>
      </c>
    </row>
    <row r="224" spans="1:7" x14ac:dyDescent="0.25">
      <c r="A224">
        <f>DNBS03PART1!F79</f>
        <v>0</v>
      </c>
      <c r="B224" t="s">
        <v>1157</v>
      </c>
      <c r="D224" t="s">
        <v>509</v>
      </c>
      <c r="F224" t="s">
        <v>488</v>
      </c>
      <c r="G224" t="s">
        <v>510</v>
      </c>
    </row>
  </sheetData>
  <phoneticPr fontId="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127"/>
  <sheetViews>
    <sheetView workbookViewId="0">
      <selection activeCell="D31" sqref="D31"/>
    </sheetView>
  </sheetViews>
  <sheetFormatPr defaultRowHeight="15" x14ac:dyDescent="0.25"/>
  <sheetData>
    <row r="1" spans="1:5" x14ac:dyDescent="0.25">
      <c r="A1" t="s">
        <v>487</v>
      </c>
      <c r="B1" t="str">
        <f>DNBS03PART1!D19</f>
        <v>(a) Statutory / Spl. Reserves Under Sec. 45IC of RBI Act, 1934.</v>
      </c>
      <c r="C1" t="str">
        <f>DNBS03PART1!D18</f>
        <v>(iv) Free reserves</v>
      </c>
      <c r="D1">
        <v>0</v>
      </c>
      <c r="E1">
        <v>0</v>
      </c>
    </row>
    <row r="2" spans="1:5" x14ac:dyDescent="0.25">
      <c r="A2" t="s">
        <v>487</v>
      </c>
      <c r="B2" t="str">
        <f>DNBS03PART1!D20</f>
        <v>(b) General Reserves</v>
      </c>
      <c r="C2" t="str">
        <f>DNBS03PART1!D18</f>
        <v>(iv) Free reserves</v>
      </c>
      <c r="D2">
        <v>0</v>
      </c>
      <c r="E2">
        <v>0</v>
      </c>
    </row>
    <row r="3" spans="1:5" x14ac:dyDescent="0.25">
      <c r="A3" t="s">
        <v>487</v>
      </c>
      <c r="B3" t="str">
        <f>DNBS03PART1!D21</f>
        <v>(c) Share Premium</v>
      </c>
      <c r="C3" t="str">
        <f>DNBS03PART1!D18</f>
        <v>(iv) Free reserves</v>
      </c>
      <c r="D3">
        <v>0</v>
      </c>
      <c r="E3">
        <v>0</v>
      </c>
    </row>
    <row r="4" spans="1:5" x14ac:dyDescent="0.25">
      <c r="A4" t="s">
        <v>487</v>
      </c>
      <c r="B4" t="str">
        <f>DNBS03PART1!D22</f>
        <v>(d) Capital Reserves (representing surplus on sale of assets held in separate account)</v>
      </c>
      <c r="C4" t="str">
        <f>DNBS03PART1!D18</f>
        <v>(iv) Free reserves</v>
      </c>
      <c r="D4">
        <v>0</v>
      </c>
      <c r="E4">
        <v>0</v>
      </c>
    </row>
    <row r="5" spans="1:5" x14ac:dyDescent="0.25">
      <c r="A5" t="s">
        <v>487</v>
      </c>
      <c r="B5" t="str">
        <f>DNBS03PART1!D24</f>
        <v>(f) Debenture Redemption Reserve</v>
      </c>
      <c r="C5" t="str">
        <f>DNBS03PART1!D18</f>
        <v>(iv) Free reserves</v>
      </c>
      <c r="D5">
        <v>0</v>
      </c>
      <c r="E5">
        <v>0</v>
      </c>
    </row>
    <row r="6" spans="1:5" x14ac:dyDescent="0.25">
      <c r="A6" t="s">
        <v>487</v>
      </c>
      <c r="B6" t="str">
        <f>DNBS03PART1!D25</f>
        <v>(g) Credit Balance in P &amp; L Account</v>
      </c>
      <c r="C6" t="str">
        <f>DNBS03PART1!D18</f>
        <v>(iv) Free reserves</v>
      </c>
      <c r="D6">
        <v>0</v>
      </c>
      <c r="E6">
        <v>0</v>
      </c>
    </row>
    <row r="7" spans="1:5" x14ac:dyDescent="0.25">
      <c r="A7" t="s">
        <v>487</v>
      </c>
      <c r="B7" t="str">
        <f>DNBS03PART1!D26</f>
        <v>(h) Other free reserves (to be specified)</v>
      </c>
      <c r="C7" t="str">
        <f>DNBS03PART1!D18</f>
        <v>(iv) Free reserves</v>
      </c>
      <c r="D7">
        <v>0</v>
      </c>
      <c r="E7">
        <v>0</v>
      </c>
    </row>
    <row r="8" spans="1:5" x14ac:dyDescent="0.25">
      <c r="A8" t="s">
        <v>487</v>
      </c>
      <c r="B8" t="str">
        <f>DNBS03PART1!D36</f>
        <v>(a) Subsidiaries</v>
      </c>
      <c r="C8" t="str">
        <f>DNBS03PART1!D35</f>
        <v>(xi)  Investment in shares of :</v>
      </c>
      <c r="D8">
        <v>0</v>
      </c>
      <c r="E8">
        <v>0</v>
      </c>
    </row>
    <row r="9" spans="1:5" x14ac:dyDescent="0.25">
      <c r="A9" t="s">
        <v>487</v>
      </c>
      <c r="B9" t="str">
        <f>DNBS03PART1!D38</f>
        <v>(c) Companies in the same Group</v>
      </c>
      <c r="C9" t="str">
        <f>DNBS03PART1!D35</f>
        <v>(xi)  Investment in shares of :</v>
      </c>
      <c r="D9">
        <v>0</v>
      </c>
      <c r="E9">
        <v>0</v>
      </c>
    </row>
    <row r="10" spans="1:5" x14ac:dyDescent="0.25">
      <c r="A10" t="s">
        <v>487</v>
      </c>
      <c r="B10" t="e">
        <f>DNBS03PART1!#REF!</f>
        <v>#REF!</v>
      </c>
      <c r="C10" t="str">
        <f>DNBS03PART1!D35</f>
        <v>(xi)  Investment in shares of :</v>
      </c>
      <c r="D10">
        <v>0</v>
      </c>
      <c r="E10">
        <v>0</v>
      </c>
    </row>
    <row r="11" spans="1:5" x14ac:dyDescent="0.25">
      <c r="A11" t="s">
        <v>487</v>
      </c>
      <c r="B11" t="str">
        <f>DNBS03PART1!D41</f>
        <v>(a) Subsidiaries</v>
      </c>
      <c r="C11" t="str">
        <f>DNBS03PART1!D40</f>
        <v>(xii) The book value of debentures, bonds, outstanding loans and advances, bills purchased and discounted (including hire-purchase and lease finance) made to, and deposits with</v>
      </c>
      <c r="D11">
        <v>0</v>
      </c>
      <c r="E11">
        <v>0</v>
      </c>
    </row>
    <row r="12" spans="1:5" x14ac:dyDescent="0.25">
      <c r="A12" t="s">
        <v>487</v>
      </c>
      <c r="B12" t="str">
        <f>DNBS03PART1!D43</f>
        <v>(c) Companies in the same Group</v>
      </c>
      <c r="C12" t="str">
        <f>DNBS03PART1!D40</f>
        <v>(xii) The book value of debentures, bonds, outstanding loans and advances, bills purchased and discounted (including hire-purchase and lease finance) made to, and deposits with</v>
      </c>
      <c r="D12">
        <v>0</v>
      </c>
      <c r="E12">
        <v>0</v>
      </c>
    </row>
    <row r="13" spans="1:5" x14ac:dyDescent="0.25">
      <c r="A13" t="s">
        <v>487</v>
      </c>
      <c r="B13" t="e">
        <f>DNBS03PART1!#REF!</f>
        <v>#REF!</v>
      </c>
      <c r="C13" t="str">
        <f>DNBS03PART1!D40</f>
        <v>(xii) The book value of debentures, bonds, outstanding loans and advances, bills purchased and discounted (including hire-purchase and lease finance) made to, and deposits with</v>
      </c>
      <c r="D13">
        <v>0</v>
      </c>
      <c r="E13">
        <v>0</v>
      </c>
    </row>
    <row r="14" spans="1:5" x14ac:dyDescent="0.25">
      <c r="A14" t="s">
        <v>825</v>
      </c>
      <c r="B14" t="str">
        <f>DNBS03PART5!D19</f>
        <v xml:space="preserve">       (a) Tier I capital</v>
      </c>
      <c r="C14" t="str">
        <f>DNBS03PART5!D18</f>
        <v>(iv) Percentage of capital funds to risk weighted assets/exposures:</v>
      </c>
      <c r="D14">
        <v>0</v>
      </c>
      <c r="E14">
        <v>0</v>
      </c>
    </row>
    <row r="15" spans="1:5" x14ac:dyDescent="0.25">
      <c r="A15" t="s">
        <v>825</v>
      </c>
      <c r="B15" t="str">
        <f>DNBS03PART5!D20</f>
        <v xml:space="preserve">       (b) Tier II capital</v>
      </c>
      <c r="C15" t="str">
        <f>DNBS03PART5!D18</f>
        <v>(iv) Percentage of capital funds to risk weighted assets/exposures:</v>
      </c>
      <c r="D15">
        <v>0</v>
      </c>
      <c r="E15">
        <v>0</v>
      </c>
    </row>
    <row r="16" spans="1:5" x14ac:dyDescent="0.25">
      <c r="A16" t="s">
        <v>825</v>
      </c>
      <c r="B16" t="str">
        <f>DNBS03PART5!D21</f>
        <v xml:space="preserve">       (c) Total</v>
      </c>
      <c r="C16" t="str">
        <f>DNBS03PART5!D18</f>
        <v>(iv) Percentage of capital funds to risk weighted assets/exposures:</v>
      </c>
      <c r="D16">
        <v>0</v>
      </c>
      <c r="E16">
        <v>0</v>
      </c>
    </row>
    <row r="17" spans="1:5" x14ac:dyDescent="0.25">
      <c r="A17" t="s">
        <v>568</v>
      </c>
      <c r="B17" t="str">
        <f>DNBS03PART3!D20</f>
        <v xml:space="preserve">      (a) Approved securities as defined in Reserve  Bank of India Act, 1934</v>
      </c>
      <c r="C17" t="str">
        <f>DNBS03PART3!D19</f>
        <v>IV. Investments  [See paragraph 6 of the Directions]</v>
      </c>
      <c r="D17">
        <v>0</v>
      </c>
      <c r="E17">
        <v>0</v>
      </c>
    </row>
    <row r="18" spans="1:5" x14ac:dyDescent="0.25">
      <c r="A18" t="s">
        <v>568</v>
      </c>
      <c r="B18" t="str">
        <f>DNBS03PART3!D21</f>
        <v xml:space="preserve">      (b) Bonds of public sector  banks </v>
      </c>
      <c r="C18" t="str">
        <f>DNBS03PART3!D19</f>
        <v>IV. Investments  [See paragraph 6 of the Directions]</v>
      </c>
      <c r="D18">
        <v>0</v>
      </c>
      <c r="E18">
        <v>0</v>
      </c>
    </row>
    <row r="19" spans="1:5" x14ac:dyDescent="0.25">
      <c r="A19" t="s">
        <v>568</v>
      </c>
      <c r="B19" t="str">
        <f>DNBS03PART3!D24</f>
        <v xml:space="preserve">      (c) FDs/CDs/bonds of public financial institutions</v>
      </c>
      <c r="C19" t="str">
        <f>DNBS03PART3!D19</f>
        <v>IV. Investments  [See paragraph 6 of the Directions]</v>
      </c>
      <c r="D19">
        <v>0</v>
      </c>
      <c r="E19">
        <v>0</v>
      </c>
    </row>
    <row r="20" spans="1:5" x14ac:dyDescent="0.25">
      <c r="A20" t="s">
        <v>568</v>
      </c>
      <c r="B20" t="str">
        <f>DNBS03PART3!D28</f>
        <v xml:space="preserve">      (d) Shares of all companies and debentures/ bonds/ commercial papers of companies and units of all mutual funds</v>
      </c>
      <c r="C20" t="str">
        <f>DNBS03PART3!D19</f>
        <v>IV. Investments  [See paragraph 6 of the Directions]</v>
      </c>
      <c r="D20">
        <v>0</v>
      </c>
      <c r="E20">
        <v>0</v>
      </c>
    </row>
    <row r="21" spans="1:5" x14ac:dyDescent="0.25">
      <c r="A21" t="s">
        <v>568</v>
      </c>
      <c r="B21" t="str">
        <f>DNBS03PART3!D22</f>
        <v xml:space="preserve">             (i)  Amounts deducted in PART 1</v>
      </c>
      <c r="C21" t="str">
        <f>DNBS03PART3!D21</f>
        <v xml:space="preserve">      (b) Bonds of public sector  banks </v>
      </c>
      <c r="D21">
        <v>0</v>
      </c>
      <c r="E21">
        <v>0</v>
      </c>
    </row>
    <row r="22" spans="1:5" x14ac:dyDescent="0.25">
      <c r="A22" t="s">
        <v>568</v>
      </c>
      <c r="B22" t="str">
        <f>DNBS03PART3!D23</f>
        <v xml:space="preserve">            (ii)   Amounts not deducted in PART 1</v>
      </c>
      <c r="C22" t="str">
        <f>DNBS03PART3!D21</f>
        <v xml:space="preserve">      (b) Bonds of public sector  banks </v>
      </c>
      <c r="D22">
        <v>0</v>
      </c>
      <c r="E22">
        <v>0</v>
      </c>
    </row>
    <row r="23" spans="1:5" x14ac:dyDescent="0.25">
      <c r="A23" t="s">
        <v>568</v>
      </c>
      <c r="B23" t="str">
        <f>DNBS03PART3!D25</f>
        <v xml:space="preserve">            (i) Amounts deducted in PART 1</v>
      </c>
      <c r="C23" t="str">
        <f>DNBS03PART3!D24</f>
        <v xml:space="preserve">      (c) FDs/CDs/bonds of public financial institutions</v>
      </c>
      <c r="D23">
        <v>0</v>
      </c>
      <c r="E23">
        <v>0</v>
      </c>
    </row>
    <row r="24" spans="1:5" x14ac:dyDescent="0.25">
      <c r="A24" t="s">
        <v>568</v>
      </c>
      <c r="B24" t="str">
        <f>DNBS03PART3!D26</f>
        <v xml:space="preserve">            (ii)   Amounts not deducted in PART 1</v>
      </c>
      <c r="C24" t="str">
        <f>DNBS03PART3!D24</f>
        <v xml:space="preserve">      (c) FDs/CDs/bonds of public financial institutions</v>
      </c>
      <c r="D24">
        <v>0</v>
      </c>
      <c r="E24">
        <v>0</v>
      </c>
    </row>
    <row r="25" spans="1:5" x14ac:dyDescent="0.25">
      <c r="A25" t="s">
        <v>568</v>
      </c>
      <c r="B25" t="str">
        <f>DNBS03PART3!D27</f>
        <v xml:space="preserve">             Sub-total (b+c)</v>
      </c>
      <c r="C25" t="str">
        <f>DNBS03PART3!D24</f>
        <v xml:space="preserve">      (c) FDs/CDs/bonds of public financial institutions</v>
      </c>
      <c r="D25">
        <v>0</v>
      </c>
      <c r="E25">
        <v>0</v>
      </c>
    </row>
    <row r="26" spans="1:5" x14ac:dyDescent="0.25">
      <c r="A26" t="s">
        <v>568</v>
      </c>
      <c r="B26" t="str">
        <f>DNBS03PART3!D29</f>
        <v xml:space="preserve">            (i) Amounts deducted in PART 1</v>
      </c>
      <c r="C26" t="str">
        <f>DNBS03PART3!D28</f>
        <v xml:space="preserve">      (d) Shares of all companies and debentures/ bonds/ commercial papers of companies and units of all mutual funds</v>
      </c>
      <c r="D26">
        <v>0</v>
      </c>
      <c r="E26">
        <v>0</v>
      </c>
    </row>
    <row r="27" spans="1:5" x14ac:dyDescent="0.25">
      <c r="A27" t="s">
        <v>568</v>
      </c>
      <c r="B27" t="str">
        <f>DNBS03PART3!D30</f>
        <v xml:space="preserve">            (ii) Amounts not deducted in PART 1</v>
      </c>
      <c r="C27" t="str">
        <f>DNBS03PART3!D28</f>
        <v xml:space="preserve">      (d) Shares of all companies and debentures/ bonds/ commercial papers of companies and units of all mutual funds</v>
      </c>
      <c r="D27">
        <v>0</v>
      </c>
      <c r="E27">
        <v>0</v>
      </c>
    </row>
    <row r="28" spans="1:5" x14ac:dyDescent="0.25">
      <c r="A28" t="s">
        <v>568</v>
      </c>
      <c r="B28" t="str">
        <f>DNBS03PART3!D31</f>
        <v xml:space="preserve">           Sub-total</v>
      </c>
      <c r="C28" t="str">
        <f>DNBS03PART3!D28</f>
        <v xml:space="preserve">      (d) Shares of all companies and debentures/ bonds/ commercial papers of companies and units of all mutual funds</v>
      </c>
      <c r="D28">
        <v>0</v>
      </c>
      <c r="E28">
        <v>0</v>
      </c>
    </row>
    <row r="29" spans="1:5" x14ac:dyDescent="0.25">
      <c r="A29" t="s">
        <v>568</v>
      </c>
      <c r="B29" t="str">
        <f>DNBS03PART3!D33</f>
        <v xml:space="preserve">      (a) Stock on hire (Please see Note 2 below)</v>
      </c>
      <c r="C29" t="str">
        <f>DNBS03PART3!D32</f>
        <v>V. Current Assets</v>
      </c>
      <c r="D29">
        <v>0</v>
      </c>
      <c r="E29">
        <v>0</v>
      </c>
    </row>
    <row r="30" spans="1:5" x14ac:dyDescent="0.25">
      <c r="A30" t="s">
        <v>568</v>
      </c>
      <c r="B30" t="str">
        <f>DNBS03PART3!D37</f>
        <v xml:space="preserve">       (b) Inter-corporate loans/ deposits</v>
      </c>
      <c r="C30" t="str">
        <f>DNBS03PART3!D32</f>
        <v>V. Current Assets</v>
      </c>
      <c r="D30">
        <v>0</v>
      </c>
      <c r="E30">
        <v>0</v>
      </c>
    </row>
    <row r="31" spans="1:5" x14ac:dyDescent="0.25">
      <c r="A31" t="s">
        <v>568</v>
      </c>
      <c r="B31" t="e">
        <f>DNBS03PART3!#REF!</f>
        <v>#REF!</v>
      </c>
      <c r="C31" t="str">
        <f>DNBS03PART3!D32</f>
        <v>V. Current Assets</v>
      </c>
      <c r="D31">
        <v>0</v>
      </c>
      <c r="E31">
        <v>0</v>
      </c>
    </row>
    <row r="32" spans="1:5" x14ac:dyDescent="0.25">
      <c r="A32" t="s">
        <v>568</v>
      </c>
      <c r="B32" t="str">
        <f>DNBS03PART3!D42</f>
        <v xml:space="preserve">        (d) Loans to staff</v>
      </c>
      <c r="C32" t="str">
        <f>DNBS03PART3!D32</f>
        <v>V. Current Assets</v>
      </c>
      <c r="D32">
        <v>0</v>
      </c>
      <c r="E32">
        <v>0</v>
      </c>
    </row>
    <row r="33" spans="1:5" x14ac:dyDescent="0.25">
      <c r="A33" t="s">
        <v>568</v>
      </c>
      <c r="B33" t="str">
        <f>DNBS03PART3!D43</f>
        <v xml:space="preserve">        (e) Other  secured loans and advances considered good </v>
      </c>
      <c r="C33" t="str">
        <f>DNBS03PART3!D32</f>
        <v>V. Current Assets</v>
      </c>
      <c r="D33">
        <v>0</v>
      </c>
      <c r="E33">
        <v>0</v>
      </c>
    </row>
    <row r="34" spans="1:5" x14ac:dyDescent="0.25">
      <c r="A34" t="s">
        <v>568</v>
      </c>
      <c r="B34" t="str">
        <f>DNBS03PART3!D47</f>
        <v xml:space="preserve">         (f) Bills purchased/discounted </v>
      </c>
      <c r="C34" t="str">
        <f>DNBS03PART3!D32</f>
        <v>V. Current Assets</v>
      </c>
      <c r="D34">
        <v>0</v>
      </c>
      <c r="E34">
        <v>0</v>
      </c>
    </row>
    <row r="35" spans="1:5" x14ac:dyDescent="0.25">
      <c r="A35" t="s">
        <v>568</v>
      </c>
      <c r="B35" t="str">
        <f>DNBS03PART3!D51</f>
        <v xml:space="preserve">          (g) Others (to be specified in Table 7: Current Assets)</v>
      </c>
      <c r="C35" t="str">
        <f>DNBS03PART3!D32</f>
        <v>V. Current Assets</v>
      </c>
      <c r="D35">
        <v>0</v>
      </c>
      <c r="E35">
        <v>0</v>
      </c>
    </row>
    <row r="36" spans="1:5" x14ac:dyDescent="0.25">
      <c r="A36" t="s">
        <v>568</v>
      </c>
      <c r="B36" t="str">
        <f>DNBS03PART3!D34</f>
        <v xml:space="preserve">               (i)  Amounts deducted in PART 1</v>
      </c>
      <c r="C36" t="str">
        <f>DNBS03PART3!D33</f>
        <v xml:space="preserve">      (a) Stock on hire (Please see Note 2 below)</v>
      </c>
      <c r="D36">
        <v>0</v>
      </c>
      <c r="E36">
        <v>0</v>
      </c>
    </row>
    <row r="37" spans="1:5" x14ac:dyDescent="0.25">
      <c r="A37" t="s">
        <v>568</v>
      </c>
      <c r="B37" t="str">
        <f>DNBS03PART3!D35</f>
        <v xml:space="preserve">               (ii) Amounts not deducted in PART 1</v>
      </c>
      <c r="C37" t="str">
        <f>DNBS03PART3!D33</f>
        <v xml:space="preserve">      (a) Stock on hire (Please see Note 2 below)</v>
      </c>
      <c r="D37">
        <v>0</v>
      </c>
      <c r="E37">
        <v>0</v>
      </c>
    </row>
    <row r="38" spans="1:5" x14ac:dyDescent="0.25">
      <c r="A38" t="s">
        <v>568</v>
      </c>
      <c r="B38" t="str">
        <f>DNBS03PART3!D36</f>
        <v xml:space="preserve">            Sub-total</v>
      </c>
      <c r="C38" t="str">
        <f>DNBS03PART3!D33</f>
        <v xml:space="preserve">      (a) Stock on hire (Please see Note 2 below)</v>
      </c>
      <c r="D38">
        <v>0</v>
      </c>
      <c r="E38">
        <v>0</v>
      </c>
    </row>
    <row r="39" spans="1:5" x14ac:dyDescent="0.25">
      <c r="A39" t="s">
        <v>568</v>
      </c>
      <c r="B39" t="str">
        <f>DNBS03PART3!D38</f>
        <v xml:space="preserve">              (i) Amounts deducted in PART 1</v>
      </c>
      <c r="C39" t="str">
        <f>DNBS03PART3!D37</f>
        <v xml:space="preserve">       (b) Inter-corporate loans/ deposits</v>
      </c>
      <c r="D39">
        <v>0</v>
      </c>
      <c r="E39">
        <v>0</v>
      </c>
    </row>
    <row r="40" spans="1:5" x14ac:dyDescent="0.25">
      <c r="A40" t="s">
        <v>568</v>
      </c>
      <c r="B40" t="str">
        <f>DNBS03PART3!D39</f>
        <v xml:space="preserve">              (ii) Amounts not deducted in PART 1</v>
      </c>
      <c r="C40" t="str">
        <f>DNBS03PART3!D37</f>
        <v xml:space="preserve">       (b) Inter-corporate loans/ deposits</v>
      </c>
      <c r="D40">
        <v>0</v>
      </c>
      <c r="E40">
        <v>0</v>
      </c>
    </row>
    <row r="41" spans="1:5" x14ac:dyDescent="0.25">
      <c r="A41" t="s">
        <v>568</v>
      </c>
      <c r="B41" t="str">
        <f>DNBS03PART3!D40</f>
        <v xml:space="preserve">             Sub-total </v>
      </c>
      <c r="C41" t="str">
        <f>DNBS03PART3!D37</f>
        <v xml:space="preserve">       (b) Inter-corporate loans/ deposits</v>
      </c>
      <c r="D41">
        <v>0</v>
      </c>
      <c r="E41">
        <v>0</v>
      </c>
    </row>
    <row r="42" spans="1:5" x14ac:dyDescent="0.25">
      <c r="A42" t="s">
        <v>568</v>
      </c>
      <c r="B42" t="str">
        <f>DNBS03PART3!D44</f>
        <v xml:space="preserve">              (i) Amounts deducted in PART 1</v>
      </c>
      <c r="C42" t="str">
        <f>DNBS03PART3!D43</f>
        <v xml:space="preserve">        (e) Other  secured loans and advances considered good </v>
      </c>
      <c r="D42">
        <v>0</v>
      </c>
      <c r="E42">
        <v>0</v>
      </c>
    </row>
    <row r="43" spans="1:5" x14ac:dyDescent="0.25">
      <c r="A43" t="s">
        <v>568</v>
      </c>
      <c r="B43" t="str">
        <f>DNBS03PART3!D45</f>
        <v xml:space="preserve">              (ii) Amounts not deducted in PART 1</v>
      </c>
      <c r="C43" t="str">
        <f>DNBS03PART3!D43</f>
        <v xml:space="preserve">        (e) Other  secured loans and advances considered good </v>
      </c>
      <c r="D43">
        <v>0</v>
      </c>
      <c r="E43">
        <v>0</v>
      </c>
    </row>
    <row r="44" spans="1:5" x14ac:dyDescent="0.25">
      <c r="A44" t="s">
        <v>568</v>
      </c>
      <c r="B44" t="str">
        <f>DNBS03PART3!D46</f>
        <v xml:space="preserve">              Sub-total</v>
      </c>
      <c r="C44" t="str">
        <f>DNBS03PART3!D43</f>
        <v xml:space="preserve">        (e) Other  secured loans and advances considered good </v>
      </c>
      <c r="D44">
        <v>0</v>
      </c>
      <c r="E44">
        <v>0</v>
      </c>
    </row>
    <row r="45" spans="1:5" x14ac:dyDescent="0.25">
      <c r="A45" t="s">
        <v>568</v>
      </c>
      <c r="B45" t="str">
        <f>DNBS03PART3!D48</f>
        <v xml:space="preserve">              (i) Amounts deducted in PART 1</v>
      </c>
      <c r="C45" t="str">
        <f>DNBS03PART3!D47</f>
        <v xml:space="preserve">         (f) Bills purchased/discounted </v>
      </c>
      <c r="D45">
        <v>0</v>
      </c>
      <c r="E45">
        <v>0</v>
      </c>
    </row>
    <row r="46" spans="1:5" x14ac:dyDescent="0.25">
      <c r="A46" t="s">
        <v>568</v>
      </c>
      <c r="B46" t="str">
        <f>DNBS03PART3!D49</f>
        <v xml:space="preserve">              (ii) Amounts not deducted in PART 1</v>
      </c>
      <c r="C46" t="str">
        <f>DNBS03PART3!D47</f>
        <v xml:space="preserve">         (f) Bills purchased/discounted </v>
      </c>
      <c r="D46">
        <v>0</v>
      </c>
      <c r="E46">
        <v>0</v>
      </c>
    </row>
    <row r="47" spans="1:5" x14ac:dyDescent="0.25">
      <c r="A47" t="s">
        <v>568</v>
      </c>
      <c r="B47" t="str">
        <f>DNBS03PART3!D50</f>
        <v xml:space="preserve">               Sub-total </v>
      </c>
      <c r="C47" t="str">
        <f>DNBS03PART3!D47</f>
        <v xml:space="preserve">         (f) Bills purchased/discounted </v>
      </c>
      <c r="D47">
        <v>0</v>
      </c>
      <c r="E47">
        <v>0</v>
      </c>
    </row>
    <row r="48" spans="1:5" x14ac:dyDescent="0.25">
      <c r="A48" t="s">
        <v>568</v>
      </c>
      <c r="B48" t="str">
        <f>DNBS03PART3!D53</f>
        <v xml:space="preserve">         (a) Assets leased out</v>
      </c>
      <c r="C48" t="str">
        <f>DNBS03PART3!D52</f>
        <v>VI. Fixed Asset (net of depreciation)</v>
      </c>
      <c r="D48">
        <v>0</v>
      </c>
      <c r="E48">
        <v>0</v>
      </c>
    </row>
    <row r="49" spans="1:5" x14ac:dyDescent="0.25">
      <c r="A49" t="s">
        <v>568</v>
      </c>
      <c r="B49" t="str">
        <f>DNBS03PART3!D54</f>
        <v xml:space="preserve">              (i) Amounts deducted in PART 1</v>
      </c>
      <c r="C49" t="str">
        <f>DNBS03PART3!D53</f>
        <v xml:space="preserve">         (a) Assets leased out</v>
      </c>
      <c r="D49">
        <v>0</v>
      </c>
      <c r="E49">
        <v>0</v>
      </c>
    </row>
    <row r="50" spans="1:5" x14ac:dyDescent="0.25">
      <c r="A50" t="s">
        <v>568</v>
      </c>
      <c r="B50" t="str">
        <f>DNBS03PART3!D55</f>
        <v xml:space="preserve">             (ii) Amounts not deducted  in PART 1</v>
      </c>
      <c r="C50" t="str">
        <f>DNBS03PART3!D53</f>
        <v xml:space="preserve">         (a) Assets leased out</v>
      </c>
      <c r="D50">
        <v>0</v>
      </c>
      <c r="E50">
        <v>0</v>
      </c>
    </row>
    <row r="51" spans="1:5" x14ac:dyDescent="0.25">
      <c r="A51" t="s">
        <v>568</v>
      </c>
      <c r="B51" t="str">
        <f>DNBS03PART3!D56</f>
        <v xml:space="preserve">              Sub-total </v>
      </c>
      <c r="C51" t="str">
        <f>DNBS03PART3!D53</f>
        <v xml:space="preserve">         (a) Assets leased out</v>
      </c>
      <c r="D51">
        <v>0</v>
      </c>
      <c r="E51">
        <v>0</v>
      </c>
    </row>
    <row r="52" spans="1:5" x14ac:dyDescent="0.25">
      <c r="A52" t="s">
        <v>568</v>
      </c>
      <c r="B52" t="str">
        <f>DNBS03PART3!D61</f>
        <v xml:space="preserve">        (a) Income-tax deducted at source (net of Provisions)</v>
      </c>
      <c r="C52" t="str">
        <f>DNBS03PART3!D60</f>
        <v xml:space="preserve">VII. Other Assets </v>
      </c>
      <c r="D52">
        <v>0</v>
      </c>
      <c r="E52">
        <v>0</v>
      </c>
    </row>
    <row r="53" spans="1:5" x14ac:dyDescent="0.25">
      <c r="A53" t="s">
        <v>568</v>
      </c>
      <c r="B53" t="str">
        <f>DNBS03PART3!D62</f>
        <v xml:space="preserve">        (b) Advance tax paid (net of Provision)</v>
      </c>
      <c r="C53" t="str">
        <f>DNBS03PART3!D60</f>
        <v xml:space="preserve">VII. Other Assets </v>
      </c>
      <c r="D53">
        <v>0</v>
      </c>
      <c r="E53">
        <v>0</v>
      </c>
    </row>
    <row r="54" spans="1:5" x14ac:dyDescent="0.25">
      <c r="A54" t="s">
        <v>568</v>
      </c>
      <c r="B54" t="str">
        <f>DNBS03PART3!D63</f>
        <v xml:space="preserve">        (c) Interest due on Government securities </v>
      </c>
      <c r="C54" t="str">
        <f>DNBS03PART3!D60</f>
        <v xml:space="preserve">VII. Other Assets </v>
      </c>
      <c r="D54">
        <v>0</v>
      </c>
      <c r="E54">
        <v>0</v>
      </c>
    </row>
    <row r="55" spans="1:5" x14ac:dyDescent="0.25">
      <c r="A55" t="s">
        <v>568</v>
      </c>
      <c r="B55" t="str">
        <f>DNBS03PART3!D64</f>
        <v xml:space="preserve">        (d) Others (to be specified in Table 8: Other Assets)</v>
      </c>
      <c r="C55" t="str">
        <f>DNBS03PART3!D60</f>
        <v xml:space="preserve">VII. Other Assets </v>
      </c>
      <c r="D55">
        <v>0</v>
      </c>
      <c r="E55">
        <v>0</v>
      </c>
    </row>
    <row r="56" spans="1:5" x14ac:dyDescent="0.25">
      <c r="A56" t="s">
        <v>833</v>
      </c>
      <c r="B56" t="str">
        <f>DNBS03PART8!D16</f>
        <v xml:space="preserve">        (a) Acquired by the company independently</v>
      </c>
      <c r="C56" t="str">
        <f>DNBS03PART8!D15</f>
        <v>(i) Investments in Premises ( Land and Buildings ) except for own use, held by the company in excess of 10 percent of the owned fund</v>
      </c>
      <c r="D56">
        <v>0</v>
      </c>
      <c r="E56">
        <v>0</v>
      </c>
    </row>
    <row r="57" spans="1:5" x14ac:dyDescent="0.25">
      <c r="A57" t="s">
        <v>833</v>
      </c>
      <c r="B57" t="str">
        <f>DNBS03PART8!D17</f>
        <v xml:space="preserve">        (b) Acquired in satisfaction of its debts</v>
      </c>
      <c r="C57" t="str">
        <f>DNBS03PART8!D15</f>
        <v>(i) Investments in Premises ( Land and Buildings ) except for own use, held by the company in excess of 10 percent of the owned fund</v>
      </c>
      <c r="D57">
        <v>0</v>
      </c>
      <c r="E57">
        <v>0</v>
      </c>
    </row>
    <row r="58" spans="1:5" x14ac:dyDescent="0.25">
      <c r="A58" t="s">
        <v>833</v>
      </c>
      <c r="B58" t="str">
        <f>DNBS03PART8!D19</f>
        <v xml:space="preserve">        (a) 10 percent of the owned fund in case of Asset Finance Company</v>
      </c>
      <c r="C58" t="str">
        <f>DNBS03PART8!D18</f>
        <v>(ii) Investments in unquoted shares except those held in the subsidiaries and companies in the same group in excess of</v>
      </c>
      <c r="D58">
        <v>0</v>
      </c>
      <c r="E58">
        <v>0</v>
      </c>
    </row>
    <row r="59" spans="1:5" x14ac:dyDescent="0.25">
      <c r="A59" t="s">
        <v>833</v>
      </c>
      <c r="B59" t="str">
        <f>DNBS03PART8!D20</f>
        <v xml:space="preserve">        (b) 20 percent of the owned fund in case of loan and investment companies</v>
      </c>
      <c r="C59" t="str">
        <f>DNBS03PART8!D18</f>
        <v>(ii) Investments in unquoted shares except those held in the subsidiaries and companies in the same group in excess of</v>
      </c>
      <c r="D59">
        <v>0</v>
      </c>
      <c r="E59">
        <v>0</v>
      </c>
    </row>
    <row r="60" spans="1:5" x14ac:dyDescent="0.25">
      <c r="A60" t="s">
        <v>834</v>
      </c>
      <c r="B60" t="str">
        <f>DNBS03PART9!D16</f>
        <v xml:space="preserve">     Pending more than 3 years</v>
      </c>
      <c r="C60" t="str">
        <f>DNBS03PART9!D15</f>
        <v>I.(i) Loans, advances, other credit facilities, leased assets and hire purchase assets for which the  non-banking financial company has filed suits in any Court of Law for recovery of its dues including the decreed debts :</v>
      </c>
      <c r="D60">
        <v>0</v>
      </c>
      <c r="E60">
        <v>0</v>
      </c>
    </row>
    <row r="61" spans="1:5" x14ac:dyDescent="0.25">
      <c r="A61" t="s">
        <v>834</v>
      </c>
      <c r="B61" t="str">
        <f>DNBS03PART9!D17</f>
        <v xml:space="preserve">     Pending for 1 to 3 years</v>
      </c>
      <c r="C61" t="str">
        <f>DNBS03PART9!D15</f>
        <v>I.(i) Loans, advances, other credit facilities, leased assets and hire purchase assets for which the  non-banking financial company has filed suits in any Court of Law for recovery of its dues including the decreed debts :</v>
      </c>
      <c r="D61">
        <v>0</v>
      </c>
      <c r="E61">
        <v>0</v>
      </c>
    </row>
    <row r="62" spans="1:5" x14ac:dyDescent="0.25">
      <c r="A62" t="s">
        <v>834</v>
      </c>
      <c r="B62" t="str">
        <f>DNBS03PART9!D18</f>
        <v xml:space="preserve">     Pending for less than one year                 </v>
      </c>
      <c r="C62" t="str">
        <f>DNBS03PART9!D15</f>
        <v>I.(i) Loans, advances, other credit facilities, leased assets and hire purchase assets for which the  non-banking financial company has filed suits in any Court of Law for recovery of its dues including the decreed debts :</v>
      </c>
      <c r="D62">
        <v>0</v>
      </c>
      <c r="E62">
        <v>0</v>
      </c>
    </row>
    <row r="63" spans="1:5" x14ac:dyDescent="0.25">
      <c r="A63" t="s">
        <v>848</v>
      </c>
      <c r="B63" t="str">
        <f>DNBS03PART11!D33</f>
        <v>(a) No. of accounts</v>
      </c>
      <c r="C63" t="str">
        <f>DNBS03PART11!D32</f>
        <v>8. Deposits matured but remained unpaid/ not  renewed as on the date of this return:</v>
      </c>
      <c r="D63">
        <v>0</v>
      </c>
      <c r="E63">
        <v>0</v>
      </c>
    </row>
    <row r="64" spans="1:5" x14ac:dyDescent="0.25">
      <c r="A64" t="s">
        <v>848</v>
      </c>
      <c r="B64" t="str">
        <f>DNBS03PART11!D34</f>
        <v>(b) Amount</v>
      </c>
      <c r="C64" t="str">
        <f>DNBS03PART11!D32</f>
        <v>8. Deposits matured but remained unpaid/ not  renewed as on the date of this return:</v>
      </c>
      <c r="D64">
        <v>0</v>
      </c>
      <c r="E64">
        <v>0</v>
      </c>
    </row>
    <row r="65" spans="1:5" x14ac:dyDescent="0.25">
      <c r="A65" t="s">
        <v>848</v>
      </c>
      <c r="B65" t="str">
        <f>DNBS03PART11!D36</f>
        <v>(a) No. of accounts</v>
      </c>
      <c r="C65" t="str">
        <f>DNBS03PART11!D35</f>
        <v>9. Of 11 above, those where Company Law Board orders have been received</v>
      </c>
      <c r="D65">
        <v>0</v>
      </c>
      <c r="E65">
        <v>0</v>
      </c>
    </row>
    <row r="66" spans="1:5" x14ac:dyDescent="0.25">
      <c r="A66" t="s">
        <v>848</v>
      </c>
      <c r="B66" t="str">
        <f>DNBS03PART11!D37</f>
        <v>(b) Amount</v>
      </c>
      <c r="C66" t="str">
        <f>DNBS03PART11!D35</f>
        <v>9. Of 11 above, those where Company Law Board orders have been received</v>
      </c>
      <c r="D66">
        <v>0</v>
      </c>
      <c r="E66">
        <v>0</v>
      </c>
    </row>
    <row r="67" spans="1:5" x14ac:dyDescent="0.25">
      <c r="A67" t="s">
        <v>853</v>
      </c>
      <c r="B67" t="str">
        <f>DNBS03PART10!D16</f>
        <v>1. Deposits received from public in the form  of  Fixed Deposits, Recurring Deposits etc.</v>
      </c>
      <c r="C67" t="str">
        <f>DNBS03PART10!D15</f>
        <v>I. Part 1</v>
      </c>
      <c r="D67">
        <v>0</v>
      </c>
      <c r="E67">
        <v>0</v>
      </c>
    </row>
    <row r="68" spans="1:5" x14ac:dyDescent="0.25">
      <c r="A68" t="s">
        <v>853</v>
      </c>
      <c r="B68" t="str">
        <f>DNBS03PART10!D17</f>
        <v>2. Deposits received from shareholders by a Public Limited Company (other than  Nidhis).</v>
      </c>
      <c r="C68" t="str">
        <f>DNBS03PART10!D15</f>
        <v>I. Part 1</v>
      </c>
      <c r="D68">
        <v>0</v>
      </c>
      <c r="E68">
        <v>0</v>
      </c>
    </row>
    <row r="69" spans="1:5" x14ac:dyDescent="0.25">
      <c r="A69" t="s">
        <v>853</v>
      </c>
      <c r="B69" t="str">
        <f>DNBS03PART10!D18</f>
        <v>3.(i)  Money received by issue  of  Non-convertible unsecured  debentures (please see Note 2  below)</v>
      </c>
      <c r="C69" t="str">
        <f>DNBS03PART10!D15</f>
        <v>I. Part 1</v>
      </c>
      <c r="D69">
        <v>0</v>
      </c>
      <c r="E69">
        <v>0</v>
      </c>
    </row>
    <row r="70" spans="1:5" x14ac:dyDescent="0.25">
      <c r="A70" t="s">
        <v>853</v>
      </c>
      <c r="B70" t="str">
        <f>DNBS03PART10!D19</f>
        <v>3.(ii)  Any other type of public deposits</v>
      </c>
      <c r="C70" t="str">
        <f>DNBS03PART10!D15</f>
        <v>I. Part 1</v>
      </c>
      <c r="D70">
        <v>0</v>
      </c>
      <c r="E70">
        <v>0</v>
      </c>
    </row>
    <row r="71" spans="1:5" x14ac:dyDescent="0.25">
      <c r="A71" t="s">
        <v>853</v>
      </c>
      <c r="B71" t="str">
        <f>DNBS03PART10!D20</f>
        <v xml:space="preserve">4. Interest accrued on the above </v>
      </c>
      <c r="C71" t="str">
        <f>DNBS03PART10!D15</f>
        <v>I. Part 1</v>
      </c>
      <c r="D71">
        <v>0</v>
      </c>
      <c r="E71">
        <v>0</v>
      </c>
    </row>
    <row r="72" spans="1:5" x14ac:dyDescent="0.25">
      <c r="A72" t="s">
        <v>853</v>
      </c>
      <c r="B72" t="str">
        <f>DNBS03PART10!D21</f>
        <v>Total ( 1+2+3(i)+3(ii)+4)</v>
      </c>
      <c r="C72" t="str">
        <f>DNBS03PART10!D15</f>
        <v>I. Part 1</v>
      </c>
      <c r="D72">
        <v>0</v>
      </c>
      <c r="E72">
        <v>0</v>
      </c>
    </row>
    <row r="73" spans="1:5" x14ac:dyDescent="0.25">
      <c r="A73" t="s">
        <v>853</v>
      </c>
      <c r="B73" t="str">
        <f>DNBS03PART10!D23</f>
        <v>1. Prescribed amount of Liquid Assets required to be maintained at  "15%" of public deposits</v>
      </c>
      <c r="C73" t="str">
        <f>DNBS03PART10!D22</f>
        <v>II. Details of Liquid Assets maintained:</v>
      </c>
      <c r="D73">
        <v>0</v>
      </c>
      <c r="E73">
        <v>0</v>
      </c>
    </row>
    <row r="74" spans="1:5" x14ac:dyDescent="0.25">
      <c r="A74" t="s">
        <v>853</v>
      </c>
      <c r="B74" t="str">
        <f>DNBS03PART10!D24</f>
        <v>2. Statutory Liquid Assets actually  maintained:</v>
      </c>
      <c r="C74" t="str">
        <f>DNBS03PART10!D22</f>
        <v>II. Details of Liquid Assets maintained:</v>
      </c>
      <c r="D74">
        <v>0</v>
      </c>
      <c r="E74">
        <v>0</v>
      </c>
    </row>
    <row r="75" spans="1:5" x14ac:dyDescent="0.25">
      <c r="A75" t="s">
        <v>853</v>
      </c>
      <c r="B75" t="str">
        <f>DNBS03PART10!D29</f>
        <v xml:space="preserve">Total ( 2(a) + 2(b) ) </v>
      </c>
      <c r="C75" t="str">
        <f>DNBS03PART10!D25</f>
        <v>2.(a) Unencumbered approved securities (Please submit a list of the securities as per Annex) (Not less than 10% of public deposits)</v>
      </c>
      <c r="D75">
        <v>0</v>
      </c>
      <c r="E75">
        <v>0</v>
      </c>
    </row>
    <row r="76" spans="1:5" x14ac:dyDescent="0.25">
      <c r="A76" t="s">
        <v>853</v>
      </c>
      <c r="B76" t="str">
        <f>DNBS03PART10!D30</f>
        <v>3.(a) Name of the  designated bank and address where the securities are lodged (please furnish details separately as per Annex)</v>
      </c>
      <c r="C76" t="str">
        <f>DNBS03PART10!D22</f>
        <v>II. Details of Liquid Assets maintained:</v>
      </c>
      <c r="D76">
        <v>0</v>
      </c>
      <c r="E76">
        <v>0</v>
      </c>
    </row>
    <row r="77" spans="1:5" x14ac:dyDescent="0.25">
      <c r="A77" t="s">
        <v>853</v>
      </c>
      <c r="B77" t="str">
        <f>DNBS03PART10!D34</f>
        <v>4.(a) Whether the company has maintained the required statutory liquid assets on a daily basis during the quarter under report? (please select)</v>
      </c>
      <c r="C77" t="str">
        <f>DNBS03PART10!D22</f>
        <v>II. Details of Liquid Assets maintained:</v>
      </c>
      <c r="D77">
        <v>0</v>
      </c>
      <c r="E77">
        <v>0</v>
      </c>
    </row>
    <row r="78" spans="1:5" x14ac:dyDescent="0.25">
      <c r="A78" t="s">
        <v>853</v>
      </c>
      <c r="B78" t="str">
        <f>DNBS03PART10!D36</f>
        <v>5.(a) Whether the requirement of SLR was complied with during the last quarter?  (Yes/No)</v>
      </c>
      <c r="C78" t="str">
        <f>DNBS03PART10!D22</f>
        <v>II. Details of Liquid Assets maintained:</v>
      </c>
      <c r="D78">
        <v>0</v>
      </c>
      <c r="E78">
        <v>0</v>
      </c>
    </row>
    <row r="79" spans="1:5" x14ac:dyDescent="0.25">
      <c r="A79" t="s">
        <v>853</v>
      </c>
      <c r="B79" t="str">
        <f>DNBS03PART10!D25</f>
        <v>2.(a) Unencumbered approved securities (Please submit a list of the securities as per Annex) (Not less than 10% of public deposits)</v>
      </c>
      <c r="C79" t="str">
        <f>DNBS03PART10!D24</f>
        <v>2. Statutory Liquid Assets actually  maintained:</v>
      </c>
      <c r="D79">
        <v>0</v>
      </c>
      <c r="E79">
        <v>0</v>
      </c>
    </row>
    <row r="80" spans="1:5" x14ac:dyDescent="0.25">
      <c r="A80" t="s">
        <v>853</v>
      </c>
      <c r="B80" t="str">
        <f>DNBS03PART10!D26</f>
        <v xml:space="preserve">   (i) Central Government</v>
      </c>
      <c r="C80" t="str">
        <f>DNBS03PART10!D25</f>
        <v>2.(a) Unencumbered approved securities (Please submit a list of the securities as per Annex) (Not less than 10% of public deposits)</v>
      </c>
      <c r="D80">
        <v>0</v>
      </c>
      <c r="E80">
        <v>0</v>
      </c>
    </row>
    <row r="81" spans="1:5" x14ac:dyDescent="0.25">
      <c r="A81" t="s">
        <v>853</v>
      </c>
      <c r="B81" t="str">
        <f>DNBS03PART10!D27</f>
        <v xml:space="preserve">  (ii) State Government</v>
      </c>
      <c r="C81" t="str">
        <f>DNBS03PART10!D25</f>
        <v>2.(a) Unencumbered approved securities (Please submit a list of the securities as per Annex) (Not less than 10% of public deposits)</v>
      </c>
      <c r="D81">
        <v>0</v>
      </c>
      <c r="E81">
        <v>0</v>
      </c>
    </row>
    <row r="82" spans="1:5" x14ac:dyDescent="0.25">
      <c r="A82" t="s">
        <v>853</v>
      </c>
      <c r="B82" t="str">
        <f>DNBS03PART10!D28</f>
        <v>2.(b) Deposits in scheduled commercial banks (Please enclose a list as per Annex)</v>
      </c>
      <c r="C82" t="str">
        <f>DNBS03PART10!D25</f>
        <v>2.(a) Unencumbered approved securities (Please submit a list of the securities as per Annex) (Not less than 10% of public deposits)</v>
      </c>
      <c r="D82">
        <v>0</v>
      </c>
      <c r="E82">
        <v>0</v>
      </c>
    </row>
    <row r="83" spans="1:5" x14ac:dyDescent="0.25">
      <c r="A83" t="s">
        <v>853</v>
      </c>
      <c r="B83" t="str">
        <f>DNBS03PART10!D32</f>
        <v>(i)  Book Value</v>
      </c>
      <c r="C83" t="str">
        <f>DNBS03PART10!D31</f>
        <v>3.(b) Amount of securities lodged</v>
      </c>
      <c r="D83">
        <v>0</v>
      </c>
      <c r="E83">
        <v>0</v>
      </c>
    </row>
    <row r="84" spans="1:5" x14ac:dyDescent="0.25">
      <c r="A84" t="s">
        <v>853</v>
      </c>
      <c r="B84" t="str">
        <f>DNBS03PART10!D33</f>
        <v>(ii) Market  Value</v>
      </c>
      <c r="C84" t="str">
        <f>DNBS03PART10!D31</f>
        <v>3.(b) Amount of securities lodged</v>
      </c>
      <c r="D84">
        <v>0</v>
      </c>
      <c r="E84">
        <v>0</v>
      </c>
    </row>
    <row r="85" spans="1:5" x14ac:dyDescent="0.25">
      <c r="A85" t="s">
        <v>853</v>
      </c>
      <c r="B85" t="str">
        <f>DNBS03PART10!D39</f>
        <v>(i)  amount</v>
      </c>
      <c r="C85" t="str">
        <f>DNBS03PART10!D38</f>
        <v xml:space="preserve">5.(c) If yes, </v>
      </c>
      <c r="D85">
        <v>0</v>
      </c>
      <c r="E85">
        <v>0</v>
      </c>
    </row>
    <row r="86" spans="1:5" x14ac:dyDescent="0.25">
      <c r="A86" t="s">
        <v>853</v>
      </c>
      <c r="B86" t="str">
        <f>DNBS03PART10!D40</f>
        <v>(ii) date of payment thereof (dd-mm-yyyy)</v>
      </c>
      <c r="C86" t="str">
        <f>DNBS03PART10!D38</f>
        <v xml:space="preserve">5.(c) If yes, </v>
      </c>
      <c r="D86">
        <v>0</v>
      </c>
      <c r="E86">
        <v>0</v>
      </c>
    </row>
    <row r="87" spans="1:5" x14ac:dyDescent="0.25">
      <c r="A87" t="s">
        <v>854</v>
      </c>
      <c r="B87" t="str">
        <f>DNBS03Annex!F83</f>
        <v>From</v>
      </c>
      <c r="C87" t="str">
        <f>DNBS03Annex!F82</f>
        <v>Date
(dd-mm-yyyy)</v>
      </c>
      <c r="D87">
        <v>0</v>
      </c>
      <c r="E87">
        <v>0</v>
      </c>
    </row>
    <row r="88" spans="1:5" x14ac:dyDescent="0.25">
      <c r="A88" t="s">
        <v>854</v>
      </c>
      <c r="B88" t="str">
        <f>DNBS03Annex!G83</f>
        <v>To</v>
      </c>
      <c r="C88" t="str">
        <f>DNBS03Annex!F82</f>
        <v>Date
(dd-mm-yyyy)</v>
      </c>
      <c r="D88">
        <v>0</v>
      </c>
      <c r="E88">
        <v>0</v>
      </c>
    </row>
    <row r="89" spans="1:5" x14ac:dyDescent="0.25">
      <c r="A89" t="s">
        <v>848</v>
      </c>
      <c r="B89" t="str">
        <f>DNBS03PART11!D16</f>
        <v>i)Rating assigned</v>
      </c>
      <c r="C89" t="str">
        <f>DNBS03PART11!D15</f>
        <v>1. Credit rating :</v>
      </c>
      <c r="D89">
        <v>0</v>
      </c>
      <c r="E89">
        <v>0</v>
      </c>
    </row>
    <row r="90" spans="1:5" x14ac:dyDescent="0.25">
      <c r="A90" t="s">
        <v>848</v>
      </c>
      <c r="B90" t="str">
        <f>DNBS03PART11!D17</f>
        <v>ii)Date of rating (dd-mm-yyyy)</v>
      </c>
      <c r="C90" t="str">
        <f>DNBS03PART11!D15</f>
        <v>1. Credit rating :</v>
      </c>
      <c r="D90">
        <v>0</v>
      </c>
      <c r="E90">
        <v>0</v>
      </c>
    </row>
    <row r="91" spans="1:5" x14ac:dyDescent="0.25">
      <c r="A91" t="s">
        <v>848</v>
      </c>
      <c r="B91" t="str">
        <f>DNBS03PART11!D18</f>
        <v>iii) Rating Valid up to</v>
      </c>
      <c r="C91" t="str">
        <f>DNBS03PART11!D15</f>
        <v>1. Credit rating :</v>
      </c>
      <c r="D91">
        <v>0</v>
      </c>
      <c r="E91">
        <v>0</v>
      </c>
    </row>
    <row r="92" spans="1:5" x14ac:dyDescent="0.25">
      <c r="A92" t="s">
        <v>848</v>
      </c>
      <c r="B92" t="str">
        <f>DNBS03PART11!D19</f>
        <v>iv)Name of the Rating Agency</v>
      </c>
      <c r="C92" t="str">
        <f>DNBS03PART11!D15</f>
        <v>1. Credit rating :</v>
      </c>
      <c r="D92">
        <v>0</v>
      </c>
      <c r="E92">
        <v>0</v>
      </c>
    </row>
    <row r="93" spans="1:5" x14ac:dyDescent="0.25">
      <c r="A93" t="s">
        <v>848</v>
      </c>
      <c r="B93" t="str">
        <f>DNBS03PART11!D20</f>
        <v>Whether any change has occurred since the last rating ,if so</v>
      </c>
      <c r="C93" t="str">
        <f>DNBS03PART11!D15</f>
        <v>1. Credit rating :</v>
      </c>
      <c r="D93">
        <v>0</v>
      </c>
      <c r="E93">
        <v>0</v>
      </c>
    </row>
    <row r="94" spans="1:5" x14ac:dyDescent="0.25">
      <c r="A94" t="s">
        <v>848</v>
      </c>
      <c r="B94" t="str">
        <f>DNBS03PART11!D21</f>
        <v>v) Previous Rating assigned</v>
      </c>
      <c r="C94" t="str">
        <f>DNBS03PART11!D15</f>
        <v>1. Credit rating :</v>
      </c>
      <c r="D94">
        <v>0</v>
      </c>
      <c r="E94">
        <v>0</v>
      </c>
    </row>
    <row r="95" spans="1:5" x14ac:dyDescent="0.25">
      <c r="A95" t="s">
        <v>848</v>
      </c>
      <c r="B95" t="str">
        <f>DNBS03PART11!D22</f>
        <v>vi) Date of previous rating (dd-mm-yyyy)</v>
      </c>
      <c r="C95" t="str">
        <f>DNBS03PART11!D15</f>
        <v>1. Credit rating :</v>
      </c>
      <c r="D95">
        <v>0</v>
      </c>
      <c r="E95">
        <v>0</v>
      </c>
    </row>
    <row r="96" spans="1:5" x14ac:dyDescent="0.25">
      <c r="A96" t="s">
        <v>848</v>
      </c>
      <c r="B96" t="str">
        <f>DNBS03PART11!D23</f>
        <v>vii) Name of the Rating Agency</v>
      </c>
      <c r="C96" t="str">
        <f>DNBS03PART11!D15</f>
        <v>1. Credit rating :</v>
      </c>
      <c r="D96">
        <v>0</v>
      </c>
      <c r="E96">
        <v>0</v>
      </c>
    </row>
    <row r="97" spans="1:5" x14ac:dyDescent="0.25">
      <c r="A97" t="s">
        <v>853</v>
      </c>
      <c r="B97" t="str">
        <f>DNBS03PART10!D35</f>
        <v>4.(b) If not, please indicate the date-wise position of the shortfall during the quarter (please furnish details as per Annex)</v>
      </c>
      <c r="C97" t="str">
        <f>DNBS03PART10!D22</f>
        <v>II. Details of Liquid Assets maintained:</v>
      </c>
      <c r="D97">
        <v>0</v>
      </c>
      <c r="E97">
        <v>0</v>
      </c>
    </row>
    <row r="98" spans="1:5" x14ac:dyDescent="0.25">
      <c r="A98" t="s">
        <v>853</v>
      </c>
      <c r="B98" t="str">
        <f>DNBS03PART10!D31</f>
        <v>3.(b) Amount of securities lodged</v>
      </c>
      <c r="C98" t="str">
        <f>DNBS03PART10!D30</f>
        <v>3.(a) Name of the  designated bank and address where the securities are lodged (please furnish details separately as per Annex)</v>
      </c>
      <c r="D98">
        <v>0</v>
      </c>
      <c r="E98">
        <v>0</v>
      </c>
    </row>
    <row r="99" spans="1:5" x14ac:dyDescent="0.25">
      <c r="A99" t="s">
        <v>853</v>
      </c>
      <c r="B99" t="str">
        <f>DNBS03PART10!D37</f>
        <v>5.(b) If not, whether demand for penal interest was made by RBI? (Yes/No)</v>
      </c>
      <c r="C99" t="str">
        <f>DNBS03PART10!D22</f>
        <v>II. Details of Liquid Assets maintained:</v>
      </c>
      <c r="D99">
        <v>0</v>
      </c>
      <c r="E99">
        <v>0</v>
      </c>
    </row>
    <row r="100" spans="1:5" x14ac:dyDescent="0.25">
      <c r="A100" t="s">
        <v>853</v>
      </c>
      <c r="B100" t="str">
        <f>DNBS03PART10!D38</f>
        <v xml:space="preserve">5.(c) If yes, </v>
      </c>
      <c r="C100" t="str">
        <f>DNBS03PART10!D22</f>
        <v>II. Details of Liquid Assets maintained:</v>
      </c>
      <c r="D100">
        <v>0</v>
      </c>
      <c r="E100">
        <v>0</v>
      </c>
    </row>
    <row r="101" spans="1:5" x14ac:dyDescent="0.25">
      <c r="A101" t="s">
        <v>834</v>
      </c>
      <c r="B101" t="e">
        <f>DNBS03PART9!#REF!</f>
        <v>#REF!</v>
      </c>
      <c r="C101" t="str">
        <f>DNBS03PART9!D15</f>
        <v>I.(i) Loans, advances, other credit facilities, leased assets and hire purchase assets for which the  non-banking financial company has filed suits in any Court of Law for recovery of its dues including the decreed debts :</v>
      </c>
      <c r="D101">
        <v>0</v>
      </c>
      <c r="E101">
        <v>0</v>
      </c>
    </row>
    <row r="102" spans="1:5" x14ac:dyDescent="0.25">
      <c r="A102" t="s">
        <v>487</v>
      </c>
      <c r="B102" t="str">
        <f>DNBS03PART1!D39</f>
        <v>(d) Other non-banking financial companies</v>
      </c>
      <c r="C102" t="str">
        <f>DNBS03PART1!D35</f>
        <v>(xi)  Investment in shares of :</v>
      </c>
      <c r="D102">
        <v>0</v>
      </c>
      <c r="E102">
        <v>0</v>
      </c>
    </row>
    <row r="103" spans="1:5" x14ac:dyDescent="0.25">
      <c r="A103" t="s">
        <v>568</v>
      </c>
      <c r="B103" t="str">
        <f>DNBS03PART3!D66</f>
        <v>(a) Fund-based claims on the Central Government</v>
      </c>
      <c r="C103" t="str">
        <f>DNBS03PART3!D65</f>
        <v>VIII. Domestic sovereign</v>
      </c>
      <c r="D103">
        <v>0</v>
      </c>
      <c r="E103">
        <v>0</v>
      </c>
    </row>
    <row r="104" spans="1:5" x14ac:dyDescent="0.25">
      <c r="A104" t="s">
        <v>568</v>
      </c>
      <c r="B104" t="str">
        <f>DNBS03PART3!D67</f>
        <v>(b) Direct loan / credit / overdraft exposure and investment in State Government securities</v>
      </c>
      <c r="C104" t="str">
        <f>DNBS03PART3!D65</f>
        <v>VIII. Domestic sovereign</v>
      </c>
      <c r="D104">
        <v>0</v>
      </c>
      <c r="E104">
        <v>0</v>
      </c>
    </row>
    <row r="105" spans="1:5" x14ac:dyDescent="0.25">
      <c r="A105" t="s">
        <v>568</v>
      </c>
      <c r="B105" t="str">
        <f>DNBS03PART3!D68</f>
        <v>(c) Central Government guaranteed claims</v>
      </c>
      <c r="C105" t="str">
        <f>DNBS03PART3!D65</f>
        <v>VIII. Domestic sovereign</v>
      </c>
      <c r="D105">
        <v>0</v>
      </c>
      <c r="E105">
        <v>0</v>
      </c>
    </row>
    <row r="106" spans="1:5" x14ac:dyDescent="0.25">
      <c r="A106" t="s">
        <v>568</v>
      </c>
      <c r="B106" t="str">
        <f>DNBS03PART3!D69</f>
        <v>(d) State Government guaranteed claims, which have not remained in default / which are in default for a period not more than 90 days</v>
      </c>
      <c r="C106" t="str">
        <f>DNBS03PART3!D65</f>
        <v>VIII. Domestic sovereign</v>
      </c>
      <c r="D106">
        <v>0</v>
      </c>
      <c r="E106">
        <v>0</v>
      </c>
    </row>
    <row r="107" spans="1:5" x14ac:dyDescent="0.25">
      <c r="A107" t="s">
        <v>568</v>
      </c>
      <c r="B107" t="str">
        <f>DNBS03PART3!D70</f>
        <v>(e) State Government guaranteed claims which have remained in default for a period of more than 90 days</v>
      </c>
      <c r="C107" t="str">
        <f>DNBS03PART3!D65</f>
        <v>VIII. Domestic sovereign</v>
      </c>
      <c r="D107">
        <v>0</v>
      </c>
      <c r="E107">
        <v>0</v>
      </c>
    </row>
    <row r="108" spans="1:5" x14ac:dyDescent="0.25">
      <c r="A108" t="s">
        <v>568</v>
      </c>
      <c r="B108" t="str">
        <f>DNBS03PART3!D41</f>
        <v xml:space="preserve">        (c) Loans and advances fully secured against deposits held</v>
      </c>
      <c r="C108" t="str">
        <f>DNBS03PART3!D32</f>
        <v>V. Current Assets</v>
      </c>
      <c r="D108">
        <v>0</v>
      </c>
      <c r="E108">
        <v>0</v>
      </c>
    </row>
    <row r="109" spans="1:5" x14ac:dyDescent="0.25">
      <c r="A109" t="s">
        <v>829</v>
      </c>
      <c r="B109" t="str">
        <f>DNBS03PART4!D26</f>
        <v>(i) Unconditional take-out finance</v>
      </c>
      <c r="C109" t="str">
        <f>DNBS03PART4!D25</f>
        <v>10. Take-out Finance in the books of taking-over institution</v>
      </c>
      <c r="D109">
        <v>0</v>
      </c>
      <c r="E109">
        <v>0</v>
      </c>
    </row>
    <row r="110" spans="1:5" x14ac:dyDescent="0.25">
      <c r="A110" t="s">
        <v>829</v>
      </c>
      <c r="B110" t="str">
        <f>DNBS03PART4!D27</f>
        <v>(ii) Conditional take-out finance</v>
      </c>
      <c r="C110" t="str">
        <f>DNBS03PART4!D25</f>
        <v>10. Take-out Finance in the books of taking-over institution</v>
      </c>
      <c r="D110">
        <v>0</v>
      </c>
      <c r="E110">
        <v>0</v>
      </c>
    </row>
    <row r="111" spans="1:5" x14ac:dyDescent="0.25">
      <c r="A111" t="s">
        <v>829</v>
      </c>
      <c r="B111" t="str">
        <f>DNBS03PART4!D33</f>
        <v>(i) Interest Rate Contracts</v>
      </c>
      <c r="C111" t="str">
        <f>DNBS03PART4!D32</f>
        <v>14. Derivatives</v>
      </c>
      <c r="D111">
        <v>0</v>
      </c>
      <c r="E111">
        <v>0</v>
      </c>
    </row>
    <row r="112" spans="1:5" x14ac:dyDescent="0.25">
      <c r="A112" t="s">
        <v>829</v>
      </c>
      <c r="B112" t="str">
        <f>DNBS03PART4!D34</f>
        <v>a) Less than 1 year</v>
      </c>
      <c r="C112" t="str">
        <f>DNBS03PART4!D33</f>
        <v>(i) Interest Rate Contracts</v>
      </c>
      <c r="D112">
        <v>0</v>
      </c>
      <c r="E112">
        <v>0</v>
      </c>
    </row>
    <row r="113" spans="1:5" x14ac:dyDescent="0.25">
      <c r="A113" t="s">
        <v>829</v>
      </c>
      <c r="B113" t="str">
        <f>DNBS03PART4!D35</f>
        <v>b) 1 year &lt; 5 years</v>
      </c>
      <c r="C113" t="str">
        <f>DNBS03PART4!D33</f>
        <v>(i) Interest Rate Contracts</v>
      </c>
      <c r="D113">
        <v>0</v>
      </c>
      <c r="E113">
        <v>0</v>
      </c>
    </row>
    <row r="114" spans="1:5" x14ac:dyDescent="0.25">
      <c r="A114" t="s">
        <v>829</v>
      </c>
      <c r="B114" t="str">
        <f>DNBS03PART4!D36</f>
        <v>c) 5 years &amp; above</v>
      </c>
      <c r="C114" t="str">
        <f>DNBS03PART4!D33</f>
        <v>(i) Interest Rate Contracts</v>
      </c>
      <c r="D114">
        <v>0</v>
      </c>
      <c r="E114">
        <v>0</v>
      </c>
    </row>
    <row r="115" spans="1:5" x14ac:dyDescent="0.25">
      <c r="A115" t="s">
        <v>829</v>
      </c>
      <c r="B115" t="str">
        <f>DNBS03PART4!D37</f>
        <v>(ii) Exchange Rate Contracts &amp; Gold</v>
      </c>
      <c r="C115" t="str">
        <f>DNBS03PART4!D32</f>
        <v>14. Derivatives</v>
      </c>
      <c r="D115">
        <v>0</v>
      </c>
      <c r="E115">
        <v>0</v>
      </c>
    </row>
    <row r="116" spans="1:5" x14ac:dyDescent="0.25">
      <c r="A116" t="s">
        <v>829</v>
      </c>
      <c r="B116" t="str">
        <f>DNBS03PART4!D38</f>
        <v>a) Less than 1 year</v>
      </c>
      <c r="C116" t="str">
        <f>DNBS03PART4!D37</f>
        <v>(ii) Exchange Rate Contracts &amp; Gold</v>
      </c>
      <c r="D116">
        <v>0</v>
      </c>
      <c r="E116">
        <v>0</v>
      </c>
    </row>
    <row r="117" spans="1:5" x14ac:dyDescent="0.25">
      <c r="A117" t="s">
        <v>829</v>
      </c>
      <c r="B117" t="str">
        <f>DNBS03PART4!D39</f>
        <v>b) 1 year &lt; 5 years</v>
      </c>
      <c r="C117" t="str">
        <f>DNBS03PART4!D37</f>
        <v>(ii) Exchange Rate Contracts &amp; Gold</v>
      </c>
      <c r="D117">
        <v>0</v>
      </c>
      <c r="E117">
        <v>0</v>
      </c>
    </row>
    <row r="118" spans="1:5" x14ac:dyDescent="0.25">
      <c r="A118" t="s">
        <v>829</v>
      </c>
      <c r="B118" t="str">
        <f>DNBS03PART4!D40</f>
        <v>c) 5 years &amp; above</v>
      </c>
      <c r="C118" t="str">
        <f>DNBS03PART4!D37</f>
        <v>(ii) Exchange Rate Contracts &amp; Gold</v>
      </c>
      <c r="D118">
        <v>0</v>
      </c>
      <c r="E118">
        <v>0</v>
      </c>
    </row>
    <row r="119" spans="1:5" x14ac:dyDescent="0.25">
      <c r="A119" t="s">
        <v>1157</v>
      </c>
      <c r="B119" t="str">
        <f>DNBS03PART1!D23</f>
        <v>(e) Capital redemption reserve</v>
      </c>
      <c r="C119" t="str">
        <f>DNBS03PART1!D18</f>
        <v>(iv) Free reserves</v>
      </c>
      <c r="D119">
        <v>0</v>
      </c>
      <c r="E119">
        <v>0</v>
      </c>
    </row>
    <row r="120" spans="1:5" x14ac:dyDescent="0.25">
      <c r="A120" t="s">
        <v>1157</v>
      </c>
      <c r="B120" t="str">
        <f>DNBS03PART1!D64</f>
        <v>(a) Statutory / Spl. Reserves Under Sec. 45IC of RBI Act, 1934.</v>
      </c>
      <c r="C120" t="str">
        <f>DNBS03PART1!D63</f>
        <v>(iv) Free reserves</v>
      </c>
      <c r="D120">
        <v>0</v>
      </c>
      <c r="E120">
        <v>0</v>
      </c>
    </row>
    <row r="121" spans="1:5" x14ac:dyDescent="0.25">
      <c r="A121" t="s">
        <v>1157</v>
      </c>
      <c r="B121" t="str">
        <f>DNBS03PART1!D65</f>
        <v>(b) General Reserves</v>
      </c>
      <c r="C121" t="str">
        <f>DNBS03PART1!D63</f>
        <v>(iv) Free reserves</v>
      </c>
      <c r="D121">
        <v>0</v>
      </c>
      <c r="E121">
        <v>0</v>
      </c>
    </row>
    <row r="122" spans="1:5" x14ac:dyDescent="0.25">
      <c r="A122" t="s">
        <v>1157</v>
      </c>
      <c r="B122" t="str">
        <f>DNBS03PART1!D66</f>
        <v>(c) Share Premium</v>
      </c>
      <c r="C122" t="str">
        <f>DNBS03PART1!D63</f>
        <v>(iv) Free reserves</v>
      </c>
      <c r="D122">
        <v>0</v>
      </c>
      <c r="E122">
        <v>0</v>
      </c>
    </row>
    <row r="123" spans="1:5" x14ac:dyDescent="0.25">
      <c r="A123" t="s">
        <v>1157</v>
      </c>
      <c r="B123" t="str">
        <f>DNBS03PART1!D67</f>
        <v>(d) Capital Reserves (representing surplus on sale of assets held in separate account)</v>
      </c>
      <c r="C123" t="str">
        <f>DNBS03PART1!D63</f>
        <v>(iv) Free reserves</v>
      </c>
      <c r="D123">
        <v>0</v>
      </c>
      <c r="E123">
        <v>0</v>
      </c>
    </row>
    <row r="124" spans="1:5" x14ac:dyDescent="0.25">
      <c r="A124" t="s">
        <v>1157</v>
      </c>
      <c r="B124" t="str">
        <f>DNBS03PART1!D68</f>
        <v>(e) Capital redemption reserve</v>
      </c>
      <c r="C124" t="str">
        <f>DNBS03PART1!D63</f>
        <v>(iv) Free reserves</v>
      </c>
      <c r="D124">
        <v>0</v>
      </c>
      <c r="E124">
        <v>0</v>
      </c>
    </row>
    <row r="125" spans="1:5" x14ac:dyDescent="0.25">
      <c r="A125" t="s">
        <v>1157</v>
      </c>
      <c r="B125" t="str">
        <f>DNBS03PART1!D69</f>
        <v>(f) Debenture Redemption Reserve</v>
      </c>
      <c r="C125" t="str">
        <f>DNBS03PART1!D63</f>
        <v>(iv) Free reserves</v>
      </c>
      <c r="D125">
        <v>0</v>
      </c>
      <c r="E125">
        <v>0</v>
      </c>
    </row>
    <row r="126" spans="1:5" x14ac:dyDescent="0.25">
      <c r="A126" t="s">
        <v>1157</v>
      </c>
      <c r="B126" t="str">
        <f>DNBS03PART1!D70</f>
        <v>(g) Credit Balance in P &amp; L Account</v>
      </c>
      <c r="C126" t="str">
        <f>DNBS03PART1!D63</f>
        <v>(iv) Free reserves</v>
      </c>
      <c r="D126">
        <v>0</v>
      </c>
      <c r="E126">
        <v>0</v>
      </c>
    </row>
    <row r="127" spans="1:5" x14ac:dyDescent="0.25">
      <c r="A127" t="s">
        <v>1157</v>
      </c>
      <c r="B127" t="str">
        <f>DNBS03PART1!D71</f>
        <v>(h) Other free reserves (to be specified)</v>
      </c>
      <c r="C127" t="str">
        <f>DNBS03PART1!D63</f>
        <v>(iv) Free reserves</v>
      </c>
      <c r="D127">
        <v>0</v>
      </c>
      <c r="E127">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F8FC798E-AF93-4BE0-AA00-2DACFCABA4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StartUp</vt:lpstr>
      <vt:lpstr>Sheet1</vt:lpstr>
      <vt:lpstr>FilingInfo</vt:lpstr>
      <vt:lpstr>AuthorisedSignatory</vt:lpstr>
      <vt:lpstr>DNBS03PART1</vt:lpstr>
      <vt:lpstr>DNBS03PART2</vt:lpstr>
      <vt:lpstr>DNBS03PART3</vt:lpstr>
      <vt:lpstr>DNBS03PART4</vt:lpstr>
      <vt:lpstr>DNBS03PART5</vt:lpstr>
      <vt:lpstr>DNBS03PART6</vt:lpstr>
      <vt:lpstr>DNBS03PART7</vt:lpstr>
      <vt:lpstr>DNBS03PART8</vt:lpstr>
      <vt:lpstr>DNBS03PART9</vt:lpstr>
      <vt:lpstr>DNBS03PART10</vt:lpstr>
      <vt:lpstr>DNBS03PART11</vt:lpstr>
      <vt:lpstr>DNBS03Annex</vt:lpstr>
      <vt:lpstr>datasheet_1_13</vt:lpstr>
      <vt:lpstr>datasheet_1_25</vt:lpstr>
      <vt:lpstr>datasheet_1_26</vt:lpstr>
      <vt:lpstr>datasheet_1_38</vt:lpstr>
      <vt:lpstr>datasheet_1_40</vt:lpstr>
      <vt:lpstr>datasheet_1_42</vt:lpstr>
      <vt:lpstr>ScaleList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Snehanka Mhatre</dc:creator>
  <cp:lastModifiedBy>RBIWebsite Support, Gaush</cp:lastModifiedBy>
  <dcterms:created xsi:type="dcterms:W3CDTF">2010-12-09T08:47:06Z</dcterms:created>
  <dcterms:modified xsi:type="dcterms:W3CDTF">2022-11-25T09:35:33Z</dcterms:modified>
</cp:coreProperties>
</file>