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hisWorkbook" defaultThemeVersion="124226"/>
  <bookViews>
    <workbookView xWindow="0" yWindow="0" windowWidth="19440" windowHeight="8895" tabRatio="959" firstSheet="14" activeTab="14"/>
  </bookViews>
  <sheets>
    <sheet name="MainSheet" sheetId="1" state="veryHidden" r:id="rId1"/>
    <sheet name="StartUp" sheetId="2" state="veryHidden" r:id="rId2"/>
    <sheet name="Data" sheetId="3" state="veryHidden" r:id="rId3"/>
    <sheet name="+FootnoteTexts" sheetId="36" state="veryHidden" r:id="rId4"/>
    <sheet name="+Elements" sheetId="37" state="veryHidden" r:id="rId5"/>
    <sheet name="Navigation" sheetId="64" r:id="rId6"/>
    <sheet name="Consolidated Prudential Reports" sheetId="60" r:id="rId7"/>
    <sheet name="Consolidated Balance Sheet" sheetId="41" r:id="rId8"/>
    <sheet name="Consolidated Profit And Loss" sheetId="42" r:id="rId9"/>
    <sheet name="Schedule 1,2,2A" sheetId="43" r:id="rId10"/>
    <sheet name="Schedule 3,4" sheetId="44" r:id="rId11"/>
    <sheet name="Schedule 5,6,7" sheetId="45" r:id="rId12"/>
    <sheet name="Schedule 8" sheetId="46" r:id="rId13"/>
    <sheet name="Schedule 9" sheetId="47" r:id="rId14"/>
    <sheet name="Schedule 10" sheetId="48" r:id="rId15"/>
    <sheet name="Schedule 11,12,13" sheetId="49" r:id="rId16"/>
    <sheet name="Schedule 14,15,16" sheetId="50" r:id="rId17"/>
    <sheet name="Details on Subsidiaries" sheetId="52" r:id="rId18"/>
    <sheet name="Financials For ConsolidatedBank" sheetId="53" r:id="rId19"/>
    <sheet name="Financials For Consolidated(F)" sheetId="65" state="hidden" r:id="rId20"/>
    <sheet name="Section III - Large Exposures" sheetId="54" r:id="rId21"/>
    <sheet name="Section IV - Forex Exposures" sheetId="55" r:id="rId22"/>
    <sheet name="Section V" sheetId="56" r:id="rId23"/>
    <sheet name="Section VI" sheetId="57" r:id="rId24"/>
    <sheet name="Section VII" sheetId="58" r:id="rId25"/>
    <sheet name="StartUpDataSheet" sheetId="61" state="veryHidden" r:id="rId26"/>
    <sheet name="+Lineitems" sheetId="39" state="veryHidden" r:id="rId27"/>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fn_E10_1_25122012" localSheetId="9">'Schedule 1,2,2A'!$F$12</definedName>
    <definedName name="fn_E105_23_11122015" localSheetId="9">'Schedule 1,2,2A'!$E$105</definedName>
    <definedName name="fn_E11_2_25122012" localSheetId="9">'Schedule 1,2,2A'!$F$13</definedName>
    <definedName name="fn_E115_43_14122015" localSheetId="9">'Schedule 1,2,2A'!$E$115</definedName>
    <definedName name="fn_E12_3_25122012" localSheetId="9">'Schedule 1,2,2A'!$F$14</definedName>
    <definedName name="fn_E13_4_25122012" localSheetId="9">'Schedule 1,2,2A'!$F$17</definedName>
    <definedName name="fn_E14_0_28012013" localSheetId="12">'Schedule 8'!$E$16</definedName>
    <definedName name="fn_E14_5_25122012" localSheetId="9">'Schedule 1,2,2A'!$F$18</definedName>
    <definedName name="fn_E18_1_28012013" localSheetId="12">'Schedule 8'!$E$20</definedName>
    <definedName name="fn_E19_19_11122015" localSheetId="9">'Schedule 1,2,2A'!$E$19</definedName>
    <definedName name="fn_E28_39_14122015" localSheetId="9">'Schedule 1,2,2A'!$E$28</definedName>
    <definedName name="fn_E29_18_28012013" localSheetId="9">'Schedule 1,2,2A'!$E$141</definedName>
    <definedName name="fn_E39_20_11122015" localSheetId="9">'Schedule 1,2,2A'!$E$39</definedName>
    <definedName name="fn_E50_40_14122015" localSheetId="9">'Schedule 1,2,2A'!$E$50</definedName>
    <definedName name="fn_E61_21_11122015" localSheetId="9">'Schedule 1,2,2A'!$E$61</definedName>
    <definedName name="fn_E73_41_14122015" localSheetId="9">'Schedule 1,2,2A'!$E$73</definedName>
    <definedName name="fn_E84_22_11122015" localSheetId="9">'Schedule 1,2,2A'!$E$84</definedName>
    <definedName name="fn_E9_0_25122012" localSheetId="9">'Schedule 1,2,2A'!$F$11</definedName>
    <definedName name="fn_E94_42_14122015" localSheetId="9">'Schedule 1,2,2A'!$E$94</definedName>
    <definedName name="fn_F10_7_25122012" localSheetId="9">'Schedule 1,2,2A'!$G$12</definedName>
    <definedName name="fn_F11_8_25122012" localSheetId="9">'Schedule 1,2,2A'!$G$13</definedName>
    <definedName name="fn_F115_28_11122015" localSheetId="9">'Schedule 1,2,2A'!$F$115</definedName>
    <definedName name="fn_F12_9_25122012" localSheetId="9">'Schedule 1,2,2A'!$G$14</definedName>
    <definedName name="fn_F13_10_25122012" localSheetId="9">'Schedule 1,2,2A'!$G$17</definedName>
    <definedName name="fn_F14_11_25122012" localSheetId="9">'Schedule 1,2,2A'!$G$18</definedName>
    <definedName name="fn_F28_24_11122015" localSheetId="9">'Schedule 1,2,2A'!$F$28</definedName>
    <definedName name="fn_F50_25_11122015" localSheetId="9">'Schedule 1,2,2A'!$F$50</definedName>
    <definedName name="fn_F73_26_11122015" localSheetId="9">'Schedule 1,2,2A'!$F$73</definedName>
    <definedName name="fn_F9_6_25122012" localSheetId="9">'Schedule 1,2,2A'!$G$11</definedName>
    <definedName name="fn_F94_27_11122015" localSheetId="9">'Schedule 1,2,2A'!$F$94</definedName>
    <definedName name="fn_G10_13_25122012" localSheetId="9">'Schedule 1,2,2A'!$H$12</definedName>
    <definedName name="fn_G105_37_11122015" localSheetId="9">'Schedule 1,2,2A'!$G$105</definedName>
    <definedName name="fn_G11_14_25122012" localSheetId="9">'Schedule 1,2,2A'!$H$13</definedName>
    <definedName name="fn_G115_38_11122015" localSheetId="9">'Schedule 1,2,2A'!$G$115</definedName>
    <definedName name="fn_G12_15_25122012" localSheetId="9">'Schedule 1,2,2A'!$H$14</definedName>
    <definedName name="fn_G13_16_25122012" localSheetId="9">'Schedule 1,2,2A'!$H$17</definedName>
    <definedName name="fn_G14_17_25122012" localSheetId="9">'Schedule 1,2,2A'!$H$18</definedName>
    <definedName name="fn_G19_29_11122015" localSheetId="9">'Schedule 1,2,2A'!$G$19</definedName>
    <definedName name="fn_G28_30_11122015" localSheetId="9">'Schedule 1,2,2A'!$G$28</definedName>
    <definedName name="fn_G39_31_11122015" localSheetId="9">'Schedule 1,2,2A'!$G$39</definedName>
    <definedName name="fn_G50_32_11122015" localSheetId="9">'Schedule 1,2,2A'!$G$50</definedName>
    <definedName name="fn_G61_33_11122015" localSheetId="9">'Schedule 1,2,2A'!$G$61</definedName>
    <definedName name="fn_G73_34_11122015" localSheetId="9">'Schedule 1,2,2A'!$G$73</definedName>
    <definedName name="fn_G84_35_11122015" localSheetId="9">'Schedule 1,2,2A'!$G$84</definedName>
    <definedName name="fn_G9_12_25122012" localSheetId="9">'Schedule 1,2,2A'!$H$11</definedName>
    <definedName name="fn_G94_36_11122015" localSheetId="9">'Schedule 1,2,2A'!$G$94</definedName>
    <definedName name="ScaleList">StartUp!$L$1:$L$5</definedName>
    <definedName name="UnitList">StartUp!$K$1:$K$171</definedName>
  </definedNames>
  <calcPr calcId="145621"/>
</workbook>
</file>

<file path=xl/calcChain.xml><?xml version="1.0" encoding="utf-8"?>
<calcChain xmlns="http://schemas.openxmlformats.org/spreadsheetml/2006/main">
  <c r="E20" i="60" l="1"/>
  <c r="E21" i="60"/>
  <c r="E15" i="60"/>
  <c r="E12" i="60"/>
  <c r="E10" i="60"/>
  <c r="E9" i="60"/>
  <c r="G105" i="43"/>
  <c r="G28" i="43"/>
  <c r="G19" i="43" s="1"/>
  <c r="G94" i="43"/>
  <c r="G84" i="43" s="1"/>
  <c r="G73" i="43"/>
  <c r="G61" i="43" s="1"/>
  <c r="G50" i="43"/>
  <c r="G39" i="43" s="1"/>
  <c r="E61" i="43"/>
  <c r="E84" i="43"/>
  <c r="E105" i="43"/>
  <c r="E39" i="43"/>
  <c r="E19" i="43"/>
  <c r="F25" i="65"/>
  <c r="D24" i="2"/>
  <c r="E13" i="57"/>
  <c r="E18" i="56"/>
  <c r="E16" i="56"/>
  <c r="D22" i="60"/>
  <c r="G35" i="54"/>
  <c r="G44" i="54" s="1"/>
  <c r="H35" i="54"/>
  <c r="H44" i="54" s="1"/>
  <c r="I35" i="54"/>
  <c r="I44" i="54" s="1"/>
  <c r="L20" i="54" a="1"/>
  <c r="L20" i="54" s="1"/>
  <c r="K20" i="54" a="1"/>
  <c r="K20" i="54" s="1"/>
  <c r="J20" i="54" a="1"/>
  <c r="J20" i="54" s="1"/>
  <c r="F144" i="43"/>
  <c r="E12" i="41" s="1"/>
  <c r="E157" i="43"/>
  <c r="E13" i="41" s="1"/>
  <c r="D7" i="61"/>
  <c r="E14" i="60"/>
  <c r="D9" i="2"/>
  <c r="E11" i="60"/>
  <c r="E10" i="44"/>
  <c r="E17" i="44" s="1"/>
  <c r="E14" i="41" s="1"/>
  <c r="E14" i="44"/>
  <c r="E20" i="44"/>
  <c r="E20" i="50"/>
  <c r="E11" i="42" s="1"/>
  <c r="E10" i="56"/>
  <c r="E14" i="56" s="1"/>
  <c r="E58" i="50"/>
  <c r="E24" i="42" s="1"/>
  <c r="E34" i="50"/>
  <c r="E23" i="42" s="1"/>
  <c r="E30" i="42"/>
  <c r="E31" i="49"/>
  <c r="E36" i="49" s="1"/>
  <c r="E37" i="41" s="1"/>
  <c r="F32" i="53" s="1"/>
  <c r="E18" i="47"/>
  <c r="E25" i="47"/>
  <c r="E23" i="47" s="1"/>
  <c r="F25" i="53"/>
  <c r="E46" i="42"/>
  <c r="E52" i="49"/>
  <c r="E10" i="42" s="1"/>
  <c r="E17" i="49"/>
  <c r="E33" i="41" s="1"/>
  <c r="E10" i="48"/>
  <c r="E16" i="48"/>
  <c r="E21" i="48"/>
  <c r="F10" i="46"/>
  <c r="F17" i="46"/>
  <c r="E42" i="45"/>
  <c r="E41" i="45" s="1"/>
  <c r="E52" i="45" s="1"/>
  <c r="E29" i="41" s="1"/>
  <c r="E45" i="45"/>
  <c r="E48" i="45"/>
  <c r="E27" i="45"/>
  <c r="E30" i="45"/>
  <c r="E28" i="41" s="1"/>
  <c r="E31" i="44"/>
  <c r="E36" i="44" s="1"/>
  <c r="E15" i="41" s="1"/>
  <c r="F19" i="53" s="1"/>
  <c r="E14" i="47"/>
  <c r="F25" i="46"/>
  <c r="F29" i="46"/>
  <c r="E15" i="45"/>
  <c r="E16" i="41" s="1"/>
  <c r="E10" i="47"/>
  <c r="D12" i="2"/>
  <c r="D8" i="2"/>
  <c r="E26" i="48" l="1"/>
  <c r="E28" i="48" s="1"/>
  <c r="E32" i="41" s="1"/>
  <c r="E29" i="47"/>
  <c r="E31" i="41" s="1"/>
  <c r="E11" i="41"/>
  <c r="E17" i="41" s="1"/>
  <c r="E12" i="42"/>
  <c r="F21" i="46"/>
  <c r="E30" i="41" s="1"/>
  <c r="E36" i="41" s="1"/>
  <c r="E26" i="42"/>
  <c r="F18" i="53"/>
</calcChain>
</file>

<file path=xl/comments1.xml><?xml version="1.0" encoding="utf-8"?>
<comments xmlns="http://schemas.openxmlformats.org/spreadsheetml/2006/main">
  <authors>
    <author>myiris</author>
  </authors>
  <commentList>
    <comment ref="E16" authorId="0">
      <text>
        <r>
          <rPr>
            <b/>
            <sz val="9"/>
            <color indexed="81"/>
            <rFont val="Tahoma"/>
            <charset val="1"/>
          </rPr>
          <t>[Date Format: dd/MM/yyyy]Please double click to show the popup</t>
        </r>
      </text>
    </comment>
  </commentList>
</comments>
</file>

<file path=xl/comments2.xml><?xml version="1.0" encoding="utf-8"?>
<comments xmlns="http://schemas.openxmlformats.org/spreadsheetml/2006/main">
  <authors>
    <author>ntripathi</author>
    <author>myiris</author>
  </authors>
  <commentList>
    <comment ref="G18" authorId="0">
      <text>
        <r>
          <rPr>
            <b/>
            <sz val="9"/>
            <color indexed="81"/>
            <rFont val="Tahoma"/>
            <charset val="1"/>
          </rPr>
          <t xml:space="preserve">[Primary: Amount of authorised capital]
</t>
        </r>
      </text>
    </comment>
    <comment ref="E19" authorId="0">
      <text>
        <r>
          <rPr>
            <b/>
            <sz val="9"/>
            <color indexed="81"/>
            <rFont val="Tahoma"/>
            <charset val="1"/>
          </rPr>
          <t xml:space="preserve">[Unit: SHARES]
[Scale: Actuals]
[Primary: Number of shares of issued capital]
</t>
        </r>
      </text>
    </comment>
    <comment ref="G19" authorId="0">
      <text>
        <r>
          <rPr>
            <b/>
            <sz val="9"/>
            <color indexed="81"/>
            <rFont val="Tahoma"/>
            <charset val="1"/>
          </rPr>
          <t xml:space="preserve">[Primary: Amount of issued capital]
</t>
        </r>
      </text>
    </comment>
    <comment ref="E28" authorId="0">
      <text>
        <r>
          <rPr>
            <b/>
            <sz val="9"/>
            <color indexed="81"/>
            <rFont val="Tahoma"/>
            <charset val="1"/>
          </rPr>
          <t xml:space="preserve">[Unit: SHARES]
[Scale: Actuals]
[Primary: Number of shares of issued capital]
</t>
        </r>
      </text>
    </comment>
    <comment ref="F28" authorId="0">
      <text>
        <r>
          <rPr>
            <b/>
            <sz val="9"/>
            <color indexed="81"/>
            <rFont val="Tahoma"/>
            <charset val="1"/>
          </rPr>
          <t xml:space="preserve">[Unit: PER SHARE]
[Scale: Actuals]
[Primary: Amount of each share of issued capital]
</t>
        </r>
      </text>
    </comment>
    <comment ref="G28" authorId="0">
      <text>
        <r>
          <rPr>
            <b/>
            <sz val="9"/>
            <color indexed="81"/>
            <rFont val="Tahoma"/>
            <charset val="1"/>
          </rPr>
          <t xml:space="preserve">[Primary: Amount of issued capital]
</t>
        </r>
      </text>
    </comment>
    <comment ref="E39" authorId="0">
      <text>
        <r>
          <rPr>
            <b/>
            <sz val="9"/>
            <color indexed="81"/>
            <rFont val="Tahoma"/>
            <charset val="1"/>
          </rPr>
          <t xml:space="preserve">[Unit: SHARES]
[Scale: Actuals]
[Primary: Number of shares of subscribed capital]
</t>
        </r>
      </text>
    </comment>
    <comment ref="G39" authorId="0">
      <text>
        <r>
          <rPr>
            <b/>
            <sz val="9"/>
            <color indexed="81"/>
            <rFont val="Tahoma"/>
            <charset val="1"/>
          </rPr>
          <t xml:space="preserve">[Primary: Amount of subscribed capital]
</t>
        </r>
      </text>
    </comment>
    <comment ref="E50" authorId="0">
      <text>
        <r>
          <rPr>
            <b/>
            <sz val="9"/>
            <color indexed="81"/>
            <rFont val="Tahoma"/>
            <charset val="1"/>
          </rPr>
          <t xml:space="preserve">[Unit: SHARES]
[Scale: Actuals]
[Primary: Number of shares of subscribed capital]
</t>
        </r>
      </text>
    </comment>
    <comment ref="F50" authorId="0">
      <text>
        <r>
          <rPr>
            <b/>
            <sz val="9"/>
            <color indexed="81"/>
            <rFont val="Tahoma"/>
            <charset val="1"/>
          </rPr>
          <t xml:space="preserve">[Unit: PER SHARE]
[Scale: Actuals]
[Primary: Amount of each share of subscribed capital]
</t>
        </r>
      </text>
    </comment>
    <comment ref="G50" authorId="0">
      <text>
        <r>
          <rPr>
            <b/>
            <sz val="9"/>
            <color indexed="81"/>
            <rFont val="Tahoma"/>
            <charset val="1"/>
          </rPr>
          <t xml:space="preserve">[Primary: Amount of subscribed capital]
</t>
        </r>
      </text>
    </comment>
    <comment ref="E61" authorId="0">
      <text>
        <r>
          <rPr>
            <b/>
            <sz val="9"/>
            <color indexed="81"/>
            <rFont val="Tahoma"/>
            <charset val="1"/>
          </rPr>
          <t xml:space="preserve">[Unit: SHARES]
[Scale: Actuals]
[Primary: Number of shares of called up capital]
</t>
        </r>
      </text>
    </comment>
    <comment ref="G61" authorId="0">
      <text>
        <r>
          <rPr>
            <b/>
            <sz val="9"/>
            <color indexed="81"/>
            <rFont val="Tahoma"/>
            <charset val="1"/>
          </rPr>
          <t xml:space="preserve">[Primary: Amount of called up capital]
</t>
        </r>
      </text>
    </comment>
    <comment ref="E73" authorId="0">
      <text>
        <r>
          <rPr>
            <b/>
            <sz val="9"/>
            <color indexed="81"/>
            <rFont val="Tahoma"/>
            <charset val="1"/>
          </rPr>
          <t xml:space="preserve">[Unit: SHARES]
[Scale: Actuals]
[Primary: Number of shares of called up capital]
</t>
        </r>
      </text>
    </comment>
    <comment ref="F73" authorId="0">
      <text>
        <r>
          <rPr>
            <b/>
            <sz val="9"/>
            <color indexed="81"/>
            <rFont val="Tahoma"/>
            <charset val="1"/>
          </rPr>
          <t xml:space="preserve">[Unit: PER SHARE]
[Scale: Actuals]
[Primary: Amount of each share of called up capital]
</t>
        </r>
      </text>
    </comment>
    <comment ref="G73" authorId="0">
      <text>
        <r>
          <rPr>
            <b/>
            <sz val="9"/>
            <color indexed="81"/>
            <rFont val="Tahoma"/>
            <charset val="1"/>
          </rPr>
          <t xml:space="preserve">[Primary: Amount of called up capital]
</t>
        </r>
      </text>
    </comment>
    <comment ref="E84" authorId="0">
      <text>
        <r>
          <rPr>
            <b/>
            <sz val="9"/>
            <color indexed="81"/>
            <rFont val="Tahoma"/>
            <charset val="1"/>
          </rPr>
          <t xml:space="preserve">[Unit: SHARES]
[Scale: Actuals]
[Primary: Number of shares for calls unpaid]
</t>
        </r>
      </text>
    </comment>
    <comment ref="G84" authorId="0">
      <text>
        <r>
          <rPr>
            <b/>
            <sz val="9"/>
            <color indexed="81"/>
            <rFont val="Tahoma"/>
            <charset val="1"/>
          </rPr>
          <t xml:space="preserve">[Primary: Amount of calls unpaid]
</t>
        </r>
      </text>
    </comment>
    <comment ref="E94" authorId="0">
      <text>
        <r>
          <rPr>
            <b/>
            <sz val="9"/>
            <color indexed="81"/>
            <rFont val="Tahoma"/>
            <charset val="1"/>
          </rPr>
          <t xml:space="preserve">[Unit: SHARES]
[Scale: Actuals]
[Primary: Number of shares for calls unpaid]
</t>
        </r>
      </text>
    </comment>
    <comment ref="F94" authorId="0">
      <text>
        <r>
          <rPr>
            <b/>
            <sz val="9"/>
            <color indexed="81"/>
            <rFont val="Tahoma"/>
            <charset val="1"/>
          </rPr>
          <t xml:space="preserve">[Unit: PER SHARE]
[Scale: Actuals]
[Primary: Amount of each share for calls unpaid]
</t>
        </r>
      </text>
    </comment>
    <comment ref="G94" authorId="0">
      <text>
        <r>
          <rPr>
            <b/>
            <sz val="9"/>
            <color indexed="81"/>
            <rFont val="Tahoma"/>
            <charset val="1"/>
          </rPr>
          <t xml:space="preserve">[Primary: Amount of calls unpaid]
</t>
        </r>
      </text>
    </comment>
    <comment ref="E105" authorId="0">
      <text>
        <r>
          <rPr>
            <b/>
            <sz val="9"/>
            <color indexed="81"/>
            <rFont val="Tahoma"/>
            <charset val="1"/>
          </rPr>
          <t xml:space="preserve">[Unit: SHARES]
[Scale: Actuals]
[Primary: Number of shares forfeited]
</t>
        </r>
      </text>
    </comment>
    <comment ref="G105" authorId="0">
      <text>
        <r>
          <rPr>
            <b/>
            <sz val="9"/>
            <color indexed="81"/>
            <rFont val="Tahoma"/>
            <charset val="1"/>
          </rPr>
          <t xml:space="preserve">[Primary: Amount of forfeited shares]
</t>
        </r>
      </text>
    </comment>
    <comment ref="E115" authorId="0">
      <text>
        <r>
          <rPr>
            <b/>
            <sz val="9"/>
            <color indexed="81"/>
            <rFont val="Tahoma"/>
            <charset val="1"/>
          </rPr>
          <t xml:space="preserve">[Unit: SHARES]
[Scale: Actuals]
[Primary: Number of shares forfeited]
</t>
        </r>
      </text>
    </comment>
    <comment ref="G115" authorId="0">
      <text>
        <r>
          <rPr>
            <b/>
            <sz val="9"/>
            <color indexed="81"/>
            <rFont val="Tahoma"/>
            <charset val="1"/>
          </rPr>
          <t xml:space="preserve">[Primary: Amount of forfeited shares]
</t>
        </r>
      </text>
    </comment>
    <comment ref="E141" authorId="1">
      <text>
        <r>
          <rPr>
            <b/>
            <sz val="9"/>
            <color indexed="81"/>
            <rFont val="Tahoma"/>
            <charset val="1"/>
          </rPr>
          <t xml:space="preserve">[Primary: Detail of other reserves]
</t>
        </r>
      </text>
    </comment>
  </commentList>
</comments>
</file>

<file path=xl/comments3.xml><?xml version="1.0" encoding="utf-8"?>
<comments xmlns="http://schemas.openxmlformats.org/spreadsheetml/2006/main">
  <authors>
    <author>myiris</author>
  </authors>
  <commentList>
    <comment ref="E16" authorId="0">
      <text>
        <r>
          <rPr>
            <b/>
            <sz val="9"/>
            <color indexed="81"/>
            <rFont val="Tahoma"/>
            <charset val="1"/>
          </rPr>
          <t xml:space="preserve">[Primary: Detail of other investments in India]
</t>
        </r>
      </text>
    </comment>
    <comment ref="E20" authorId="0">
      <text>
        <r>
          <rPr>
            <b/>
            <sz val="9"/>
            <color indexed="81"/>
            <rFont val="Tahoma"/>
            <charset val="1"/>
          </rPr>
          <t xml:space="preserve">[Primary: Detail of other investments outside India]
</t>
        </r>
      </text>
    </comment>
  </commentList>
</comments>
</file>

<file path=xl/comments4.xml><?xml version="1.0" encoding="utf-8"?>
<comments xmlns="http://schemas.openxmlformats.org/spreadsheetml/2006/main">
  <authors>
    <author>myiris</author>
  </authors>
  <commentList>
    <comment ref="I10" authorId="0">
      <text>
        <r>
          <rPr>
            <b/>
            <sz val="9"/>
            <color indexed="81"/>
            <rFont val="Tahoma"/>
            <charset val="1"/>
          </rPr>
          <t xml:space="preserve">[Unit: PURE]
[Scale: Actuals]
</t>
        </r>
      </text>
    </comment>
  </commentList>
</comments>
</file>

<file path=xl/comments5.xml><?xml version="1.0" encoding="utf-8"?>
<comments xmlns="http://schemas.openxmlformats.org/spreadsheetml/2006/main">
  <authors>
    <author>myiris</author>
  </authors>
  <commentList>
    <comment ref="F17" authorId="0">
      <text>
        <r>
          <rPr>
            <b/>
            <sz val="9"/>
            <color indexed="81"/>
            <rFont val="Tahoma"/>
            <charset val="1"/>
          </rPr>
          <t xml:space="preserve">[Unit: PURE]
[Scale: Actuals]
</t>
        </r>
      </text>
    </comment>
    <comment ref="F30" authorId="0">
      <text>
        <r>
          <rPr>
            <b/>
            <sz val="9"/>
            <color indexed="81"/>
            <rFont val="Tahoma"/>
            <charset val="1"/>
          </rPr>
          <t xml:space="preserve">[Unit: PURE]
[Scale: Actuals]
</t>
        </r>
      </text>
    </comment>
    <comment ref="F31" authorId="0">
      <text>
        <r>
          <rPr>
            <b/>
            <sz val="9"/>
            <color indexed="81"/>
            <rFont val="Tahoma"/>
            <charset val="1"/>
          </rPr>
          <t xml:space="preserve">[Unit: PURE]
[Scale: Actuals]
</t>
        </r>
      </text>
    </comment>
  </commentList>
</comments>
</file>

<file path=xl/comments6.xml><?xml version="1.0" encoding="utf-8"?>
<comments xmlns="http://schemas.openxmlformats.org/spreadsheetml/2006/main">
  <authors>
    <author>myiris</author>
  </authors>
  <commentList>
    <comment ref="F17" authorId="0">
      <text>
        <r>
          <rPr>
            <b/>
            <sz val="9"/>
            <color indexed="81"/>
            <rFont val="Tahoma"/>
            <charset val="1"/>
          </rPr>
          <t xml:space="preserve">[Unit: PURE]
[Scale: Actuals]
</t>
        </r>
      </text>
    </comment>
    <comment ref="F30" authorId="0">
      <text>
        <r>
          <rPr>
            <b/>
            <sz val="9"/>
            <color indexed="81"/>
            <rFont val="Tahoma"/>
            <charset val="1"/>
          </rPr>
          <t xml:space="preserve">[Unit: PURE]
[Scale: Actuals]
</t>
        </r>
      </text>
    </comment>
    <comment ref="F31" authorId="0">
      <text>
        <r>
          <rPr>
            <b/>
            <sz val="9"/>
            <color indexed="81"/>
            <rFont val="Tahoma"/>
            <charset val="1"/>
          </rPr>
          <t xml:space="preserve">[Unit: PURE]
[Scale: Actuals]
</t>
        </r>
      </text>
    </comment>
  </commentList>
</comments>
</file>

<file path=xl/comments7.xml><?xml version="1.0" encoding="utf-8"?>
<comments xmlns="http://schemas.openxmlformats.org/spreadsheetml/2006/main">
  <authors>
    <author>myiris</author>
  </authors>
  <commentList>
    <comment ref="L11" authorId="0">
      <text>
        <r>
          <rPr>
            <b/>
            <sz val="9"/>
            <color indexed="81"/>
            <rFont val="Tahoma"/>
            <charset val="1"/>
          </rPr>
          <t xml:space="preserve">[Unit: PURE]
[Scale: Actuals]
</t>
        </r>
      </text>
    </comment>
    <comment ref="L20" authorId="0">
      <text>
        <r>
          <rPr>
            <b/>
            <sz val="9"/>
            <color indexed="81"/>
            <rFont val="Tahoma"/>
            <charset val="1"/>
          </rPr>
          <t xml:space="preserve">[Unit: PURE]
[Scale: Actuals]
</t>
        </r>
      </text>
    </comment>
    <comment ref="I34" authorId="0">
      <text>
        <r>
          <rPr>
            <b/>
            <sz val="9"/>
            <color indexed="81"/>
            <rFont val="Tahoma"/>
            <charset val="1"/>
          </rPr>
          <t xml:space="preserve">[Unit: PURE]
[Scale: Actuals]
</t>
        </r>
      </text>
    </comment>
    <comment ref="I35" authorId="0">
      <text>
        <r>
          <rPr>
            <b/>
            <sz val="9"/>
            <color indexed="81"/>
            <rFont val="Tahoma"/>
            <charset val="1"/>
          </rPr>
          <t xml:space="preserve">[Unit: PURE]
[Scale: Actuals]
</t>
        </r>
      </text>
    </comment>
    <comment ref="I44" authorId="0">
      <text>
        <r>
          <rPr>
            <b/>
            <sz val="9"/>
            <color indexed="81"/>
            <rFont val="Tahoma"/>
            <charset val="1"/>
          </rPr>
          <t xml:space="preserve">[Unit: PURE]
[Scale: Actuals]
</t>
        </r>
      </text>
    </comment>
  </commentList>
</comments>
</file>

<file path=xl/comments8.xml><?xml version="1.0" encoding="utf-8"?>
<comments xmlns="http://schemas.openxmlformats.org/spreadsheetml/2006/main">
  <authors>
    <author>myiris</author>
  </authors>
  <commentList>
    <comment ref="E16" authorId="0">
      <text>
        <r>
          <rPr>
            <b/>
            <sz val="9"/>
            <color indexed="81"/>
            <rFont val="Tahoma"/>
            <charset val="1"/>
          </rPr>
          <t xml:space="preserve">[Unit: PURE]
[Scale: Actuals]
</t>
        </r>
      </text>
    </comment>
    <comment ref="E18" authorId="0">
      <text>
        <r>
          <rPr>
            <b/>
            <sz val="9"/>
            <color indexed="81"/>
            <rFont val="Tahoma"/>
            <charset val="1"/>
          </rPr>
          <t xml:space="preserve">[Unit: PURE]
[Scale: Actuals]
</t>
        </r>
      </text>
    </comment>
  </commentList>
</comments>
</file>

<file path=xl/comments9.xml><?xml version="1.0" encoding="utf-8"?>
<comments xmlns="http://schemas.openxmlformats.org/spreadsheetml/2006/main">
  <authors>
    <author>myiris</author>
  </authors>
  <commentList>
    <comment ref="E13" authorId="0">
      <text>
        <r>
          <rPr>
            <b/>
            <sz val="9"/>
            <color indexed="81"/>
            <rFont val="Tahoma"/>
            <charset val="1"/>
          </rPr>
          <t xml:space="preserve">[Unit: PURE]
[Scale: Actuals]
</t>
        </r>
      </text>
    </comment>
  </commentList>
</comments>
</file>

<file path=xl/comments10.xml><?xml version="1.0" encoding="utf-8"?>
<comments xmlns="http://schemas.openxmlformats.org/spreadsheetml/2006/main">
  <authors>
    <author>myiris</author>
  </authors>
  <commentList>
    <comment ref="F12" authorId="0">
      <text>
        <r>
          <rPr>
            <b/>
            <sz val="9"/>
            <color indexed="81"/>
            <rFont val="Tahoma"/>
            <charset val="1"/>
          </rPr>
          <t xml:space="preserve">[Unit: PURE]
[Scale: Actuals]
</t>
        </r>
      </text>
    </comment>
    <comment ref="F13" authorId="0">
      <text>
        <r>
          <rPr>
            <b/>
            <sz val="9"/>
            <color indexed="81"/>
            <rFont val="Tahoma"/>
            <charset val="1"/>
          </rPr>
          <t xml:space="preserve">[Unit: PURE]
[Scale: Actuals]
</t>
        </r>
      </text>
    </comment>
  </commentList>
</comments>
</file>

<file path=xl/sharedStrings.xml><?xml version="1.0" encoding="utf-8"?>
<sst xmlns="http://schemas.openxmlformats.org/spreadsheetml/2006/main" count="2003" uniqueCount="1134">
  <si>
    <t>Provisions and contingencies</t>
  </si>
  <si>
    <t>Total Expenditure</t>
  </si>
  <si>
    <t>Share of earnings/loss in Associates - Schedule 17</t>
  </si>
  <si>
    <t>Consolidated Net profit/(loss) for the year before deducting Minorities Interest</t>
  </si>
  <si>
    <t>Less: Minorities Interest</t>
  </si>
  <si>
    <t>Consolidated profit/(loss) for the year attributable to the group</t>
  </si>
  <si>
    <t>Add: Brought forward consolidated profit/(loss) attributable to the group</t>
  </si>
  <si>
    <t>acba3ffa-5a01-41cd-b438-eb06fd351901:~:lyt_Appropriations:~:NotMandatory:~:True:~::~:</t>
  </si>
  <si>
    <t>III. Appropriations</t>
  </si>
  <si>
    <t>Transfer to statutory reserves</t>
  </si>
  <si>
    <t>Transfer to other reserves</t>
  </si>
  <si>
    <t>Transfer to Government/Proposed dividend</t>
  </si>
  <si>
    <t>Balance carried over to consolidated balance sheet</t>
  </si>
  <si>
    <t>Total Appropriations</t>
  </si>
  <si>
    <t>Earnings per Share - Basic</t>
  </si>
  <si>
    <t>Earnings per Share - Diluted</t>
  </si>
  <si>
    <t>f092a4bd-8193-4254-96a3-cffb30066edb:~:NotMandatory:~:True:~:</t>
  </si>
  <si>
    <t>Total</t>
  </si>
  <si>
    <t>Authorised Capital</t>
  </si>
  <si>
    <t>Issued Capital</t>
  </si>
  <si>
    <t>Subscribed Capital</t>
  </si>
  <si>
    <t>Reporting Start Date</t>
  </si>
  <si>
    <t>Consolidated Prudential Reports CPR-1</t>
  </si>
  <si>
    <t>c8f64b7c-3895-464c-8df7-e6376d5edbc4:~:lyt_ReservesAndSurplus:~:NotMandatory:~:True:~::~:</t>
  </si>
  <si>
    <t>A. Statutory Reserves</t>
  </si>
  <si>
    <t>B. Capital Reserves</t>
  </si>
  <si>
    <t>C. Capital Reserve on Consolidation*</t>
  </si>
  <si>
    <t>D. Share Premium</t>
  </si>
  <si>
    <t>E. Other Reserves (specify nature)</t>
  </si>
  <si>
    <t>F. Revenue and other Reserves</t>
  </si>
  <si>
    <t>G. Balance in Profit and Loss Account</t>
  </si>
  <si>
    <t>Total Reserves &amp; Surplus(A + B + C + D + E + F + G )</t>
  </si>
  <si>
    <t>73ba38ad-c06c-40c8-9905-56d4087823c0:~:lyt_MINORITIESINTEREST:~:NotMandatory:~:True:~::~:</t>
  </si>
  <si>
    <t>SCHEDULE 2A - MINORITIES INTEREST</t>
  </si>
  <si>
    <t>Minority interest at the date on which the parent-subsidiary relationship came into existence</t>
  </si>
  <si>
    <t>Subsequent increase/ decrease</t>
  </si>
  <si>
    <t>Minority interest on the date of balance sheet</t>
  </si>
  <si>
    <t>15c00400-d97b-440a-a31c-ad08e56aec2a:~:NotMandatory:~:True:~:</t>
  </si>
  <si>
    <t>1a3fbd41-ee42-47f4-8a1b-cf6ec5676ea6:~:NotMandatory:~:True:~:</t>
  </si>
  <si>
    <t>b9db36b9-f54f-46d9-8315-83d77a4f36ea:~:NotMandatory:~:True:~:</t>
  </si>
  <si>
    <t>30f5a834-211b-4e46-bdb9-b3f2f3dcc5cb:~:NotMandatory:~:True:~:</t>
  </si>
  <si>
    <t>75cdb6a2-a44a-427d-9f94-63a1955ab7f3:~:NotMandatory:~:True:~:</t>
  </si>
  <si>
    <t>254e04db-97ed-4e6e-bd50-09a812d0d3f6:~:NotMandatory:~:True:~:</t>
  </si>
  <si>
    <t>c120e9ca-aaa6-4da8-b921-865699b77a06:~:NotMandatory:~:True:~:</t>
  </si>
  <si>
    <t>42485440-d8dd-416f-983d-d6ded7ddf35f:~:lyt_Deposit:~:NotMandatory:~:True:~::~:</t>
  </si>
  <si>
    <t>SCHEDULE 3 - DEPOSITS</t>
  </si>
  <si>
    <t>Amount in Rs. Lakhs</t>
  </si>
  <si>
    <t>A. I. Demand Deposits (i+ii)</t>
  </si>
  <si>
    <t>(i) From banks</t>
  </si>
  <si>
    <t>(ii) From others</t>
  </si>
  <si>
    <t>II. Savings Bank Deposits</t>
  </si>
  <si>
    <t>III. Term Deposits (i + ii)</t>
  </si>
  <si>
    <t>Total Deposits A (I + II + III)</t>
  </si>
  <si>
    <t>(ii) Deposits of branches outside India**</t>
  </si>
  <si>
    <t>Total Deposits B (i and ii)</t>
  </si>
  <si>
    <t>47dcf534-4e29-4d9d-b8ee-8fe3404c2770:~:lyt_Borrowing:~:NotMandatory:~:True:~::~:</t>
  </si>
  <si>
    <t>SCHEDULE 4 - BORROWINGS</t>
  </si>
  <si>
    <t>I. Borrowings in India (i+ii+iii)</t>
  </si>
  <si>
    <t>(i) Reserve Bank of India</t>
  </si>
  <si>
    <t>(ii) Other banks</t>
  </si>
  <si>
    <t>(iii) Other institutions and agencies</t>
  </si>
  <si>
    <t>II. Borrowings outside India</t>
  </si>
  <si>
    <t>Total Borrowings(I and II)</t>
  </si>
  <si>
    <t>Secured borrowings included in I &amp; II above</t>
  </si>
  <si>
    <t>f3663220-e969-4af3-b5e3-ed209df82a53:~:lyt_Liabilities:~:NotMandatory:~:True:~::~:</t>
  </si>
  <si>
    <t>SCHEDULE 5 - OTHER LIABILITIES AND PROVISIONS</t>
  </si>
  <si>
    <t>I. Bills payable</t>
  </si>
  <si>
    <t>II. Inter-office adjustments (net)</t>
  </si>
  <si>
    <t>III. Interest accrued</t>
  </si>
  <si>
    <t>IV. Deferred Tax Liabilities</t>
  </si>
  <si>
    <t>V. Others (including provisions)</t>
  </si>
  <si>
    <t>in-rbi-rep.xsd#in-rbi-rep_ExposureTypeAxis::in-rbi-rep.xsd#in-rbi-rep_FundedMember:::in-rbi-rep.xsd#in-rbi-rep_LargeCreditAxis::in-rbi-rep.xsd#in-rbi-rep_IndividualBorrowerMember</t>
  </si>
  <si>
    <t>in-rbi-rep.xsd#in-rbi-rep_ExposureTypeAxis::in-rbi-rep.xsd#in-rbi-rep_NonFundedMember:::in-rbi-rep.xsd#in-rbi-rep_LargeCreditAxis::in-rbi-rep.xsd#in-rbi-rep_IndividualBorrowerMember</t>
  </si>
  <si>
    <t>in-rbi-rep.xsd#in-rbi-rep_LargeCreditAxis::in-rbi-rep.xsd#in-rbi-rep_IndividualBorrowerMember</t>
  </si>
  <si>
    <t>in-rbi-rep.xsd#in-rbi-rep_ExposureTypeAxis::in-rbi-rep.xsd#in-rbi-rep_FundedMember:::in-rbi-rep.xsd#in-rbi-rep_LargeCreditAxis::in-rbi-rep.xsd#in-rbi-rep_BorrowerGroupMember</t>
  </si>
  <si>
    <t>in-rbi-rep.xsd#in-rbi-rep_ExposureTypeAxis::in-rbi-rep.xsd#in-rbi-rep_NonFundedMember:::in-rbi-rep.xsd#in-rbi-rep_LargeCreditAxis::in-rbi-rep.xsd#in-rbi-rep_BorrowerGroupMember</t>
  </si>
  <si>
    <t>in-rbi-rep.xsd#in-rbi-rep_LargeCreditAxis::in-rbi-rep.xsd#in-rbi-rep_BorrowerGroupMember</t>
  </si>
  <si>
    <t>Total Other Liabilities and Provisions (I + II + III + IV + V)</t>
  </si>
  <si>
    <t>24092c60-8900-4861-9cd1-4212b46a15e7:~:lyt_CasdhAndBalance:~:NotMandatory:~:True:~::~:</t>
  </si>
  <si>
    <t>SCHEDULE 6 - CASH AND BALANCES WITH RESERVE BANK OF INDIA</t>
  </si>
  <si>
    <t>I. Cash in hand (including foreign currency notes)</t>
  </si>
  <si>
    <t>II. Balances with Reserve Bank of India (i + ii)</t>
  </si>
  <si>
    <t>(i) In Current Account</t>
  </si>
  <si>
    <t>(ii) In Other Accounts</t>
  </si>
  <si>
    <t>Total Cash and Balances with RBI (I + II)</t>
  </si>
  <si>
    <t>ad32f9f7-bea2-414c-94ca-a17d30e3d97d:~:lyt_Balance:~:NotMandatory:~:True:~::~:</t>
  </si>
  <si>
    <t>SCHEDULE 7 - BALANCES WITH BANKS AND MONEY AT CALL &amp; SHORT NOTICE</t>
  </si>
  <si>
    <t>I. In India (i + ii)</t>
  </si>
  <si>
    <t>(i) Balances with banks (a + b)</t>
  </si>
  <si>
    <t>(a) In Current accounts</t>
  </si>
  <si>
    <t>(b) In Other Deposit accounts</t>
  </si>
  <si>
    <t>(ii) Money at call and short notice (a + b)</t>
  </si>
  <si>
    <t>(a)  With banks</t>
  </si>
  <si>
    <t>(b) With other institutions</t>
  </si>
  <si>
    <t>II. Outside India (i + ii + iii)</t>
  </si>
  <si>
    <t>(ii) In Other Deposit Accounts</t>
  </si>
  <si>
    <t>(iii) Money at call and short notice</t>
  </si>
  <si>
    <t>Total Balances with banks and money at call and short notice (I + II)</t>
  </si>
  <si>
    <t>d600a24c-6418-4e41-b66a-054edfd4ccce:~:lyt_Investment:~:NotMandatory:~:True:~::~:</t>
  </si>
  <si>
    <t>I. Investments in India in (i + ii + iii + iv + v + vi)</t>
  </si>
  <si>
    <t>(i) Government securities</t>
  </si>
  <si>
    <t>(ii) Other approved securities</t>
  </si>
  <si>
    <t>(iii) Shares</t>
  </si>
  <si>
    <t>(iv) Debentures and Bonds</t>
  </si>
  <si>
    <t>(v) Investment in Associates</t>
  </si>
  <si>
    <t>(vi) Others (to be specified)</t>
  </si>
  <si>
    <t>II. Investments outside India in (i + ii + iii)</t>
  </si>
  <si>
    <t>(i) Government securities (including local authorities)</t>
  </si>
  <si>
    <t>(ii) Investment in Associates</t>
  </si>
  <si>
    <t>(iii) Other investments (to be specified)</t>
  </si>
  <si>
    <t>Total Investments (I + II)</t>
  </si>
  <si>
    <t>III. Investments in India</t>
  </si>
  <si>
    <t>(i) Gross value of Investments</t>
  </si>
  <si>
    <t>* Includes deposits of Indian branches of subsidiaries</t>
  </si>
  <si>
    <t>** Includes deposits of foreign branches of subsidiaries</t>
  </si>
  <si>
    <t>Note: Cases where the regulatory norm is breached may be reported. At the minimum, the top 20 large exposures to individual borrowers of the consolidated bank may be reported.</t>
  </si>
  <si>
    <t>Note: Cases where the regulatory norm is breached may be reported. At the minimum, the top 20 large exposures to borrower groups of the consolidated bank may be reported.</t>
  </si>
  <si>
    <t>Note: Wherever Overnight Open Position Limits are not prescribed, the Maximum Overnight Open Position during the period for such entities may be taken. The position may be reported without netting across institutions.</t>
  </si>
  <si>
    <t>Schedule 1,2,2A</t>
  </si>
  <si>
    <t>in-rbi-rep.xsd#in-rbi-rep_AmountOfSubscribedCapital</t>
  </si>
  <si>
    <t>in-rbi-rep.xsd#in-rbi-rep_InteresTAccruedLiabilities</t>
  </si>
  <si>
    <t>(ii) Aggregate of Provisions for Depreciation</t>
  </si>
  <si>
    <t>(iii) Net Investment</t>
  </si>
  <si>
    <t>IV. Investments outside India</t>
  </si>
  <si>
    <t>(iii) Net investments</t>
  </si>
  <si>
    <t>c3d615b0-0ec4-490d-a01b-0b2b29811655:~:lyt_Advances:~:NotMandatory:~:True:~::~:</t>
  </si>
  <si>
    <t>SCHEDULE 9 - ADVANCES</t>
  </si>
  <si>
    <t>A.(i + ii + iii)</t>
  </si>
  <si>
    <t>(i) Bills purchased and discounted</t>
  </si>
  <si>
    <t>(ii) Cash credits, overdrafts and loans repayable on demand</t>
  </si>
  <si>
    <t>(iii)Term loans</t>
  </si>
  <si>
    <t>B. (i + ii + iii)</t>
  </si>
  <si>
    <t>(i) Secured by tangible assets (includes advances against book debts)</t>
  </si>
  <si>
    <t>(ii) Covered by Bank/Government Guarantees</t>
  </si>
  <si>
    <t>(iii) Unsecured</t>
  </si>
  <si>
    <t>C. I.Advances in India (i + ii + iii + iv)</t>
  </si>
  <si>
    <t>(i) Priority sector</t>
  </si>
  <si>
    <t>(ii) Public sector</t>
  </si>
  <si>
    <t>(iii) Banks</t>
  </si>
  <si>
    <t>(iv) Others</t>
  </si>
  <si>
    <t>C.II. Advances outside India (i + ii)</t>
  </si>
  <si>
    <t>in-rbi-rep.xsd#in-rbi-rep_CategoriesOfFinancialStatementAxis::in-rbi-rep.xsd#in-rbi-rep_ConsolidatedMember</t>
  </si>
  <si>
    <t>in-rbi-rep.xsd#in-rbi-rep_FixedAssetsNet</t>
  </si>
  <si>
    <t>in-rbi-rep.xsd#in-rbi-rep_TypeOfBusinessOfSubsidiariesAssociatesJointVentures@http://www.xbrl.org/2003/role/terseLabel</t>
  </si>
  <si>
    <t>in-rbi-rep.xsd#in-rbi-rep_RelationOfSubsidiariesAssociatesJointVenturesWithParentCompany@http://www.xbrl.org/2003/role/terseLabel</t>
  </si>
  <si>
    <t>in-rbi-rep.xsd#in-rbi-rep_NameOfRegulator</t>
  </si>
  <si>
    <t>in-rbi-rep.xsd#in-rbi-rep_PercentageOfShareholdingOfSubsidiariesAssociatesJointVenturesInParentCompany@http://www.xbrl.org/2003/role/terseLabel</t>
  </si>
  <si>
    <t>in-rbi-rep.xsd#in-rbi-rep_RemarksForSubsidiariesAssociatesJointVenturesRelationWithParentCompany@http://www.xbrl.org/2003/role/terseLabel</t>
  </si>
  <si>
    <t>Schedule 8</t>
  </si>
  <si>
    <t>*Where there is more than one subsidiary and the aggregation results in Goodwill in some cases and Capital Reserves in other cases, net effect to be shown in Schedule 2 and Assets side after giving separate notes.</t>
  </si>
  <si>
    <t>Consolidated Profit And Loss Account</t>
  </si>
  <si>
    <t>Schedule 3 And Schedule 4</t>
  </si>
  <si>
    <t>Schedule 1 And 2</t>
  </si>
  <si>
    <t>Schedule 5,6 And 7</t>
  </si>
  <si>
    <t>Schedule 9</t>
  </si>
  <si>
    <t>Schedule 10</t>
  </si>
  <si>
    <t>Schedule 11,12 And 13</t>
  </si>
  <si>
    <t>Schedule 14,15 And 16</t>
  </si>
  <si>
    <t>in-rbi-rep.xsd#in-rbi-rep_BalancesWithReserveBankOfIndiaInOtherAccounts@http://www.xbrl.org/2003/role/terseLabel</t>
  </si>
  <si>
    <t>e8b0c579-dbd6-4388-b2ec-5c8d380218ab:~:lyt_2_Section3:~:NotMandatory:~:True:~::~:</t>
  </si>
  <si>
    <t>8542f51e-53b5-41f0-9c4e-5595fd602ce2:~:lyt_2_LargeExposure:~:NotMandatory:~:True:~::~:</t>
  </si>
  <si>
    <t>Part A - Consolidated Balance Sheet</t>
  </si>
  <si>
    <t>(i) Due from banks</t>
  </si>
  <si>
    <t>(ii) Due from others (a + b + c)</t>
  </si>
  <si>
    <t>(a) Bills purchased &amp; discounted</t>
  </si>
  <si>
    <t>(b) Syndicated Loans</t>
  </si>
  <si>
    <t>(c) Others</t>
  </si>
  <si>
    <t>Total Advances (CI + CII)</t>
  </si>
  <si>
    <t>c139eddc-bcf1-4be3-80ed-6e4c965c81b5:~:lyt_FixedAsset:~:NotMandatory:~:True:~::~:</t>
  </si>
  <si>
    <t>SCHEDULE 10 - FIXED ASSETS</t>
  </si>
  <si>
    <t>I. Premises (i + ii) - (iii + iv)</t>
  </si>
  <si>
    <t>(i) At cost as on 31st March of the preceding year</t>
  </si>
  <si>
    <t>(ii) Additions during the year</t>
  </si>
  <si>
    <t>(iii) Deductions during the year</t>
  </si>
  <si>
    <t>(iv) Depreciation to date</t>
  </si>
  <si>
    <t>IA. Premises under construction</t>
  </si>
  <si>
    <t>II. Other Fixed Assets (including furniture and fixtures) (i + ii) - (iii + iv)</t>
  </si>
  <si>
    <t>IIA. Leased Assets (i + ii) - (iii + iv)</t>
  </si>
  <si>
    <t>(ii) Additions during the year including adjustments</t>
  </si>
  <si>
    <t>(iii) Deductions during the year including provisions</t>
  </si>
  <si>
    <t>Total (I + IA + II + IIA)</t>
  </si>
  <si>
    <t>III. Capital-Work-in progress (Leased Assets) net of Provisions</t>
  </si>
  <si>
    <t>Total Fixed Assets (I + IA +  II + IIA + III)</t>
  </si>
  <si>
    <t>22a92985-853c-42e7-9627-84a7dfe14f1b:~:lyt_OtherAsset:~:NotMandatory:~:True:~::~:</t>
  </si>
  <si>
    <t>fb17565c-420d-4837-b908-af8757a88a75:~:lyt_ContigentLiabilities:~:NotMandatory:~:True:~::~:</t>
  </si>
  <si>
    <t>in-rbi-rep.xsd#in-rbi-rep_AggregateBorrowings</t>
  </si>
  <si>
    <t>5e42c050-a7f9-44c8-a5b1-7d7949321a00:~:NotMandatory:~:True:~:</t>
  </si>
  <si>
    <t>ba634e05-7fad-4bcd-8ee0-749135fc1487:~:lyt_Consolidated:~:NotMandatory:~:True:~::~:</t>
  </si>
  <si>
    <t>For the Period Ended</t>
  </si>
  <si>
    <t xml:space="preserve">Date of Report </t>
  </si>
  <si>
    <t xml:space="preserve">Validation Status </t>
  </si>
  <si>
    <t>Address</t>
  </si>
  <si>
    <t>in-rbi-rep.xsd#in-rbi-rep_NameOfReportingInstitution</t>
  </si>
  <si>
    <t>in-rbi-rep.xsd#in-rbi-rep_AddressOfReportingInstitution</t>
  </si>
  <si>
    <t>in-rbi-rep.xsd#in-rbi-rep_DateOfReport</t>
  </si>
  <si>
    <t>in-rbi-rep.xsd#in-rbi-rep_ValidationStatus</t>
  </si>
  <si>
    <t>in-rbi-rep.xsd#in-rbi-rep_ReportStatus</t>
  </si>
  <si>
    <t>in-rbi-rep.xsd#in-rbi-rep_ReportForTheYearEnded</t>
  </si>
  <si>
    <t>a476a3fe-3354-4b89-82e7-77b06ef3ccb6:~:lyt_Interest:~:NotMandatory:~:True:~::~:</t>
  </si>
  <si>
    <t>SCHEDULE 11 - OTHER ASSETS</t>
  </si>
  <si>
    <t>I. Inter-office adjustments (net)</t>
  </si>
  <si>
    <t>II. Interest accrued</t>
  </si>
  <si>
    <t>III. Tax paid in advance/tax deducted at source</t>
  </si>
  <si>
    <t>IV. Stationery and stamps</t>
  </si>
  <si>
    <t>V. Non-banking assets acquired in satisfaction of claims</t>
  </si>
  <si>
    <t>VI. Deferred Tax assets</t>
  </si>
  <si>
    <t>VII. Others</t>
  </si>
  <si>
    <t>Total Other Assets (I + II +  III + IV + V + VI + VII)</t>
  </si>
  <si>
    <t>SCHEDULE 12 - CONTINGENT LIABILITIES</t>
  </si>
  <si>
    <t>I. Claims against the bank not acknowledged as debts</t>
  </si>
  <si>
    <t>II. Liability for partly paid investments</t>
  </si>
  <si>
    <t>III. Liability on account of outstanding forward exchange contracts</t>
  </si>
  <si>
    <t>IV. Guarantees given on behalf of constituents (a + b )</t>
  </si>
  <si>
    <t>(a) In India</t>
  </si>
  <si>
    <t>(b) Outside India</t>
  </si>
  <si>
    <t>V. Acceptances, endorsements and other obligations</t>
  </si>
  <si>
    <t>VI. Other items for which the bank is contingently liable</t>
  </si>
  <si>
    <t>Total Contingent Liabilites (I + II +  III + IV + V + VI )</t>
  </si>
  <si>
    <t>I. Interest/discount on advances/bills</t>
  </si>
  <si>
    <t>II. Income on investments</t>
  </si>
  <si>
    <t>III. Interest on balances with Reserve Bank of India and other inter-bank funds</t>
  </si>
  <si>
    <t>IV. Others</t>
  </si>
  <si>
    <t>Total Interest and Dividends Earned (I + II +  III + IV )</t>
  </si>
  <si>
    <t>SCHEDULE 13 - INTEREST AND DIVIDENDS EARNED</t>
  </si>
  <si>
    <t>in-rbi-rep.xsd#in-rbi-rep_OvernightOpenPositionLimitForConsolidatedBank</t>
  </si>
  <si>
    <t>d5ff0321-cb72-4626-9ecd-0822fa005045:~:lyt_OtherIncome:~:NotMandatory:~:True:~::~:</t>
  </si>
  <si>
    <t>3e609791-992d-4e5f-a0e8-9c10414b54f4:~:lyt_InterestExpended:~:NotMandatory:~:True:~::~:</t>
  </si>
  <si>
    <t>63b73ced-aea7-4659-a365-e750a5baa4fd:~:lyt_OperatingExpenses:~:NotMandatory:~:True:~::~:</t>
  </si>
  <si>
    <t>SCHEDULE 14 - OTHER INCOME</t>
  </si>
  <si>
    <t>I. Commission, exchange and brokerage</t>
  </si>
  <si>
    <t>II. Profit on sale of land, buildings and other assets</t>
  </si>
  <si>
    <t>III.  Profit on exchange transactions(net)</t>
  </si>
  <si>
    <t>IV. Profit on sale of investments(net)</t>
  </si>
  <si>
    <t>V. Profit on revaluation of investments(net)</t>
  </si>
  <si>
    <t>VI. a) Lease finance income</t>
  </si>
  <si>
    <t>b) Lease management fee</t>
  </si>
  <si>
    <t>c) Overdue charges</t>
  </si>
  <si>
    <t>d) Interest on lease rent receivables</t>
  </si>
  <si>
    <t>VII  Miscellaneous income</t>
  </si>
  <si>
    <t>Total Other Income (I + II +  III + IV + V + VI + VII )</t>
  </si>
  <si>
    <t>SCHEDULE 15 - INTEREST EXPENDED</t>
  </si>
  <si>
    <t>SCHEDULE 16 - OPERATING EXPENSES</t>
  </si>
  <si>
    <t>I. Interest on deposits</t>
  </si>
  <si>
    <t>II. Interest on Reserve Bank of India/inter-bank borrowings</t>
  </si>
  <si>
    <t>III. Others</t>
  </si>
  <si>
    <t>Total Interest Expended (I + II +  III )</t>
  </si>
  <si>
    <t>I. Payments to and provisions for employees</t>
  </si>
  <si>
    <t>II. Rent, taxes and lighting</t>
  </si>
  <si>
    <t>III. Printing and stationery</t>
  </si>
  <si>
    <t>IV. Advertisement and publicity</t>
  </si>
  <si>
    <t>V. (a) Depreciation on bank’s property other than Leased Assets</t>
  </si>
  <si>
    <t>(b) Depreciation on Leased Assets</t>
  </si>
  <si>
    <t>VI. Directors’ fees, allowances and expenses</t>
  </si>
  <si>
    <t>VII. Auditors’ fees and expenses (including branch auditors’ fees and expenses)</t>
  </si>
  <si>
    <t>VIII. Law charges</t>
  </si>
  <si>
    <t>IX. Postage, telegrams, telephones, etc</t>
  </si>
  <si>
    <t>X. Repairs and maintenance</t>
  </si>
  <si>
    <t>XI. Insurance</t>
  </si>
  <si>
    <t>XII Amortisation of Goodwill, if any</t>
  </si>
  <si>
    <t>XIII  Other expenditure</t>
  </si>
  <si>
    <t>Total Operating Expenses (I + II +…..+ XII + XIII)</t>
  </si>
  <si>
    <t>in-rbi-rep.xsd#in-rbi-rep_PaidUpShareCapital</t>
  </si>
  <si>
    <t>in-rbi-rep.xsd#in-rbi-rep_ReservesSurplus@http://www.xbrl.org/2003/role/terseLabel</t>
  </si>
  <si>
    <t>in-rbi-rep.xsd#in-rbi-rep_MinotitiesInterest</t>
  </si>
  <si>
    <t>in-rbi-rep.xsd#in-rbi-rep_OtherLiabilitiesProvisions</t>
  </si>
  <si>
    <t>in-rbi-rep.xsd#in-rbi-rep_CapitalAndLiabilities@http://www.xbrl.org/2003/role/totalLabel</t>
  </si>
  <si>
    <t>in-rbi-rep.xsd#in-rbi-rep_BalancesWithReserveBankOfIndia</t>
  </si>
  <si>
    <t>in-rbi-rep.xsd#in-rbi-rep_BalancesWithBanksAndMoneyAtCallAndShortNotice</t>
  </si>
  <si>
    <t>in-rbi-rep.xsd#in-rbi-rep_Investments</t>
  </si>
  <si>
    <t>in-rbi-rep.xsd#in-rbi-rep_LoansAdvances</t>
  </si>
  <si>
    <t>in-rbi-rep.xsd#in-rbi-rep_FixedAssets</t>
  </si>
  <si>
    <t>in-rbi-rep.xsd#in-rbi-rep_OtherAssets</t>
  </si>
  <si>
    <t>in-rbi-rep.xsd#in-rbi-rep_GoodwillOnConsolidation</t>
  </si>
  <si>
    <t>in-rbi-rep.xsd#in-rbi-rep_DebitBalanceOfProfitAndLossAccount</t>
  </si>
  <si>
    <t>in-rbi-rep.xsd#in-rbi-rep_Assets</t>
  </si>
  <si>
    <t>in-rbi-rep.xsd#in-rbi-rep_ContingentLiabilities</t>
  </si>
  <si>
    <t>in-rbi-rep.xsd#in-rbi-rep_BillsForCollection</t>
  </si>
  <si>
    <t>in-rbi-rep.xsd#in-rbi-rep_InterestEarned</t>
  </si>
  <si>
    <t>in-rbi-rep.xsd#in-rbi-rep_MiscellaneousIncome</t>
  </si>
  <si>
    <t>in-rbi-rep.xsd#in-rbi-rep_InterestExpended</t>
  </si>
  <si>
    <t>in-rbi-rep.xsd#in-rbi-rep_OperatingExpenses</t>
  </si>
  <si>
    <t>in-rbi-rep.xsd#in-rbi-rep_ProvisionsAndContingencies</t>
  </si>
  <si>
    <t>in-rbi-rep.xsd#in-rbi-rep_Expenditure@http://www.xbrl.org/2003/role/totalLabel</t>
  </si>
  <si>
    <t>in-rbi-rep.xsd#in-rbi-rep_ShareOfEarningsLossInAssociates</t>
  </si>
  <si>
    <t>in-rbi-rep.xsd#in-rbi-rep_ConsolidatedNetProfitLossForTheYearBeforeDeductingMinoritiesInterest</t>
  </si>
  <si>
    <t>in-rbi-rep.xsd#in-rbi-rep_MinoritiesInterest</t>
  </si>
  <si>
    <t>in-rbi-rep.xsd#in-rbi-rep_BroughtForwardConsolidatedProfitLossAttributableToTheGroup</t>
  </si>
  <si>
    <t>in-rbi-rep.xsd#in-rbi-rep_TransferToStatutoryReserves</t>
  </si>
  <si>
    <t>in-rbi-rep.xsd#in-rbi-rep_NonPerformingInvestments@http://www.xbrl.org/2003/role/totalLabel</t>
  </si>
  <si>
    <t>in-rbi-rep.xsd#in-rbi-rep_NonPerformingAssetsIncludingNonPerformingAdvancesAndInvestments@http://www.xbrl.org/2003/role/terseLabel</t>
  </si>
  <si>
    <t>in-rbi-rep.xsd#in-rbi-rep_CashAndBalancesWithReserveBankOfIndia</t>
  </si>
  <si>
    <t>in-rbi-rep.xsd#in-rbi-rep_ReturnName</t>
  </si>
  <si>
    <t>Return Name</t>
  </si>
  <si>
    <t>in-rbi-rep.xsd#in-rbi-rep_ReturnCode</t>
  </si>
  <si>
    <t>Return Code</t>
  </si>
  <si>
    <t>Name of the Reporting Institution</t>
  </si>
  <si>
    <t>Bank Code</t>
  </si>
  <si>
    <t>in-rbi-rep.xsd#in-rbi-rep_ReportingFrequency</t>
  </si>
  <si>
    <t>Reporting Frequency</t>
  </si>
  <si>
    <t>in-rbi-rep.xsd#in-rbi-rep_DateOfAudit</t>
  </si>
  <si>
    <t>Date of Audit</t>
  </si>
  <si>
    <t>in-rbi-rep.xsd#in-rbi-rep_ReturnVersion</t>
  </si>
  <si>
    <t>Return Version</t>
  </si>
  <si>
    <t>in-rbi-rep.xsd#in-rbi-rep_ReportingPeriodStartDate</t>
  </si>
  <si>
    <t xml:space="preserve">Return Name </t>
  </si>
  <si>
    <t>Return version</t>
  </si>
  <si>
    <t>CPR</t>
  </si>
  <si>
    <t>Total Non-performing Assets (incl. Advances &amp; Investments which are non-performing) (Items 9 + 12)</t>
  </si>
  <si>
    <t>in-rbi-rep.xsd#in-rbi-rep_ProvisionsHeldForNonPerformingAdvances</t>
  </si>
  <si>
    <t>64648c4e-dbb4-46bd-a994-6d576aa079a1:~:NotMandatory:~:True:~:</t>
  </si>
  <si>
    <t>a46db5ba-a8ff-4945-8638-62bc583cbb72:~:lyt_Start:~:NotMandatory:~:True:~::~:</t>
  </si>
  <si>
    <t>in-rbi-rep.xsd#in-rbi-rep_BankCode</t>
  </si>
  <si>
    <t>in-rbi-rep.xsd#in-rbi-rep_ProvisionsHeldForNonPerformingInvestments</t>
  </si>
  <si>
    <t>in-rbi-rep.xsd#in-rbi-rep_ProfitLossBeforeTax</t>
  </si>
  <si>
    <t>in-rbi-rep.xsd#in-rbi-rep_NetProfitLossAfterTax</t>
  </si>
  <si>
    <t>in-rbi-rep.xsd#in-rbi-rep_ReturnOnAssets</t>
  </si>
  <si>
    <t>in-rbi-rep.xsd#in-rbi-rep_ReturnOnEquity</t>
  </si>
  <si>
    <t>in-rbi-rep.xsd#in-rbi-rep_DetailsOfValueAxis::in-rbi-rep.xsd#in-rbi-rep_BookValueMember</t>
  </si>
  <si>
    <t>in-rbi-rep.xsd#in-rbi-rep_DetailsOfValueAxis::in-rbi-rep.xsd#in-rbi-rep_MarketValueMember</t>
  </si>
  <si>
    <t>2b0af5c1-d4c7-4027-ad05-e1693e32cbf0:~:lyt_Forex:~:NotMandatory:~:True:~::~:</t>
  </si>
  <si>
    <t>Total of Overnight Open Position Limit for the consolidated bank</t>
  </si>
  <si>
    <t>Section IV - Forex Exposures</t>
  </si>
  <si>
    <t>in-rbi-rep.xsd#in-rbi-rep_LoansAndAdvancesToCapitalMarket</t>
  </si>
  <si>
    <t>in-rbi-rep.xsd#in-rbi-rep_DetailsOfDisbusalOfAdvancesAxis::in-rbi-rep.xsd#in-rbi-rep_FundedMember</t>
  </si>
  <si>
    <t>in-rbi-rep.xsd#in-rbi-rep_DetailsOfDisbusalOfAdvancesAxis::in-rbi-rep.xsd#in-rbi-rep_NonFundedMember</t>
  </si>
  <si>
    <t>in-rbi-rep.xsd#in-rbi-rep_EquityInvestmentInCapitalMarket</t>
  </si>
  <si>
    <t>in-rbi-rep.xsd#in-rbi-rep_AggregateCapitalMarketExposure@http://www.xbrl.org/2003/role/terseLabel</t>
  </si>
  <si>
    <t>in-rbi-rep.xsd#in-rbi-rep_AggregateOnBalanceSheetAssetsOfConsolidatedBankExcludingIntangibleAssetsAndAccumulatedLosses@http://www.xbrl.org/2003/role/terseLabel</t>
  </si>
  <si>
    <t>in-rbi-rep.xsd#in-rbi-rep_OtherLiabilitiesIncludingProvisions</t>
  </si>
  <si>
    <t>Section III - Large Exposures</t>
  </si>
  <si>
    <t>(A) Large Exposures to Individual Borrowers</t>
  </si>
  <si>
    <t>(B) Large Exposures to Borrower Groups</t>
  </si>
  <si>
    <t>in-rbi-rep.xsd#in-rbi-rep_AggregateCapitalMarketExposureAsAPercentageOfAggregateOnBalanceSheetAssetsOfConsolidatedBankExcludingIntangibleAssetsAndAccumulatedLosses@http://www.xbrl.org/2003/role/terseLabel</t>
  </si>
  <si>
    <t>in-rbi-rep.xsd#in-rbi-rep_NetWorth</t>
  </si>
  <si>
    <t>in-rbi-rep.xsd#in-rbi-rep_EquityInvestmentInCapitalMarketAsAPercentageOfNetWorth@http://www.xbrl.org/2003/role/terseLabel</t>
  </si>
  <si>
    <t>in-rbi-rep.xsd#in-rbi-rep_OutstandingUnsecuredGuarantees</t>
  </si>
  <si>
    <t>in-rbi-rep.xsd#in-rbi-rep_OutstandingUnsecuredAdvances</t>
  </si>
  <si>
    <t>in-rbi-rep.xsd#in-rbi-rep_OutstandingAdvances</t>
  </si>
  <si>
    <t>in-rbi-rep.xsd#in-rbi-rep_BanksOutstandingUnsecuredGuaranteesPlusTotalOutstandingUnsecuredAdvancesAsAPercentageOfTotalOutstandingAdvances</t>
  </si>
  <si>
    <t>in-rbi-rep.xsd#in-rbi-rep_CashFundsForConsolidatedBankEligibleForCRRPurpose</t>
  </si>
  <si>
    <t>in-rbi-rep.xsd#in-rbi-rep_LiquidAssetsForConsolidatedBankEligibleForSLRPurpose</t>
  </si>
  <si>
    <t>in-rbi-rep.xsd#in-rbi-rep_CRRPercentForConsolidatedBank</t>
  </si>
  <si>
    <t>in-rbi-rep.xsd#in-rbi-rep_SLRPercentForConsolidatedBank</t>
  </si>
  <si>
    <t>in-rbi-rep.xsd#in-rbi-rep_TransferToOtherReserves</t>
  </si>
  <si>
    <t>in-rbi-rep.xsd#in-rbi-rep_InterestAccruedAssets</t>
  </si>
  <si>
    <t>in-rbi-rep.xsd#in-rbi-rep_BalancesWithReserveBankOfIndiaInCurrentAccount</t>
  </si>
  <si>
    <t>in-rbi-rep.xsd#in-rbi-rep_CapitalAndReserves</t>
  </si>
  <si>
    <t>in-rbi-rep.xsd#in-rbi-rep_TransferToGovernmentOrProposedDividend</t>
  </si>
  <si>
    <t>in-rbi-rep.xsd#in-rbi-rep_BalanceCarriedOverToBalanceSheet</t>
  </si>
  <si>
    <t>in-rbi-rep.xsd#in-rbi-rep_Appropriations@http://www.xbrl.org/2003/role/totalLabel</t>
  </si>
  <si>
    <t>in-rbi-rep.xsd#in-rbi-rep_BasicEarningPerShare@http://www.xbrl.org/2003/role/terseLabel</t>
  </si>
  <si>
    <t>in-rbi-rep.xsd#in-rbi-rep_DilutedEarningPerShare@http://www.xbrl.org/2003/role/terseLabel</t>
  </si>
  <si>
    <t>in-rbi-rep.xsd#in-rbi-rep_Income@http://www.xbrl.org/2003/role/totalLabel</t>
  </si>
  <si>
    <t>in-rbi-rep.xsd#in-rbi-rep_Assets@http://www.xbrl.org/2003/role/totalLabel</t>
  </si>
  <si>
    <t>fn_E9_0_25122012</t>
  </si>
  <si>
    <t>Schedule 1 - Capital</t>
  </si>
  <si>
    <t>in-rbi-rep.xsd#in-rbi-rep_NumberOfSharesOfAuthorisedCapital</t>
  </si>
  <si>
    <t>http://www.xbrl.org/2003/role/label</t>
  </si>
  <si>
    <t>Number of Shares of authorised capital</t>
  </si>
  <si>
    <t>fn_E10_1_25122012</t>
  </si>
  <si>
    <t>in-rbi-rep.xsd#in-rbi-rep_NumberOfSharesOfIssuedCapital</t>
  </si>
  <si>
    <t>Number of shares of issued capital</t>
  </si>
  <si>
    <t>fn_E11_2_25122012</t>
  </si>
  <si>
    <t>in-rbi-rep.xsd#in-rbi-rep_NumberOfSharesOfSubscribedCapital</t>
  </si>
  <si>
    <t>Number of shares of subscribed capital</t>
  </si>
  <si>
    <t>fn_E12_3_25122012</t>
  </si>
  <si>
    <t>in-rbi-rep.xsd#in-rbi-rep_NumberOfSharesOfCalledUpCapital</t>
  </si>
  <si>
    <t>Number of shares of called up capital</t>
  </si>
  <si>
    <t>fn_E13_4_25122012</t>
  </si>
  <si>
    <t>in-rbi-rep.xsd#in-rbi-rep_NumberOfSharesForCallsUnpaid</t>
  </si>
  <si>
    <t>Number of shares for calls unpaid</t>
  </si>
  <si>
    <t>fn_E14_5_25122012</t>
  </si>
  <si>
    <t>in-rbi-rep.xsd#in-rbi-rep_NumberOfSharesForfeited</t>
  </si>
  <si>
    <t>Number of shares forfeited</t>
  </si>
  <si>
    <t>fn_F9_6_25122012</t>
  </si>
  <si>
    <t>in-rbi-rep.xsd#in-rbi-rep_AmountOfEachShareOfAuthorisedCapital</t>
  </si>
  <si>
    <t>Amount of each share of authorised capital</t>
  </si>
  <si>
    <t>fn_F10_7_25122012</t>
  </si>
  <si>
    <t>in-rbi-rep.xsd#in-rbi-rep_AmountOfEachShareOfIssuedCapital</t>
  </si>
  <si>
    <t>Amount of each share of issued capital</t>
  </si>
  <si>
    <t>fn_F11_8_25122012</t>
  </si>
  <si>
    <t>in-rbi-rep.xsd#in-rbi-rep_AmountOfEachShareOfSubscribedCapital</t>
  </si>
  <si>
    <t>Amount of each share of subscribed capital</t>
  </si>
  <si>
    <t>fn_F12_9_25122012</t>
  </si>
  <si>
    <t>in-rbi-rep.xsd#in-rbi-rep_AmountOfEachShareOfCalledUpCapital</t>
  </si>
  <si>
    <t>Amount of each share of called up capital</t>
  </si>
  <si>
    <t>fn_F13_10_25122012</t>
  </si>
  <si>
    <t>in-rbi-rep.xsd#in-rbi-rep_AmountOfEachShareForCallsUnpaid</t>
  </si>
  <si>
    <t>Amount of each share for calls unpaid</t>
  </si>
  <si>
    <t>fn_F14_11_25122012</t>
  </si>
  <si>
    <t>in-rbi-rep.xsd#in-rbi-rep_AmountOfEachShareForfeited</t>
  </si>
  <si>
    <t>Amount of each share forfeited</t>
  </si>
  <si>
    <t>fn_G9_12_25122012</t>
  </si>
  <si>
    <t>in-rbi-rep.xsd#in-rbi-rep_AmountOfAuthorisedCapital</t>
  </si>
  <si>
    <t>Amount of authorised capital</t>
  </si>
  <si>
    <t>fn_G10_13_25122012</t>
  </si>
  <si>
    <t>in-rbi-rep.xsd#in-rbi-rep_AmountOfIssuedCapital</t>
  </si>
  <si>
    <t>Amount of issued capital</t>
  </si>
  <si>
    <t>fn_G11_14_25122012</t>
  </si>
  <si>
    <t>in-rbi-rep.xsd#in-rbi-rep_SubscribedCapitalForIndianBanks</t>
  </si>
  <si>
    <t>http://www.xbrl.org/2003/role/terseLabel</t>
  </si>
  <si>
    <t>Amount of subscribed capital</t>
  </si>
  <si>
    <t>fn_G12_15_25122012</t>
  </si>
  <si>
    <t>in-rbi-rep.xsd#in-rbi-rep_AmountOfCalledUpCapital</t>
  </si>
  <si>
    <t>Amount of called up capital</t>
  </si>
  <si>
    <t>fn_G13_16_25122012</t>
  </si>
  <si>
    <t>in-rbi-rep.xsd#in-rbi-rep_AmountOfCallsUnpaid</t>
  </si>
  <si>
    <t>Amount of calls unpaid</t>
  </si>
  <si>
    <t>fn_G14_17_25122012</t>
  </si>
  <si>
    <t>in-rbi-rep.xsd#in-rbi-rep_AmountOfForfeitedShares</t>
  </si>
  <si>
    <t>Amount of forfeited shares</t>
  </si>
  <si>
    <t>in-rbi-rep.xsd#in-rbi-rep_StatutoryReserves</t>
  </si>
  <si>
    <t>in-rbi-rep.xsd#in-rbi-rep_CapitalReserves</t>
  </si>
  <si>
    <t>in-rbi-rep.xsd#in-rbi-rep_CapitalReserveOnConsolidation</t>
  </si>
  <si>
    <t>9362c49d-1c86-4baa-be14-88f56cb08212:~:NotMandatory:~:True:~:</t>
  </si>
  <si>
    <t>Back To Navigation</t>
  </si>
  <si>
    <t>in-rbi-rep.xsd#in-rbi-rep_SharePremiumAccount</t>
  </si>
  <si>
    <t>in-rbi-rep.xsd#in-rbi-rep_OtherReserves</t>
  </si>
  <si>
    <t>in-rbi-rep.xsd#in-rbi-rep_RevenueAndOtherReserves</t>
  </si>
  <si>
    <t>in-rbi-rep.xsd#in-rbi-rep_ProfitLossAccount</t>
  </si>
  <si>
    <t>in-rbi-rep.xsd#in-rbi-rep_ReservesSurplus</t>
  </si>
  <si>
    <t>in-rbi-rep.xsd#in-rbi-rep_MinorityInterestAtDateOnWhichParentSubsidiaryRelationshipCameIntoExistence</t>
  </si>
  <si>
    <t>in-rbi-rep.xsd#in-rbi-rep_SubsequentIncreaseDecreaseInMinorityInterest@http://www.xbrl.org/2003/role/terseLabel</t>
  </si>
  <si>
    <t>in-rbi-rep.xsd#in-rbi-rep_DemandDeposits</t>
  </si>
  <si>
    <t>in-rbi-rep.xsd#in-rbi-rep_DemandDepositsFromBanks</t>
  </si>
  <si>
    <t>in-rbi-rep.xsd#in-rbi-rep_DemandDepositsFromOthers</t>
  </si>
  <si>
    <t>in-rbi-rep.xsd#in-rbi-rep_SavingsBankDeposits</t>
  </si>
  <si>
    <t>in-rbi-rep.xsd#in-rbi-rep_TermDeposits</t>
  </si>
  <si>
    <t>in-rbi-rep.xsd#in-rbi-rep_TermDepositsFromBanks</t>
  </si>
  <si>
    <t>in-rbi-rep.xsd#in-rbi-rep_TermDepositsFromOthers</t>
  </si>
  <si>
    <t>in-rbi-rep.xsd#in-rbi-rep_DepositsOfBranchesInIndia</t>
  </si>
  <si>
    <r>
      <t>B.</t>
    </r>
    <r>
      <rPr>
        <sz val="11"/>
        <color indexed="8"/>
        <rFont val="Calibri"/>
        <family val="2"/>
      </rPr>
      <t xml:space="preserve"> (i) Deposits of branches in India*</t>
    </r>
  </si>
  <si>
    <t>in-rbi-rep.xsd#in-rbi-rep_DepositsOfBranchesOutsideIndia</t>
  </si>
  <si>
    <t>in-rbi-rep.xsd#in-rbi-rep_BorrowingsBanksInIndia</t>
  </si>
  <si>
    <t>in-rbi-rep.xsd#in-rbi-rep_OtherIncome</t>
  </si>
  <si>
    <t>in-rbi-rep.xsd#in-rbi-rep_RemainingAssets</t>
  </si>
  <si>
    <t>in-rbi-rep.xsd#in-rbi-rep_InterestEarned@http://www.xbrl.org/2003/role/totalLabel</t>
  </si>
  <si>
    <t>in-rbi-rep.xsd#in-rbi-rep_DividendPaid@http://www.xbrl.org/2003/role/terseLabel</t>
  </si>
  <si>
    <t>in-rbi-rep.xsd#in-rbi-rep_BorrowingsReserveBankOfIndia</t>
  </si>
  <si>
    <t>in-rbi-rep.xsd#in-rbi-rep_BorrowingsOtherCommercialBanks</t>
  </si>
  <si>
    <t>in-rbi-rep.xsd#in-rbi-rep_BorrowingsOtherInstitutionsAndAgencies</t>
  </si>
  <si>
    <t>in-rbi-rep.xsd#in-rbi-rep_BorrowingsBanksOutsideIndia</t>
  </si>
  <si>
    <t>in-rbi-rep.xsd#in-rbi-rep_SecuredBorrowings</t>
  </si>
  <si>
    <t>in-rbi-rep.xsd#in-rbi-rep_BillsPayable</t>
  </si>
  <si>
    <t>in-rbi-rep.xsd#in-rbi-rep_InterOfficeAdjustmentsLiabilities</t>
  </si>
  <si>
    <t>in-rbi-rep.xsd#in-rbi-rep_DeferredTaxLiabilities</t>
  </si>
  <si>
    <t>in-rbi-rep.xsd#in-rbi-rep_CashInHand@http://www.xbrl.org/2003/role/terseLabel</t>
  </si>
  <si>
    <t>in-rbi-rep.xsd#in-rbi-rep_Advances</t>
  </si>
  <si>
    <t>in-rbi-rep.xsd#in-rbi-rep_FixedAssetsAtCost@http://www.xbrl.org/2003/role/periodEndLabel</t>
  </si>
  <si>
    <t>in-rbi-rep.xsd#in-rbi-rep_FixedAssetsAtCost@http://www.xbrl.org/2003/role/periodStartLabel</t>
  </si>
  <si>
    <t>in-rbi-rep.xsd#in-rbi-rep_RegulatoryCapitalActualOrNotionalAfterNettingForConsolidation@http://www.xbrl.org/2003/role/terseLabel</t>
  </si>
  <si>
    <t>in-rbi-rep.xsd#in-rbi-rep_RiskWeightedAssetsActualOrNotional@http://www.xbrl.org/2003/role/terseLabel</t>
  </si>
  <si>
    <t>in-rbi-rep.xsd#in-rbi-rep_CapitalAdequacyRatioPercentActualOrNotional@http://www.xbrl.org/2003/role/terseLabel</t>
  </si>
  <si>
    <t>in-rbi-rep.xsd#in-rbi-rep_GrossAdvances@http://www.xbrl.org/2003/role/totalLabel</t>
  </si>
  <si>
    <t>in-rbi-rep.xsd#in-rbi-rep_GrossNonPerformingAssets@http://www.xbrl.org/2003/role/totalLabel</t>
  </si>
  <si>
    <t>in-rbi-rep.xsd#in-rbi-rep_BalancesWithBanksInCurrentAccountsInIndia</t>
  </si>
  <si>
    <t>in-rbi-rep.xsd#in-rbi-rep_CashAndBalancesWithReserveBankOfIndia@http://www.xbrl.org/2003/role/totalLabel</t>
  </si>
  <si>
    <t>in-rbi-rep.xsd#in-rbi-rep_BalancesWithBanksAndMoneyAtCallAndShortNoticeInIndia</t>
  </si>
  <si>
    <t>in-rbi-rep.xsd#in-rbi-rep_BalancesWithBanksInIndia</t>
  </si>
  <si>
    <t>in-rbi-rep.xsd#in-rbi-rep_BalancesWithBanksOtherDepositAccountsInIndia</t>
  </si>
  <si>
    <t>in-rbi-rep.xsd#in-rbi-rep_MoneyAtCallShortNoticeInIndia</t>
  </si>
  <si>
    <t>in-rbi-rep.xsd#in-rbi-rep_MoneyAtCallShortNoticeInIndiaWithBanks</t>
  </si>
  <si>
    <t>in-rbi-rep.xsd#in-rbi-rep_MoneyAtCallShortNoticeInIndiaOtherInstitutions</t>
  </si>
  <si>
    <t>in-rbi-rep.xsd#in-rbi-rep_BalancesWithBanksAndMoneyAtCallAndShortNoticeOutsideIndia</t>
  </si>
  <si>
    <t>in-rbi-rep.xsd#in-rbi-rep_NameOfGroupCompanyAxis</t>
  </si>
  <si>
    <t>Name of Group Company</t>
  </si>
  <si>
    <t>in-rbi-rep.xsd#in-rbi-rep_SectorCode</t>
  </si>
  <si>
    <t>in-rbi-rep.xsd#in-rbi-rep_BalancesWithBanksCurrentAccountsOutsideIndia</t>
  </si>
  <si>
    <t>in-rbi-rep.xsd#in-rbi-rep_BalancesWithBanksOtherDepositAccountsOutsideIndia</t>
  </si>
  <si>
    <t>in-rbi-rep.xsd#in-rbi-rep_MoneyAtCallShortNoticeOutsideIndia</t>
  </si>
  <si>
    <t>in-rbi-rep.xsd#in-rbi-rep_InvestmentsInIndia</t>
  </si>
  <si>
    <t>in-rbi-rep.xsd#in-rbi-rep_InvestmentsGovernmentSecuritiesInIndia@http://www.xbrl.org/2003/role/terseLabel</t>
  </si>
  <si>
    <t>in-rbi-rep.xsd#in-rbi-rep_InvestmentsOtherApprovedSecuritiesInIndia@http://www.xbrl.org/2003/role/terseLabel</t>
  </si>
  <si>
    <t>in-rbi-rep.xsd#in-rbi-rep_InvestmentSharesInIndia@http://www.xbrl.org/2003/role/terseLabel</t>
  </si>
  <si>
    <t>in-rbi-rep.xsd#in-rbi-rep_InvestmentDebenturesBondsInIndia@http://www.xbrl.org/2003/role/terseLabel</t>
  </si>
  <si>
    <t>in-rbi-rep.xsd#in-rbi-rep_InvestmentsAssociatesInIndia@http://www.xbrl.org/2003/role/terseLabel</t>
  </si>
  <si>
    <t>in-rbi-rep.xsd#in-rbi-rep_OtherInvestmentsInIndia@http://www.xbrl.org/2003/role/terseLabel</t>
  </si>
  <si>
    <t>in-rbi-rep.xsd#in-rbi-rep_InvestmentsOutsideIndia</t>
  </si>
  <si>
    <t>in-rbi-rep.xsd#in-rbi-rep_InvestmentsGovernmentSecuritiesOutsideIndia@http://www.xbrl.org/2003/role/terseLabel</t>
  </si>
  <si>
    <t>in-rbi-rep.xsd#in-rbi-rep_InvestmentsAssociatesOutsideIndia</t>
  </si>
  <si>
    <t>in-rbi-rep.xsd#in-rbi-rep_OtherInvestmentsOutsideIndia</t>
  </si>
  <si>
    <t>in-rbi-rep.xsd#in-rbi-rep_NetInvestmentsInIndia</t>
  </si>
  <si>
    <t>in-rbi-rep.xsd#in-rbi-rep_GrossInvestmentsInIndia</t>
  </si>
  <si>
    <t>094556bf-f359-4c2c-9e11-c80da39836dc:~:Lyt_Authorised:~:NotMandatory:~:True:~::~:</t>
  </si>
  <si>
    <t>630c5043-5c3d-4600-9c15-7c132e243f0c:~:Lyt_DImIssued:~:NotMandatory:~:True:~::~:</t>
  </si>
  <si>
    <t>in-rbi-rep.xsd#in-rbi-rep_IssuedCapitalTypeAxis</t>
  </si>
  <si>
    <t>48d59170-ecd4-4449-ac97-428834daa776:~:Lyt_Subscribed:~:NotMandatory:~:True:~::~:</t>
  </si>
  <si>
    <t>a59af037-3cbc-4987-b3f0-de4071a5d795:~:Lyt_DimSubscribed:~:NotMandatory:~:True:~::~:</t>
  </si>
  <si>
    <t>in-rbi-rep.xsd#in-rbi-rep_SubscribedCapitalTypeAxis</t>
  </si>
  <si>
    <t>e6955254-4dba-4097-a18e-860c5010512f:~:Lyt_Calledup:~:NotMandatory:~:True:~::~:</t>
  </si>
  <si>
    <t>bebd2134-a2d1-4f49-b0cd-f014d5b2049a:~:Lyt_DimCalledup:~:NotMandatory:~:True:~::~:</t>
  </si>
  <si>
    <t>in-rbi-rep.xsd#in-rbi-rep_CalledUpCapitalTypeAxis</t>
  </si>
  <si>
    <t>5eea1fce-3c7b-44cf-8c21-a45aa7dddbeb:~:Lyt_Lesscallsunpaid:~:NotMandatory:~:True:~::~:</t>
  </si>
  <si>
    <t>f3793acb-319e-4d4f-b870-01ecf8e3f1af:~:Lyt_DimLesscall:~:NotMandatory:~:True:~::~:</t>
  </si>
  <si>
    <t>in-rbi-rep.xsd#in-rbi-rep_CallsUnpaidTypeAxis</t>
  </si>
  <si>
    <t>1cd9e262-f488-4976-84ba-2e5ca5b64a59:~:Lyt_ForfietedShares:~:NotMandatory:~:True:~::~:</t>
  </si>
  <si>
    <t>5c049275-d7db-4722-8cd9-fc0ca8ec8de3:~:Lyt_DimForfeited:~:NotMandatory:~:True:~::~:</t>
  </si>
  <si>
    <t>in-rbi-rep.xsd#in-rbi-rep_ForfeitedSharesTypeAxis</t>
  </si>
  <si>
    <t>SCHEDULE 1 - CAPITAL                                                                                                                                                                                      Amount in Rs. Lakhs</t>
  </si>
  <si>
    <t xml:space="preserve">No. of Shares </t>
  </si>
  <si>
    <t>Amount of Each Share</t>
  </si>
  <si>
    <t>Called Up Capital</t>
  </si>
  <si>
    <t>Less: Calls Unpaid</t>
  </si>
  <si>
    <t>Add: Forfeited Shares</t>
  </si>
  <si>
    <t>in-rbi-rep.xsd#in-rbi-rep_AggregateProvisionsForDepriciationInIndia</t>
  </si>
  <si>
    <t>in-rbi-rep.xsd#in-rbi-rep_NetInvestmentsOutsideIndia</t>
  </si>
  <si>
    <t>in-rbi-rep.xsd#in-rbi-rep_GrossInvestmentsOutsideIndia</t>
  </si>
  <si>
    <t>in-rbi-rep.xsd#in-rbi-rep_AggregateProvisionsForDepriciationOutsideIndia</t>
  </si>
  <si>
    <t>in-rbi-rep.xsd#in-rbi-rep_AdvancesInIndia</t>
  </si>
  <si>
    <t>in-rbi-rep.xsd#in-rbi-rep_AdvancesOutsideIndia</t>
  </si>
  <si>
    <t>in-rbi-rep.xsd#in-rbi-rep_BillsPurchasedDiscounted</t>
  </si>
  <si>
    <t>in-rbi-rep.xsd#in-rbi-rep_CashCreditsOverdraftsLoansRepayableOnDemand@http://www.xbrl.org/2003/role/terseLabel</t>
  </si>
  <si>
    <t>in-rbi-rep.xsd#in-rbi-rep_TermLoans</t>
  </si>
  <si>
    <t>in-rbi-rep.xsd#in-rbi-rep_AdvancesSecuredByTangibleAssets@http://www.xbrl.org/2003/role/terseLabel</t>
  </si>
  <si>
    <t>in-rbi-rep.xsd#in-rbi-rep_AdvancesCoveredByBankGovernmentGuarantees@http://www.xbrl.org/2003/role/terseLabel</t>
  </si>
  <si>
    <t>in-rbi-rep.xsd#in-rbi-rep_UnsecuredAdvances@http://www.xbrl.org/2003/role/terseLabel</t>
  </si>
  <si>
    <t>6e2a449d-a05b-4080-91c2-761be2288cbb:~:NotMandatory:~:True:~:</t>
  </si>
  <si>
    <t>21148033-8fbd-4027-baf0-1b1bbfa95e59:~:NotMandatory:~:True:~:</t>
  </si>
  <si>
    <t>3ba890cd-6c0f-43ca-8bcc-2025516e4a85:~:NotMandatory:~:True:~:</t>
  </si>
  <si>
    <t>74c45414-4229-4ec1-bc5f-12b10a2e7a04:~:NotMandatory:~:True:~:</t>
  </si>
  <si>
    <t>b31511e9-bca3-471e-8704-a7059c5d264f:~:lyt_Layout1:~:NotMandatory:~:True:~::~:</t>
  </si>
  <si>
    <t>1. Advances to Capital Market (a + b)</t>
  </si>
  <si>
    <t>a. Fund based</t>
  </si>
  <si>
    <t>b. Non-fund based</t>
  </si>
  <si>
    <t>2. Equity Investment in Capital Market</t>
  </si>
  <si>
    <t>3. Total Capital Market Exposure (1+2)</t>
  </si>
  <si>
    <t>4. Total on-balance-sheet assets of the consolidated bank (excl. Intangible assets and accumulated losses) of the previous March</t>
  </si>
  <si>
    <t>6. Net worth (Capital&amp; Reserves)</t>
  </si>
  <si>
    <t>7. Equity Investment in Capital Markets (Investment in shares, convertible bonds and debentures and units of equity-oriented mutual funds) as a % of Net worth (in per cent)</t>
  </si>
  <si>
    <t>5. Total Capital Market Exposure as a % of Total on-balance-sheet assets of the consolidated bank (exc. Intangible assets and accumulated losses) of the previous March (in per cent)</t>
  </si>
  <si>
    <t>fn_G28_30_11122015</t>
  </si>
  <si>
    <t>fn_G39_31_11122015</t>
  </si>
  <si>
    <t>fn_G50_32_11122015</t>
  </si>
  <si>
    <t>fn_G61_33_11122015</t>
  </si>
  <si>
    <t>fn_G73_34_11122015</t>
  </si>
  <si>
    <t>fn_G84_35_11122015</t>
  </si>
  <si>
    <t>fn_G94_36_11122015</t>
  </si>
  <si>
    <t>fn_G105_37_11122015</t>
  </si>
  <si>
    <t>fn_G115_38_11122015</t>
  </si>
  <si>
    <t>Note: Calculations of Capital Market Exposure similar to the computation of parent bank</t>
  </si>
  <si>
    <t>9ad0172f-8939-4c50-9834-bd9b5c381303:~:lyt_ExposureUnsecured:~:NotMandatory:~:True:~::~:</t>
  </si>
  <si>
    <t>1. Outstanding Unsecured Guarantees</t>
  </si>
  <si>
    <t>2. Outstanding Unsecured Advances</t>
  </si>
  <si>
    <t>3. Total Outstanding Advances</t>
  </si>
  <si>
    <t>4. Bank’s outstanding unsecured guarantees plus total of outstanding unsecured advances as a % of total outstanding advances (in per cent)</t>
  </si>
  <si>
    <t>Section II - Financials for the consolidated bank(F)</t>
  </si>
  <si>
    <t>* Where there is more than one subsidiary aggregation results in goodwill in some cases and Capital Reserves in other cases,net effect to be shown in Schedule 2 or Assets side after giving separate notes.</t>
  </si>
  <si>
    <t>in-rbi-rep.xsd#in-rbi-rep_LoansAdvancesII</t>
  </si>
  <si>
    <t>f1627a6e-16e1-42a7-b724-5e8f8536ba1a:~:lyt_CRR_SSR:~:NotMandatory:~:True:~::~:</t>
  </si>
  <si>
    <t>Cash funds for the consolidated bank eligible for CRR purposes</t>
  </si>
  <si>
    <t>Liquid assets for the consolidated bank eligible for SLR purposes</t>
  </si>
  <si>
    <t>CRR for the consolidated bank (%)</t>
  </si>
  <si>
    <t>SLR for the consolidated bank (%)</t>
  </si>
  <si>
    <t>in-rbi-rep.xsd#in-rbi-rep_PrioritySectorAdvancesInIndia</t>
  </si>
  <si>
    <t>in-rbi-rep.xsd#in-rbi-rep_PublicSectorAdvancesInIndia</t>
  </si>
  <si>
    <t>in-rbi-rep.xsd#in-rbi-rep_BankAdvancesInIndia</t>
  </si>
  <si>
    <t>Locked Cell Whose Value Is Derived By Formula</t>
  </si>
  <si>
    <t>Value To Be Entered By User</t>
  </si>
  <si>
    <t>Locked Cell To Represent Label</t>
  </si>
  <si>
    <t>Value To Be Selected From Drop Down</t>
  </si>
  <si>
    <t>Value To Be Entered By User And Rows Can Be Added/Deleted</t>
  </si>
  <si>
    <t>Text Value Is To Be Expected</t>
  </si>
  <si>
    <t>To Add Footnote, Right Click the Cell</t>
  </si>
  <si>
    <t>Legends</t>
  </si>
  <si>
    <t>Form CPR 1 And 2</t>
  </si>
  <si>
    <t>in-rbi-rep.xsd#in-rbi-rep_OtherAdvancesInIndia</t>
  </si>
  <si>
    <t>in-rbi-rep.xsd#in-rbi-rep_LoansAdvancesDueBanksOutsideIndia</t>
  </si>
  <si>
    <t>in-rbi-rep.xsd#in-rbi-rep_AdvancesOutsideIndiaDueFromOthers</t>
  </si>
  <si>
    <t>in-rbi-rep.xsd#in-rbi-rep_AdvancesOutsideIndiaDueFromOtherBillsPurchasedDiscounted</t>
  </si>
  <si>
    <t>in-rbi-rep.xsd#in-rbi-rep_AdvancesOutsideIndiaSyndicatedLoans</t>
  </si>
  <si>
    <t>in-rbi-rep.xsd#in-rbi-rep_AdvancesOutsideIndiaOthers</t>
  </si>
  <si>
    <t>in-rbi-rep.xsd#in-rbi-rep_AdditionsToFixedAssetsAtCost</t>
  </si>
  <si>
    <t>in-rbi-rep.xsd#in-rbi-rep_DeductionsToFixedAssetsAtCost</t>
  </si>
  <si>
    <t>in-rbi-rep.xsd#in-rbi-rep_DepreciationOnFixedAssetsAtCost</t>
  </si>
  <si>
    <t>in-rbi-rep.xsd#in-rbi-rep_FixedAssetsAxis::in-rbi-rep.xsd#in-rbi-rep_PremisesMember</t>
  </si>
  <si>
    <t>in-rbi-rep.xsd#in-rbi-rep_FixedAssetsAxis::in-rbi-rep.xsd#in-rbi-rep_PremisesUnderConstructionMember</t>
  </si>
  <si>
    <t>in-rbi-rep.xsd#in-rbi-rep_FixedAssetsAxis::in-rbi-rep.xsd#in-rbi-rep_OtherFixedAssetsIncludingFurnitureAndFixturesMember</t>
  </si>
  <si>
    <t>in-rbi-rep.xsd#in-rbi-rep_FixedAssetsAxis::in-rbi-rep.xsd#in-rbi-rep_LeasedAssetsMember</t>
  </si>
  <si>
    <t>in-rbi-rep.xsd#in-rbi-rep_FixedAssetsAxis::in-rbi-rep.xsd#in-rbi-rep_CapitalWorkInProgressLeasedAssetsNetOfProvisionsMember</t>
  </si>
  <si>
    <t>in-rbi-rep.xsd#in-rbi-rep_InterBranchAdjustmentAccountNet</t>
  </si>
  <si>
    <t>in-rbi-rep.xsd#in-rbi-rep_AdvanceTaxPaidAndTDSNet</t>
  </si>
  <si>
    <t>in-rbi-rep.xsd#in-rbi-rep_StationeryAndStamps</t>
  </si>
  <si>
    <t>in-rbi-rep.xsd#in-rbi-rep_NonBankingAssetsAcquiredInSatisfactionOfClaims</t>
  </si>
  <si>
    <t>in-rbi-rep.xsd#in-rbi-rep_DeferredTaxAssets</t>
  </si>
  <si>
    <t>in-rbi-rep.xsd#in-rbi-rep_ClaimsAgainstBankNotAcknowledgedAsDebts</t>
  </si>
  <si>
    <t>in-rbi-rep.xsd#in-rbi-rep_LiabilityOnAccountOfOutstandingForwardExchangeContracts</t>
  </si>
  <si>
    <t>in-rbi-rep.xsd#in-rbi-rep_LiabiliitesForPartlyPaidInvestments</t>
  </si>
  <si>
    <t>in-rbi-rep.xsd#in-rbi-rep_GuaranteesGivenOnBehalfOfConstituents</t>
  </si>
  <si>
    <t>in-rbi-rep.xsd#in-rbi-rep_GuaranteesGivenOnBehalfOfConstituentsInIndia</t>
  </si>
  <si>
    <t>in-rbi-rep.xsd#in-rbi-rep_AcceptancesEndorsementsAndOtherObligations@http://www.xbrl.org/2003/role/terseLabel</t>
  </si>
  <si>
    <t>in-rbi-rep.xsd#in-rbi-rep_OtherContingentLiabilities</t>
  </si>
  <si>
    <t>in-rbi-rep.xsd#in-rbi-rep_ContingentLiabilities@http://www.xbrl.org/2003/role/totalLabel</t>
  </si>
  <si>
    <t>in-rbi-rep.xsd#in-rbi-rep_InterestOrDiscountOnAdvanceOrBills@http://www.xbrl.org/2003/role/terseLabel</t>
  </si>
  <si>
    <t>in-rbi-rep.xsd#in-rbi-rep_IncomeOnInvestments</t>
  </si>
  <si>
    <t>in-rbi-rep.xsd#in-rbi-rep_NameOfBorrowerGroupAxis</t>
  </si>
  <si>
    <t>f8d5ab18-a92c-4d46-81ba-3032baed461b:~:lyt_LargeExposures:~:NotMandatory:~:True:~::~:</t>
  </si>
  <si>
    <t>Borrower Name</t>
  </si>
  <si>
    <t>Industry Code</t>
  </si>
  <si>
    <t>Industry Name</t>
  </si>
  <si>
    <t>Sector</t>
  </si>
  <si>
    <t>Amount Funded</t>
  </si>
  <si>
    <t>Amount Non-Funded</t>
  </si>
  <si>
    <t>Exposure as % to capital funds</t>
  </si>
  <si>
    <t>Name of Borrower Group/ Name</t>
  </si>
  <si>
    <t>% to capital funds</t>
  </si>
  <si>
    <t>in-rbi-rep.xsd#in-rbi-rep_InterestOnBalancesWithReserveBankOfIndiaAndOtherInterBankFunds</t>
  </si>
  <si>
    <t>in-rbi-rep.xsd#in-rbi-rep_OtherInterestDividendEarned</t>
  </si>
  <si>
    <t>in-rbi-rep.xsd#in-rbi-rep_CommissionExchangeAndBrokerage@http://www.xbrl.org/2003/role/terseLabel</t>
  </si>
  <si>
    <t>in-rbi-rep.xsd#in-rbi-rep_ProfitOnSaleOfLandBuildingsAndOtherAssetsNet</t>
  </si>
  <si>
    <t>in-rbi-rep.xsd#in-rbi-rep_ProfitOnExchangeTransactionsNet</t>
  </si>
  <si>
    <t>in-rbi-rep.xsd#in-rbi-rep_ProfitOnSaleOfInvestmentsNet</t>
  </si>
  <si>
    <t>in-rbi-rep.xsd#in-rbi-rep_ProfitOnRevaluationOfInvestmentsNet</t>
  </si>
  <si>
    <t>in-rbi-rep.xsd#in-rbi-rep_LeaseFinanceIncome</t>
  </si>
  <si>
    <t>in-rbi-rep.xsd#in-rbi-rep_LeaseManagementFee</t>
  </si>
  <si>
    <t>in-rbi-rep.xsd#in-rbi-rep_OverdueCharges</t>
  </si>
  <si>
    <t>in-rbi-rep.xsd#in-rbi-rep_InterestOnLeaseRentReceivables</t>
  </si>
  <si>
    <t>in-rbi-rep.xsd#in-rbi-rep_OtherIncome@http://www.xbrl.org/2003/role/totalLabel</t>
  </si>
  <si>
    <t>in-rbi-rep.xsd#in-rbi-rep_InterestExpendedOnDeposits</t>
  </si>
  <si>
    <t>in-rbi-rep.xsd#in-rbi-rep_InterestExpendedOnReserveBankOfIndiaOrInterBankBorrowings</t>
  </si>
  <si>
    <t>in-rbi-rep.xsd#in-rbi-rep_OtherInterestExpended</t>
  </si>
  <si>
    <t>in-rbi-rep.xsd#in-rbi-rep_InterestExpended@http://www.xbrl.org/2003/role/totalLabel</t>
  </si>
  <si>
    <t>in-rbi-rep.xsd#in-rbi-rep_PaymentsToAndProvisionsForEmployees</t>
  </si>
  <si>
    <t>in-rbi-rep.xsd#in-rbi-rep_ExpensesOnRentTaxesAndLighting</t>
  </si>
  <si>
    <t>in-rbi-rep.xsd#in-rbi-rep_ExpensesOnPrintingAndStationery</t>
  </si>
  <si>
    <t>in-rbi-rep.xsd#in-rbi-rep_ExpensesOnAdvertisementAndPublicity</t>
  </si>
  <si>
    <t>in-rbi-rep.xsd#in-rbi-rep_DepreciationOnBanksPropertyOtherThanLeasedAssets</t>
  </si>
  <si>
    <t>in-rbi-rep.xsd#in-rbi-rep_DepreciationOnLeasedAssets</t>
  </si>
  <si>
    <t>in-rbi-rep.xsd#in-rbi-rep_DirectorsFeesAllowancesAndExpenses</t>
  </si>
  <si>
    <t>in-rbi-rep.xsd#in-rbi-rep_AuditorsFeesAndExpensesIncludingBranchAuditors</t>
  </si>
  <si>
    <t>in-rbi-rep.xsd#in-rbi-rep_LawCharges</t>
  </si>
  <si>
    <t>in-rbi-rep.xsd#in-rbi-rep_ExpensesOnPostagesTelegramsTelephones</t>
  </si>
  <si>
    <t>in-rbi-rep.xsd#in-rbi-rep_ExpensesOnRepairsAndMaintenance</t>
  </si>
  <si>
    <t>in-rbi-rep.xsd#in-rbi-rep_InsuranceExpense</t>
  </si>
  <si>
    <t>in-rbi-rep.xsd#in-rbi-rep_AmortisationOfGoodwill</t>
  </si>
  <si>
    <t>in-rbi-rep.xsd#in-rbi-rep_AllOtherOperatingExpenses</t>
  </si>
  <si>
    <t>in-rbi-rep.xsd#in-rbi-rep_OperatingExpenses@http://www.xbrl.org/2003/role/totalLabel</t>
  </si>
  <si>
    <t>7684e32f-3c5a-438d-b03e-55e0fa4aa7a0:~:NotMandatory:~:True:~:</t>
  </si>
  <si>
    <t>38c76a84-718d-4a1f-b3f7-7b70c53216d6:~:lyt_Details:~:NotMandatory:~:True:~::~:</t>
  </si>
  <si>
    <t>in-rbi-rep.xsd#in-rbi-rep_AggregateDeposits</t>
  </si>
  <si>
    <t>#TYPDIM#</t>
  </si>
  <si>
    <t>in-rbi-rep.xsd#in-rbi-rep_NameOfSubsidiaryAssociateJointVenturesAxis</t>
  </si>
  <si>
    <t>#SERIAL#</t>
  </si>
  <si>
    <t>Remarks</t>
  </si>
  <si>
    <t>Share - holding (%)</t>
  </si>
  <si>
    <t>Name of Regulator</t>
  </si>
  <si>
    <t>Relation with parent</t>
  </si>
  <si>
    <t>Type of business</t>
  </si>
  <si>
    <t>Name of the subsidiary/associates/ joint ventures</t>
  </si>
  <si>
    <t>Sr. No.</t>
  </si>
  <si>
    <t>d0e49af9-d14e-4068-8d6c-1360aa174703:~:NotMandatory:~:True:~:</t>
  </si>
  <si>
    <t>Parameters</t>
  </si>
  <si>
    <t>Capital &amp; Reserves</t>
  </si>
  <si>
    <t>Regulatory Capital (Actual/ Notional) - after netting for consolidation</t>
  </si>
  <si>
    <t>Risk-weighted assets(Actual/ Notional)</t>
  </si>
  <si>
    <t>Capital Adequacy Ratio (Actual/ Notional) (%)</t>
  </si>
  <si>
    <t>Total Deposit Funds</t>
  </si>
  <si>
    <t>Total Borrowings</t>
  </si>
  <si>
    <t>Total Advances  (Gross)</t>
  </si>
  <si>
    <t>Total Non-performing Advances (Gross)</t>
  </si>
  <si>
    <t>Total Investments (Book Value)</t>
  </si>
  <si>
    <t>Total Investments (Market Value)</t>
  </si>
  <si>
    <t>Total Non-performing Investments</t>
  </si>
  <si>
    <t>Provisions held for Non-performing Advances</t>
  </si>
  <si>
    <t>Provisions held for Non-performing Investments</t>
  </si>
  <si>
    <t>Profit before Tax</t>
  </si>
  <si>
    <t>Profit after Tax</t>
  </si>
  <si>
    <t>Return on Assets</t>
  </si>
  <si>
    <t>Return on Equity</t>
  </si>
  <si>
    <t>Total Off-balance sheet exposures (contingent credits)</t>
  </si>
  <si>
    <t>b94d1671-e6d4-4bbd-b033-e916d4c6561f:~:NotMandatory:~:True:~:</t>
  </si>
  <si>
    <t>a67e2960-345e-47dd-b334-e6fc2739c9a9:~:lyt_Section_3:~:NotMandatory:~:True:~::~:</t>
  </si>
  <si>
    <t>in-rbi-rep.xsd#in-rbi-rep_NameOfBorrowerAxis</t>
  </si>
  <si>
    <t>in-rbi-rep.xsd#in-rbi-rep_IndustryCodeAxis</t>
  </si>
  <si>
    <t>in-rbi-rep.xsd#in-rbi-rep_IndustryNameAxis</t>
  </si>
  <si>
    <t>Select Domain for Sectorwise type [axis]</t>
  </si>
  <si>
    <t>Section II - Financials for the consolidated bank</t>
  </si>
  <si>
    <t>in-rbi-rep.xsd#in-rbi-rep_ExposuresAsPercentToCapitalFunds</t>
  </si>
  <si>
    <t>in-rbi-rep.xsd#in-rbi-rep_ExposureAmount</t>
  </si>
  <si>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</si>
  <si>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</si>
  <si>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</si>
  <si>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</si>
  <si>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</si>
  <si>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</si>
  <si>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</si>
  <si>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</si>
  <si>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</si>
  <si>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</si>
  <si>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</si>
  <si>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</si>
  <si>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</si>
  <si>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</si>
  <si>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</si>
  <si>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</si>
  <si>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</si>
  <si>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</si>
  <si>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</si>
  <si>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</si>
  <si>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</si>
  <si>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</si>
  <si>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</si>
  <si>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</si>
  <si>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</si>
  <si>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</si>
  <si>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</si>
  <si>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HalfYearly</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</si>
  <si>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</si>
  <si>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</si>
  <si>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</si>
  <si>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</si>
  <si>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</si>
  <si>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</si>
  <si>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</si>
  <si>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</si>
  <si>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</si>
  <si>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</si>
  <si>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</si>
  <si>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</si>
  <si>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</si>
  <si>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</si>
  <si>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in-rbi-rep.xsd#in-rbi-rep_GuaranteesGivenOnBehalfOfConstituentsOutsideIndia</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</si>
  <si>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</si>
  <si>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</si>
  <si>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</si>
  <si>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</si>
  <si>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</si>
  <si>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</si>
  <si>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</si>
  <si>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</si>
  <si>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</si>
  <si>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</si>
  <si>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</si>
  <si>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</si>
  <si>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</si>
  <si>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</si>
  <si>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</si>
  <si>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</si>
  <si>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</si>
  <si>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</si>
  <si>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</si>
  <si>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</si>
  <si>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</si>
  <si>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</si>
  <si>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</si>
  <si>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</si>
  <si>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21148033-8fbd-4027-baf0-1b1bbfa95e69:~:NotMandatory:~:True:~:</t>
  </si>
  <si>
    <t>in-rbi-rep.xsd#in-rbi-rep_PermanentAccountNumberAxis</t>
  </si>
  <si>
    <t>PAN Number</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</si>
  <si>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</si>
  <si>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</si>
  <si>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</si>
  <si>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</si>
  <si>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</si>
  <si>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</si>
  <si>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</si>
  <si>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</si>
  <si>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</si>
  <si>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</si>
  <si>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</si>
  <si>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</si>
  <si>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</si>
  <si>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</si>
  <si>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</si>
  <si>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</si>
  <si>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</si>
  <si>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</si>
  <si>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</si>
  <si>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</si>
  <si>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</si>
  <si>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</si>
  <si>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</si>
  <si>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</si>
  <si>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</si>
  <si>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</si>
  <si>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</si>
  <si>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</si>
  <si>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</si>
  <si>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</si>
  <si>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</si>
  <si>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</si>
  <si>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</si>
  <si>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</si>
  <si>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</si>
  <si>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</si>
  <si>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</si>
  <si>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</si>
  <si>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</si>
  <si>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</si>
  <si>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</si>
  <si>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</si>
  <si>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</si>
  <si>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</si>
  <si>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</si>
  <si>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</si>
  <si>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</si>
  <si>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</si>
  <si>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</si>
  <si>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</si>
  <si>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</si>
  <si>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</si>
  <si>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</si>
  <si>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</si>
  <si>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</si>
  <si>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</si>
  <si>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</si>
  <si>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</si>
  <si>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</si>
  <si>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</si>
  <si>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</si>
  <si>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</si>
  <si>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</si>
  <si>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</si>
  <si>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</si>
  <si>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</si>
  <si>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</si>
  <si>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</si>
  <si>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</si>
  <si>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</si>
  <si>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</si>
  <si>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</si>
  <si>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</si>
  <si>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</si>
  <si>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</si>
  <si>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</si>
  <si>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</si>
  <si>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</si>
  <si>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</si>
  <si>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</si>
  <si>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</si>
  <si>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</si>
  <si>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</si>
  <si>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</si>
  <si>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</si>
  <si>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</si>
  <si>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</si>
  <si>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</si>
  <si>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</si>
  <si>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</si>
  <si>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</si>
  <si>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</si>
  <si>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</si>
  <si>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</si>
  <si>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</si>
  <si>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</si>
  <si>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</si>
  <si>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</si>
  <si>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</si>
  <si>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</si>
  <si>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</si>
  <si>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</si>
  <si>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</si>
  <si>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</si>
  <si>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</si>
  <si>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</si>
  <si>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</si>
  <si>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</si>
  <si>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</si>
  <si>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</si>
  <si>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</si>
  <si>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</si>
  <si>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</si>
  <si>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</si>
  <si>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</si>
  <si>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</si>
  <si>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</si>
  <si>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</si>
  <si>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</si>
  <si>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</si>
  <si>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</si>
  <si>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</si>
  <si>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</si>
  <si>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</si>
  <si>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</si>
  <si>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</si>
  <si>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</si>
  <si>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</si>
  <si>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</si>
  <si>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</si>
  <si>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</si>
  <si>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</si>
  <si>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</si>
  <si>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</si>
  <si>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</si>
  <si>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</si>
  <si>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</si>
  <si>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</si>
  <si>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</si>
  <si>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</si>
  <si>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</si>
  <si>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</si>
  <si>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</si>
  <si>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</si>
  <si>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</si>
  <si>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</si>
  <si>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</si>
  <si>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</si>
  <si>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</si>
  <si>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</si>
  <si>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</si>
  <si>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</si>
  <si>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</si>
  <si>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</si>
  <si>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</si>
  <si>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</si>
  <si>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</si>
  <si>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</si>
  <si>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</si>
  <si>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</si>
  <si>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</si>
  <si>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</si>
  <si>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</si>
  <si>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</si>
  <si>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</si>
  <si>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</si>
  <si>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</si>
  <si>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</si>
  <si>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</si>
  <si>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</si>
  <si>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</si>
  <si>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</si>
  <si>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</si>
  <si>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</si>
  <si>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</si>
  <si>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</si>
  <si>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</si>
  <si>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</si>
  <si>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</si>
  <si>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</si>
  <si>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</si>
  <si>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</si>
  <si>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</si>
  <si>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</si>
  <si>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</si>
  <si>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</si>
  <si>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</si>
  <si>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</si>
  <si>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</si>
  <si>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</si>
  <si>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</si>
  <si>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</si>
  <si>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</si>
  <si>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</si>
  <si>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</si>
  <si>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</si>
  <si>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</si>
  <si>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</si>
  <si>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</si>
  <si>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</si>
  <si>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</si>
  <si>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</si>
  <si>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</si>
  <si>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</si>
  <si>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</si>
  <si>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</si>
  <si>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</si>
  <si>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</si>
  <si>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</si>
  <si>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</si>
  <si>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</si>
  <si>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</si>
  <si>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</si>
  <si>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</si>
  <si>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</si>
  <si>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</si>
  <si>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</si>
  <si>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</si>
  <si>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</si>
  <si>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</si>
  <si>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</si>
  <si>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</si>
  <si>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</si>
  <si>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</si>
  <si>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</si>
  <si>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</si>
  <si>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</si>
  <si>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</si>
  <si>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</si>
  <si>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</si>
  <si>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</si>
  <si>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</si>
  <si>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</si>
  <si>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</si>
  <si>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</si>
  <si>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</si>
  <si>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</si>
  <si>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</si>
  <si>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</si>
  <si>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</si>
  <si>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</si>
  <si>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</si>
  <si>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</si>
  <si>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</si>
  <si>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</si>
  <si>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</si>
  <si>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</si>
  <si>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</si>
  <si>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Total Dividends paid</t>
  </si>
  <si>
    <t>Note: Calculations similar to the computation for the parent bank</t>
  </si>
  <si>
    <t>SCHEDULE 2 – RESERVES &amp; SURPLUS</t>
  </si>
  <si>
    <t>fn_E29_18_28012013</t>
  </si>
  <si>
    <t>in-rbi-rep.xsd#in-rbi-rep_DetailOfOtherReserves</t>
  </si>
  <si>
    <t>Detail of other reserves</t>
  </si>
  <si>
    <t>fn_E14_0_28012013</t>
  </si>
  <si>
    <t>in-rbi-rep.xsd#in-rbi-rep_DetailOfOtherInvestmentsInIndia</t>
  </si>
  <si>
    <t>Detail of other investments in India</t>
  </si>
  <si>
    <t>fn_E18_1_28012013</t>
  </si>
  <si>
    <t>in-rbi-rep.xsd#in-rbi-rep_DetailOfOtherInvestmentsOutsideIndia</t>
  </si>
  <si>
    <t>Detail of other investments outside India</t>
  </si>
  <si>
    <t>Decimal Value</t>
  </si>
  <si>
    <t>SCHEDULE 8 – INVESTMENTS</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</si>
  <si>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</si>
  <si>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</si>
  <si>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</si>
  <si>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</si>
  <si>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</si>
  <si>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</si>
  <si>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</si>
  <si>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</si>
  <si>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</si>
  <si>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</si>
  <si>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</si>
  <si>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</si>
  <si>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</si>
  <si>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</si>
  <si>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</si>
  <si>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</si>
  <si>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</si>
  <si>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</si>
  <si>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</si>
  <si>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</si>
  <si>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</si>
  <si>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</si>
  <si>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</si>
  <si>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</si>
  <si>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</si>
  <si>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</si>
  <si>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</si>
  <si>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</si>
  <si>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</si>
  <si>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</si>
  <si>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</si>
  <si>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</si>
  <si>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</si>
  <si>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</si>
  <si>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</si>
  <si>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</si>
  <si>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</si>
  <si>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</si>
  <si>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</si>
  <si>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</si>
  <si>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</si>
  <si>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</si>
  <si>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</si>
  <si>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</si>
  <si>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</si>
  <si>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Bank Working Code</t>
  </si>
  <si>
    <t>Bank Name</t>
  </si>
  <si>
    <t>Report Status</t>
  </si>
  <si>
    <t>Do Version Check</t>
  </si>
  <si>
    <t>Seed year</t>
  </si>
  <si>
    <t>IsRevised</t>
  </si>
  <si>
    <t>Crores</t>
  </si>
  <si>
    <t>#TABLE#</t>
  </si>
  <si>
    <t>#LAYOUTSCSR#</t>
  </si>
  <si>
    <t>#LAYOUTECSR#</t>
  </si>
  <si>
    <t>#LAYOUTSCER#</t>
  </si>
  <si>
    <t>#LAYOUTECER#</t>
  </si>
  <si>
    <t>Reporting Type</t>
  </si>
  <si>
    <t>0d24ed21-e898-4560-9d5c-816eab19cbcb:~:NotMandatory:~:True:~:</t>
  </si>
  <si>
    <t>fn_E19_19_11122015</t>
  </si>
  <si>
    <t>fn_E39_20_11122015</t>
  </si>
  <si>
    <t>fn_E61_21_11122015</t>
  </si>
  <si>
    <t>fn_E84_22_11122015</t>
  </si>
  <si>
    <t>fn_E105_23_11122015</t>
  </si>
  <si>
    <t>fn_F28_24_11122015</t>
  </si>
  <si>
    <t>fn_F50_25_11122015</t>
  </si>
  <si>
    <t>fn_F73_26_11122015</t>
  </si>
  <si>
    <t>fn_F94_27_11122015</t>
  </si>
  <si>
    <t>fn_F115_28_11122015</t>
  </si>
  <si>
    <t>fn_G19_29_11122015</t>
  </si>
  <si>
    <t>e4a48b3e-8cf0-4ff5-8ebd-f2e793050445:~:lyt_CapitalAndLiabilities:~:NotMandatory:~:True:~::~:</t>
  </si>
  <si>
    <t>#CustPlc#</t>
  </si>
  <si>
    <t>CAPITAL &amp; LIABILITIES</t>
  </si>
  <si>
    <t>Capital - Schedule 1</t>
  </si>
  <si>
    <t>Reserves &amp; Surplus - Schedule 2</t>
  </si>
  <si>
    <t>Minorities Interest - Schedule 2A</t>
  </si>
  <si>
    <t>Deposits - Schedule 3</t>
  </si>
  <si>
    <t>Borrowings - Schedule 4</t>
  </si>
  <si>
    <t>Other Liabilities and Provisions - Schedule 5</t>
  </si>
  <si>
    <t>fn_E28_39_14122015</t>
  </si>
  <si>
    <t>fn_E50_40_14122015</t>
  </si>
  <si>
    <t>fn_E73_41_14122015</t>
  </si>
  <si>
    <t>fn_E94_42_14122015</t>
  </si>
  <si>
    <t>fn_E115_43_14122015</t>
  </si>
  <si>
    <t>Total Capital and Liabilities</t>
  </si>
  <si>
    <t>af540748-c71a-469d-8b33-187ab10dfe81:~:lyt_Assets:~:NotMandatory:~:True:~::~:</t>
  </si>
  <si>
    <t>ASSETS</t>
  </si>
  <si>
    <t>Cash and Balances with Reserve Bank of India - Schedule 6</t>
  </si>
  <si>
    <t>Balances with banks and money at call and short notice - Schedule 7</t>
  </si>
  <si>
    <t>Investments - Schedule 8</t>
  </si>
  <si>
    <t>Loans &amp; Advances - Schedule 9</t>
  </si>
  <si>
    <t>Fixed Assets - Schedule 10</t>
  </si>
  <si>
    <t>Other Assets - Schedule 11</t>
  </si>
  <si>
    <t>Goodwill on Consolidation*</t>
  </si>
  <si>
    <t>Debit Balance of Profit and Loss A/C</t>
  </si>
  <si>
    <t>Total Assets</t>
  </si>
  <si>
    <t>Contingent liabilities - Schedule 12</t>
  </si>
  <si>
    <t>Bills for collection</t>
  </si>
  <si>
    <t>de02a52e-086e-45ae-9055-e632eafaa9d2:~:NotMandatory:~:True:~:</t>
  </si>
  <si>
    <t>8b94a61b-8049-452d-8336-866d1b693ec2:~:lyt_Income:~:NotMandatory:~:True:~::~:</t>
  </si>
  <si>
    <t>I. Income</t>
  </si>
  <si>
    <t>Interest earned - Schedule 13</t>
  </si>
  <si>
    <t>Other income - Schedule 14</t>
  </si>
  <si>
    <t>Total Income</t>
  </si>
  <si>
    <t>Part B : Section I - Details on Subsidiaries/ Associates / Joint Ventures</t>
  </si>
  <si>
    <t>Section V - Exposures to Capital Market of the consolidated bank</t>
  </si>
  <si>
    <t>Section VI - Exposure to Unsecured Guarantees and Unsecured Advances for the consolidated bank</t>
  </si>
  <si>
    <t>Section VII - CRR and SLR for the consolidated bank</t>
  </si>
  <si>
    <t>Consolidated Prudential Reports
  CPR-1</t>
  </si>
  <si>
    <t>891a4750-6d0e-4161-943a-49e1c99aba09:~:lyt_Expenditure:~:NotMandatory:~:True:~::~:</t>
  </si>
  <si>
    <t>II. Expenditure</t>
  </si>
  <si>
    <t>Consolidated Prudential Reports</t>
  </si>
  <si>
    <t>Interest expended - Schedule 15</t>
  </si>
  <si>
    <t>Operating expenses - Schedule 16</t>
  </si>
  <si>
    <t>129a50b7-ced1-45b0-aa4e-a56b6689bfd4:~:lyt_Financials:~:AllValues:~:True:~::~:</t>
  </si>
  <si>
    <t>V2.2</t>
  </si>
  <si>
    <t>010</t>
  </si>
  <si>
    <t>State Bank Of India</t>
  </si>
  <si>
    <t>01-Oct-2019</t>
  </si>
  <si>
    <t>31-Mar-2020</t>
  </si>
  <si>
    <t>01-Apr-2019</t>
  </si>
  <si>
    <t>01-Jan-2020</t>
  </si>
  <si>
    <t>Indian Bank</t>
  </si>
  <si>
    <t>&lt;ProjectConfig&gt;_x000D_
  &lt;add key="PackageName" value="RBI-CPR" /&gt;_x000D_
  &lt;add key="PackageDescription" value="RBI-CPR-Template" /&gt;_x000D_
  &lt;add key="PackageAuthor" value="IRIS" /&gt;_x000D_
  &lt;add key="CreatedOn" value="26/11/2012" /&gt;_x000D_
  &lt;add key="PackageVersion" value="V1.3" /&gt;_x000D_
  &lt;add key="SecurityCode" value="3meE/gFr0EsjU77r6hBiRqWUJGgK5GtZCCrkOS9M0dfKiVLdJxsy3pMTkzjahTAUilsLshI+ocBXevL8auGqmg==" /&gt;_x000D_
  &lt;add key="TaxonomyPath" value="C:\RBIXBRLForms\Form CPR\2.2.0\iFileApp2\\Taxonomy\CPR\in-rbi-cpr.xsd" /&gt;_x000D_
  &lt;add key="PublishPath" value="" /&gt;_x000D_
  &lt;add key="Culture" value="en-GB" /&gt;_x000D_
  &lt;add key="Scheme" value="" /&gt;_x000D_
  &lt;add key="ProjectMode" value="Package" /&gt;_x000D_
  &lt;add key="StartupSheet" value="Introduction" /&gt;_x000D_
  &lt;add key="VersionNo" value="V1.3" /&gt;_x000D_
&lt;/ProjectConfig&gt;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</si>
</sst>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quot;$&quot;* #,##0.00_);_(&quot;$&quot;* \(#,##0.00\);_(&quot;$&quot;* &quot;-&quot;??_);_(@_)"/>
  </numFmts>
  <fonts count="19">
    <font>
      <sz val="11"/>
      <color theme="1"/>
      <name val="Calibri"/>
      <family val="2"/>
      <scheme val="minor"/>
    </font>
    <font>
      <sz val="11"/>
      <color indexed="8"/>
      <name val="Calibri"/>
      <family val="2"/>
    </font>
    <font>
      <sz val="11"/>
      <color indexed="8"/>
      <name val="Calibri"/>
      <family val="2"/>
    </font>
    <font>
      <sz val="8"/>
      <name val="Calibri"/>
      <family val="2"/>
    </font>
    <font>
      <u/>
      <sz val="11"/>
      <color indexed="12"/>
      <name val="Calibri"/>
      <family val="2"/>
    </font>
    <font>
      <sz val="10"/>
      <name val="Arial "/>
    </font>
    <font>
      <sz val="10"/>
      <name val="Arial"/>
      <family val="2"/>
    </font>
    <font>
      <sz val="11"/>
      <color indexed="9"/>
      <name val="Calibri"/>
      <family val="2"/>
    </font>
    <font>
      <b/>
      <sz val="11"/>
      <color indexed="8"/>
      <name val="Calibri"/>
      <family val="2"/>
    </font>
    <font>
      <b/>
      <sz val="9"/>
      <color indexed="81"/>
      <name val="Tahoma"/>
      <charset val="1"/>
    </font>
    <font>
      <sz val="14"/>
      <color indexed="9"/>
      <name val="Calibri"/>
      <family val="2"/>
    </font>
    <font>
      <sz val="11"/>
      <color indexed="8"/>
      <name val="Calibri"/>
      <family val="2"/>
    </font>
    <font>
      <b/>
      <sz val="11"/>
      <color indexed="8"/>
      <name val="Calibri"/>
      <family val="2"/>
    </font>
    <font>
      <sz val="11"/>
      <color indexed="8"/>
      <name val="Calibri"/>
      <family val="2"/>
    </font>
    <font>
      <sz val="11"/>
      <name val="Calibri"/>
      <family val="2"/>
    </font>
    <font>
      <sz val="14"/>
      <name val="Calibri"/>
      <family val="2"/>
    </font>
    <font>
      <sz val="11"/>
      <color indexed="60"/>
      <name val="Calibri"/>
      <family val="2"/>
    </font>
    <font>
      <b/>
      <sz val="11"/>
      <color indexed="9"/>
      <name val="Calibri"/>
      <family val="2"/>
    </font>
    <font>
      <sz val="9"/>
      <color indexed="63"/>
      <name val="Arial"/>
      <family val="2"/>
    </font>
  </fonts>
  <fills count="15">
    <fill>
      <patternFill patternType="none"/>
    </fill>
    <fill>
      <patternFill patternType="gray125"/>
    </fill>
    <fill>
      <patternFill patternType="solid">
        <fgColor indexed="43"/>
      </patternFill>
    </fill>
    <fill>
      <patternFill patternType="solid">
        <fgColor indexed="22"/>
        <bgColor indexed="64"/>
      </patternFill>
    </fill>
    <fill>
      <patternFill patternType="solid">
        <fgColor indexed="49"/>
        <bgColor indexed="64"/>
      </patternFill>
    </fill>
    <fill>
      <patternFill patternType="solid">
        <fgColor indexed="31"/>
        <bgColor indexed="64"/>
      </patternFill>
    </fill>
    <fill>
      <patternFill patternType="solid">
        <fgColor indexed="9"/>
        <bgColor indexed="64"/>
      </patternFill>
    </fill>
    <fill>
      <patternFill patternType="solid">
        <fgColor indexed="44"/>
        <bgColor indexed="64"/>
      </patternFill>
    </fill>
    <fill>
      <patternFill patternType="lightUp">
        <fgColor indexed="22"/>
        <bgColor indexed="9"/>
      </patternFill>
    </fill>
    <fill>
      <patternFill patternType="lightHorizontal">
        <fgColor indexed="22"/>
        <bgColor indexed="43"/>
      </patternFill>
    </fill>
    <fill>
      <patternFill patternType="lightUp">
        <fgColor indexed="22"/>
        <bgColor indexed="44"/>
      </patternFill>
    </fill>
    <fill>
      <patternFill patternType="lightUp">
        <fgColor indexed="22"/>
        <bgColor indexed="22"/>
      </patternFill>
    </fill>
    <fill>
      <patternFill patternType="solid">
        <fgColor indexed="56"/>
        <bgColor indexed="64"/>
      </patternFill>
    </fill>
    <fill>
      <patternFill patternType="solid">
        <fgColor indexed="47"/>
        <bgColor indexed="64"/>
      </patternFill>
    </fill>
    <fill>
      <patternFill patternType="solid">
        <fgColor indexed="22"/>
        <bgColor indexed="22"/>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43" fontId="2"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6" fillId="2" borderId="0" applyNumberFormat="0" applyBorder="0" applyAlignment="0" applyProtection="0"/>
    <xf numFmtId="0" fontId="2" fillId="0" borderId="0"/>
    <xf numFmtId="0" fontId="6" fillId="0" borderId="0"/>
    <xf numFmtId="0" fontId="5" fillId="0" borderId="0"/>
    <xf numFmtId="0" fontId="6" fillId="0" borderId="0"/>
    <xf numFmtId="0" fontId="6" fillId="0" borderId="0"/>
    <xf numFmtId="0" fontId="2" fillId="0" borderId="0"/>
  </cellStyleXfs>
  <cellXfs count="151">
    <xf numFmtId="0" fontId="0" fillId="0" borderId="0" xfId="0"/>
    <xf numFmtId="0" fontId="0" fillId="0" borderId="0" xfId="0"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1" xfId="0" applyNumberFormat="1" applyBorder="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2" xfId="0" applyBorder="1" applyProtection="1">
      <protection locked="0"/>
    </xf>
    <xf numFmtId="49" fontId="0" fillId="0" borderId="1" xfId="0" applyNumberFormat="1" applyBorder="1" applyProtection="1">
      <protection locked="0"/>
    </xf>
    <xf numFmtId="14" fontId="0" fillId="0" borderId="1" xfId="0" applyNumberFormat="1" applyBorder="1" applyProtection="1">
      <protection locked="0"/>
    </xf>
    <xf numFmtId="0" fontId="7" fillId="0" borderId="0" xfId="0" applyFont="1"/>
    <xf numFmtId="0" fontId="2" fillId="0" borderId="0" xfId="0" applyFont="1" applyAlignment="1"/>
    <xf numFmtId="0" fontId="0" fillId="0" borderId="0" xfId="0" applyProtection="1"/>
    <xf numFmtId="0" fontId="2" fillId="3" borderId="1" xfId="0" applyFont="1" applyFill="1" applyBorder="1" applyAlignment="1" applyProtection="1">
      <alignment horizontal="left" vertical="top" wrapText="1" shrinkToFit="1"/>
    </xf>
    <xf numFmtId="0" fontId="2" fillId="3" borderId="3" xfId="0" applyFont="1" applyFill="1" applyBorder="1" applyAlignment="1" applyProtection="1">
      <alignment horizontal="left" vertical="top" wrapText="1" shrinkToFit="1"/>
    </xf>
    <xf numFmtId="0" fontId="8" fillId="3" borderId="1" xfId="0" applyFont="1" applyFill="1" applyBorder="1" applyAlignment="1" applyProtection="1">
      <alignment horizontal="left" vertical="top" wrapText="1" shrinkToFit="1"/>
    </xf>
    <xf numFmtId="0" fontId="8" fillId="3" borderId="3" xfId="0" applyFont="1" applyFill="1" applyBorder="1" applyAlignment="1" applyProtection="1">
      <alignment horizontal="left" vertical="top" wrapText="1" shrinkToFit="1"/>
    </xf>
    <xf numFmtId="0" fontId="8" fillId="3" borderId="2" xfId="0" applyFont="1" applyFill="1" applyBorder="1" applyAlignment="1">
      <alignment horizontal="left" wrapText="1"/>
    </xf>
    <xf numFmtId="0" fontId="8" fillId="3" borderId="2" xfId="0" applyFont="1" applyFill="1" applyBorder="1" applyAlignment="1">
      <alignment horizontal="left" vertical="center" wrapText="1"/>
    </xf>
    <xf numFmtId="0" fontId="8" fillId="3" borderId="3" xfId="0" applyFont="1" applyFill="1" applyBorder="1" applyAlignment="1" applyProtection="1">
      <alignment horizontal="center" vertical="top" wrapText="1" shrinkToFit="1"/>
    </xf>
    <xf numFmtId="0" fontId="2" fillId="3" borderId="4" xfId="0" applyFont="1" applyFill="1" applyBorder="1" applyAlignment="1" applyProtection="1">
      <alignment horizontal="left" vertical="top" wrapText="1" shrinkToFit="1"/>
    </xf>
    <xf numFmtId="0" fontId="8" fillId="3" borderId="1" xfId="0" applyFont="1" applyFill="1" applyBorder="1" applyAlignment="1" applyProtection="1">
      <alignment horizontal="center" vertical="top" wrapText="1" shrinkToFit="1"/>
    </xf>
    <xf numFmtId="0" fontId="8" fillId="3" borderId="2" xfId="0" applyFont="1" applyFill="1" applyBorder="1" applyAlignment="1">
      <alignment vertical="center" wrapText="1"/>
    </xf>
    <xf numFmtId="0" fontId="8" fillId="3" borderId="2" xfId="0" applyFont="1" applyFill="1" applyBorder="1" applyAlignment="1">
      <alignment horizontal="left"/>
    </xf>
    <xf numFmtId="0" fontId="8" fillId="3" borderId="2" xfId="0" applyFont="1" applyFill="1" applyBorder="1" applyAlignment="1">
      <alignment vertical="center"/>
    </xf>
    <xf numFmtId="0" fontId="8" fillId="3" borderId="2" xfId="0" applyFont="1" applyFill="1" applyBorder="1" applyAlignment="1">
      <alignment horizontal="left" vertical="top" wrapText="1"/>
    </xf>
    <xf numFmtId="0" fontId="8" fillId="3" borderId="2" xfId="0" applyFont="1" applyFill="1" applyBorder="1" applyAlignment="1" applyProtection="1">
      <alignment horizontal="left" vertical="center" wrapText="1"/>
    </xf>
    <xf numFmtId="0" fontId="2" fillId="4" borderId="1" xfId="0" applyFont="1" applyFill="1" applyBorder="1" applyAlignment="1" applyProtection="1">
      <alignment horizontal="left" vertical="top" wrapText="1" shrinkToFit="1"/>
      <protection locked="0"/>
    </xf>
    <xf numFmtId="0" fontId="2" fillId="5" borderId="1" xfId="0" applyFont="1" applyFill="1" applyBorder="1" applyAlignment="1" applyProtection="1">
      <alignment horizontal="left" vertical="top" wrapText="1" shrinkToFit="1"/>
    </xf>
    <xf numFmtId="0" fontId="8" fillId="3" borderId="1" xfId="0" applyFont="1" applyFill="1" applyBorder="1" applyAlignment="1">
      <alignment vertical="top" wrapText="1"/>
    </xf>
    <xf numFmtId="0" fontId="8" fillId="3" borderId="1" xfId="0" applyFont="1" applyFill="1" applyBorder="1" applyAlignment="1">
      <alignment horizontal="left"/>
    </xf>
    <xf numFmtId="0" fontId="8" fillId="3" borderId="1" xfId="0" applyFont="1" applyFill="1" applyBorder="1" applyAlignment="1">
      <alignment horizontal="left" vertical="top" wrapText="1"/>
    </xf>
    <xf numFmtId="4" fontId="2" fillId="6" borderId="1" xfId="0" applyNumberFormat="1" applyFont="1" applyFill="1" applyBorder="1" applyAlignment="1" applyProtection="1">
      <alignment horizontal="right" wrapText="1" shrinkToFit="1"/>
      <protection locked="0"/>
    </xf>
    <xf numFmtId="10" fontId="2" fillId="6" borderId="1" xfId="0" applyNumberFormat="1" applyFont="1" applyFill="1" applyBorder="1" applyAlignment="1" applyProtection="1">
      <alignment horizontal="right" wrapText="1" shrinkToFit="1"/>
      <protection locked="0"/>
    </xf>
    <xf numFmtId="4" fontId="2" fillId="7" borderId="1" xfId="0" applyNumberFormat="1" applyFont="1" applyFill="1" applyBorder="1" applyAlignment="1" applyProtection="1">
      <alignment horizontal="right" wrapText="1" shrinkToFit="1"/>
    </xf>
    <xf numFmtId="0" fontId="2" fillId="8" borderId="1" xfId="0" applyNumberFormat="1" applyFont="1" applyFill="1" applyBorder="1" applyAlignment="1" applyProtection="1">
      <alignment horizontal="left" wrapText="1" shrinkToFit="1"/>
      <protection locked="0"/>
    </xf>
    <xf numFmtId="10" fontId="2" fillId="7" borderId="1" xfId="0" applyNumberFormat="1" applyFont="1" applyFill="1" applyBorder="1" applyAlignment="1" applyProtection="1">
      <alignment horizontal="right" wrapText="1" shrinkToFit="1"/>
    </xf>
    <xf numFmtId="0" fontId="10" fillId="6" borderId="0" xfId="0" applyFont="1" applyFill="1" applyAlignment="1"/>
    <xf numFmtId="49" fontId="2" fillId="6" borderId="1" xfId="0" applyNumberFormat="1" applyFont="1" applyFill="1" applyBorder="1" applyAlignment="1" applyProtection="1">
      <alignment horizontal="left" wrapText="1" shrinkToFit="1"/>
      <protection locked="0"/>
    </xf>
    <xf numFmtId="0" fontId="2" fillId="9" borderId="1" xfId="0" applyNumberFormat="1" applyFont="1" applyFill="1" applyBorder="1" applyAlignment="1" applyProtection="1">
      <alignment horizontal="left" wrapText="1" shrinkToFit="1"/>
      <protection locked="0"/>
    </xf>
    <xf numFmtId="0" fontId="2" fillId="10" borderId="1" xfId="0" applyNumberFormat="1" applyFont="1" applyFill="1" applyBorder="1" applyAlignment="1" applyProtection="1">
      <alignment horizontal="left" wrapText="1" shrinkToFit="1"/>
    </xf>
    <xf numFmtId="49" fontId="2" fillId="7" borderId="1" xfId="0" applyNumberFormat="1" applyFont="1" applyFill="1" applyBorder="1" applyAlignment="1" applyProtection="1">
      <alignment horizontal="left" wrapText="1" shrinkToFit="1"/>
    </xf>
    <xf numFmtId="0" fontId="8" fillId="3" borderId="2" xfId="0" applyFont="1" applyFill="1" applyBorder="1" applyAlignment="1" applyProtection="1">
      <alignment vertical="center"/>
    </xf>
    <xf numFmtId="0" fontId="2" fillId="0" borderId="1" xfId="0" applyFont="1" applyBorder="1" applyAlignment="1">
      <alignment wrapText="1" shrinkToFit="1"/>
    </xf>
    <xf numFmtId="0" fontId="2" fillId="3" borderId="2" xfId="0" applyFont="1" applyFill="1" applyBorder="1" applyAlignment="1" applyProtection="1">
      <alignment vertical="top" wrapText="1" shrinkToFit="1"/>
    </xf>
    <xf numFmtId="0" fontId="2" fillId="3" borderId="5" xfId="0" applyFont="1" applyFill="1" applyBorder="1" applyAlignment="1"/>
    <xf numFmtId="0" fontId="2" fillId="3" borderId="3" xfId="0" applyFont="1" applyFill="1" applyBorder="1" applyAlignment="1"/>
    <xf numFmtId="0" fontId="10" fillId="6" borderId="0" xfId="0" applyFont="1" applyFill="1" applyAlignment="1">
      <alignment shrinkToFit="1"/>
    </xf>
    <xf numFmtId="0" fontId="2" fillId="9" borderId="1" xfId="0" applyNumberFormat="1" applyFont="1" applyFill="1" applyBorder="1" applyAlignment="1" applyProtection="1">
      <alignment horizontal="left" vertical="top" wrapText="1" shrinkToFit="1"/>
      <protection locked="0"/>
    </xf>
    <xf numFmtId="0" fontId="10" fillId="6" borderId="0" xfId="0" applyFont="1" applyFill="1" applyAlignment="1">
      <alignment horizontal="center"/>
    </xf>
    <xf numFmtId="0" fontId="2" fillId="6" borderId="0" xfId="0" applyFont="1" applyFill="1" applyBorder="1"/>
    <xf numFmtId="10" fontId="2" fillId="7" borderId="1" xfId="0" applyNumberFormat="1" applyFont="1" applyFill="1" applyBorder="1" applyAlignment="1" applyProtection="1">
      <alignment horizontal="right"/>
    </xf>
    <xf numFmtId="0" fontId="8" fillId="3" borderId="5" xfId="0" applyFont="1" applyFill="1" applyBorder="1" applyAlignment="1">
      <alignment wrapText="1"/>
    </xf>
    <xf numFmtId="0" fontId="8" fillId="3" borderId="2" xfId="0" applyFont="1" applyFill="1" applyBorder="1" applyAlignment="1">
      <alignment wrapText="1"/>
    </xf>
    <xf numFmtId="0" fontId="2" fillId="3" borderId="3" xfId="0" applyFont="1" applyFill="1" applyBorder="1" applyAlignment="1" applyProtection="1">
      <alignment wrapText="1" shrinkToFit="1"/>
    </xf>
    <xf numFmtId="0" fontId="8" fillId="3" borderId="2" xfId="0" applyFont="1" applyFill="1" applyBorder="1" applyAlignment="1" applyProtection="1">
      <alignment vertical="top" wrapText="1" shrinkToFit="1"/>
    </xf>
    <xf numFmtId="0" fontId="8" fillId="3" borderId="6" xfId="0" applyFont="1" applyFill="1" applyBorder="1" applyAlignment="1">
      <alignment vertical="center"/>
    </xf>
    <xf numFmtId="0" fontId="8" fillId="3" borderId="7" xfId="0" applyFont="1" applyFill="1" applyBorder="1" applyAlignment="1">
      <alignment vertical="center"/>
    </xf>
    <xf numFmtId="0" fontId="8" fillId="3" borderId="1" xfId="0" applyFont="1" applyFill="1" applyBorder="1" applyAlignment="1" applyProtection="1">
      <alignment vertical="top" wrapText="1" shrinkToFit="1"/>
    </xf>
    <xf numFmtId="0" fontId="12" fillId="3" borderId="1" xfId="0" applyFont="1" applyFill="1" applyBorder="1" applyAlignment="1" applyProtection="1">
      <alignment vertical="top" wrapText="1" shrinkToFit="1"/>
    </xf>
    <xf numFmtId="0" fontId="11" fillId="3" borderId="3" xfId="0" applyFont="1" applyFill="1" applyBorder="1" applyAlignment="1" applyProtection="1">
      <alignment wrapText="1" shrinkToFit="1"/>
    </xf>
    <xf numFmtId="0" fontId="13" fillId="3" borderId="3" xfId="0" applyFont="1" applyFill="1" applyBorder="1" applyAlignment="1" applyProtection="1">
      <alignment wrapText="1" shrinkToFit="1"/>
    </xf>
    <xf numFmtId="0" fontId="2" fillId="4" borderId="1" xfId="0" applyFont="1" applyFill="1" applyBorder="1" applyAlignment="1" applyProtection="1">
      <alignment horizontal="left" vertical="top" wrapText="1" shrinkToFit="1"/>
    </xf>
    <xf numFmtId="0" fontId="2" fillId="11" borderId="1" xfId="0" applyNumberFormat="1" applyFont="1" applyFill="1" applyBorder="1" applyAlignment="1" applyProtection="1">
      <alignment horizontal="left" wrapText="1" shrinkToFit="1"/>
    </xf>
    <xf numFmtId="0" fontId="7" fillId="0" borderId="0" xfId="0" applyFont="1" applyFill="1"/>
    <xf numFmtId="0" fontId="0" fillId="0" borderId="0" xfId="0" applyFill="1"/>
    <xf numFmtId="0" fontId="10" fillId="0" borderId="0" xfId="0" applyFont="1" applyFill="1" applyAlignment="1">
      <alignment horizontal="center"/>
    </xf>
    <xf numFmtId="0" fontId="10" fillId="0" borderId="0" xfId="0" applyFont="1" applyFill="1" applyAlignment="1"/>
    <xf numFmtId="0" fontId="14" fillId="0" borderId="0" xfId="0" applyFont="1" applyFill="1"/>
    <xf numFmtId="0" fontId="15" fillId="0" borderId="0" xfId="0" applyFont="1" applyFill="1" applyAlignment="1">
      <alignment horizontal="center" wrapText="1"/>
    </xf>
    <xf numFmtId="0" fontId="15" fillId="0" borderId="0" xfId="0" applyFont="1" applyFill="1" applyAlignment="1">
      <alignment horizontal="center"/>
    </xf>
    <xf numFmtId="0" fontId="15" fillId="0" borderId="0" xfId="0" applyFont="1" applyFill="1" applyAlignment="1"/>
    <xf numFmtId="0" fontId="14" fillId="0" borderId="0" xfId="0" applyFont="1"/>
    <xf numFmtId="0" fontId="14" fillId="6" borderId="0" xfId="0" applyFont="1" applyFill="1" applyBorder="1"/>
    <xf numFmtId="0" fontId="4" fillId="0" borderId="0" xfId="3" applyAlignment="1" applyProtection="1"/>
    <xf numFmtId="0" fontId="4" fillId="0" borderId="0" xfId="3" applyFill="1" applyAlignment="1" applyProtection="1">
      <alignment horizontal="center"/>
    </xf>
    <xf numFmtId="0" fontId="4" fillId="6" borderId="0" xfId="3" applyFill="1" applyBorder="1" applyAlignment="1" applyProtection="1"/>
    <xf numFmtId="0" fontId="4" fillId="0" borderId="0" xfId="3" applyFill="1" applyAlignment="1" applyProtection="1"/>
    <xf numFmtId="0" fontId="10" fillId="12" borderId="0" xfId="0" applyFont="1" applyFill="1" applyAlignment="1">
      <alignment horizontal="center"/>
    </xf>
    <xf numFmtId="0" fontId="4" fillId="0" borderId="0" xfId="3" applyFont="1" applyAlignment="1" applyProtection="1">
      <alignment wrapText="1"/>
    </xf>
    <xf numFmtId="0" fontId="8" fillId="0" borderId="0" xfId="11" applyFont="1" applyAlignment="1"/>
    <xf numFmtId="4" fontId="2" fillId="7" borderId="1" xfId="11" applyNumberFormat="1" applyFont="1" applyFill="1" applyBorder="1" applyAlignment="1" applyProtection="1">
      <alignment horizontal="right" wrapText="1" shrinkToFit="1"/>
    </xf>
    <xf numFmtId="0" fontId="6" fillId="0" borderId="0" xfId="10"/>
    <xf numFmtId="0" fontId="2" fillId="0" borderId="0" xfId="11"/>
    <xf numFmtId="0" fontId="6" fillId="0" borderId="1" xfId="10" applyBorder="1"/>
    <xf numFmtId="0" fontId="6" fillId="3" borderId="1" xfId="10" applyFill="1" applyBorder="1"/>
    <xf numFmtId="0" fontId="2" fillId="9" borderId="1" xfId="11" applyNumberFormat="1" applyFont="1" applyFill="1" applyBorder="1" applyAlignment="1" applyProtection="1">
      <alignment horizontal="left" wrapText="1" shrinkToFit="1"/>
      <protection locked="0"/>
    </xf>
    <xf numFmtId="0" fontId="2" fillId="4" borderId="1" xfId="11" applyFont="1" applyFill="1" applyBorder="1" applyAlignment="1" applyProtection="1">
      <alignment horizontal="left" vertical="top" wrapText="1" shrinkToFit="1"/>
      <protection locked="0"/>
    </xf>
    <xf numFmtId="0" fontId="2" fillId="8" borderId="1" xfId="11" applyNumberFormat="1" applyFont="1" applyFill="1" applyBorder="1" applyAlignment="1" applyProtection="1">
      <alignment horizontal="left" wrapText="1" shrinkToFit="1"/>
      <protection locked="0"/>
    </xf>
    <xf numFmtId="0" fontId="6" fillId="0" borderId="0" xfId="10" applyFont="1"/>
    <xf numFmtId="0" fontId="2" fillId="13" borderId="1" xfId="11" applyNumberFormat="1" applyFont="1" applyFill="1" applyBorder="1" applyAlignment="1" applyProtection="1">
      <alignment horizontal="left" wrapText="1" shrinkToFit="1"/>
    </xf>
    <xf numFmtId="14" fontId="0" fillId="0" borderId="0" xfId="0" applyNumberFormat="1" applyProtection="1">
      <protection locked="0"/>
    </xf>
    <xf numFmtId="49" fontId="0" fillId="0" borderId="0" xfId="0" applyNumberFormat="1" applyProtection="1">
      <protection locked="0"/>
    </xf>
    <xf numFmtId="0" fontId="1" fillId="6" borderId="0" xfId="0" applyFont="1" applyFill="1" applyBorder="1"/>
    <xf numFmtId="0" fontId="1" fillId="3" borderId="1" xfId="0" applyFont="1" applyFill="1" applyBorder="1" applyAlignment="1" applyProtection="1">
      <alignment horizontal="left" vertical="top" wrapText="1" shrinkToFit="1"/>
    </xf>
    <xf numFmtId="0" fontId="1" fillId="4" borderId="1" xfId="0" applyFont="1" applyFill="1" applyBorder="1" applyAlignment="1" applyProtection="1">
      <alignment horizontal="left" vertical="top" wrapText="1" shrinkToFit="1"/>
      <protection locked="0"/>
    </xf>
    <xf numFmtId="0" fontId="1" fillId="3" borderId="1" xfId="0" applyFont="1" applyFill="1" applyBorder="1" applyAlignment="1" applyProtection="1">
      <alignment horizontal="center" vertical="top" wrapText="1" shrinkToFit="1"/>
    </xf>
    <xf numFmtId="3" fontId="1" fillId="7" borderId="1" xfId="0" applyNumberFormat="1" applyFont="1" applyFill="1" applyBorder="1" applyAlignment="1" applyProtection="1">
      <alignment horizontal="right" wrapText="1" shrinkToFit="1"/>
    </xf>
    <xf numFmtId="4" fontId="1" fillId="6" borderId="1" xfId="0" applyNumberFormat="1" applyFont="1" applyFill="1" applyBorder="1" applyAlignment="1" applyProtection="1">
      <alignment horizontal="right" wrapText="1" shrinkToFit="1"/>
      <protection locked="0"/>
    </xf>
    <xf numFmtId="4" fontId="1" fillId="7" borderId="1" xfId="0" applyNumberFormat="1" applyFont="1" applyFill="1" applyBorder="1" applyAlignment="1" applyProtection="1">
      <alignment horizontal="right" wrapText="1" shrinkToFit="1"/>
    </xf>
    <xf numFmtId="0" fontId="1" fillId="6" borderId="0" xfId="0" applyFont="1" applyFill="1" applyBorder="1" applyProtection="1">
      <protection locked="0"/>
    </xf>
    <xf numFmtId="4" fontId="1" fillId="6" borderId="1" xfId="0" applyNumberFormat="1" applyFont="1" applyFill="1" applyBorder="1" applyAlignment="1" applyProtection="1">
      <alignment wrapText="1" shrinkToFit="1"/>
      <protection locked="0"/>
    </xf>
    <xf numFmtId="1" fontId="1" fillId="0" borderId="1" xfId="0" applyNumberFormat="1" applyFont="1" applyBorder="1" applyAlignment="1" applyProtection="1">
      <alignment wrapText="1" shrinkToFit="1"/>
      <protection locked="0"/>
    </xf>
    <xf numFmtId="1" fontId="1" fillId="0" borderId="1" xfId="0" applyNumberFormat="1" applyFont="1" applyBorder="1" applyAlignment="1" applyProtection="1">
      <alignment wrapText="1" shrinkToFit="1"/>
      <protection locked="0"/>
    </xf>
    <xf numFmtId="10" fontId="2" fillId="0" borderId="1" xfId="0" applyNumberFormat="1" applyFont="1" applyFill="1" applyBorder="1" applyAlignment="1" applyProtection="1">
      <alignment horizontal="right" wrapText="1" shrinkToFit="1"/>
      <protection locked="0"/>
    </xf>
    <xf numFmtId="0" fontId="7" fillId="6" borderId="0" xfId="0" applyFont="1" applyFill="1" applyBorder="1" applyAlignment="1">
      <alignment shrinkToFit="1"/>
    </xf>
    <xf numFmtId="0" fontId="7" fillId="0" borderId="0" xfId="0" applyFont="1" applyAlignment="1">
      <alignment shrinkToFit="1"/>
    </xf>
    <xf numFmtId="0" fontId="7" fillId="0" borderId="0" xfId="0" applyFont="1" applyAlignment="1" applyProtection="1">
      <alignment shrinkToFit="1"/>
      <protection locked="0"/>
    </xf>
    <xf numFmtId="0" fontId="7" fillId="0" borderId="0" xfId="0" applyFont="1" applyAlignment="1">
      <alignment horizontal="right" shrinkToFit="1"/>
    </xf>
    <xf numFmtId="11" fontId="7" fillId="0" borderId="0" xfId="0" applyNumberFormat="1" applyFont="1" applyAlignment="1">
      <alignment shrinkToFit="1"/>
    </xf>
    <xf numFmtId="0" fontId="7" fillId="0" borderId="0" xfId="0" applyFont="1" applyFill="1" applyBorder="1" applyAlignment="1">
      <alignment shrinkToFit="1"/>
    </xf>
    <xf numFmtId="0" fontId="7" fillId="0" borderId="0" xfId="0" applyFont="1" applyAlignment="1">
      <alignment horizontal="left" shrinkToFit="1"/>
    </xf>
    <xf numFmtId="4" fontId="1" fillId="0" borderId="1" xfId="0" applyNumberFormat="1" applyFont="1" applyFill="1" applyBorder="1" applyAlignment="1" applyProtection="1">
      <alignment horizontal="right" wrapText="1" shrinkToFit="1"/>
      <protection locked="0"/>
    </xf>
    <xf numFmtId="0" fontId="7" fillId="0" borderId="8" xfId="0" applyFont="1" applyBorder="1" applyAlignment="1">
      <alignment shrinkToFit="1"/>
    </xf>
    <xf numFmtId="0" fontId="7" fillId="0" borderId="0" xfId="0" applyFont="1" applyBorder="1" applyAlignment="1">
      <alignment shrinkToFit="1"/>
    </xf>
    <xf numFmtId="0" fontId="1" fillId="10" borderId="1" xfId="0" applyNumberFormat="1" applyFont="1" applyFill="1" applyBorder="1" applyAlignment="1" applyProtection="1">
      <alignment horizontal="left" wrapText="1" shrinkToFit="1"/>
    </xf>
    <xf numFmtId="0" fontId="0" fillId="0" borderId="0" xfId="0" applyBorder="1"/>
    <xf numFmtId="49" fontId="1" fillId="10" borderId="1" xfId="0" applyNumberFormat="1" applyFont="1" applyFill="1" applyBorder="1" applyAlignment="1" applyProtection="1">
      <alignment horizontal="left" wrapText="1" shrinkToFit="1"/>
    </xf>
    <xf numFmtId="0" fontId="1" fillId="7" borderId="1" xfId="0" applyNumberFormat="1" applyFont="1" applyFill="1" applyBorder="1" applyAlignment="1" applyProtection="1">
      <alignment horizontal="left" wrapText="1" shrinkToFit="1"/>
    </xf>
    <xf numFmtId="49" fontId="1" fillId="14" borderId="1" xfId="0" applyNumberFormat="1" applyFont="1" applyFill="1" applyBorder="1" applyAlignment="1" applyProtection="1">
      <alignment horizontal="left" wrapText="1" shrinkToFit="1"/>
    </xf>
    <xf numFmtId="0" fontId="17" fillId="6" borderId="7" xfId="0" applyFont="1" applyFill="1" applyBorder="1" applyAlignment="1" applyProtection="1">
      <alignment horizontal="left" vertical="top" wrapText="1" shrinkToFit="1"/>
    </xf>
    <xf numFmtId="49" fontId="7" fillId="0" borderId="0" xfId="0" applyNumberFormat="1" applyFont="1"/>
    <xf numFmtId="0" fontId="18" fillId="0" borderId="0" xfId="0" applyFont="1"/>
    <xf numFmtId="0" fontId="10" fillId="12" borderId="0" xfId="0" applyFont="1" applyFill="1" applyAlignment="1">
      <alignment horizontal="center" wrapText="1"/>
    </xf>
    <xf numFmtId="0" fontId="0" fillId="12" borderId="0" xfId="0" applyFill="1" applyAlignment="1">
      <alignment horizontal="center"/>
    </xf>
    <xf numFmtId="0" fontId="0" fillId="3" borderId="2" xfId="0" applyFill="1" applyBorder="1" applyAlignment="1">
      <alignment horizontal="left"/>
    </xf>
    <xf numFmtId="0" fontId="0" fillId="3" borderId="3" xfId="0" applyFill="1" applyBorder="1" applyAlignment="1">
      <alignment horizontal="left"/>
    </xf>
    <xf numFmtId="0" fontId="2" fillId="3" borderId="2" xfId="0" applyFont="1" applyFill="1" applyBorder="1" applyAlignment="1" applyProtection="1">
      <alignment vertical="top" wrapText="1" shrinkToFit="1"/>
    </xf>
    <xf numFmtId="0" fontId="2" fillId="3" borderId="3" xfId="0" applyFont="1" applyFill="1" applyBorder="1" applyAlignment="1" applyProtection="1">
      <alignment vertical="top" wrapText="1" shrinkToFit="1"/>
    </xf>
    <xf numFmtId="0" fontId="10" fillId="12" borderId="0" xfId="0" applyFont="1" applyFill="1" applyAlignment="1">
      <alignment horizontal="center"/>
    </xf>
    <xf numFmtId="0" fontId="2" fillId="3" borderId="2" xfId="0" applyFont="1" applyFill="1" applyBorder="1" applyAlignment="1" applyProtection="1">
      <alignment horizontal="left" vertical="top" wrapText="1" shrinkToFit="1"/>
    </xf>
    <xf numFmtId="0" fontId="2" fillId="3" borderId="3" xfId="0" applyFont="1" applyFill="1" applyBorder="1" applyAlignment="1" applyProtection="1">
      <alignment horizontal="left" vertical="top" wrapText="1" shrinkToFit="1"/>
    </xf>
    <xf numFmtId="0" fontId="8" fillId="3" borderId="2" xfId="0" applyFont="1" applyFill="1" applyBorder="1" applyAlignment="1" applyProtection="1">
      <alignment horizontal="left" vertical="top" wrapText="1" shrinkToFit="1"/>
    </xf>
    <xf numFmtId="0" fontId="0" fillId="0" borderId="5" xfId="0" applyBorder="1" applyAlignment="1">
      <alignment horizontal="left" vertical="top" wrapText="1" shrinkToFit="1"/>
    </xf>
    <xf numFmtId="0" fontId="0" fillId="0" borderId="3" xfId="0" applyBorder="1" applyAlignment="1">
      <alignment horizontal="left" vertical="top" wrapText="1" shrinkToFit="1"/>
    </xf>
    <xf numFmtId="0" fontId="8" fillId="3" borderId="6" xfId="0" applyFont="1" applyFill="1" applyBorder="1" applyAlignment="1" applyProtection="1">
      <alignment horizontal="left" vertical="top" wrapText="1" shrinkToFit="1"/>
    </xf>
    <xf numFmtId="0" fontId="8" fillId="3" borderId="9" xfId="0" applyFont="1" applyFill="1" applyBorder="1" applyAlignment="1" applyProtection="1">
      <alignment horizontal="left" vertical="top" wrapText="1" shrinkToFit="1"/>
    </xf>
    <xf numFmtId="0" fontId="8" fillId="3" borderId="10" xfId="0" applyFont="1" applyFill="1" applyBorder="1" applyAlignment="1" applyProtection="1">
      <alignment horizontal="left" vertical="top" wrapText="1" shrinkToFit="1"/>
    </xf>
    <xf numFmtId="0" fontId="8" fillId="3" borderId="11" xfId="0" applyFont="1" applyFill="1" applyBorder="1" applyAlignment="1" applyProtection="1">
      <alignment horizontal="left" vertical="top" wrapText="1" shrinkToFit="1"/>
    </xf>
    <xf numFmtId="0" fontId="8" fillId="3" borderId="2" xfId="0" applyFont="1" applyFill="1" applyBorder="1" applyAlignment="1">
      <alignment horizontal="left"/>
    </xf>
    <xf numFmtId="0" fontId="8" fillId="3" borderId="5" xfId="0" applyFont="1" applyFill="1" applyBorder="1" applyAlignment="1">
      <alignment horizontal="left"/>
    </xf>
    <xf numFmtId="0" fontId="8" fillId="3" borderId="2" xfId="0" applyFont="1" applyFill="1" applyBorder="1" applyAlignment="1" applyProtection="1">
      <alignment horizontal="right" vertical="top" wrapText="1" shrinkToFit="1"/>
    </xf>
    <xf numFmtId="0" fontId="8" fillId="3" borderId="5" xfId="0" applyFont="1" applyFill="1" applyBorder="1" applyAlignment="1" applyProtection="1">
      <alignment horizontal="right" vertical="top" wrapText="1" shrinkToFit="1"/>
    </xf>
    <xf numFmtId="0" fontId="8" fillId="3" borderId="3" xfId="0" applyFont="1" applyFill="1" applyBorder="1" applyAlignment="1" applyProtection="1">
      <alignment horizontal="right" vertical="top" wrapText="1" shrinkToFit="1"/>
    </xf>
    <xf numFmtId="0" fontId="2" fillId="3" borderId="5" xfId="0" applyFont="1" applyFill="1" applyBorder="1" applyAlignment="1" applyProtection="1">
      <alignment horizontal="left" vertical="top" wrapText="1" shrinkToFit="1"/>
    </xf>
    <xf numFmtId="0" fontId="2" fillId="5" borderId="12" xfId="0" applyFont="1" applyFill="1" applyBorder="1" applyAlignment="1" applyProtection="1">
      <alignment horizontal="center" vertical="top" wrapText="1" shrinkToFit="1"/>
    </xf>
    <xf numFmtId="0" fontId="2" fillId="5" borderId="13" xfId="0" applyFont="1" applyFill="1" applyBorder="1" applyAlignment="1" applyProtection="1">
      <alignment horizontal="center" vertical="top" wrapText="1" shrinkToFit="1"/>
    </xf>
    <xf numFmtId="0" fontId="2" fillId="4" borderId="12" xfId="0" applyFont="1" applyFill="1" applyBorder="1" applyAlignment="1" applyProtection="1">
      <alignment horizontal="center" vertical="center" wrapText="1" shrinkToFit="1"/>
      <protection locked="0"/>
    </xf>
    <xf numFmtId="0" fontId="2" fillId="4" borderId="13" xfId="0" applyFont="1" applyFill="1" applyBorder="1" applyAlignment="1" applyProtection="1">
      <alignment horizontal="center" vertical="center" wrapText="1" shrinkToFit="1"/>
      <protection locked="0"/>
    </xf>
    <xf numFmtId="0" fontId="10" fillId="0" borderId="0" xfId="0" applyFont="1" applyFill="1" applyAlignment="1">
      <alignment horizontal="center" shrinkToFit="1"/>
    </xf>
    <xf numFmtId="15" fontId="0" fillId="0" borderId="0" xfId="0" applyNumberFormat="1" applyProtection="1">
      <protection locked="0"/>
    </xf>
  </cellXfs>
  <cellStyles count="12">
    <cellStyle name="Comma 2" xfId="1"/>
    <cellStyle name="Currency 2" xfId="2"/>
    <cellStyle name="Hyperlink" xfId="3" builtinId="8"/>
    <cellStyle name="Hyperlink 2" xfId="4"/>
    <cellStyle name="Neutral 2" xfId="5"/>
    <cellStyle name="Normal" xfId="0" builtinId="0"/>
    <cellStyle name="Normal 2" xfId="6"/>
    <cellStyle name="Normal 2 2" xfId="7"/>
    <cellStyle name="Normal 2_Derivatives-Dom" xfId="8"/>
    <cellStyle name="Normal 3" xfId="9"/>
    <cellStyle name="Normal_Navigation" xfId="10"/>
    <cellStyle name="Normal_Sheet1"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D4E5F8"/>
      <rgbColor rgb="000066CC"/>
      <rgbColor rgb="00A8FFD4"/>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CD5B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68FBE40-B964-453C-BEA2-77F32F2C294F}" ax:persistence="persistStorage"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9525</xdr:colOff>
          <xdr:row>0</xdr:row>
          <xdr:rowOff>9525</xdr:rowOff>
        </xdr:to>
        <xdr:sp macro="" textlink="">
          <xdr:nvSpPr>
            <xdr:cNvPr id="161793" name="TrinStgClass1" hidden="1">
              <a:extLst>
                <a:ext uri="{63B3BB69-23CF-44E3-9099-C40C66FF867C}">
                  <a14:compatExt spid="_x0000_s16179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0.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A10"/>
  <sheetViews>
    <sheetView workbookViewId="0">
      <selection activeCell="A6" sqref="A6"/>
    </sheetView>
  </sheetViews>
  <sheetFormatPr defaultRowHeight="15"/>
  <cols>
    <col min="1" max="1" width="199.140625" style="1" customWidth="1"/>
    <col min="2" max="16384" width="9.140625" style="1"/>
  </cols>
  <sheetData>
    <row r="1" spans="1:27" ht="225">
      <c r="A1" s="5" t="s">
        <v>1133</v>
      </c>
      <c r="AA1" s="1" t="s">
        <v>1052</v>
      </c>
    </row>
    <row r="6" spans="1:27" ht="90">
      <c r="A6" s="5" t="s">
        <v>1051</v>
      </c>
    </row>
    <row r="9" spans="1:27">
      <c r="A9" s="5"/>
    </row>
    <row r="10" spans="1:27">
      <c r="A10" s="5"/>
    </row>
  </sheetData>
  <sheetProtection selectLockedCells="1"/>
  <dataConsolidate/>
  <phoneticPr fontId="0" type="noConversion"/>
  <pageMargins left="0.7" right="0.7" top="0.75" bottom="0.75" header="0.3" footer="0.3"/>
  <pageSetup paperSize="9" orientation="portrait" horizontalDpi="1200" verticalDpi="1200" r:id="rId1"/>
  <drawing r:id="rId2"/>
  <legacyDrawing r:id="rId3"/>
  <controls>
    <mc:AlternateContent xmlns:mc="http://schemas.openxmlformats.org/markup-compatibility/2006">
      <mc:Choice Requires="x14">
        <control shapeId="161793" r:id="rId4" name="TrinStgClass1">
          <controlPr defaultSize="0" autoLine="0" r:id="rId5">
            <anchor moveWithCells="1">
              <from>
                <xdr:col>0</xdr:col>
                <xdr:colOff>0</xdr:colOff>
                <xdr:row>0</xdr:row>
                <xdr:rowOff>0</xdr:rowOff>
              </from>
              <to>
                <xdr:col>0</xdr:col>
                <xdr:colOff>9525</xdr:colOff>
                <xdr:row>0</xdr:row>
                <xdr:rowOff>9525</xdr:rowOff>
              </to>
            </anchor>
          </controlPr>
        </control>
      </mc:Choice>
      <mc:Fallback>
        <control shapeId="161793" r:id="rId4" name="TrinStgClass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171"/>
  <sheetViews>
    <sheetView topLeftCell="A31" workbookViewId="0">
      <selection activeCell="C48" sqref="C48"/>
    </sheetView>
  </sheetViews>
  <sheetFormatPr defaultRowHeight="15"/>
  <cols>
    <col min="1" max="1" width="9.140625" style="1"/>
    <col min="2" max="2" width="25.85546875" style="1" bestFit="1" customWidth="1"/>
    <col min="3" max="3" width="22.42578125" style="1" customWidth="1"/>
    <col min="4" max="4" width="17.140625" style="1" customWidth="1"/>
    <col min="5" max="6" width="9.140625" style="1"/>
    <col min="7" max="7" width="14" style="1" customWidth="1"/>
    <col min="8" max="8" width="9.140625" style="1"/>
    <col min="9" max="9" width="8.85546875" style="1" customWidth="1"/>
    <col min="10" max="10" width="9.140625" style="1" hidden="1" customWidth="1"/>
    <col min="11" max="11" width="8.7109375" style="1" hidden="1" customWidth="1"/>
    <col min="12" max="12" width="9.42578125" style="1" hidden="1" customWidth="1"/>
    <col min="13" max="13" width="16.42578125" style="1" hidden="1" customWidth="1"/>
    <col min="14" max="15" width="9.140625" style="1"/>
    <col min="16" max="16" width="24.5703125" style="1" customWidth="1"/>
    <col min="17" max="17" width="11" style="1" bestFit="1" customWidth="1"/>
    <col min="18" max="16384" width="9.140625" style="1"/>
  </cols>
  <sheetData>
    <row r="1" spans="2:13">
      <c r="J1" s="1" t="s">
        <v>835</v>
      </c>
      <c r="K1" s="1" t="s">
        <v>836</v>
      </c>
      <c r="L1" s="1" t="s">
        <v>881</v>
      </c>
      <c r="M1" s="1">
        <v>1</v>
      </c>
    </row>
    <row r="2" spans="2:13">
      <c r="J2" s="1" t="s">
        <v>837</v>
      </c>
      <c r="K2" s="1" t="s">
        <v>838</v>
      </c>
      <c r="L2" s="1" t="s">
        <v>882</v>
      </c>
      <c r="M2" s="1">
        <v>1000</v>
      </c>
    </row>
    <row r="3" spans="2:13">
      <c r="J3" s="1" t="s">
        <v>839</v>
      </c>
      <c r="K3" s="1" t="s">
        <v>840</v>
      </c>
      <c r="L3" s="1" t="s">
        <v>1054</v>
      </c>
      <c r="M3" s="1">
        <v>100000</v>
      </c>
    </row>
    <row r="4" spans="2:13">
      <c r="J4" s="1" t="s">
        <v>841</v>
      </c>
      <c r="K4" s="1" t="s">
        <v>842</v>
      </c>
      <c r="L4" s="1" t="s">
        <v>883</v>
      </c>
      <c r="M4" s="1">
        <v>1000000</v>
      </c>
    </row>
    <row r="5" spans="2:13">
      <c r="J5" s="1" t="s">
        <v>843</v>
      </c>
      <c r="K5" s="1" t="s">
        <v>844</v>
      </c>
      <c r="L5" s="1" t="s">
        <v>1061</v>
      </c>
      <c r="M5" s="1">
        <v>10000000</v>
      </c>
    </row>
    <row r="6" spans="2:13">
      <c r="B6" s="6"/>
      <c r="C6" s="2" t="s">
        <v>891</v>
      </c>
      <c r="D6" s="2" t="s">
        <v>988</v>
      </c>
      <c r="J6" s="1" t="s">
        <v>896</v>
      </c>
      <c r="K6" s="1" t="s">
        <v>897</v>
      </c>
      <c r="L6" s="1" t="s">
        <v>884</v>
      </c>
      <c r="M6" s="1">
        <v>1000000000</v>
      </c>
    </row>
    <row r="7" spans="2:13">
      <c r="B7" s="6"/>
      <c r="C7" s="2" t="s">
        <v>892</v>
      </c>
      <c r="D7" s="2" t="s">
        <v>1054</v>
      </c>
      <c r="J7" s="1" t="s">
        <v>898</v>
      </c>
      <c r="K7" s="1" t="s">
        <v>899</v>
      </c>
    </row>
    <row r="8" spans="2:13">
      <c r="B8" s="7" t="s">
        <v>893</v>
      </c>
      <c r="C8" s="2" t="s">
        <v>877</v>
      </c>
      <c r="D8" s="9" t="str">
        <f>StartUp!G8</f>
        <v>01-Oct-2019</v>
      </c>
      <c r="G8" s="8" t="s">
        <v>1128</v>
      </c>
      <c r="J8" s="1" t="s">
        <v>900</v>
      </c>
      <c r="K8" s="1" t="s">
        <v>901</v>
      </c>
    </row>
    <row r="9" spans="2:13">
      <c r="B9" s="7"/>
      <c r="C9" s="2" t="s">
        <v>878</v>
      </c>
      <c r="D9" s="9" t="str">
        <f>StartUp!G9</f>
        <v>31-Mar-2020</v>
      </c>
      <c r="G9" s="8" t="s">
        <v>1129</v>
      </c>
      <c r="J9" s="1" t="s">
        <v>902</v>
      </c>
      <c r="K9" s="1" t="s">
        <v>903</v>
      </c>
    </row>
    <row r="10" spans="2:13">
      <c r="B10" s="7" t="s">
        <v>894</v>
      </c>
      <c r="C10" s="2" t="s">
        <v>877</v>
      </c>
      <c r="D10" s="8"/>
      <c r="G10" s="8" t="s">
        <v>1130</v>
      </c>
      <c r="J10" s="1" t="s">
        <v>904</v>
      </c>
      <c r="K10" s="1" t="s">
        <v>905</v>
      </c>
    </row>
    <row r="11" spans="2:13">
      <c r="B11" s="7"/>
      <c r="C11" s="2" t="s">
        <v>878</v>
      </c>
      <c r="D11" s="8"/>
      <c r="J11" s="1" t="s">
        <v>906</v>
      </c>
      <c r="K11" s="1" t="s">
        <v>907</v>
      </c>
    </row>
    <row r="12" spans="2:13">
      <c r="B12" s="6"/>
      <c r="C12" s="3" t="s">
        <v>895</v>
      </c>
      <c r="D12" s="4" t="str">
        <f>D16</f>
        <v>010</v>
      </c>
      <c r="J12" s="1" t="s">
        <v>908</v>
      </c>
      <c r="K12" s="1" t="s">
        <v>909</v>
      </c>
    </row>
    <row r="13" spans="2:13">
      <c r="B13" s="6"/>
      <c r="C13" s="2" t="s">
        <v>1050</v>
      </c>
      <c r="D13" s="2"/>
      <c r="J13" s="1" t="s">
        <v>910</v>
      </c>
      <c r="K13" s="1" t="s">
        <v>911</v>
      </c>
    </row>
    <row r="14" spans="2:13">
      <c r="B14" s="2" t="s">
        <v>1053</v>
      </c>
      <c r="C14" s="2" t="s">
        <v>877</v>
      </c>
      <c r="D14" s="8"/>
      <c r="J14" s="1" t="s">
        <v>912</v>
      </c>
      <c r="K14" s="1" t="s">
        <v>913</v>
      </c>
    </row>
    <row r="15" spans="2:13">
      <c r="B15" s="2"/>
      <c r="C15" s="2" t="s">
        <v>878</v>
      </c>
      <c r="D15" s="8"/>
      <c r="J15" s="1" t="s">
        <v>914</v>
      </c>
      <c r="K15" s="1" t="s">
        <v>915</v>
      </c>
    </row>
    <row r="16" spans="2:13">
      <c r="B16" s="2" t="s">
        <v>1055</v>
      </c>
      <c r="C16" s="2"/>
      <c r="D16" s="8" t="s">
        <v>1126</v>
      </c>
      <c r="J16" s="1" t="s">
        <v>916</v>
      </c>
      <c r="K16" s="1" t="s">
        <v>917</v>
      </c>
    </row>
    <row r="17" spans="2:11">
      <c r="B17" s="2" t="s">
        <v>1056</v>
      </c>
      <c r="C17" s="2"/>
      <c r="D17" s="2" t="s">
        <v>1127</v>
      </c>
      <c r="J17" s="1" t="s">
        <v>918</v>
      </c>
      <c r="K17" s="1" t="s">
        <v>919</v>
      </c>
    </row>
    <row r="18" spans="2:11">
      <c r="B18" s="2" t="s">
        <v>1057</v>
      </c>
      <c r="C18" s="2"/>
      <c r="D18" s="2"/>
      <c r="J18" s="1" t="s">
        <v>920</v>
      </c>
      <c r="K18" s="1" t="s">
        <v>921</v>
      </c>
    </row>
    <row r="19" spans="2:11">
      <c r="B19" s="2" t="s">
        <v>1058</v>
      </c>
      <c r="C19" s="2"/>
      <c r="D19" s="2">
        <v>0</v>
      </c>
      <c r="J19" s="1" t="s">
        <v>922</v>
      </c>
      <c r="K19" s="1" t="s">
        <v>923</v>
      </c>
    </row>
    <row r="20" spans="2:11">
      <c r="B20" s="2" t="s">
        <v>1059</v>
      </c>
      <c r="C20" s="2"/>
      <c r="D20" s="2">
        <v>2010</v>
      </c>
      <c r="J20" s="1" t="s">
        <v>924</v>
      </c>
      <c r="K20" s="1" t="s">
        <v>925</v>
      </c>
    </row>
    <row r="21" spans="2:11">
      <c r="B21" s="2" t="s">
        <v>1060</v>
      </c>
      <c r="C21" s="2"/>
      <c r="D21" s="2"/>
      <c r="J21" s="1" t="s">
        <v>926</v>
      </c>
      <c r="K21" s="1" t="s">
        <v>927</v>
      </c>
    </row>
    <row r="22" spans="2:11">
      <c r="B22" s="2" t="s">
        <v>1067</v>
      </c>
      <c r="C22" s="2"/>
      <c r="D22" s="2" t="s">
        <v>705</v>
      </c>
      <c r="J22" s="1" t="s">
        <v>928</v>
      </c>
      <c r="K22" s="1" t="s">
        <v>929</v>
      </c>
    </row>
    <row r="23" spans="2:11">
      <c r="B23" s="2" t="s">
        <v>1008</v>
      </c>
      <c r="C23" s="2"/>
      <c r="D23" s="2">
        <v>2</v>
      </c>
      <c r="G23" s="150">
        <v>43962</v>
      </c>
      <c r="J23" s="1" t="s">
        <v>930</v>
      </c>
      <c r="K23" s="1" t="s">
        <v>931</v>
      </c>
    </row>
    <row r="24" spans="2:11">
      <c r="B24" s="1" t="s">
        <v>21</v>
      </c>
      <c r="D24" s="91" t="str">
        <f>G24</f>
        <v>01-Jan-2020</v>
      </c>
      <c r="G24" s="92" t="s">
        <v>1131</v>
      </c>
      <c r="J24" s="1" t="s">
        <v>932</v>
      </c>
      <c r="K24" s="1" t="s">
        <v>933</v>
      </c>
    </row>
    <row r="25" spans="2:11">
      <c r="D25" s="1" t="s">
        <v>1132</v>
      </c>
      <c r="J25" s="1" t="s">
        <v>934</v>
      </c>
      <c r="K25" s="1" t="s">
        <v>935</v>
      </c>
    </row>
    <row r="26" spans="2:11">
      <c r="J26" s="1" t="s">
        <v>936</v>
      </c>
      <c r="K26" s="1" t="s">
        <v>937</v>
      </c>
    </row>
    <row r="27" spans="2:11">
      <c r="J27" s="1" t="s">
        <v>938</v>
      </c>
      <c r="K27" s="1" t="s">
        <v>939</v>
      </c>
    </row>
    <row r="28" spans="2:11">
      <c r="J28" s="1" t="s">
        <v>940</v>
      </c>
      <c r="K28" s="1" t="s">
        <v>941</v>
      </c>
    </row>
    <row r="29" spans="2:11">
      <c r="J29" s="1" t="s">
        <v>942</v>
      </c>
      <c r="K29" s="1" t="s">
        <v>943</v>
      </c>
    </row>
    <row r="30" spans="2:11">
      <c r="J30" s="1" t="s">
        <v>944</v>
      </c>
      <c r="K30" s="1" t="s">
        <v>945</v>
      </c>
    </row>
    <row r="31" spans="2:11">
      <c r="J31" s="1" t="s">
        <v>946</v>
      </c>
      <c r="K31" s="1" t="s">
        <v>947</v>
      </c>
    </row>
    <row r="32" spans="2:11">
      <c r="J32" s="1" t="s">
        <v>948</v>
      </c>
      <c r="K32" s="1" t="s">
        <v>949</v>
      </c>
    </row>
    <row r="33" spans="2:11">
      <c r="J33" s="1" t="s">
        <v>950</v>
      </c>
      <c r="K33" s="1" t="s">
        <v>951</v>
      </c>
    </row>
    <row r="34" spans="2:11">
      <c r="J34" s="1" t="s">
        <v>952</v>
      </c>
      <c r="K34" s="1" t="s">
        <v>953</v>
      </c>
    </row>
    <row r="35" spans="2:11">
      <c r="J35" s="1" t="s">
        <v>954</v>
      </c>
      <c r="K35" s="1" t="s">
        <v>955</v>
      </c>
    </row>
    <row r="36" spans="2:11">
      <c r="J36" s="1" t="s">
        <v>956</v>
      </c>
      <c r="K36" s="1" t="s">
        <v>957</v>
      </c>
    </row>
    <row r="37" spans="2:11">
      <c r="J37" s="1" t="s">
        <v>989</v>
      </c>
      <c r="K37" s="1" t="s">
        <v>990</v>
      </c>
    </row>
    <row r="38" spans="2:11">
      <c r="J38" s="1" t="s">
        <v>991</v>
      </c>
      <c r="K38" s="1" t="s">
        <v>992</v>
      </c>
    </row>
    <row r="39" spans="2:11">
      <c r="J39" s="1" t="s">
        <v>993</v>
      </c>
      <c r="K39" s="1" t="s">
        <v>994</v>
      </c>
    </row>
    <row r="40" spans="2:11">
      <c r="J40" s="1" t="s">
        <v>995</v>
      </c>
      <c r="K40" s="1" t="s">
        <v>1010</v>
      </c>
    </row>
    <row r="41" spans="2:11">
      <c r="J41" s="1" t="s">
        <v>1011</v>
      </c>
      <c r="K41" s="1" t="s">
        <v>1012</v>
      </c>
    </row>
    <row r="42" spans="2:11">
      <c r="J42" s="1" t="s">
        <v>1013</v>
      </c>
      <c r="K42" s="1" t="s">
        <v>1014</v>
      </c>
    </row>
    <row r="43" spans="2:11">
      <c r="J43" s="1" t="s">
        <v>1015</v>
      </c>
      <c r="K43" s="1" t="s">
        <v>1016</v>
      </c>
    </row>
    <row r="44" spans="2:11">
      <c r="J44" s="1" t="s">
        <v>1017</v>
      </c>
      <c r="K44" s="1" t="s">
        <v>1018</v>
      </c>
    </row>
    <row r="45" spans="2:11">
      <c r="J45" s="1" t="s">
        <v>1019</v>
      </c>
      <c r="K45" s="1" t="s">
        <v>1020</v>
      </c>
    </row>
    <row r="46" spans="2:11">
      <c r="B46" s="1" t="s">
        <v>304</v>
      </c>
      <c r="C46" s="1" t="s">
        <v>1121</v>
      </c>
      <c r="J46" s="1" t="s">
        <v>1021</v>
      </c>
      <c r="K46" s="1" t="s">
        <v>1022</v>
      </c>
    </row>
    <row r="47" spans="2:11">
      <c r="B47" s="1" t="s">
        <v>294</v>
      </c>
      <c r="C47" s="122" t="s">
        <v>306</v>
      </c>
      <c r="J47" s="1" t="s">
        <v>1023</v>
      </c>
      <c r="K47" s="1" t="s">
        <v>1024</v>
      </c>
    </row>
    <row r="48" spans="2:11">
      <c r="B48" s="1" t="s">
        <v>305</v>
      </c>
      <c r="C48" s="1" t="s">
        <v>1125</v>
      </c>
      <c r="J48" s="1" t="s">
        <v>1025</v>
      </c>
      <c r="K48" s="1" t="s">
        <v>1026</v>
      </c>
    </row>
    <row r="49" spans="10:11">
      <c r="J49" s="1" t="s">
        <v>1027</v>
      </c>
      <c r="K49" s="1" t="s">
        <v>1028</v>
      </c>
    </row>
    <row r="50" spans="10:11">
      <c r="J50" s="1" t="s">
        <v>1029</v>
      </c>
      <c r="K50" s="1" t="s">
        <v>1030</v>
      </c>
    </row>
    <row r="51" spans="10:11">
      <c r="J51" s="1" t="s">
        <v>1031</v>
      </c>
      <c r="K51" s="1" t="s">
        <v>1032</v>
      </c>
    </row>
    <row r="52" spans="10:11">
      <c r="J52" s="1" t="s">
        <v>1033</v>
      </c>
      <c r="K52" s="1" t="s">
        <v>1034</v>
      </c>
    </row>
    <row r="53" spans="10:11">
      <c r="J53" s="1" t="s">
        <v>1035</v>
      </c>
      <c r="K53" s="1" t="s">
        <v>1036</v>
      </c>
    </row>
    <row r="54" spans="10:11">
      <c r="J54" s="1" t="s">
        <v>1037</v>
      </c>
      <c r="K54" s="1" t="s">
        <v>1038</v>
      </c>
    </row>
    <row r="55" spans="10:11">
      <c r="J55" s="1" t="s">
        <v>1039</v>
      </c>
      <c r="K55" s="1" t="s">
        <v>1040</v>
      </c>
    </row>
    <row r="56" spans="10:11">
      <c r="J56" s="1" t="s">
        <v>1041</v>
      </c>
      <c r="K56" s="1" t="s">
        <v>1042</v>
      </c>
    </row>
    <row r="57" spans="10:11">
      <c r="J57" s="1" t="s">
        <v>1043</v>
      </c>
      <c r="K57" s="1" t="s">
        <v>1044</v>
      </c>
    </row>
    <row r="58" spans="10:11">
      <c r="J58" s="1" t="s">
        <v>1045</v>
      </c>
      <c r="K58" s="1" t="s">
        <v>1046</v>
      </c>
    </row>
    <row r="59" spans="10:11">
      <c r="J59" s="1" t="s">
        <v>1047</v>
      </c>
      <c r="K59" s="1" t="s">
        <v>1048</v>
      </c>
    </row>
    <row r="60" spans="10:11">
      <c r="J60" s="1" t="s">
        <v>1049</v>
      </c>
      <c r="K60" s="1" t="s">
        <v>885</v>
      </c>
    </row>
    <row r="61" spans="10:11">
      <c r="J61" s="1" t="s">
        <v>886</v>
      </c>
      <c r="K61" s="1" t="s">
        <v>887</v>
      </c>
    </row>
    <row r="62" spans="10:11">
      <c r="J62" s="1" t="s">
        <v>888</v>
      </c>
      <c r="K62" s="1" t="s">
        <v>889</v>
      </c>
    </row>
    <row r="63" spans="10:11">
      <c r="J63" s="1" t="s">
        <v>890</v>
      </c>
      <c r="K63" s="1" t="s">
        <v>978</v>
      </c>
    </row>
    <row r="64" spans="10:11">
      <c r="J64" s="1" t="s">
        <v>979</v>
      </c>
      <c r="K64" s="1" t="s">
        <v>980</v>
      </c>
    </row>
    <row r="65" spans="10:11">
      <c r="J65" s="1" t="s">
        <v>981</v>
      </c>
      <c r="K65" s="1" t="s">
        <v>982</v>
      </c>
    </row>
    <row r="66" spans="10:11">
      <c r="J66" s="1" t="s">
        <v>983</v>
      </c>
      <c r="K66" s="1" t="s">
        <v>984</v>
      </c>
    </row>
    <row r="67" spans="10:11">
      <c r="J67" s="1" t="s">
        <v>985</v>
      </c>
      <c r="K67" s="1" t="s">
        <v>986</v>
      </c>
    </row>
    <row r="68" spans="10:11">
      <c r="J68" s="1" t="s">
        <v>987</v>
      </c>
      <c r="K68" s="1" t="s">
        <v>988</v>
      </c>
    </row>
    <row r="69" spans="10:11">
      <c r="J69" s="1" t="s">
        <v>958</v>
      </c>
      <c r="K69" s="1" t="s">
        <v>959</v>
      </c>
    </row>
    <row r="70" spans="10:11">
      <c r="J70" s="1" t="s">
        <v>960</v>
      </c>
      <c r="K70" s="1" t="s">
        <v>961</v>
      </c>
    </row>
    <row r="71" spans="10:11">
      <c r="J71" s="1" t="s">
        <v>962</v>
      </c>
      <c r="K71" s="1" t="s">
        <v>963</v>
      </c>
    </row>
    <row r="72" spans="10:11">
      <c r="J72" s="1" t="s">
        <v>964</v>
      </c>
      <c r="K72" s="1" t="s">
        <v>965</v>
      </c>
    </row>
    <row r="73" spans="10:11">
      <c r="J73" s="1" t="s">
        <v>966</v>
      </c>
      <c r="K73" s="1" t="s">
        <v>845</v>
      </c>
    </row>
    <row r="74" spans="10:11">
      <c r="J74" s="1" t="s">
        <v>846</v>
      </c>
      <c r="K74" s="1" t="s">
        <v>847</v>
      </c>
    </row>
    <row r="75" spans="10:11">
      <c r="J75" s="1" t="s">
        <v>848</v>
      </c>
      <c r="K75" s="1" t="s">
        <v>849</v>
      </c>
    </row>
    <row r="76" spans="10:11">
      <c r="J76" s="1" t="s">
        <v>850</v>
      </c>
      <c r="K76" s="1" t="s">
        <v>851</v>
      </c>
    </row>
    <row r="77" spans="10:11">
      <c r="J77" s="1" t="s">
        <v>852</v>
      </c>
      <c r="K77" s="1" t="s">
        <v>853</v>
      </c>
    </row>
    <row r="78" spans="10:11">
      <c r="J78" s="1" t="s">
        <v>854</v>
      </c>
      <c r="K78" s="1" t="s">
        <v>855</v>
      </c>
    </row>
    <row r="79" spans="10:11">
      <c r="J79" s="1" t="s">
        <v>856</v>
      </c>
      <c r="K79" s="1" t="s">
        <v>857</v>
      </c>
    </row>
    <row r="80" spans="10:11">
      <c r="J80" s="1" t="s">
        <v>858</v>
      </c>
      <c r="K80" s="1" t="s">
        <v>859</v>
      </c>
    </row>
    <row r="81" spans="10:11">
      <c r="J81" s="1" t="s">
        <v>860</v>
      </c>
      <c r="K81" s="1" t="s">
        <v>861</v>
      </c>
    </row>
    <row r="82" spans="10:11">
      <c r="J82" s="1" t="s">
        <v>862</v>
      </c>
      <c r="K82" s="1" t="s">
        <v>863</v>
      </c>
    </row>
    <row r="83" spans="10:11">
      <c r="J83" s="1" t="s">
        <v>864</v>
      </c>
      <c r="K83" s="1" t="s">
        <v>865</v>
      </c>
    </row>
    <row r="84" spans="10:11">
      <c r="J84" s="1" t="s">
        <v>866</v>
      </c>
      <c r="K84" s="1" t="s">
        <v>867</v>
      </c>
    </row>
    <row r="85" spans="10:11">
      <c r="J85" s="1" t="s">
        <v>868</v>
      </c>
      <c r="K85" s="1" t="s">
        <v>869</v>
      </c>
    </row>
    <row r="86" spans="10:11">
      <c r="J86" s="1" t="s">
        <v>870</v>
      </c>
      <c r="K86" s="1" t="s">
        <v>871</v>
      </c>
    </row>
    <row r="87" spans="10:11">
      <c r="J87" s="1" t="s">
        <v>872</v>
      </c>
      <c r="K87" s="1" t="s">
        <v>873</v>
      </c>
    </row>
    <row r="88" spans="10:11">
      <c r="J88" s="1" t="s">
        <v>874</v>
      </c>
      <c r="K88" s="1" t="s">
        <v>875</v>
      </c>
    </row>
    <row r="89" spans="10:11">
      <c r="J89" s="1" t="s">
        <v>876</v>
      </c>
      <c r="K89" s="1" t="s">
        <v>967</v>
      </c>
    </row>
    <row r="90" spans="10:11">
      <c r="J90" s="1" t="s">
        <v>968</v>
      </c>
      <c r="K90" s="1" t="s">
        <v>969</v>
      </c>
    </row>
    <row r="91" spans="10:11">
      <c r="J91" s="1" t="s">
        <v>970</v>
      </c>
      <c r="K91" s="1" t="s">
        <v>971</v>
      </c>
    </row>
    <row r="92" spans="10:11">
      <c r="J92" s="1" t="s">
        <v>972</v>
      </c>
      <c r="K92" s="1" t="s">
        <v>973</v>
      </c>
    </row>
    <row r="93" spans="10:11">
      <c r="J93" s="1" t="s">
        <v>974</v>
      </c>
      <c r="K93" s="1" t="s">
        <v>975</v>
      </c>
    </row>
    <row r="94" spans="10:11">
      <c r="J94" s="1" t="s">
        <v>976</v>
      </c>
      <c r="K94" s="1" t="s">
        <v>977</v>
      </c>
    </row>
    <row r="95" spans="10:11">
      <c r="J95" s="1" t="s">
        <v>678</v>
      </c>
      <c r="K95" s="1" t="s">
        <v>679</v>
      </c>
    </row>
    <row r="96" spans="10:11">
      <c r="J96" s="1" t="s">
        <v>680</v>
      </c>
      <c r="K96" s="1" t="s">
        <v>681</v>
      </c>
    </row>
    <row r="97" spans="10:11">
      <c r="J97" s="1" t="s">
        <v>682</v>
      </c>
      <c r="K97" s="1" t="s">
        <v>683</v>
      </c>
    </row>
    <row r="98" spans="10:11">
      <c r="J98" s="1" t="s">
        <v>684</v>
      </c>
      <c r="K98" s="1" t="s">
        <v>685</v>
      </c>
    </row>
    <row r="99" spans="10:11">
      <c r="J99" s="1" t="s">
        <v>686</v>
      </c>
      <c r="K99" s="1" t="s">
        <v>687</v>
      </c>
    </row>
    <row r="100" spans="10:11">
      <c r="J100" s="1" t="s">
        <v>688</v>
      </c>
      <c r="K100" s="1" t="s">
        <v>689</v>
      </c>
    </row>
    <row r="101" spans="10:11">
      <c r="J101" s="1" t="s">
        <v>690</v>
      </c>
      <c r="K101" s="1" t="s">
        <v>691</v>
      </c>
    </row>
    <row r="102" spans="10:11">
      <c r="J102" s="1" t="s">
        <v>692</v>
      </c>
      <c r="K102" s="1" t="s">
        <v>693</v>
      </c>
    </row>
    <row r="103" spans="10:11">
      <c r="J103" s="1" t="s">
        <v>694</v>
      </c>
      <c r="K103" s="1" t="s">
        <v>695</v>
      </c>
    </row>
    <row r="104" spans="10:11">
      <c r="J104" s="1" t="s">
        <v>696</v>
      </c>
      <c r="K104" s="1" t="s">
        <v>697</v>
      </c>
    </row>
    <row r="105" spans="10:11">
      <c r="J105" s="1" t="s">
        <v>698</v>
      </c>
      <c r="K105" s="1" t="s">
        <v>699</v>
      </c>
    </row>
    <row r="106" spans="10:11">
      <c r="J106" s="1" t="s">
        <v>700</v>
      </c>
      <c r="K106" s="1" t="s">
        <v>701</v>
      </c>
    </row>
    <row r="107" spans="10:11">
      <c r="J107" s="1" t="s">
        <v>702</v>
      </c>
      <c r="K107" s="1" t="s">
        <v>703</v>
      </c>
    </row>
    <row r="108" spans="10:11">
      <c r="J108" s="1" t="s">
        <v>704</v>
      </c>
      <c r="K108" s="1" t="s">
        <v>706</v>
      </c>
    </row>
    <row r="109" spans="10:11">
      <c r="J109" s="1" t="s">
        <v>707</v>
      </c>
      <c r="K109" s="1" t="s">
        <v>708</v>
      </c>
    </row>
    <row r="110" spans="10:11">
      <c r="J110" s="1" t="s">
        <v>709</v>
      </c>
      <c r="K110" s="1" t="s">
        <v>710</v>
      </c>
    </row>
    <row r="111" spans="10:11">
      <c r="J111" s="1" t="s">
        <v>711</v>
      </c>
      <c r="K111" s="1" t="s">
        <v>712</v>
      </c>
    </row>
    <row r="112" spans="10:11">
      <c r="J112" s="1" t="s">
        <v>713</v>
      </c>
      <c r="K112" s="1" t="s">
        <v>714</v>
      </c>
    </row>
    <row r="113" spans="10:11">
      <c r="J113" s="1" t="s">
        <v>715</v>
      </c>
      <c r="K113" s="1" t="s">
        <v>716</v>
      </c>
    </row>
    <row r="114" spans="10:11">
      <c r="J114" s="1" t="s">
        <v>717</v>
      </c>
      <c r="K114" s="1" t="s">
        <v>718</v>
      </c>
    </row>
    <row r="115" spans="10:11">
      <c r="J115" s="1" t="s">
        <v>719</v>
      </c>
      <c r="K115" s="1" t="s">
        <v>721</v>
      </c>
    </row>
    <row r="116" spans="10:11">
      <c r="J116" s="1" t="s">
        <v>722</v>
      </c>
      <c r="K116" s="1" t="s">
        <v>723</v>
      </c>
    </row>
    <row r="117" spans="10:11">
      <c r="J117" s="1" t="s">
        <v>724</v>
      </c>
      <c r="K117" s="1" t="s">
        <v>725</v>
      </c>
    </row>
    <row r="118" spans="10:11">
      <c r="J118" s="1" t="s">
        <v>726</v>
      </c>
      <c r="K118" s="1" t="s">
        <v>727</v>
      </c>
    </row>
    <row r="119" spans="10:11">
      <c r="J119" s="1" t="s">
        <v>744</v>
      </c>
      <c r="K119" s="1" t="s">
        <v>748</v>
      </c>
    </row>
    <row r="120" spans="10:11">
      <c r="J120" s="1" t="s">
        <v>749</v>
      </c>
      <c r="K120" s="1" t="s">
        <v>750</v>
      </c>
    </row>
    <row r="121" spans="10:11">
      <c r="J121" s="1" t="s">
        <v>751</v>
      </c>
      <c r="K121" s="1" t="s">
        <v>752</v>
      </c>
    </row>
    <row r="122" spans="10:11">
      <c r="J122" s="1" t="s">
        <v>753</v>
      </c>
      <c r="K122" s="1" t="s">
        <v>754</v>
      </c>
    </row>
    <row r="123" spans="10:11">
      <c r="J123" s="1" t="s">
        <v>755</v>
      </c>
      <c r="K123" s="1" t="s">
        <v>756</v>
      </c>
    </row>
    <row r="124" spans="10:11">
      <c r="J124" s="1" t="s">
        <v>757</v>
      </c>
      <c r="K124" s="1" t="s">
        <v>758</v>
      </c>
    </row>
    <row r="125" spans="10:11">
      <c r="J125" s="1" t="s">
        <v>759</v>
      </c>
      <c r="K125" s="1" t="s">
        <v>760</v>
      </c>
    </row>
    <row r="126" spans="10:11">
      <c r="J126" s="1" t="s">
        <v>761</v>
      </c>
      <c r="K126" s="1" t="s">
        <v>762</v>
      </c>
    </row>
    <row r="127" spans="10:11">
      <c r="J127" s="1" t="s">
        <v>763</v>
      </c>
      <c r="K127" s="1" t="s">
        <v>764</v>
      </c>
    </row>
    <row r="128" spans="10:11">
      <c r="J128" s="1" t="s">
        <v>765</v>
      </c>
      <c r="K128" s="1" t="s">
        <v>766</v>
      </c>
    </row>
    <row r="129" spans="10:11">
      <c r="J129" s="1" t="s">
        <v>767</v>
      </c>
      <c r="K129" s="1" t="s">
        <v>768</v>
      </c>
    </row>
    <row r="130" spans="10:11">
      <c r="J130" s="1" t="s">
        <v>769</v>
      </c>
      <c r="K130" s="1" t="s">
        <v>770</v>
      </c>
    </row>
    <row r="131" spans="10:11">
      <c r="J131" s="1" t="s">
        <v>771</v>
      </c>
      <c r="K131" s="1" t="s">
        <v>772</v>
      </c>
    </row>
    <row r="132" spans="10:11">
      <c r="J132" s="1" t="s">
        <v>773</v>
      </c>
      <c r="K132" s="1" t="s">
        <v>774</v>
      </c>
    </row>
    <row r="133" spans="10:11">
      <c r="J133" s="1" t="s">
        <v>775</v>
      </c>
      <c r="K133" s="1" t="s">
        <v>776</v>
      </c>
    </row>
    <row r="134" spans="10:11">
      <c r="J134" s="1" t="s">
        <v>777</v>
      </c>
      <c r="K134" s="1" t="s">
        <v>778</v>
      </c>
    </row>
    <row r="135" spans="10:11">
      <c r="J135" s="1" t="s">
        <v>779</v>
      </c>
      <c r="K135" s="1" t="s">
        <v>780</v>
      </c>
    </row>
    <row r="136" spans="10:11">
      <c r="J136" s="1" t="s">
        <v>781</v>
      </c>
      <c r="K136" s="1" t="s">
        <v>782</v>
      </c>
    </row>
    <row r="137" spans="10:11">
      <c r="J137" s="1" t="s">
        <v>783</v>
      </c>
      <c r="K137" s="1" t="s">
        <v>784</v>
      </c>
    </row>
    <row r="138" spans="10:11">
      <c r="J138" s="1" t="s">
        <v>785</v>
      </c>
      <c r="K138" s="1" t="s">
        <v>786</v>
      </c>
    </row>
    <row r="139" spans="10:11">
      <c r="J139" s="1" t="s">
        <v>787</v>
      </c>
      <c r="K139" s="1" t="s">
        <v>788</v>
      </c>
    </row>
    <row r="140" spans="10:11">
      <c r="J140" s="1" t="s">
        <v>789</v>
      </c>
      <c r="K140" s="1" t="s">
        <v>790</v>
      </c>
    </row>
    <row r="141" spans="10:11">
      <c r="J141" s="1" t="s">
        <v>791</v>
      </c>
      <c r="K141" s="1" t="s">
        <v>792</v>
      </c>
    </row>
    <row r="142" spans="10:11">
      <c r="J142" s="1" t="s">
        <v>793</v>
      </c>
      <c r="K142" s="1" t="s">
        <v>794</v>
      </c>
    </row>
    <row r="143" spans="10:11">
      <c r="J143" s="1" t="s">
        <v>795</v>
      </c>
      <c r="K143" s="1" t="s">
        <v>796</v>
      </c>
    </row>
    <row r="144" spans="10:11">
      <c r="J144" s="1" t="s">
        <v>797</v>
      </c>
      <c r="K144" s="1" t="s">
        <v>798</v>
      </c>
    </row>
    <row r="145" spans="10:11">
      <c r="J145" s="1" t="s">
        <v>799</v>
      </c>
      <c r="K145" s="1" t="s">
        <v>800</v>
      </c>
    </row>
    <row r="146" spans="10:11">
      <c r="J146" s="1" t="s">
        <v>801</v>
      </c>
      <c r="K146" s="1" t="s">
        <v>802</v>
      </c>
    </row>
    <row r="147" spans="10:11">
      <c r="J147" s="1" t="s">
        <v>803</v>
      </c>
      <c r="K147" s="1" t="s">
        <v>804</v>
      </c>
    </row>
    <row r="148" spans="10:11">
      <c r="J148" s="1" t="s">
        <v>805</v>
      </c>
      <c r="K148" s="1" t="s">
        <v>806</v>
      </c>
    </row>
    <row r="149" spans="10:11">
      <c r="J149" s="1" t="s">
        <v>807</v>
      </c>
      <c r="K149" s="1" t="s">
        <v>808</v>
      </c>
    </row>
    <row r="150" spans="10:11">
      <c r="J150" s="1" t="s">
        <v>809</v>
      </c>
      <c r="K150" s="1" t="s">
        <v>810</v>
      </c>
    </row>
    <row r="151" spans="10:11">
      <c r="J151" s="1" t="s">
        <v>811</v>
      </c>
      <c r="K151" s="1" t="s">
        <v>812</v>
      </c>
    </row>
    <row r="152" spans="10:11">
      <c r="J152" s="1" t="s">
        <v>813</v>
      </c>
      <c r="K152" s="1" t="s">
        <v>814</v>
      </c>
    </row>
    <row r="153" spans="10:11">
      <c r="J153" s="1" t="s">
        <v>815</v>
      </c>
      <c r="K153" s="1" t="s">
        <v>816</v>
      </c>
    </row>
    <row r="154" spans="10:11">
      <c r="J154" s="1" t="s">
        <v>817</v>
      </c>
      <c r="K154" s="1" t="s">
        <v>818</v>
      </c>
    </row>
    <row r="155" spans="10:11">
      <c r="J155" s="1" t="s">
        <v>819</v>
      </c>
      <c r="K155" s="1" t="s">
        <v>731</v>
      </c>
    </row>
    <row r="156" spans="10:11">
      <c r="J156" s="1" t="s">
        <v>732</v>
      </c>
      <c r="K156" s="1" t="s">
        <v>733</v>
      </c>
    </row>
    <row r="157" spans="10:11">
      <c r="J157" s="1" t="s">
        <v>734</v>
      </c>
      <c r="K157" s="1" t="s">
        <v>735</v>
      </c>
    </row>
    <row r="158" spans="10:11">
      <c r="J158" s="1" t="s">
        <v>736</v>
      </c>
      <c r="K158" s="1" t="s">
        <v>737</v>
      </c>
    </row>
    <row r="159" spans="10:11">
      <c r="J159" s="1" t="s">
        <v>738</v>
      </c>
      <c r="K159" s="1" t="s">
        <v>739</v>
      </c>
    </row>
    <row r="160" spans="10:11">
      <c r="J160" s="1" t="s">
        <v>740</v>
      </c>
      <c r="K160" s="1" t="s">
        <v>741</v>
      </c>
    </row>
    <row r="161" spans="10:11">
      <c r="J161" s="1" t="s">
        <v>742</v>
      </c>
      <c r="K161" s="1" t="s">
        <v>743</v>
      </c>
    </row>
    <row r="162" spans="10:11">
      <c r="J162" s="1" t="s">
        <v>879</v>
      </c>
      <c r="K162" s="1" t="s">
        <v>880</v>
      </c>
    </row>
    <row r="163" spans="10:11">
      <c r="J163" s="1" t="s">
        <v>728</v>
      </c>
      <c r="K163" s="1" t="s">
        <v>729</v>
      </c>
    </row>
    <row r="164" spans="10:11">
      <c r="J164" s="1" t="s">
        <v>730</v>
      </c>
      <c r="K164" s="1" t="s">
        <v>820</v>
      </c>
    </row>
    <row r="165" spans="10:11">
      <c r="J165" s="1" t="s">
        <v>821</v>
      </c>
      <c r="K165" s="1" t="s">
        <v>822</v>
      </c>
    </row>
    <row r="166" spans="10:11">
      <c r="J166" s="1" t="s">
        <v>823</v>
      </c>
      <c r="K166" s="1" t="s">
        <v>824</v>
      </c>
    </row>
    <row r="167" spans="10:11">
      <c r="J167" s="1" t="s">
        <v>825</v>
      </c>
      <c r="K167" s="1" t="s">
        <v>826</v>
      </c>
    </row>
    <row r="168" spans="10:11">
      <c r="J168" s="1" t="s">
        <v>827</v>
      </c>
      <c r="K168" s="1" t="s">
        <v>828</v>
      </c>
    </row>
    <row r="169" spans="10:11">
      <c r="J169" s="1" t="s">
        <v>829</v>
      </c>
      <c r="K169" s="1" t="s">
        <v>830</v>
      </c>
    </row>
    <row r="170" spans="10:11">
      <c r="J170" s="1" t="s">
        <v>831</v>
      </c>
      <c r="K170" s="1" t="s">
        <v>832</v>
      </c>
    </row>
    <row r="171" spans="10:11">
      <c r="J171" s="1" t="s">
        <v>833</v>
      </c>
      <c r="K171" s="1" t="s">
        <v>834</v>
      </c>
    </row>
  </sheetData>
  <sheetProtection selectLockedCells="1"/>
  <dataConsolidate/>
  <phoneticPr fontId="0" type="noConversion"/>
  <dataValidations count="2">
    <dataValidation type="list" allowBlank="1" showInputMessage="1" showErrorMessage="1" sqref="D6">
      <formula1>UnitList</formula1>
    </dataValidation>
    <dataValidation type="list" allowBlank="1" showInputMessage="1" showErrorMessage="1" sqref="D7">
      <formula1>ScaleList</formula1>
    </dataValidation>
  </dataValidations>
  <hyperlinks>
    <hyperlink ref="K23" r:id="rId1" display="http://www.xe.com/euro.htm"/>
    <hyperlink ref="K80"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cols>
    <col min="1" max="16384" width="9.140625" style="1"/>
  </cols>
  <sheetData/>
  <sheetProtection selectLockedCells="1"/>
  <dataConsolidate/>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5"/>
  <cols>
    <col min="1" max="16384" width="9.140625" style="1"/>
  </cols>
  <sheetData/>
  <sheetProtection selectLockedCells="1"/>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A2" sqref="A2"/>
    </sheetView>
  </sheetViews>
  <sheetFormatPr defaultRowHeight="15"/>
  <cols>
    <col min="1" max="16384" width="9.140625" style="1"/>
  </cols>
  <sheetData/>
  <sheetProtection selectLockedCells="1"/>
  <phoneticPr fontId="3"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3"/>
  <sheetViews>
    <sheetView showGridLines="0" topLeftCell="D1" workbookViewId="0">
      <selection activeCell="E20" sqref="E20"/>
    </sheetView>
  </sheetViews>
  <sheetFormatPr defaultRowHeight="15"/>
  <cols>
    <col min="1" max="3" width="9.140625" hidden="1" customWidth="1"/>
    <col min="5" max="5" width="60.7109375" customWidth="1"/>
    <col min="6" max="6" width="98.85546875" hidden="1" customWidth="1"/>
    <col min="7" max="7" width="16.140625" customWidth="1"/>
    <col min="8" max="8" width="2.42578125" customWidth="1"/>
  </cols>
  <sheetData>
    <row r="1" spans="1:12" ht="27.75" customHeight="1">
      <c r="A1" s="10" t="s">
        <v>414</v>
      </c>
      <c r="E1" s="78" t="s">
        <v>564</v>
      </c>
      <c r="F1" s="78" t="s">
        <v>564</v>
      </c>
    </row>
    <row r="5" spans="1:12">
      <c r="E5" s="79" t="s">
        <v>22</v>
      </c>
      <c r="F5" s="79" t="s">
        <v>22</v>
      </c>
      <c r="G5" s="80" t="s">
        <v>563</v>
      </c>
      <c r="H5" s="80"/>
      <c r="I5" s="80"/>
      <c r="J5" s="80"/>
      <c r="K5" s="80"/>
      <c r="L5" s="80"/>
    </row>
    <row r="6" spans="1:12">
      <c r="E6" s="74" t="s">
        <v>161</v>
      </c>
      <c r="F6" s="74" t="s">
        <v>545</v>
      </c>
      <c r="G6" s="81"/>
      <c r="H6" s="82"/>
      <c r="I6" s="82" t="s">
        <v>556</v>
      </c>
      <c r="J6" s="83"/>
      <c r="K6" s="83"/>
      <c r="L6" s="83"/>
    </row>
    <row r="7" spans="1:12">
      <c r="E7" s="74" t="s">
        <v>150</v>
      </c>
      <c r="F7" s="74" t="s">
        <v>329</v>
      </c>
      <c r="G7" s="84"/>
      <c r="H7" s="82"/>
      <c r="I7" s="82" t="s">
        <v>557</v>
      </c>
      <c r="J7" s="83"/>
      <c r="K7" s="83"/>
      <c r="L7" s="83"/>
    </row>
    <row r="8" spans="1:12">
      <c r="E8" s="74" t="s">
        <v>152</v>
      </c>
      <c r="F8" s="74" t="s">
        <v>321</v>
      </c>
      <c r="G8" s="85"/>
      <c r="H8" s="82"/>
      <c r="I8" s="82" t="s">
        <v>558</v>
      </c>
      <c r="J8" s="83"/>
      <c r="K8" s="83"/>
      <c r="L8" s="83"/>
    </row>
    <row r="9" spans="1:12">
      <c r="E9" s="74" t="s">
        <v>151</v>
      </c>
      <c r="F9" s="74" t="s">
        <v>1115</v>
      </c>
      <c r="G9" s="86"/>
      <c r="H9" s="82"/>
      <c r="I9" s="82" t="s">
        <v>559</v>
      </c>
      <c r="J9" s="83"/>
      <c r="K9" s="83"/>
      <c r="L9" s="83"/>
    </row>
    <row r="10" spans="1:12">
      <c r="E10" s="74" t="s">
        <v>153</v>
      </c>
      <c r="F10" s="74" t="s">
        <v>1116</v>
      </c>
      <c r="G10" s="87"/>
      <c r="H10" s="82"/>
      <c r="I10" s="82" t="s">
        <v>560</v>
      </c>
      <c r="J10" s="83"/>
      <c r="K10" s="83"/>
      <c r="L10" s="83"/>
    </row>
    <row r="11" spans="1:12">
      <c r="E11" s="74" t="s">
        <v>148</v>
      </c>
      <c r="F11" s="74" t="s">
        <v>1117</v>
      </c>
      <c r="G11" s="88"/>
      <c r="H11" s="82"/>
      <c r="I11" s="82" t="s">
        <v>561</v>
      </c>
      <c r="J11" s="83"/>
      <c r="K11" s="83"/>
      <c r="L11" s="83"/>
    </row>
    <row r="12" spans="1:12">
      <c r="E12" s="74" t="s">
        <v>154</v>
      </c>
      <c r="G12" s="90"/>
      <c r="H12" s="82"/>
      <c r="I12" s="89" t="s">
        <v>562</v>
      </c>
      <c r="J12" s="83"/>
      <c r="K12" s="83"/>
      <c r="L12" s="83"/>
    </row>
    <row r="13" spans="1:12">
      <c r="E13" s="74" t="s">
        <v>155</v>
      </c>
      <c r="G13" s="83"/>
      <c r="H13" s="83"/>
      <c r="I13" s="89"/>
      <c r="J13" s="83"/>
      <c r="K13" s="83"/>
      <c r="L13" s="83"/>
    </row>
    <row r="14" spans="1:12">
      <c r="E14" s="74" t="s">
        <v>156</v>
      </c>
    </row>
    <row r="15" spans="1:12">
      <c r="E15" s="74" t="s">
        <v>157</v>
      </c>
    </row>
    <row r="16" spans="1:12">
      <c r="E16" s="74" t="s">
        <v>1114</v>
      </c>
    </row>
    <row r="17" spans="5:5">
      <c r="E17" s="74" t="s">
        <v>675</v>
      </c>
    </row>
    <row r="18" spans="5:5">
      <c r="E18" s="74" t="s">
        <v>329</v>
      </c>
    </row>
    <row r="19" spans="5:5">
      <c r="E19" s="74" t="s">
        <v>321</v>
      </c>
    </row>
    <row r="20" spans="5:5">
      <c r="E20" s="74" t="s">
        <v>1115</v>
      </c>
    </row>
    <row r="21" spans="5:5">
      <c r="E21" s="74" t="s">
        <v>1116</v>
      </c>
    </row>
    <row r="22" spans="5:5">
      <c r="E22" s="74" t="s">
        <v>1117</v>
      </c>
    </row>
    <row r="23" spans="5:5">
      <c r="E23" s="74"/>
    </row>
  </sheetData>
  <phoneticPr fontId="3" type="noConversion"/>
  <hyperlinks>
    <hyperlink ref="E5" location="'Consolidated Prudential Reports'!A1" display="Consolidated Prudential Reports_x000a_  CPR-1"/>
    <hyperlink ref="E6" location="'Consolidated Balance Sheet'!A1" display="Part A - Consolidated Balance Sheet"/>
    <hyperlink ref="E7" location="'Consolidated Profit And Loss'!A1" display="Consolidated Profit And Loss Account"/>
    <hyperlink ref="E8" location="'Schedule 1,2,2A'!A1" display="Schedule 1 And 2"/>
    <hyperlink ref="E9" location="'Schedule 3,4'!A1" display="Schedule 3 And Schedule 4"/>
    <hyperlink ref="E10" location="'Schedule 5,6,7'!A1" display="Schedule 5,6 And 7"/>
    <hyperlink ref="E11" location="'Schedule 8'!A1" display="Schedule 8"/>
    <hyperlink ref="E12" location="'Schedule 9'!A1" display="Schedule 9"/>
    <hyperlink ref="E13" location="'Schedule 10'!A1" display="Schedule 10"/>
    <hyperlink ref="E14" location="'Schedule 11,12,13'!A1" display="Schedule 11,12 And 13"/>
    <hyperlink ref="E15" location="'Schedule 14,15,16'!A1" display="Schedule 14,15 And 16"/>
    <hyperlink ref="E16" location="'Details on Subsidiaries'!A1" display="Part B : Section I - Details on Subsidiaries/ Associates / Joint Ventures"/>
    <hyperlink ref="E17" location="'Financials For ConsolidatedBank'!A1" display="Section II - Financials for the consolidated bank"/>
    <hyperlink ref="E18" location="'Section III - Large Exposures'!A1" display="Section III - Large Exposures"/>
    <hyperlink ref="E20" location="'Section V'!A1" display="Section V - Exposures to Capital Market of the consolidated bank"/>
    <hyperlink ref="E21" location="'Section VI'!A1" display="Section VI - Exposure to Unsecured Guarantees and Unsecured Advances for the consolidated bank"/>
    <hyperlink ref="E22" location="'Section VII'!A1" display="Section VII - CRR and SLR for the consolidated bank"/>
    <hyperlink ref="E19" location="'Section IV - Forex Exposures'!A1" display="Section IV - Forex Exposures"/>
    <hyperlink ref="F6" location="'Financials For Consolidated(F)'!A1" display="Section II - Financials for the consolidated bank(F)"/>
    <hyperlink ref="F7" location="'Section III - Large Exposures'!A1" display="Section III - Large Exposures"/>
    <hyperlink ref="F9" location="'Section V'!A1" display="Section V - Exposures to Capital Market of the consolidated bank"/>
    <hyperlink ref="F10" location="'Section VI'!A1" display="Section VI - Exposure to Unsecured Guarantees and Unsecured Advances for the consolidated bank"/>
    <hyperlink ref="F11" location="'Section VII'!A1" display="Section VII - CRR and SLR for the consolidated bank"/>
    <hyperlink ref="F8" location="'Section IV - Forex Exposures'!A1" display="Section IV - Forex Exposures"/>
    <hyperlink ref="F5" location="'Consolidated Prudential Reports'!A1" display="Consolidated Prudential Reports_x000a_  CPR-1"/>
  </hyperlinks>
  <pageMargins left="0.75" right="0.75" top="1" bottom="1" header="0.5" footer="0.5"/>
  <pageSetup orientation="portrait"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3"/>
  <sheetViews>
    <sheetView showGridLines="0" topLeftCell="D1" workbookViewId="0">
      <selection activeCell="G19" sqref="G19"/>
    </sheetView>
  </sheetViews>
  <sheetFormatPr defaultRowHeight="15"/>
  <cols>
    <col min="1" max="1" width="3.85546875" hidden="1" customWidth="1"/>
    <col min="2" max="2" width="6.85546875" hidden="1" customWidth="1"/>
    <col min="3" max="3" width="9.5703125" hidden="1" customWidth="1"/>
    <col min="4" max="4" width="33" customWidth="1"/>
    <col min="5" max="5" width="30" customWidth="1"/>
  </cols>
  <sheetData>
    <row r="1" spans="1:8" ht="45" customHeight="1">
      <c r="A1" s="10" t="s">
        <v>186</v>
      </c>
      <c r="D1" s="123" t="s">
        <v>1118</v>
      </c>
      <c r="E1" s="124"/>
    </row>
    <row r="2" spans="1:8">
      <c r="A2" s="72"/>
      <c r="B2" s="72"/>
      <c r="C2" s="72"/>
      <c r="D2" s="72"/>
      <c r="E2" s="72"/>
      <c r="F2" s="72"/>
    </row>
    <row r="3" spans="1:8" ht="18.75">
      <c r="A3" s="68"/>
      <c r="B3" s="68"/>
      <c r="C3" s="68"/>
      <c r="D3" s="69"/>
      <c r="E3" s="75" t="s">
        <v>415</v>
      </c>
      <c r="F3" s="68"/>
    </row>
    <row r="4" spans="1:8">
      <c r="A4" s="106"/>
      <c r="B4" s="106"/>
      <c r="C4" s="106" t="s">
        <v>187</v>
      </c>
      <c r="D4" s="106"/>
      <c r="E4" s="106"/>
      <c r="F4" s="106"/>
      <c r="G4" s="106"/>
    </row>
    <row r="5" spans="1:8">
      <c r="A5" s="106"/>
      <c r="B5" s="106"/>
      <c r="C5" s="106"/>
      <c r="D5" s="106"/>
      <c r="E5" s="106"/>
      <c r="F5" s="106"/>
      <c r="G5" s="106"/>
    </row>
    <row r="6" spans="1:8" hidden="1">
      <c r="A6" s="106"/>
      <c r="B6" s="106"/>
      <c r="C6" s="106"/>
      <c r="D6" s="106"/>
      <c r="E6" s="106"/>
      <c r="F6" s="106"/>
      <c r="G6" s="106"/>
    </row>
    <row r="7" spans="1:8" hidden="1">
      <c r="A7" s="106"/>
      <c r="B7" s="106"/>
      <c r="C7" s="106" t="s">
        <v>1063</v>
      </c>
      <c r="D7" s="106" t="s">
        <v>1081</v>
      </c>
      <c r="E7" s="106"/>
      <c r="F7" s="106" t="s">
        <v>1062</v>
      </c>
      <c r="G7" s="106" t="s">
        <v>1064</v>
      </c>
    </row>
    <row r="8" spans="1:8" hidden="1">
      <c r="A8" s="106"/>
      <c r="B8" s="106"/>
      <c r="C8" s="106" t="s">
        <v>1062</v>
      </c>
      <c r="G8" s="106"/>
    </row>
    <row r="9" spans="1:8" ht="15.75" customHeight="1">
      <c r="A9" s="113" t="s">
        <v>291</v>
      </c>
      <c r="B9" s="114"/>
      <c r="C9" s="114"/>
      <c r="D9" s="15" t="s">
        <v>292</v>
      </c>
      <c r="E9" s="115" t="str">
        <f>StartUp!C46</f>
        <v>Consolidated Prudential Reports</v>
      </c>
      <c r="F9" s="116"/>
      <c r="G9" s="114"/>
      <c r="H9" s="116"/>
    </row>
    <row r="10" spans="1:8">
      <c r="A10" s="113" t="s">
        <v>293</v>
      </c>
      <c r="B10" s="114"/>
      <c r="C10" s="114"/>
      <c r="D10" s="15" t="s">
        <v>294</v>
      </c>
      <c r="E10" s="115" t="str">
        <f>StartUp!C47</f>
        <v>CPR</v>
      </c>
      <c r="F10" s="116"/>
      <c r="G10" s="114"/>
      <c r="H10" s="116"/>
    </row>
    <row r="11" spans="1:8">
      <c r="A11" s="106" t="s">
        <v>192</v>
      </c>
      <c r="B11" s="106"/>
      <c r="C11" s="106"/>
      <c r="D11" s="15" t="s">
        <v>295</v>
      </c>
      <c r="E11" s="40" t="str">
        <f>StartUp!D17</f>
        <v>State Bank Of India</v>
      </c>
      <c r="G11" s="106"/>
    </row>
    <row r="12" spans="1:8">
      <c r="A12" s="113" t="s">
        <v>311</v>
      </c>
      <c r="B12" s="114"/>
      <c r="C12" s="114"/>
      <c r="D12" s="15" t="s">
        <v>296</v>
      </c>
      <c r="E12" s="117" t="str">
        <f>StartUp!D16</f>
        <v>010</v>
      </c>
      <c r="F12" s="116"/>
      <c r="G12" s="114"/>
      <c r="H12" s="116"/>
    </row>
    <row r="13" spans="1:8">
      <c r="A13" s="106" t="s">
        <v>193</v>
      </c>
      <c r="B13" s="106"/>
      <c r="C13" s="106"/>
      <c r="D13" s="15" t="s">
        <v>191</v>
      </c>
      <c r="E13" s="35"/>
      <c r="G13" s="106"/>
    </row>
    <row r="14" spans="1:8">
      <c r="A14" s="106" t="s">
        <v>197</v>
      </c>
      <c r="B14" s="106"/>
      <c r="C14" s="106"/>
      <c r="D14" s="15" t="s">
        <v>188</v>
      </c>
      <c r="E14" s="41" t="str">
        <f>StartUp!G9</f>
        <v>31-Mar-2020</v>
      </c>
      <c r="G14" s="106"/>
    </row>
    <row r="15" spans="1:8">
      <c r="A15" s="113" t="s">
        <v>297</v>
      </c>
      <c r="B15" s="114"/>
      <c r="C15" s="114"/>
      <c r="D15" s="15" t="s">
        <v>298</v>
      </c>
      <c r="E15" s="118" t="str">
        <f>StartUp!D22</f>
        <v>HalfYearly</v>
      </c>
      <c r="F15" s="116"/>
      <c r="G15" s="114"/>
      <c r="H15" s="116"/>
    </row>
    <row r="16" spans="1:8">
      <c r="A16" s="106" t="s">
        <v>194</v>
      </c>
      <c r="B16" s="106"/>
      <c r="C16" s="106"/>
      <c r="D16" s="15" t="s">
        <v>189</v>
      </c>
      <c r="E16" s="38"/>
      <c r="G16" s="106"/>
    </row>
    <row r="17" spans="1:8">
      <c r="A17" s="106" t="s">
        <v>195</v>
      </c>
      <c r="B17" s="106"/>
      <c r="C17" s="106"/>
      <c r="D17" s="15" t="s">
        <v>190</v>
      </c>
      <c r="E17" s="39"/>
      <c r="G17" s="106"/>
    </row>
    <row r="18" spans="1:8">
      <c r="A18" s="106" t="s">
        <v>196</v>
      </c>
      <c r="B18" s="106"/>
      <c r="C18" s="106"/>
      <c r="D18" s="15" t="s">
        <v>1057</v>
      </c>
      <c r="E18" s="39"/>
      <c r="G18" s="106"/>
    </row>
    <row r="19" spans="1:8">
      <c r="A19" s="113" t="s">
        <v>299</v>
      </c>
      <c r="B19" s="114"/>
      <c r="C19" s="114"/>
      <c r="D19" s="15" t="s">
        <v>300</v>
      </c>
      <c r="E19" s="119"/>
      <c r="F19" s="116"/>
      <c r="G19" s="114"/>
      <c r="H19" s="116"/>
    </row>
    <row r="20" spans="1:8">
      <c r="A20" s="113" t="s">
        <v>301</v>
      </c>
      <c r="B20" s="114"/>
      <c r="C20" s="114"/>
      <c r="D20" s="15" t="s">
        <v>302</v>
      </c>
      <c r="E20" s="118" t="str">
        <f>StartUp!C48</f>
        <v>V2.2</v>
      </c>
      <c r="F20" s="116"/>
      <c r="G20" s="114"/>
      <c r="H20" s="116"/>
    </row>
    <row r="21" spans="1:8">
      <c r="A21" s="106" t="s">
        <v>303</v>
      </c>
      <c r="B21" s="106"/>
      <c r="C21" s="106"/>
      <c r="D21" s="120" t="s">
        <v>877</v>
      </c>
      <c r="E21" s="121" t="str">
        <f>StartUp!G8</f>
        <v>01-Oct-2019</v>
      </c>
      <c r="G21" s="106"/>
    </row>
    <row r="22" spans="1:8">
      <c r="A22" s="106"/>
      <c r="B22" s="106"/>
      <c r="C22" s="106" t="s">
        <v>1062</v>
      </c>
      <c r="D22" s="125" t="str">
        <f>CONCATENATE("Note: Enter upto ",StartUp!D23," digits after decimal.")</f>
        <v>Note: Enter upto 2 digits after decimal.</v>
      </c>
      <c r="E22" s="126"/>
      <c r="G22" s="106"/>
    </row>
    <row r="23" spans="1:8">
      <c r="A23" s="106"/>
      <c r="B23" s="106"/>
      <c r="C23" s="106" t="s">
        <v>1065</v>
      </c>
      <c r="D23" s="106"/>
      <c r="E23" s="106"/>
      <c r="F23" s="106"/>
      <c r="G23" s="106" t="s">
        <v>1066</v>
      </c>
    </row>
  </sheetData>
  <mergeCells count="2">
    <mergeCell ref="D1:E1"/>
    <mergeCell ref="D22:E22"/>
  </mergeCells>
  <phoneticPr fontId="3" type="noConversion"/>
  <dataValidations count="3">
    <dataValidation type="list" allowBlank="1" showInputMessage="1" showErrorMessage="1" errorTitle="Input Error" error="Please enter a valid value from dropdown" sqref="E17">
      <formula1>"Validated,Un-Validated"</formula1>
    </dataValidation>
    <dataValidation allowBlank="1" showInputMessage="1" showErrorMessage="1" errorTitle="Input Error" error="Please enter a valid value from dropdown" sqref="E18"/>
    <dataValidation allowBlank="1" showInputMessage="1" errorTitle="Input Error" error="Please enter a valid value from dropdown" sqref="E19"/>
  </dataValidations>
  <hyperlinks>
    <hyperlink ref="E3" location="Navigation!A1" display="Back To Navigation"/>
  </hyperlinks>
  <pageMargins left="0.75" right="0.75" top="1" bottom="1" header="0.5" footer="0.5"/>
  <pageSetup orientation="portrait" horizontalDpi="200" verticalDpi="2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41"/>
  <sheetViews>
    <sheetView showGridLines="0" topLeftCell="D1" workbookViewId="0">
      <selection sqref="A1:C1048576"/>
    </sheetView>
  </sheetViews>
  <sheetFormatPr defaultRowHeight="15"/>
  <cols>
    <col min="1" max="2" width="9.140625" hidden="1" customWidth="1"/>
    <col min="3" max="3" width="13.42578125" hidden="1" customWidth="1"/>
    <col min="4" max="4" width="63.85546875" customWidth="1"/>
    <col min="5" max="5" width="19.7109375" customWidth="1"/>
  </cols>
  <sheetData>
    <row r="1" spans="1:8" ht="27.75" customHeight="1">
      <c r="A1" s="10" t="s">
        <v>1068</v>
      </c>
      <c r="D1" s="123" t="s">
        <v>161</v>
      </c>
      <c r="E1" s="129"/>
      <c r="F1" s="37"/>
      <c r="G1" s="37"/>
      <c r="H1" s="37"/>
    </row>
    <row r="2" spans="1:8" ht="18.75">
      <c r="A2" s="68"/>
      <c r="B2" s="68"/>
      <c r="C2" s="68"/>
      <c r="D2" s="69"/>
      <c r="E2" s="70"/>
      <c r="F2" s="71"/>
      <c r="G2" s="37"/>
      <c r="H2" s="37"/>
    </row>
    <row r="3" spans="1:8" ht="15" customHeight="1">
      <c r="A3" s="68"/>
      <c r="B3" s="68"/>
      <c r="C3" s="68"/>
      <c r="D3" s="69"/>
      <c r="E3" s="70"/>
      <c r="F3" s="71"/>
      <c r="G3" s="37"/>
      <c r="H3" s="37"/>
    </row>
    <row r="4" spans="1:8" ht="18.75">
      <c r="A4" s="68"/>
      <c r="B4" s="68"/>
      <c r="C4" s="68"/>
      <c r="D4" s="69"/>
      <c r="E4" s="75" t="s">
        <v>415</v>
      </c>
      <c r="F4" s="71"/>
      <c r="G4" s="37"/>
      <c r="H4" s="37"/>
    </row>
    <row r="5" spans="1:8">
      <c r="A5" s="106"/>
      <c r="B5" s="106"/>
      <c r="C5" s="106" t="s">
        <v>1080</v>
      </c>
      <c r="D5" s="106"/>
      <c r="E5" s="106"/>
      <c r="F5" s="106"/>
      <c r="G5" s="106"/>
    </row>
    <row r="6" spans="1:8" hidden="1">
      <c r="A6" s="106"/>
      <c r="B6" s="106"/>
      <c r="C6" s="106"/>
      <c r="D6" s="106"/>
      <c r="E6" s="106"/>
      <c r="F6" s="106"/>
      <c r="G6" s="106"/>
    </row>
    <row r="7" spans="1:8" hidden="1">
      <c r="A7" s="106"/>
      <c r="B7" s="106"/>
      <c r="C7" s="106"/>
      <c r="D7" s="106"/>
      <c r="E7" s="106" t="s">
        <v>141</v>
      </c>
      <c r="F7" s="106"/>
      <c r="G7" s="106"/>
    </row>
    <row r="8" spans="1:8" hidden="1">
      <c r="A8" s="106"/>
      <c r="B8" s="106"/>
      <c r="C8" s="106" t="s">
        <v>1063</v>
      </c>
      <c r="D8" s="106" t="s">
        <v>1081</v>
      </c>
      <c r="E8" s="106"/>
      <c r="F8" s="106" t="s">
        <v>1062</v>
      </c>
      <c r="G8" s="106" t="s">
        <v>1064</v>
      </c>
    </row>
    <row r="9" spans="1:8">
      <c r="A9" s="106"/>
      <c r="B9" s="106"/>
      <c r="C9" s="108" t="s">
        <v>1081</v>
      </c>
      <c r="D9" s="18" t="s">
        <v>1082</v>
      </c>
      <c r="E9" s="19" t="s">
        <v>46</v>
      </c>
      <c r="G9" s="106"/>
    </row>
    <row r="10" spans="1:8" hidden="1">
      <c r="A10" s="106"/>
      <c r="B10" s="106"/>
      <c r="C10" s="106" t="s">
        <v>1062</v>
      </c>
      <c r="G10" s="106"/>
    </row>
    <row r="11" spans="1:8">
      <c r="A11" s="106" t="s">
        <v>261</v>
      </c>
      <c r="B11" s="106"/>
      <c r="C11" s="106"/>
      <c r="D11" s="13" t="s">
        <v>1083</v>
      </c>
      <c r="E11" s="34">
        <f>'Schedule 1,2,2A'!fn_G61_33_11122015-'Schedule 1,2,2A'!fn_G84_35_11122015+'Schedule 1,2,2A'!fn_G105_37_11122015</f>
        <v>0</v>
      </c>
      <c r="G11" s="106"/>
    </row>
    <row r="12" spans="1:8">
      <c r="A12" s="106" t="s">
        <v>262</v>
      </c>
      <c r="B12" s="106"/>
      <c r="C12" s="106"/>
      <c r="D12" s="13" t="s">
        <v>1084</v>
      </c>
      <c r="E12" s="34">
        <f>'Schedule 1,2,2A'!F144</f>
        <v>0</v>
      </c>
      <c r="G12" s="106"/>
    </row>
    <row r="13" spans="1:8">
      <c r="A13" s="106" t="s">
        <v>263</v>
      </c>
      <c r="B13" s="106"/>
      <c r="C13" s="106"/>
      <c r="D13" s="13" t="s">
        <v>1085</v>
      </c>
      <c r="E13" s="34">
        <f>'Schedule 1,2,2A'!E157</f>
        <v>0</v>
      </c>
      <c r="G13" s="106"/>
    </row>
    <row r="14" spans="1:8">
      <c r="A14" s="106" t="s">
        <v>638</v>
      </c>
      <c r="B14" s="106"/>
      <c r="C14" s="106"/>
      <c r="D14" s="13" t="s">
        <v>1086</v>
      </c>
      <c r="E14" s="34">
        <f>'Schedule 3,4'!E17</f>
        <v>0</v>
      </c>
      <c r="G14" s="106"/>
    </row>
    <row r="15" spans="1:8">
      <c r="A15" s="106" t="s">
        <v>185</v>
      </c>
      <c r="B15" s="106"/>
      <c r="C15" s="106"/>
      <c r="D15" s="13" t="s">
        <v>1087</v>
      </c>
      <c r="E15" s="34">
        <f>'Schedule 3,4'!E36</f>
        <v>0</v>
      </c>
      <c r="G15" s="106"/>
    </row>
    <row r="16" spans="1:8">
      <c r="A16" s="106" t="s">
        <v>328</v>
      </c>
      <c r="B16" s="106"/>
      <c r="C16" s="106"/>
      <c r="D16" s="13" t="s">
        <v>1088</v>
      </c>
      <c r="E16" s="34">
        <f>'Schedule 5,6,7'!E15</f>
        <v>0</v>
      </c>
      <c r="G16" s="106"/>
    </row>
    <row r="17" spans="1:7">
      <c r="A17" s="106" t="s">
        <v>265</v>
      </c>
      <c r="B17" s="106"/>
      <c r="C17" s="106"/>
      <c r="D17" s="15" t="s">
        <v>1094</v>
      </c>
      <c r="E17" s="34">
        <f>E11+E12+E13+E14+E15+E16</f>
        <v>0</v>
      </c>
      <c r="G17" s="106"/>
    </row>
    <row r="18" spans="1:7" hidden="1">
      <c r="A18" s="106"/>
      <c r="B18" s="106"/>
      <c r="C18" s="106" t="s">
        <v>1062</v>
      </c>
      <c r="G18" s="106"/>
    </row>
    <row r="19" spans="1:7" hidden="1">
      <c r="A19" s="106"/>
      <c r="B19" s="106"/>
      <c r="C19" s="106" t="s">
        <v>1065</v>
      </c>
      <c r="D19" s="106"/>
      <c r="E19" s="106"/>
      <c r="F19" s="106"/>
      <c r="G19" s="106" t="s">
        <v>1066</v>
      </c>
    </row>
    <row r="20" spans="1:7" hidden="1"/>
    <row r="21" spans="1:7" hidden="1"/>
    <row r="22" spans="1:7" hidden="1">
      <c r="A22" s="106"/>
      <c r="B22" s="106"/>
      <c r="C22" s="106" t="s">
        <v>1095</v>
      </c>
      <c r="D22" s="106"/>
      <c r="E22" s="106"/>
      <c r="F22" s="106"/>
      <c r="G22" s="106"/>
    </row>
    <row r="23" spans="1:7" hidden="1">
      <c r="A23" s="106"/>
      <c r="B23" s="106"/>
      <c r="C23" s="106"/>
      <c r="D23" s="106"/>
      <c r="E23" s="106"/>
      <c r="F23" s="106"/>
      <c r="G23" s="106"/>
    </row>
    <row r="24" spans="1:7" hidden="1">
      <c r="A24" s="106"/>
      <c r="B24" s="106"/>
      <c r="C24" s="106"/>
      <c r="D24" s="106"/>
      <c r="E24" s="106" t="s">
        <v>141</v>
      </c>
      <c r="F24" s="106"/>
      <c r="G24" s="106"/>
    </row>
    <row r="25" spans="1:7" hidden="1">
      <c r="A25" s="106"/>
      <c r="B25" s="106"/>
      <c r="C25" s="106" t="s">
        <v>1063</v>
      </c>
      <c r="D25" s="106" t="s">
        <v>1081</v>
      </c>
      <c r="E25" s="106"/>
      <c r="F25" s="106" t="s">
        <v>1062</v>
      </c>
      <c r="G25" s="106" t="s">
        <v>1064</v>
      </c>
    </row>
    <row r="26" spans="1:7">
      <c r="A26" s="106"/>
      <c r="B26" s="106"/>
      <c r="C26" s="108" t="s">
        <v>1081</v>
      </c>
      <c r="D26" s="17" t="s">
        <v>1096</v>
      </c>
      <c r="E26" s="14"/>
      <c r="G26" s="106"/>
    </row>
    <row r="27" spans="1:7" hidden="1">
      <c r="A27" s="106"/>
      <c r="B27" s="106"/>
      <c r="C27" s="106" t="s">
        <v>1062</v>
      </c>
      <c r="G27" s="106"/>
    </row>
    <row r="28" spans="1:7">
      <c r="A28" s="106" t="s">
        <v>290</v>
      </c>
      <c r="B28" s="106"/>
      <c r="C28" s="106"/>
      <c r="D28" s="13" t="s">
        <v>1097</v>
      </c>
      <c r="E28" s="34">
        <f>'Schedule 5,6,7'!E30</f>
        <v>0</v>
      </c>
      <c r="G28" s="106"/>
    </row>
    <row r="29" spans="1:7">
      <c r="A29" s="106" t="s">
        <v>267</v>
      </c>
      <c r="B29" s="106"/>
      <c r="C29" s="106"/>
      <c r="D29" s="13" t="s">
        <v>1098</v>
      </c>
      <c r="E29" s="34">
        <f>'Schedule 5,6,7'!E52</f>
        <v>0</v>
      </c>
      <c r="G29" s="106"/>
    </row>
    <row r="30" spans="1:7">
      <c r="A30" s="106" t="s">
        <v>268</v>
      </c>
      <c r="B30" s="106"/>
      <c r="C30" s="106"/>
      <c r="D30" s="13" t="s">
        <v>1099</v>
      </c>
      <c r="E30" s="34">
        <f>'Schedule 8'!F21</f>
        <v>0</v>
      </c>
      <c r="G30" s="106"/>
    </row>
    <row r="31" spans="1:7">
      <c r="A31" s="106" t="s">
        <v>269</v>
      </c>
      <c r="B31" s="106"/>
      <c r="C31" s="106"/>
      <c r="D31" s="13" t="s">
        <v>1100</v>
      </c>
      <c r="E31" s="34">
        <f>'Schedule 9'!E29</f>
        <v>0</v>
      </c>
      <c r="G31" s="106"/>
    </row>
    <row r="32" spans="1:7">
      <c r="A32" s="106" t="s">
        <v>142</v>
      </c>
      <c r="B32" s="106"/>
      <c r="C32" s="106"/>
      <c r="D32" s="13" t="s">
        <v>1101</v>
      </c>
      <c r="E32" s="34">
        <f>'Schedule 10'!E28</f>
        <v>0</v>
      </c>
      <c r="G32" s="106"/>
    </row>
    <row r="33" spans="1:7">
      <c r="A33" s="106" t="s">
        <v>271</v>
      </c>
      <c r="B33" s="106"/>
      <c r="C33" s="106"/>
      <c r="D33" s="13" t="s">
        <v>1102</v>
      </c>
      <c r="E33" s="34">
        <f>'Schedule 11,12,13'!E17</f>
        <v>0</v>
      </c>
      <c r="G33" s="106"/>
    </row>
    <row r="34" spans="1:7">
      <c r="A34" s="106" t="s">
        <v>272</v>
      </c>
      <c r="B34" s="106"/>
      <c r="C34" s="106"/>
      <c r="D34" s="13" t="s">
        <v>1103</v>
      </c>
      <c r="E34" s="32"/>
      <c r="G34" s="106"/>
    </row>
    <row r="35" spans="1:7">
      <c r="A35" s="106" t="s">
        <v>273</v>
      </c>
      <c r="B35" s="106"/>
      <c r="C35" s="106"/>
      <c r="D35" s="13" t="s">
        <v>1104</v>
      </c>
      <c r="E35" s="32"/>
      <c r="G35" s="106"/>
    </row>
    <row r="36" spans="1:7">
      <c r="A36" s="106" t="s">
        <v>274</v>
      </c>
      <c r="B36" s="106"/>
      <c r="C36" s="106"/>
      <c r="D36" s="15" t="s">
        <v>1105</v>
      </c>
      <c r="E36" s="34">
        <f>E28+E29+E30+E31+E32+E33+E34+E35</f>
        <v>0</v>
      </c>
      <c r="G36" s="106"/>
    </row>
    <row r="37" spans="1:7">
      <c r="A37" s="106" t="s">
        <v>275</v>
      </c>
      <c r="B37" s="106"/>
      <c r="C37" s="106"/>
      <c r="D37" s="13" t="s">
        <v>1106</v>
      </c>
      <c r="E37" s="34">
        <f>'Schedule 11,12,13'!E36</f>
        <v>0</v>
      </c>
      <c r="G37" s="106"/>
    </row>
    <row r="38" spans="1:7">
      <c r="A38" s="106" t="s">
        <v>276</v>
      </c>
      <c r="B38" s="106"/>
      <c r="C38" s="106"/>
      <c r="D38" s="13" t="s">
        <v>1107</v>
      </c>
      <c r="E38" s="32"/>
      <c r="G38" s="106"/>
    </row>
    <row r="39" spans="1:7" ht="45" customHeight="1">
      <c r="A39" s="106"/>
      <c r="B39" s="106"/>
      <c r="C39" s="106"/>
      <c r="D39" s="127" t="s">
        <v>149</v>
      </c>
      <c r="E39" s="128"/>
      <c r="G39" s="106"/>
    </row>
    <row r="40" spans="1:7">
      <c r="A40" s="106"/>
      <c r="B40" s="106"/>
      <c r="C40" s="106" t="s">
        <v>1062</v>
      </c>
      <c r="G40" s="106"/>
    </row>
    <row r="41" spans="1:7">
      <c r="A41" s="106"/>
      <c r="B41" s="106"/>
      <c r="C41" s="106" t="s">
        <v>1065</v>
      </c>
      <c r="D41" s="106"/>
      <c r="E41" s="106"/>
      <c r="F41" s="106"/>
      <c r="G41" s="106" t="s">
        <v>1066</v>
      </c>
    </row>
  </sheetData>
  <mergeCells count="2">
    <mergeCell ref="D39:E39"/>
    <mergeCell ref="D1:E1"/>
  </mergeCells>
  <phoneticPr fontId="3" type="noConversion"/>
  <dataValidations count="1">
    <dataValidation type="decimal" allowBlank="1" showInputMessage="1" showErrorMessage="1" errorTitle="Input Error" error="Please enter a Integer  between -99999999999999999 and 99999999999999999" sqref="E28:E38 E11:E17">
      <formula1>-99999999999999900</formula1>
      <formula2>99999999999999900</formula2>
    </dataValidation>
  </dataValidations>
  <hyperlinks>
    <hyperlink ref="E4" location="Navigation!A1" display="Back To Navigation"/>
  </hyperlinks>
  <pageMargins left="0.75" right="0.75" top="1" bottom="1" header="0.5" footer="0.5"/>
  <pageSetup orientation="portrait"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50"/>
  <sheetViews>
    <sheetView showGridLines="0" topLeftCell="D1" workbookViewId="0">
      <selection sqref="A1:C1048576"/>
    </sheetView>
  </sheetViews>
  <sheetFormatPr defaultRowHeight="15"/>
  <cols>
    <col min="1" max="2" width="9.140625" hidden="1" customWidth="1"/>
    <col min="3" max="3" width="13.140625" hidden="1" customWidth="1"/>
    <col min="4" max="4" width="73.42578125" customWidth="1"/>
    <col min="5" max="5" width="20.85546875" customWidth="1"/>
  </cols>
  <sheetData>
    <row r="1" spans="1:8" ht="27.95" customHeight="1">
      <c r="A1" s="10" t="s">
        <v>1108</v>
      </c>
      <c r="D1" s="129" t="s">
        <v>150</v>
      </c>
      <c r="E1" s="129"/>
      <c r="F1" s="37"/>
      <c r="G1" s="37"/>
      <c r="H1" s="37"/>
    </row>
    <row r="3" spans="1:8">
      <c r="E3" s="74" t="s">
        <v>415</v>
      </c>
    </row>
    <row r="4" spans="1:8">
      <c r="A4" s="106"/>
      <c r="B4" s="106"/>
      <c r="C4" s="106" t="s">
        <v>1109</v>
      </c>
      <c r="D4" s="106"/>
      <c r="E4" s="106"/>
      <c r="F4" s="106"/>
      <c r="G4" s="106"/>
    </row>
    <row r="5" spans="1:8" hidden="1">
      <c r="A5" s="106"/>
      <c r="B5" s="106"/>
      <c r="C5" s="106"/>
      <c r="D5" s="106"/>
      <c r="E5" s="106"/>
      <c r="F5" s="106"/>
      <c r="G5" s="106"/>
    </row>
    <row r="6" spans="1:8" hidden="1">
      <c r="A6" s="106"/>
      <c r="B6" s="106"/>
      <c r="C6" s="106"/>
      <c r="D6" s="106"/>
      <c r="E6" s="106" t="s">
        <v>141</v>
      </c>
      <c r="F6" s="106"/>
      <c r="G6" s="106"/>
    </row>
    <row r="7" spans="1:8" hidden="1">
      <c r="A7" s="106"/>
      <c r="B7" s="106"/>
      <c r="C7" s="106" t="s">
        <v>1063</v>
      </c>
      <c r="D7" s="106" t="s">
        <v>1081</v>
      </c>
      <c r="E7" s="106"/>
      <c r="F7" s="106" t="s">
        <v>1062</v>
      </c>
      <c r="G7" s="106" t="s">
        <v>1064</v>
      </c>
    </row>
    <row r="8" spans="1:8">
      <c r="A8" s="106"/>
      <c r="B8" s="106"/>
      <c r="C8" s="108" t="s">
        <v>1081</v>
      </c>
      <c r="D8" s="26" t="s">
        <v>1110</v>
      </c>
      <c r="E8" s="19" t="s">
        <v>46</v>
      </c>
      <c r="G8" s="106"/>
    </row>
    <row r="9" spans="1:8" hidden="1">
      <c r="A9" s="106"/>
      <c r="B9" s="106"/>
      <c r="C9" s="106" t="s">
        <v>1062</v>
      </c>
      <c r="D9" s="12"/>
      <c r="G9" s="106"/>
    </row>
    <row r="10" spans="1:8">
      <c r="A10" s="106" t="s">
        <v>277</v>
      </c>
      <c r="B10" s="106"/>
      <c r="C10" s="106"/>
      <c r="D10" s="13" t="s">
        <v>1111</v>
      </c>
      <c r="E10" s="34">
        <f>'Schedule 11,12,13'!E52</f>
        <v>0</v>
      </c>
      <c r="G10" s="106"/>
    </row>
    <row r="11" spans="1:8">
      <c r="A11" s="106" t="s">
        <v>434</v>
      </c>
      <c r="B11" s="106"/>
      <c r="C11" s="106"/>
      <c r="D11" s="13" t="s">
        <v>1112</v>
      </c>
      <c r="E11" s="34">
        <f>'Schedule 14,15,16'!E20</f>
        <v>0</v>
      </c>
      <c r="G11" s="106"/>
    </row>
    <row r="12" spans="1:8">
      <c r="A12" s="106" t="s">
        <v>352</v>
      </c>
      <c r="B12" s="106"/>
      <c r="C12" s="106"/>
      <c r="D12" s="13" t="s">
        <v>1113</v>
      </c>
      <c r="E12" s="34">
        <f>E10+E11</f>
        <v>0</v>
      </c>
      <c r="G12" s="106"/>
    </row>
    <row r="13" spans="1:8" hidden="1">
      <c r="A13" s="106"/>
      <c r="B13" s="106"/>
      <c r="C13" s="106" t="s">
        <v>1062</v>
      </c>
      <c r="G13" s="106"/>
    </row>
    <row r="14" spans="1:8" hidden="1">
      <c r="A14" s="106"/>
      <c r="B14" s="106"/>
      <c r="C14" s="106" t="s">
        <v>1065</v>
      </c>
      <c r="D14" s="106"/>
      <c r="E14" s="106"/>
      <c r="F14" s="106"/>
      <c r="G14" s="106" t="s">
        <v>1066</v>
      </c>
    </row>
    <row r="15" spans="1:8" hidden="1"/>
    <row r="16" spans="1:8" hidden="1">
      <c r="A16" t="s">
        <v>265</v>
      </c>
    </row>
    <row r="17" spans="1:7" hidden="1">
      <c r="A17" s="106"/>
      <c r="B17" s="106"/>
      <c r="C17" s="106" t="s">
        <v>1119</v>
      </c>
      <c r="D17" s="106"/>
      <c r="E17" s="106"/>
      <c r="F17" s="106"/>
      <c r="G17" s="106"/>
    </row>
    <row r="18" spans="1:7" hidden="1">
      <c r="A18" s="106"/>
      <c r="B18" s="106"/>
      <c r="C18" s="106"/>
      <c r="D18" s="106"/>
      <c r="E18" s="106"/>
      <c r="F18" s="106"/>
      <c r="G18" s="106"/>
    </row>
    <row r="19" spans="1:7" hidden="1">
      <c r="A19" s="106"/>
      <c r="B19" s="106"/>
      <c r="C19" s="106"/>
      <c r="D19" s="106"/>
      <c r="E19" s="106" t="s">
        <v>141</v>
      </c>
      <c r="F19" s="106"/>
      <c r="G19" s="106"/>
    </row>
    <row r="20" spans="1:7" hidden="1">
      <c r="A20" s="106"/>
      <c r="B20" s="106"/>
      <c r="C20" s="106" t="s">
        <v>1063</v>
      </c>
      <c r="D20" s="106" t="s">
        <v>1081</v>
      </c>
      <c r="E20" s="106"/>
      <c r="F20" s="106" t="s">
        <v>1062</v>
      </c>
      <c r="G20" s="106" t="s">
        <v>1064</v>
      </c>
    </row>
    <row r="21" spans="1:7">
      <c r="A21" s="106"/>
      <c r="B21" s="106"/>
      <c r="C21" s="108" t="s">
        <v>1081</v>
      </c>
      <c r="D21" s="26" t="s">
        <v>1120</v>
      </c>
      <c r="E21" s="14"/>
      <c r="G21" s="106"/>
    </row>
    <row r="22" spans="1:7" hidden="1">
      <c r="A22" s="106"/>
      <c r="B22" s="106"/>
      <c r="C22" s="106" t="s">
        <v>1062</v>
      </c>
      <c r="D22" s="12"/>
      <c r="G22" s="106"/>
    </row>
    <row r="23" spans="1:7">
      <c r="A23" s="106" t="s">
        <v>279</v>
      </c>
      <c r="B23" s="106"/>
      <c r="C23" s="106"/>
      <c r="D23" s="13" t="s">
        <v>1122</v>
      </c>
      <c r="E23" s="34">
        <f>'Schedule 14,15,16'!E34</f>
        <v>0</v>
      </c>
      <c r="G23" s="106"/>
    </row>
    <row r="24" spans="1:7">
      <c r="A24" s="106" t="s">
        <v>280</v>
      </c>
      <c r="B24" s="106"/>
      <c r="C24" s="106"/>
      <c r="D24" s="13" t="s">
        <v>1123</v>
      </c>
      <c r="E24" s="34">
        <f>'Schedule 14,15,16'!E58</f>
        <v>0</v>
      </c>
      <c r="G24" s="106"/>
    </row>
    <row r="25" spans="1:7">
      <c r="A25" s="106" t="s">
        <v>281</v>
      </c>
      <c r="B25" s="106"/>
      <c r="C25" s="106"/>
      <c r="D25" s="13" t="s">
        <v>0</v>
      </c>
      <c r="E25" s="32"/>
      <c r="G25" s="106"/>
    </row>
    <row r="26" spans="1:7">
      <c r="A26" s="106" t="s">
        <v>282</v>
      </c>
      <c r="B26" s="106"/>
      <c r="C26" s="106"/>
      <c r="D26" s="15" t="s">
        <v>1</v>
      </c>
      <c r="E26" s="34">
        <f>E23+E24+E25</f>
        <v>0</v>
      </c>
      <c r="G26" s="106"/>
    </row>
    <row r="27" spans="1:7">
      <c r="A27" s="106" t="s">
        <v>283</v>
      </c>
      <c r="B27" s="106"/>
      <c r="C27" s="106"/>
      <c r="D27" s="13" t="s">
        <v>2</v>
      </c>
      <c r="E27" s="32"/>
      <c r="G27" s="106"/>
    </row>
    <row r="28" spans="1:7">
      <c r="A28" s="106" t="s">
        <v>284</v>
      </c>
      <c r="B28" s="106"/>
      <c r="C28" s="106"/>
      <c r="D28" s="13" t="s">
        <v>3</v>
      </c>
      <c r="E28" s="32"/>
      <c r="G28" s="106"/>
    </row>
    <row r="29" spans="1:7">
      <c r="A29" s="106" t="s">
        <v>285</v>
      </c>
      <c r="B29" s="106"/>
      <c r="C29" s="106"/>
      <c r="D29" s="20" t="s">
        <v>4</v>
      </c>
      <c r="E29" s="32"/>
      <c r="G29" s="106"/>
    </row>
    <row r="30" spans="1:7">
      <c r="A30" s="106" t="s">
        <v>314</v>
      </c>
      <c r="B30" s="106"/>
      <c r="C30" s="106"/>
      <c r="D30" s="13" t="s">
        <v>5</v>
      </c>
      <c r="E30" s="34">
        <f>'Financials For ConsolidatedBank'!F29</f>
        <v>0</v>
      </c>
      <c r="G30" s="106"/>
    </row>
    <row r="31" spans="1:7">
      <c r="A31" s="106" t="s">
        <v>286</v>
      </c>
      <c r="B31" s="106"/>
      <c r="C31" s="106"/>
      <c r="D31" s="13" t="s">
        <v>6</v>
      </c>
      <c r="E31" s="32"/>
      <c r="G31" s="106"/>
    </row>
    <row r="32" spans="1:7" hidden="1">
      <c r="A32" s="106"/>
      <c r="B32" s="106"/>
      <c r="C32" s="106" t="s">
        <v>1062</v>
      </c>
      <c r="G32" s="106"/>
    </row>
    <row r="33" spans="1:7" hidden="1">
      <c r="A33" s="106"/>
      <c r="B33" s="106"/>
      <c r="C33" s="106" t="s">
        <v>1065</v>
      </c>
      <c r="D33" s="106"/>
      <c r="E33" s="106"/>
      <c r="F33" s="106"/>
      <c r="G33" s="106" t="s">
        <v>1066</v>
      </c>
    </row>
    <row r="34" spans="1:7" hidden="1"/>
    <row r="35" spans="1:7" hidden="1">
      <c r="A35" t="s">
        <v>353</v>
      </c>
    </row>
    <row r="36" spans="1:7" hidden="1">
      <c r="A36" s="106"/>
      <c r="B36" s="106"/>
      <c r="C36" s="106" t="s">
        <v>7</v>
      </c>
      <c r="D36" s="106"/>
      <c r="E36" s="106"/>
      <c r="F36" s="106"/>
      <c r="G36" s="106"/>
    </row>
    <row r="37" spans="1:7" hidden="1">
      <c r="A37" s="106"/>
      <c r="B37" s="106"/>
      <c r="C37" s="106"/>
      <c r="D37" s="106"/>
      <c r="E37" s="106"/>
      <c r="F37" s="106"/>
      <c r="G37" s="106"/>
    </row>
    <row r="38" spans="1:7" hidden="1">
      <c r="A38" s="106"/>
      <c r="B38" s="106"/>
      <c r="C38" s="106"/>
      <c r="D38" s="106"/>
      <c r="E38" s="106" t="s">
        <v>141</v>
      </c>
      <c r="F38" s="106"/>
      <c r="G38" s="106"/>
    </row>
    <row r="39" spans="1:7" hidden="1">
      <c r="A39" s="106"/>
      <c r="B39" s="106"/>
      <c r="C39" s="106" t="s">
        <v>1063</v>
      </c>
      <c r="D39" s="106" t="s">
        <v>1081</v>
      </c>
      <c r="E39" s="106"/>
      <c r="F39" s="106" t="s">
        <v>1062</v>
      </c>
      <c r="G39" s="106" t="s">
        <v>1064</v>
      </c>
    </row>
    <row r="40" spans="1:7">
      <c r="A40" s="106"/>
      <c r="B40" s="106"/>
      <c r="C40" s="108" t="s">
        <v>1081</v>
      </c>
      <c r="D40" s="25" t="s">
        <v>8</v>
      </c>
      <c r="E40" s="14"/>
      <c r="G40" s="106"/>
    </row>
    <row r="41" spans="1:7" hidden="1">
      <c r="A41" s="106"/>
      <c r="B41" s="106"/>
      <c r="C41" s="106" t="s">
        <v>1062</v>
      </c>
      <c r="G41" s="106"/>
    </row>
    <row r="42" spans="1:7">
      <c r="A42" s="106" t="s">
        <v>287</v>
      </c>
      <c r="B42" s="106"/>
      <c r="C42" s="106"/>
      <c r="D42" s="13" t="s">
        <v>9</v>
      </c>
      <c r="E42" s="32"/>
      <c r="G42" s="106"/>
    </row>
    <row r="43" spans="1:7">
      <c r="A43" s="106" t="s">
        <v>343</v>
      </c>
      <c r="B43" s="106"/>
      <c r="C43" s="106"/>
      <c r="D43" s="13" t="s">
        <v>10</v>
      </c>
      <c r="E43" s="32"/>
      <c r="G43" s="106"/>
    </row>
    <row r="44" spans="1:7">
      <c r="A44" s="106" t="s">
        <v>347</v>
      </c>
      <c r="B44" s="106"/>
      <c r="C44" s="106"/>
      <c r="D44" s="13" t="s">
        <v>11</v>
      </c>
      <c r="E44" s="32"/>
      <c r="G44" s="106"/>
    </row>
    <row r="45" spans="1:7">
      <c r="A45" s="106" t="s">
        <v>348</v>
      </c>
      <c r="B45" s="106"/>
      <c r="C45" s="106"/>
      <c r="D45" s="13" t="s">
        <v>12</v>
      </c>
      <c r="E45" s="32"/>
      <c r="G45" s="106"/>
    </row>
    <row r="46" spans="1:7">
      <c r="A46" s="106" t="s">
        <v>349</v>
      </c>
      <c r="B46" s="106"/>
      <c r="C46" s="106"/>
      <c r="D46" s="15" t="s">
        <v>13</v>
      </c>
      <c r="E46" s="34">
        <f>E42+E43+E44+E45</f>
        <v>0</v>
      </c>
      <c r="G46" s="106"/>
    </row>
    <row r="47" spans="1:7">
      <c r="A47" s="106" t="s">
        <v>350</v>
      </c>
      <c r="B47" s="106"/>
      <c r="C47" s="106"/>
      <c r="D47" s="15" t="s">
        <v>14</v>
      </c>
      <c r="E47" s="32"/>
      <c r="G47" s="106"/>
    </row>
    <row r="48" spans="1:7">
      <c r="A48" s="106" t="s">
        <v>351</v>
      </c>
      <c r="B48" s="106"/>
      <c r="C48" s="106"/>
      <c r="D48" s="15" t="s">
        <v>15</v>
      </c>
      <c r="E48" s="32"/>
      <c r="G48" s="106"/>
    </row>
    <row r="49" spans="1:7">
      <c r="A49" s="106"/>
      <c r="B49" s="106"/>
      <c r="C49" s="106" t="s">
        <v>1062</v>
      </c>
      <c r="G49" s="106"/>
    </row>
    <row r="50" spans="1:7">
      <c r="A50" s="106"/>
      <c r="B50" s="106"/>
      <c r="C50" s="106" t="s">
        <v>1065</v>
      </c>
      <c r="D50" s="106"/>
      <c r="E50" s="106"/>
      <c r="F50" s="106"/>
      <c r="G50" s="106" t="s">
        <v>1066</v>
      </c>
    </row>
  </sheetData>
  <mergeCells count="1">
    <mergeCell ref="D1:E1"/>
  </mergeCells>
  <phoneticPr fontId="3" type="noConversion"/>
  <dataValidations count="1">
    <dataValidation type="decimal" allowBlank="1" showInputMessage="1" showErrorMessage="1" errorTitle="Input Error" error="Please enter a Integer  between -99999999999999999 and 99999999999999999" sqref="E42:E48 E23:E31 E10:E12">
      <formula1>-99999999999999900</formula1>
      <formula2>99999999999999900</formula2>
    </dataValidation>
  </dataValidations>
  <hyperlinks>
    <hyperlink ref="E3" location="Navigation!A1" display="Back To Navigation"/>
  </hyperlink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I160"/>
  <sheetViews>
    <sheetView showGridLines="0" topLeftCell="D1" workbookViewId="0">
      <selection sqref="A1:C1048576"/>
    </sheetView>
  </sheetViews>
  <sheetFormatPr defaultRowHeight="15"/>
  <cols>
    <col min="1" max="1" width="2.85546875" hidden="1" customWidth="1"/>
    <col min="2" max="2" width="3.28515625" hidden="1" customWidth="1"/>
    <col min="3" max="3" width="6" hidden="1" customWidth="1"/>
    <col min="4" max="4" width="46.85546875" customWidth="1"/>
    <col min="5" max="5" width="26.5703125" customWidth="1"/>
    <col min="6" max="6" width="26.7109375" customWidth="1"/>
    <col min="7" max="7" width="18.85546875" customWidth="1"/>
  </cols>
  <sheetData>
    <row r="1" spans="1:9" ht="27.95" customHeight="1">
      <c r="A1" s="10" t="s">
        <v>16</v>
      </c>
      <c r="D1" s="129" t="s">
        <v>152</v>
      </c>
      <c r="E1" s="129"/>
      <c r="F1" s="129"/>
      <c r="G1" s="129"/>
      <c r="H1" s="37"/>
    </row>
    <row r="2" spans="1:9" s="65" customFormat="1" ht="18.75">
      <c r="A2" s="64"/>
      <c r="D2" s="66"/>
      <c r="E2" s="66"/>
      <c r="F2" s="66"/>
      <c r="G2" s="66"/>
      <c r="H2" s="67"/>
    </row>
    <row r="3" spans="1:9" s="65" customFormat="1" ht="18.75">
      <c r="A3" s="64"/>
      <c r="D3" s="66"/>
      <c r="E3" s="75" t="s">
        <v>415</v>
      </c>
      <c r="F3" s="66"/>
      <c r="G3" s="66"/>
      <c r="H3" s="67"/>
    </row>
    <row r="4" spans="1:9" s="93" customFormat="1"/>
    <row r="5" spans="1:9" s="93" customFormat="1" hidden="1"/>
    <row r="6" spans="1:9" s="93" customFormat="1" hidden="1"/>
    <row r="7" spans="1:9" s="93" customFormat="1" hidden="1"/>
    <row r="8" spans="1:9" s="93" customFormat="1" hidden="1"/>
    <row r="9" spans="1:9" s="93" customFormat="1" hidden="1"/>
    <row r="10" spans="1:9" s="93" customFormat="1" hidden="1"/>
    <row r="11" spans="1:9" s="93" customFormat="1" hidden="1">
      <c r="A11" s="105"/>
      <c r="B11" s="105"/>
      <c r="C11" s="105" t="s">
        <v>483</v>
      </c>
      <c r="D11" s="105"/>
      <c r="E11" s="105"/>
      <c r="F11" s="105"/>
      <c r="G11" s="105"/>
      <c r="H11" s="105"/>
      <c r="I11" s="105"/>
    </row>
    <row r="12" spans="1:9" s="93" customFormat="1" hidden="1">
      <c r="A12" s="105"/>
      <c r="B12" s="105"/>
      <c r="C12" s="105"/>
      <c r="D12" s="105"/>
      <c r="E12" s="105"/>
      <c r="F12" s="105"/>
      <c r="G12" s="105"/>
      <c r="H12" s="105"/>
      <c r="I12" s="105"/>
    </row>
    <row r="13" spans="1:9" s="93" customFormat="1" hidden="1">
      <c r="A13" s="105"/>
      <c r="B13" s="105"/>
      <c r="C13" s="105"/>
      <c r="D13" s="105"/>
      <c r="E13" s="106" t="s">
        <v>141</v>
      </c>
      <c r="F13" s="106" t="s">
        <v>141</v>
      </c>
      <c r="G13" s="106" t="s">
        <v>141</v>
      </c>
      <c r="H13" s="105"/>
      <c r="I13" s="105"/>
    </row>
    <row r="14" spans="1:9" s="93" customFormat="1" hidden="1">
      <c r="A14" s="105"/>
      <c r="B14" s="105"/>
      <c r="C14" s="105" t="s">
        <v>1063</v>
      </c>
      <c r="D14" s="105" t="s">
        <v>1081</v>
      </c>
      <c r="E14" s="105"/>
      <c r="F14" s="105"/>
      <c r="G14" s="105"/>
      <c r="H14" s="105" t="s">
        <v>1062</v>
      </c>
      <c r="I14" s="105" t="s">
        <v>1064</v>
      </c>
    </row>
    <row r="15" spans="1:9" s="93" customFormat="1">
      <c r="A15" s="105"/>
      <c r="B15" s="105"/>
      <c r="C15" s="105" t="s">
        <v>1081</v>
      </c>
      <c r="D15" s="132" t="s">
        <v>498</v>
      </c>
      <c r="E15" s="133"/>
      <c r="F15" s="133"/>
      <c r="G15" s="134"/>
      <c r="I15" s="105"/>
    </row>
    <row r="16" spans="1:9" s="93" customFormat="1">
      <c r="A16" s="105"/>
      <c r="B16" s="105"/>
      <c r="C16" s="105" t="s">
        <v>1081</v>
      </c>
      <c r="D16" s="94"/>
      <c r="E16" s="96" t="s">
        <v>499</v>
      </c>
      <c r="F16" s="96" t="s">
        <v>500</v>
      </c>
      <c r="G16" s="96" t="s">
        <v>17</v>
      </c>
      <c r="I16" s="105"/>
    </row>
    <row r="17" spans="1:9" s="93" customFormat="1" hidden="1">
      <c r="A17" s="105"/>
      <c r="B17" s="105"/>
      <c r="C17" s="105" t="s">
        <v>1062</v>
      </c>
      <c r="I17" s="105"/>
    </row>
    <row r="18" spans="1:9" s="93" customFormat="1">
      <c r="A18" s="105"/>
      <c r="B18" s="105"/>
      <c r="C18" s="105"/>
      <c r="D18" s="94" t="s">
        <v>18</v>
      </c>
      <c r="E18" s="94"/>
      <c r="F18" s="94"/>
      <c r="G18" s="101"/>
      <c r="I18" s="105"/>
    </row>
    <row r="19" spans="1:9" s="93" customFormat="1">
      <c r="A19" s="105"/>
      <c r="B19" s="105"/>
      <c r="C19" s="105"/>
      <c r="D19" s="94" t="s">
        <v>19</v>
      </c>
      <c r="E19" s="97">
        <f>SUM(E28:E29)</f>
        <v>0</v>
      </c>
      <c r="F19" s="94"/>
      <c r="G19" s="99">
        <f>SUM(G28:G29)</f>
        <v>0</v>
      </c>
      <c r="I19" s="105"/>
    </row>
    <row r="20" spans="1:9" s="93" customFormat="1" hidden="1">
      <c r="A20" s="105"/>
      <c r="B20" s="105"/>
      <c r="C20" s="105" t="s">
        <v>1062</v>
      </c>
      <c r="F20" s="100"/>
      <c r="I20" s="105"/>
    </row>
    <row r="21" spans="1:9" hidden="1">
      <c r="A21" s="106"/>
      <c r="B21" s="106"/>
      <c r="C21" s="106" t="s">
        <v>1065</v>
      </c>
      <c r="D21" s="106"/>
      <c r="E21" s="106"/>
      <c r="F21" s="107"/>
      <c r="G21" s="106"/>
      <c r="H21" s="106"/>
      <c r="I21" s="106" t="s">
        <v>1066</v>
      </c>
    </row>
    <row r="22" spans="1:9" hidden="1">
      <c r="F22" s="1"/>
    </row>
    <row r="23" spans="1:9" hidden="1">
      <c r="A23" s="106"/>
      <c r="B23" s="106"/>
      <c r="C23" s="106" t="s">
        <v>484</v>
      </c>
      <c r="D23" s="106"/>
      <c r="E23" s="106"/>
      <c r="F23" s="107"/>
      <c r="G23" s="106"/>
      <c r="H23" s="106"/>
      <c r="I23" s="106"/>
    </row>
    <row r="24" spans="1:9" hidden="1">
      <c r="A24" s="106"/>
      <c r="B24" s="106"/>
      <c r="C24" s="106"/>
      <c r="D24" s="106"/>
      <c r="E24" s="106"/>
      <c r="F24" s="107"/>
      <c r="G24" s="106"/>
      <c r="H24" s="106"/>
      <c r="I24" s="106"/>
    </row>
    <row r="25" spans="1:9" hidden="1">
      <c r="A25" s="106"/>
      <c r="B25" s="106"/>
      <c r="C25" s="106"/>
      <c r="D25" s="106" t="s">
        <v>485</v>
      </c>
      <c r="E25" s="106" t="s">
        <v>141</v>
      </c>
      <c r="F25" s="106" t="s">
        <v>141</v>
      </c>
      <c r="G25" s="106" t="s">
        <v>141</v>
      </c>
      <c r="H25" s="106"/>
      <c r="I25" s="106"/>
    </row>
    <row r="26" spans="1:9" hidden="1">
      <c r="A26" s="106"/>
      <c r="B26" s="106"/>
      <c r="C26" s="106" t="s">
        <v>1063</v>
      </c>
      <c r="D26" s="106" t="s">
        <v>639</v>
      </c>
      <c r="E26" s="106"/>
      <c r="F26" s="107"/>
      <c r="G26" s="106"/>
      <c r="H26" s="106" t="s">
        <v>1062</v>
      </c>
      <c r="I26" s="106" t="s">
        <v>1064</v>
      </c>
    </row>
    <row r="27" spans="1:9" hidden="1">
      <c r="A27" s="106"/>
      <c r="B27" s="106"/>
      <c r="C27" s="106" t="s">
        <v>1062</v>
      </c>
      <c r="F27" s="1"/>
      <c r="I27" s="106"/>
    </row>
    <row r="28" spans="1:9">
      <c r="A28" s="106"/>
      <c r="B28" s="106"/>
      <c r="C28" s="108"/>
      <c r="D28" s="95"/>
      <c r="E28" s="102"/>
      <c r="F28" s="98"/>
      <c r="G28" s="99">
        <f>ROUND((E28*F28/100000),2)</f>
        <v>0</v>
      </c>
      <c r="I28" s="106"/>
    </row>
    <row r="29" spans="1:9" hidden="1">
      <c r="A29" s="106"/>
      <c r="B29" s="106"/>
      <c r="C29" s="106" t="s">
        <v>1062</v>
      </c>
      <c r="F29" s="1"/>
      <c r="I29" s="106"/>
    </row>
    <row r="30" spans="1:9" hidden="1">
      <c r="A30" s="106"/>
      <c r="B30" s="106"/>
      <c r="C30" s="106" t="s">
        <v>1065</v>
      </c>
      <c r="D30" s="106"/>
      <c r="E30" s="106"/>
      <c r="F30" s="107"/>
      <c r="G30" s="106"/>
      <c r="H30" s="106"/>
      <c r="I30" s="106" t="s">
        <v>1066</v>
      </c>
    </row>
    <row r="31" spans="1:9" hidden="1">
      <c r="F31" s="1"/>
    </row>
    <row r="32" spans="1:9" hidden="1">
      <c r="F32" s="1"/>
    </row>
    <row r="33" spans="1:9" hidden="1">
      <c r="F33" s="1"/>
    </row>
    <row r="34" spans="1:9" hidden="1">
      <c r="A34" s="106"/>
      <c r="B34" s="106"/>
      <c r="C34" s="106" t="s">
        <v>486</v>
      </c>
      <c r="D34" s="106"/>
      <c r="E34" s="106"/>
      <c r="F34" s="107"/>
      <c r="G34" s="106"/>
      <c r="H34" s="106"/>
      <c r="I34" s="106"/>
    </row>
    <row r="35" spans="1:9" hidden="1">
      <c r="A35" s="106"/>
      <c r="B35" s="106"/>
      <c r="C35" s="106"/>
      <c r="D35" s="106"/>
      <c r="E35" s="106"/>
      <c r="F35" s="107"/>
      <c r="G35" s="106"/>
      <c r="H35" s="106"/>
      <c r="I35" s="106"/>
    </row>
    <row r="36" spans="1:9" hidden="1">
      <c r="A36" s="106"/>
      <c r="B36" s="106"/>
      <c r="C36" s="106"/>
      <c r="D36" s="106"/>
      <c r="E36" s="106" t="s">
        <v>141</v>
      </c>
      <c r="F36" s="106" t="s">
        <v>141</v>
      </c>
      <c r="G36" s="106" t="s">
        <v>141</v>
      </c>
      <c r="H36" s="106"/>
      <c r="I36" s="106"/>
    </row>
    <row r="37" spans="1:9" hidden="1">
      <c r="A37" s="106"/>
      <c r="B37" s="106"/>
      <c r="C37" s="106" t="s">
        <v>1063</v>
      </c>
      <c r="D37" s="106" t="s">
        <v>1081</v>
      </c>
      <c r="E37" s="106"/>
      <c r="F37" s="107"/>
      <c r="G37" s="106"/>
      <c r="H37" s="106" t="s">
        <v>1062</v>
      </c>
      <c r="I37" s="106" t="s">
        <v>1064</v>
      </c>
    </row>
    <row r="38" spans="1:9" hidden="1">
      <c r="A38" s="106"/>
      <c r="B38" s="106"/>
      <c r="C38" s="106" t="s">
        <v>1062</v>
      </c>
      <c r="F38" s="1"/>
      <c r="I38" s="106"/>
    </row>
    <row r="39" spans="1:9">
      <c r="A39" s="106"/>
      <c r="B39" s="106"/>
      <c r="C39" s="108"/>
      <c r="D39" s="94" t="s">
        <v>20</v>
      </c>
      <c r="E39" s="97">
        <f>SUM(E50:E51)</f>
        <v>0</v>
      </c>
      <c r="F39" s="94"/>
      <c r="G39" s="99">
        <f>SUM(G50:G51)</f>
        <v>0</v>
      </c>
      <c r="I39" s="106"/>
    </row>
    <row r="40" spans="1:9" hidden="1">
      <c r="A40" s="106"/>
      <c r="B40" s="106"/>
      <c r="C40" s="106" t="s">
        <v>1062</v>
      </c>
      <c r="F40" s="1"/>
      <c r="I40" s="106"/>
    </row>
    <row r="41" spans="1:9" hidden="1">
      <c r="A41" s="106"/>
      <c r="B41" s="106"/>
      <c r="C41" s="106" t="s">
        <v>1065</v>
      </c>
      <c r="D41" s="106"/>
      <c r="E41" s="106"/>
      <c r="F41" s="107"/>
      <c r="G41" s="106"/>
      <c r="H41" s="106"/>
      <c r="I41" s="106" t="s">
        <v>1066</v>
      </c>
    </row>
    <row r="42" spans="1:9" hidden="1">
      <c r="F42" s="1"/>
    </row>
    <row r="43" spans="1:9" hidden="1">
      <c r="F43" s="1"/>
    </row>
    <row r="44" spans="1:9" hidden="1">
      <c r="F44" s="1"/>
    </row>
    <row r="45" spans="1:9" hidden="1">
      <c r="A45" s="106"/>
      <c r="B45" s="106"/>
      <c r="C45" s="106" t="s">
        <v>487</v>
      </c>
      <c r="D45" s="106"/>
      <c r="E45" s="106"/>
      <c r="F45" s="107"/>
      <c r="G45" s="106"/>
      <c r="H45" s="106"/>
      <c r="I45" s="106"/>
    </row>
    <row r="46" spans="1:9" hidden="1">
      <c r="A46" s="106"/>
      <c r="B46" s="106"/>
      <c r="C46" s="106"/>
      <c r="D46" s="106"/>
      <c r="E46" s="106"/>
      <c r="F46" s="107"/>
      <c r="G46" s="106"/>
      <c r="H46" s="106"/>
      <c r="I46" s="106"/>
    </row>
    <row r="47" spans="1:9" hidden="1">
      <c r="A47" s="106"/>
      <c r="B47" s="106"/>
      <c r="C47" s="106"/>
      <c r="D47" s="106" t="s">
        <v>488</v>
      </c>
      <c r="E47" s="106" t="s">
        <v>141</v>
      </c>
      <c r="F47" s="106" t="s">
        <v>141</v>
      </c>
      <c r="G47" s="106" t="s">
        <v>141</v>
      </c>
      <c r="H47" s="106"/>
      <c r="I47" s="106"/>
    </row>
    <row r="48" spans="1:9" hidden="1">
      <c r="A48" s="106"/>
      <c r="B48" s="106"/>
      <c r="C48" s="106" t="s">
        <v>1063</v>
      </c>
      <c r="D48" s="106" t="s">
        <v>639</v>
      </c>
      <c r="E48" s="106"/>
      <c r="F48" s="107"/>
      <c r="G48" s="106"/>
      <c r="H48" s="106" t="s">
        <v>1062</v>
      </c>
      <c r="I48" s="106" t="s">
        <v>1064</v>
      </c>
    </row>
    <row r="49" spans="1:9" hidden="1">
      <c r="A49" s="106"/>
      <c r="B49" s="106"/>
      <c r="C49" s="106" t="s">
        <v>1062</v>
      </c>
      <c r="F49" s="1"/>
      <c r="I49" s="106"/>
    </row>
    <row r="50" spans="1:9">
      <c r="A50" s="106"/>
      <c r="B50" s="106"/>
      <c r="C50" s="108"/>
      <c r="D50" s="95"/>
      <c r="E50" s="103"/>
      <c r="F50" s="98"/>
      <c r="G50" s="99">
        <f>ROUND((E50*F50/100000),2)</f>
        <v>0</v>
      </c>
      <c r="I50" s="106"/>
    </row>
    <row r="51" spans="1:9" hidden="1">
      <c r="A51" s="106"/>
      <c r="B51" s="106"/>
      <c r="C51" s="106" t="s">
        <v>1062</v>
      </c>
      <c r="F51" s="1"/>
      <c r="I51" s="106"/>
    </row>
    <row r="52" spans="1:9" hidden="1">
      <c r="A52" s="106"/>
      <c r="B52" s="106"/>
      <c r="C52" s="106" t="s">
        <v>1065</v>
      </c>
      <c r="D52" s="106"/>
      <c r="E52" s="106"/>
      <c r="F52" s="107"/>
      <c r="G52" s="106"/>
      <c r="H52" s="106"/>
      <c r="I52" s="106" t="s">
        <v>1066</v>
      </c>
    </row>
    <row r="53" spans="1:9" hidden="1">
      <c r="F53" s="1"/>
    </row>
    <row r="54" spans="1:9" hidden="1">
      <c r="F54" s="1"/>
    </row>
    <row r="55" spans="1:9" hidden="1">
      <c r="F55" s="1"/>
    </row>
    <row r="56" spans="1:9" hidden="1">
      <c r="A56" s="106"/>
      <c r="B56" s="106"/>
      <c r="C56" s="106" t="s">
        <v>489</v>
      </c>
      <c r="D56" s="106"/>
      <c r="E56" s="106"/>
      <c r="F56" s="107"/>
      <c r="G56" s="106"/>
      <c r="H56" s="106"/>
      <c r="I56" s="106"/>
    </row>
    <row r="57" spans="1:9" hidden="1">
      <c r="A57" s="106"/>
      <c r="B57" s="106"/>
      <c r="C57" s="106"/>
      <c r="D57" s="106"/>
      <c r="E57" s="106"/>
      <c r="F57" s="107"/>
      <c r="G57" s="106"/>
      <c r="H57" s="106"/>
      <c r="I57" s="106"/>
    </row>
    <row r="58" spans="1:9" hidden="1">
      <c r="A58" s="106"/>
      <c r="B58" s="106"/>
      <c r="C58" s="106"/>
      <c r="D58" s="106"/>
      <c r="E58" s="106" t="s">
        <v>141</v>
      </c>
      <c r="F58" s="106" t="s">
        <v>141</v>
      </c>
      <c r="G58" s="106" t="s">
        <v>141</v>
      </c>
      <c r="H58" s="106"/>
      <c r="I58" s="106"/>
    </row>
    <row r="59" spans="1:9" hidden="1">
      <c r="A59" s="106"/>
      <c r="B59" s="106"/>
      <c r="C59" s="106" t="s">
        <v>1063</v>
      </c>
      <c r="D59" s="106" t="s">
        <v>1081</v>
      </c>
      <c r="E59" s="106"/>
      <c r="F59" s="107"/>
      <c r="G59" s="106"/>
      <c r="H59" s="106" t="s">
        <v>1062</v>
      </c>
      <c r="I59" s="106" t="s">
        <v>1064</v>
      </c>
    </row>
    <row r="60" spans="1:9" hidden="1">
      <c r="A60" s="106"/>
      <c r="B60" s="106"/>
      <c r="C60" s="106" t="s">
        <v>1062</v>
      </c>
      <c r="F60" s="1"/>
      <c r="I60" s="106"/>
    </row>
    <row r="61" spans="1:9">
      <c r="A61" s="106"/>
      <c r="B61" s="106"/>
      <c r="C61" s="108"/>
      <c r="D61" s="94" t="s">
        <v>501</v>
      </c>
      <c r="E61" s="97">
        <f>SUM(E73:E74)</f>
        <v>0</v>
      </c>
      <c r="F61" s="94"/>
      <c r="G61" s="99">
        <f>SUM(G73:G74)</f>
        <v>0</v>
      </c>
      <c r="I61" s="106"/>
    </row>
    <row r="62" spans="1:9" hidden="1">
      <c r="A62" s="106"/>
      <c r="B62" s="106"/>
      <c r="C62" s="106" t="s">
        <v>1062</v>
      </c>
      <c r="F62" s="1"/>
      <c r="I62" s="106"/>
    </row>
    <row r="63" spans="1:9" hidden="1">
      <c r="A63" s="106"/>
      <c r="B63" s="106"/>
      <c r="C63" s="106" t="s">
        <v>1065</v>
      </c>
      <c r="D63" s="106"/>
      <c r="E63" s="106"/>
      <c r="F63" s="107"/>
      <c r="G63" s="106"/>
      <c r="H63" s="106"/>
      <c r="I63" s="106" t="s">
        <v>1066</v>
      </c>
    </row>
    <row r="64" spans="1:9" hidden="1">
      <c r="F64" s="1"/>
    </row>
    <row r="65" spans="1:9" hidden="1">
      <c r="F65" s="1"/>
    </row>
    <row r="66" spans="1:9" hidden="1">
      <c r="F66" s="1"/>
    </row>
    <row r="67" spans="1:9" hidden="1">
      <c r="F67" s="1"/>
    </row>
    <row r="68" spans="1:9" hidden="1">
      <c r="A68" s="106"/>
      <c r="B68" s="106"/>
      <c r="C68" s="106" t="s">
        <v>490</v>
      </c>
      <c r="D68" s="106"/>
      <c r="E68" s="106"/>
      <c r="F68" s="107"/>
      <c r="G68" s="106"/>
      <c r="H68" s="106"/>
      <c r="I68" s="106"/>
    </row>
    <row r="69" spans="1:9" hidden="1">
      <c r="A69" s="106"/>
      <c r="B69" s="106"/>
      <c r="C69" s="106"/>
      <c r="D69" s="106"/>
      <c r="E69" s="106"/>
      <c r="F69" s="107"/>
      <c r="G69" s="106"/>
      <c r="H69" s="106"/>
      <c r="I69" s="106"/>
    </row>
    <row r="70" spans="1:9" hidden="1">
      <c r="A70" s="106"/>
      <c r="B70" s="106"/>
      <c r="C70" s="106"/>
      <c r="D70" s="106" t="s">
        <v>491</v>
      </c>
      <c r="E70" s="106" t="s">
        <v>141</v>
      </c>
      <c r="F70" s="106" t="s">
        <v>141</v>
      </c>
      <c r="G70" s="106" t="s">
        <v>141</v>
      </c>
      <c r="H70" s="106"/>
      <c r="I70" s="106"/>
    </row>
    <row r="71" spans="1:9" hidden="1">
      <c r="A71" s="106"/>
      <c r="B71" s="106"/>
      <c r="C71" s="106" t="s">
        <v>1063</v>
      </c>
      <c r="D71" s="106" t="s">
        <v>639</v>
      </c>
      <c r="E71" s="106"/>
      <c r="F71" s="107"/>
      <c r="G71" s="106"/>
      <c r="H71" s="106" t="s">
        <v>1062</v>
      </c>
      <c r="I71" s="106" t="s">
        <v>1064</v>
      </c>
    </row>
    <row r="72" spans="1:9" hidden="1">
      <c r="A72" s="106"/>
      <c r="B72" s="106"/>
      <c r="C72" s="106" t="s">
        <v>1062</v>
      </c>
      <c r="F72" s="1"/>
      <c r="I72" s="106"/>
    </row>
    <row r="73" spans="1:9">
      <c r="A73" s="106"/>
      <c r="B73" s="106"/>
      <c r="C73" s="108"/>
      <c r="D73" s="95"/>
      <c r="E73" s="103"/>
      <c r="F73" s="98"/>
      <c r="G73" s="99">
        <f>ROUND((E73*F73/100000),2)</f>
        <v>0</v>
      </c>
      <c r="I73" s="106"/>
    </row>
    <row r="74" spans="1:9" hidden="1">
      <c r="A74" s="106"/>
      <c r="B74" s="106"/>
      <c r="C74" s="106" t="s">
        <v>1062</v>
      </c>
      <c r="F74" s="1"/>
      <c r="I74" s="106"/>
    </row>
    <row r="75" spans="1:9" hidden="1">
      <c r="A75" s="106"/>
      <c r="B75" s="106"/>
      <c r="C75" s="106" t="s">
        <v>1065</v>
      </c>
      <c r="D75" s="106"/>
      <c r="E75" s="106"/>
      <c r="F75" s="107"/>
      <c r="G75" s="106"/>
      <c r="H75" s="106"/>
      <c r="I75" s="106" t="s">
        <v>1066</v>
      </c>
    </row>
    <row r="76" spans="1:9" hidden="1">
      <c r="F76" s="1"/>
    </row>
    <row r="77" spans="1:9" hidden="1">
      <c r="F77" s="1"/>
    </row>
    <row r="78" spans="1:9" hidden="1">
      <c r="F78" s="1"/>
    </row>
    <row r="79" spans="1:9" hidden="1">
      <c r="A79" s="106"/>
      <c r="B79" s="106"/>
      <c r="C79" s="106" t="s">
        <v>492</v>
      </c>
      <c r="D79" s="106"/>
      <c r="E79" s="106"/>
      <c r="F79" s="107"/>
      <c r="G79" s="106"/>
      <c r="H79" s="106"/>
      <c r="I79" s="106"/>
    </row>
    <row r="80" spans="1:9" hidden="1">
      <c r="A80" s="106"/>
      <c r="B80" s="106"/>
      <c r="C80" s="106"/>
      <c r="D80" s="106"/>
      <c r="E80" s="106"/>
      <c r="F80" s="107"/>
      <c r="G80" s="106"/>
      <c r="H80" s="106"/>
      <c r="I80" s="106"/>
    </row>
    <row r="81" spans="1:9" hidden="1">
      <c r="A81" s="106"/>
      <c r="B81" s="106"/>
      <c r="C81" s="106"/>
      <c r="D81" s="106"/>
      <c r="E81" s="106" t="s">
        <v>141</v>
      </c>
      <c r="F81" s="106" t="s">
        <v>141</v>
      </c>
      <c r="G81" s="106" t="s">
        <v>141</v>
      </c>
      <c r="H81" s="106"/>
      <c r="I81" s="106"/>
    </row>
    <row r="82" spans="1:9" hidden="1">
      <c r="A82" s="106"/>
      <c r="B82" s="106"/>
      <c r="C82" s="106" t="s">
        <v>1063</v>
      </c>
      <c r="D82" s="106" t="s">
        <v>1081</v>
      </c>
      <c r="E82" s="106"/>
      <c r="F82" s="107"/>
      <c r="G82" s="106"/>
      <c r="H82" s="106" t="s">
        <v>1062</v>
      </c>
      <c r="I82" s="106" t="s">
        <v>1064</v>
      </c>
    </row>
    <row r="83" spans="1:9" hidden="1">
      <c r="A83" s="106"/>
      <c r="B83" s="106"/>
      <c r="C83" s="106" t="s">
        <v>1062</v>
      </c>
      <c r="F83" s="1"/>
      <c r="I83" s="106"/>
    </row>
    <row r="84" spans="1:9">
      <c r="A84" s="106"/>
      <c r="B84" s="106"/>
      <c r="C84" s="108"/>
      <c r="D84" s="94" t="s">
        <v>502</v>
      </c>
      <c r="E84" s="97">
        <f>SUM(E94:E95)</f>
        <v>0</v>
      </c>
      <c r="F84" s="94"/>
      <c r="G84" s="99">
        <f>SUM(G94:G95)</f>
        <v>0</v>
      </c>
      <c r="I84" s="106"/>
    </row>
    <row r="85" spans="1:9" hidden="1">
      <c r="A85" s="106"/>
      <c r="B85" s="106"/>
      <c r="C85" s="106" t="s">
        <v>1062</v>
      </c>
      <c r="F85" s="1"/>
      <c r="I85" s="106"/>
    </row>
    <row r="86" spans="1:9" hidden="1">
      <c r="A86" s="106"/>
      <c r="B86" s="106"/>
      <c r="C86" s="106" t="s">
        <v>1065</v>
      </c>
      <c r="D86" s="106"/>
      <c r="E86" s="106"/>
      <c r="F86" s="107"/>
      <c r="G86" s="106"/>
      <c r="H86" s="106"/>
      <c r="I86" s="106" t="s">
        <v>1066</v>
      </c>
    </row>
    <row r="87" spans="1:9" hidden="1">
      <c r="F87" s="1"/>
    </row>
    <row r="88" spans="1:9" hidden="1">
      <c r="F88" s="1"/>
    </row>
    <row r="89" spans="1:9" hidden="1">
      <c r="A89" s="106"/>
      <c r="B89" s="106"/>
      <c r="C89" s="106" t="s">
        <v>493</v>
      </c>
      <c r="D89" s="106"/>
      <c r="E89" s="106"/>
      <c r="F89" s="107"/>
      <c r="G89" s="106"/>
      <c r="H89" s="106"/>
      <c r="I89" s="106"/>
    </row>
    <row r="90" spans="1:9" hidden="1">
      <c r="A90" s="106"/>
      <c r="B90" s="106"/>
      <c r="C90" s="106"/>
      <c r="D90" s="106"/>
      <c r="E90" s="106"/>
      <c r="F90" s="107"/>
      <c r="G90" s="106"/>
      <c r="H90" s="106"/>
      <c r="I90" s="106"/>
    </row>
    <row r="91" spans="1:9" hidden="1">
      <c r="A91" s="106"/>
      <c r="B91" s="106"/>
      <c r="C91" s="106"/>
      <c r="D91" s="106" t="s">
        <v>494</v>
      </c>
      <c r="E91" s="106" t="s">
        <v>141</v>
      </c>
      <c r="F91" s="106" t="s">
        <v>141</v>
      </c>
      <c r="G91" s="106" t="s">
        <v>141</v>
      </c>
      <c r="H91" s="106"/>
      <c r="I91" s="106"/>
    </row>
    <row r="92" spans="1:9" hidden="1">
      <c r="A92" s="106"/>
      <c r="B92" s="106"/>
      <c r="C92" s="106" t="s">
        <v>1063</v>
      </c>
      <c r="D92" s="106" t="s">
        <v>639</v>
      </c>
      <c r="E92" s="106"/>
      <c r="F92" s="107"/>
      <c r="G92" s="106"/>
      <c r="H92" s="106" t="s">
        <v>1062</v>
      </c>
      <c r="I92" s="106" t="s">
        <v>1064</v>
      </c>
    </row>
    <row r="93" spans="1:9" hidden="1">
      <c r="A93" s="106"/>
      <c r="B93" s="106"/>
      <c r="C93" s="106" t="s">
        <v>1062</v>
      </c>
      <c r="F93" s="1"/>
      <c r="I93" s="106"/>
    </row>
    <row r="94" spans="1:9">
      <c r="A94" s="106"/>
      <c r="B94" s="106"/>
      <c r="C94" s="108"/>
      <c r="D94" s="95"/>
      <c r="E94" s="103"/>
      <c r="F94" s="98"/>
      <c r="G94" s="99">
        <f>ROUND((E94*F94/100000),2)</f>
        <v>0</v>
      </c>
      <c r="I94" s="106"/>
    </row>
    <row r="95" spans="1:9" hidden="1">
      <c r="A95" s="106"/>
      <c r="B95" s="106"/>
      <c r="C95" s="106" t="s">
        <v>1062</v>
      </c>
      <c r="F95" s="1"/>
      <c r="I95" s="106"/>
    </row>
    <row r="96" spans="1:9" hidden="1">
      <c r="A96" s="106"/>
      <c r="B96" s="106"/>
      <c r="C96" s="106" t="s">
        <v>1065</v>
      </c>
      <c r="D96" s="106"/>
      <c r="E96" s="106"/>
      <c r="F96" s="107"/>
      <c r="G96" s="106"/>
      <c r="H96" s="106"/>
      <c r="I96" s="106" t="s">
        <v>1066</v>
      </c>
    </row>
    <row r="97" spans="1:9" hidden="1">
      <c r="F97" s="1"/>
    </row>
    <row r="98" spans="1:9" hidden="1">
      <c r="F98" s="1"/>
    </row>
    <row r="99" spans="1:9" hidden="1">
      <c r="F99" s="1"/>
    </row>
    <row r="100" spans="1:9" hidden="1">
      <c r="A100" s="106"/>
      <c r="B100" s="106"/>
      <c r="C100" s="106" t="s">
        <v>495</v>
      </c>
      <c r="D100" s="106"/>
      <c r="E100" s="106"/>
      <c r="F100" s="107"/>
      <c r="G100" s="106"/>
      <c r="H100" s="106"/>
      <c r="I100" s="106"/>
    </row>
    <row r="101" spans="1:9" hidden="1">
      <c r="A101" s="106"/>
      <c r="B101" s="106"/>
      <c r="C101" s="106"/>
      <c r="D101" s="106"/>
      <c r="E101" s="106"/>
      <c r="F101" s="107"/>
      <c r="G101" s="106"/>
      <c r="H101" s="106"/>
      <c r="I101" s="106"/>
    </row>
    <row r="102" spans="1:9" hidden="1">
      <c r="A102" s="106"/>
      <c r="B102" s="106"/>
      <c r="C102" s="106"/>
      <c r="D102" s="106"/>
      <c r="E102" s="106" t="s">
        <v>141</v>
      </c>
      <c r="F102" s="106" t="s">
        <v>141</v>
      </c>
      <c r="G102" s="106" t="s">
        <v>141</v>
      </c>
      <c r="H102" s="106"/>
      <c r="I102" s="106"/>
    </row>
    <row r="103" spans="1:9" hidden="1">
      <c r="A103" s="106"/>
      <c r="B103" s="106"/>
      <c r="C103" s="106" t="s">
        <v>1063</v>
      </c>
      <c r="D103" s="106" t="s">
        <v>1081</v>
      </c>
      <c r="E103" s="106"/>
      <c r="F103" s="107"/>
      <c r="G103" s="106"/>
      <c r="H103" s="106" t="s">
        <v>1062</v>
      </c>
      <c r="I103" s="106" t="s">
        <v>1064</v>
      </c>
    </row>
    <row r="104" spans="1:9" hidden="1">
      <c r="A104" s="106"/>
      <c r="B104" s="106"/>
      <c r="C104" s="106" t="s">
        <v>1062</v>
      </c>
      <c r="F104" s="1"/>
      <c r="I104" s="106"/>
    </row>
    <row r="105" spans="1:9">
      <c r="A105" s="106"/>
      <c r="B105" s="106"/>
      <c r="C105" s="108"/>
      <c r="D105" s="94" t="s">
        <v>503</v>
      </c>
      <c r="E105" s="97">
        <f>SUM(E115:E116)</f>
        <v>0</v>
      </c>
      <c r="F105" s="94"/>
      <c r="G105" s="99">
        <f>SUM(G115:G116)</f>
        <v>0</v>
      </c>
      <c r="I105" s="106"/>
    </row>
    <row r="106" spans="1:9" hidden="1">
      <c r="A106" s="106"/>
      <c r="B106" s="106"/>
      <c r="C106" s="106" t="s">
        <v>1062</v>
      </c>
      <c r="F106" s="1"/>
      <c r="I106" s="106"/>
    </row>
    <row r="107" spans="1:9" hidden="1">
      <c r="A107" s="106"/>
      <c r="B107" s="106"/>
      <c r="C107" s="106" t="s">
        <v>1065</v>
      </c>
      <c r="D107" s="106"/>
      <c r="E107" s="106"/>
      <c r="F107" s="107"/>
      <c r="G107" s="106"/>
      <c r="H107" s="106"/>
      <c r="I107" s="106" t="s">
        <v>1066</v>
      </c>
    </row>
    <row r="108" spans="1:9" hidden="1">
      <c r="F108" s="1"/>
    </row>
    <row r="109" spans="1:9" hidden="1">
      <c r="F109" s="1"/>
    </row>
    <row r="110" spans="1:9" hidden="1">
      <c r="A110" s="106"/>
      <c r="B110" s="106"/>
      <c r="C110" s="106" t="s">
        <v>496</v>
      </c>
      <c r="D110" s="106"/>
      <c r="E110" s="106"/>
      <c r="F110" s="107"/>
      <c r="G110" s="106"/>
      <c r="H110" s="106"/>
      <c r="I110" s="106"/>
    </row>
    <row r="111" spans="1:9" hidden="1">
      <c r="A111" s="106"/>
      <c r="B111" s="106"/>
      <c r="C111" s="106"/>
      <c r="D111" s="106"/>
      <c r="E111" s="106"/>
      <c r="F111" s="107"/>
      <c r="G111" s="106"/>
      <c r="H111" s="106"/>
      <c r="I111" s="106"/>
    </row>
    <row r="112" spans="1:9" hidden="1">
      <c r="A112" s="106"/>
      <c r="B112" s="106"/>
      <c r="C112" s="106"/>
      <c r="D112" s="106" t="s">
        <v>497</v>
      </c>
      <c r="E112" s="106" t="s">
        <v>141</v>
      </c>
      <c r="F112" s="106" t="s">
        <v>141</v>
      </c>
      <c r="G112" s="106" t="s">
        <v>141</v>
      </c>
      <c r="H112" s="106"/>
      <c r="I112" s="106"/>
    </row>
    <row r="113" spans="1:9" hidden="1">
      <c r="A113" s="106"/>
      <c r="B113" s="106"/>
      <c r="C113" s="106" t="s">
        <v>1063</v>
      </c>
      <c r="D113" s="106" t="s">
        <v>639</v>
      </c>
      <c r="E113" s="106"/>
      <c r="F113" s="107"/>
      <c r="G113" s="106"/>
      <c r="H113" s="106" t="s">
        <v>1062</v>
      </c>
      <c r="I113" s="106" t="s">
        <v>1064</v>
      </c>
    </row>
    <row r="114" spans="1:9" hidden="1">
      <c r="A114" s="106"/>
      <c r="B114" s="106"/>
      <c r="C114" s="106" t="s">
        <v>1062</v>
      </c>
      <c r="F114" s="1"/>
      <c r="I114" s="106"/>
    </row>
    <row r="115" spans="1:9">
      <c r="A115" s="106"/>
      <c r="B115" s="106"/>
      <c r="C115" s="108"/>
      <c r="D115" s="95"/>
      <c r="E115" s="103"/>
      <c r="F115" s="94"/>
      <c r="G115" s="112"/>
      <c r="I115" s="106"/>
    </row>
    <row r="116" spans="1:9" hidden="1">
      <c r="A116" s="106"/>
      <c r="B116" s="106"/>
      <c r="C116" s="106" t="s">
        <v>1062</v>
      </c>
      <c r="F116" s="1"/>
      <c r="I116" s="106"/>
    </row>
    <row r="117" spans="1:9" hidden="1">
      <c r="A117" s="106"/>
      <c r="B117" s="106"/>
      <c r="C117" s="106" t="s">
        <v>1065</v>
      </c>
      <c r="D117" s="106"/>
      <c r="E117" s="106"/>
      <c r="F117" s="107"/>
      <c r="G117" s="106"/>
      <c r="H117" s="106"/>
      <c r="I117" s="106" t="s">
        <v>1066</v>
      </c>
    </row>
    <row r="118" spans="1:9" hidden="1">
      <c r="F118" s="1"/>
    </row>
    <row r="119" spans="1:9" hidden="1">
      <c r="F119" s="1"/>
    </row>
    <row r="120" spans="1:9" s="93" customFormat="1" hidden="1"/>
    <row r="121" spans="1:9" s="93" customFormat="1" hidden="1"/>
    <row r="122" spans="1:9" s="93" customFormat="1" hidden="1"/>
    <row r="123" spans="1:9" s="93" customFormat="1" hidden="1"/>
    <row r="124" spans="1:9" s="93" customFormat="1" hidden="1"/>
    <row r="125" spans="1:9" s="93" customFormat="1" hidden="1"/>
    <row r="126" spans="1:9" s="93" customFormat="1" hidden="1"/>
    <row r="127" spans="1:9" s="93" customFormat="1" hidden="1"/>
    <row r="128" spans="1:9" hidden="1"/>
    <row r="129" spans="1:9" hidden="1"/>
    <row r="130" spans="1:9" hidden="1"/>
    <row r="131" spans="1:9" hidden="1">
      <c r="A131" s="106"/>
      <c r="B131" s="106"/>
      <c r="C131" s="106" t="s">
        <v>23</v>
      </c>
      <c r="D131" s="106"/>
      <c r="E131" s="106"/>
      <c r="F131" s="106"/>
      <c r="G131" s="106"/>
      <c r="H131" s="106"/>
      <c r="I131" s="11"/>
    </row>
    <row r="132" spans="1:9" hidden="1">
      <c r="A132" s="106"/>
      <c r="B132" s="106"/>
      <c r="C132" s="106"/>
      <c r="D132" s="106"/>
      <c r="E132" s="106"/>
      <c r="F132" s="106"/>
      <c r="G132" s="106"/>
      <c r="H132" s="106"/>
      <c r="I132" s="11"/>
    </row>
    <row r="133" spans="1:9" hidden="1">
      <c r="A133" s="106"/>
      <c r="B133" s="106"/>
      <c r="C133" s="106"/>
      <c r="D133" s="106"/>
      <c r="E133" s="106"/>
      <c r="F133" s="106" t="s">
        <v>141</v>
      </c>
      <c r="G133" s="106"/>
      <c r="H133" s="106"/>
      <c r="I133" s="11"/>
    </row>
    <row r="134" spans="1:9">
      <c r="A134" s="106"/>
      <c r="B134" s="106"/>
      <c r="C134" s="106" t="s">
        <v>1063</v>
      </c>
      <c r="D134" s="106" t="s">
        <v>1081</v>
      </c>
      <c r="E134" s="106"/>
      <c r="F134" s="106"/>
      <c r="G134" s="106" t="s">
        <v>1062</v>
      </c>
      <c r="H134" s="106" t="s">
        <v>1064</v>
      </c>
      <c r="I134" s="11"/>
    </row>
    <row r="135" spans="1:9">
      <c r="A135" s="106"/>
      <c r="B135" s="106"/>
      <c r="C135" s="108" t="s">
        <v>1081</v>
      </c>
      <c r="D135" s="53" t="s">
        <v>998</v>
      </c>
      <c r="E135" s="52"/>
      <c r="F135" s="19" t="s">
        <v>46</v>
      </c>
      <c r="H135" s="106"/>
      <c r="I135" s="11"/>
    </row>
    <row r="136" spans="1:9" ht="15" hidden="1" customHeight="1">
      <c r="A136" s="106"/>
      <c r="B136" s="106"/>
      <c r="C136" s="106" t="s">
        <v>1062</v>
      </c>
      <c r="D136" s="11"/>
      <c r="E136" s="11"/>
      <c r="H136" s="106"/>
      <c r="I136" s="11"/>
    </row>
    <row r="137" spans="1:9">
      <c r="A137" s="106" t="s">
        <v>411</v>
      </c>
      <c r="B137" s="106"/>
      <c r="C137" s="106"/>
      <c r="D137" s="44" t="s">
        <v>24</v>
      </c>
      <c r="E137" s="54"/>
      <c r="F137" s="32"/>
      <c r="H137" s="106"/>
      <c r="I137" s="11"/>
    </row>
    <row r="138" spans="1:9">
      <c r="A138" s="106" t="s">
        <v>412</v>
      </c>
      <c r="B138" s="106"/>
      <c r="C138" s="106"/>
      <c r="D138" s="44" t="s">
        <v>25</v>
      </c>
      <c r="E138" s="54"/>
      <c r="F138" s="32"/>
      <c r="H138" s="106"/>
      <c r="I138" s="11"/>
    </row>
    <row r="139" spans="1:9">
      <c r="A139" s="106" t="s">
        <v>413</v>
      </c>
      <c r="B139" s="106"/>
      <c r="C139" s="106"/>
      <c r="D139" s="44" t="s">
        <v>26</v>
      </c>
      <c r="E139" s="54"/>
      <c r="F139" s="32"/>
      <c r="H139" s="106"/>
      <c r="I139" s="11"/>
    </row>
    <row r="140" spans="1:9">
      <c r="A140" s="106" t="s">
        <v>416</v>
      </c>
      <c r="B140" s="106"/>
      <c r="C140" s="106"/>
      <c r="D140" s="44" t="s">
        <v>27</v>
      </c>
      <c r="E140" s="54"/>
      <c r="F140" s="32"/>
      <c r="H140" s="106"/>
      <c r="I140" s="11"/>
    </row>
    <row r="141" spans="1:9">
      <c r="A141" s="106" t="s">
        <v>417</v>
      </c>
      <c r="B141" s="106"/>
      <c r="C141" s="106"/>
      <c r="D141" s="44" t="s">
        <v>28</v>
      </c>
      <c r="E141" s="35"/>
      <c r="F141" s="32"/>
      <c r="H141" s="106"/>
      <c r="I141" s="11"/>
    </row>
    <row r="142" spans="1:9">
      <c r="A142" s="106" t="s">
        <v>418</v>
      </c>
      <c r="B142" s="106"/>
      <c r="C142" s="106"/>
      <c r="D142" s="44" t="s">
        <v>29</v>
      </c>
      <c r="E142" s="54"/>
      <c r="F142" s="32"/>
      <c r="H142" s="106"/>
      <c r="I142" s="11"/>
    </row>
    <row r="143" spans="1:9">
      <c r="A143" s="106" t="s">
        <v>419</v>
      </c>
      <c r="B143" s="106"/>
      <c r="C143" s="106"/>
      <c r="D143" s="44" t="s">
        <v>30</v>
      </c>
      <c r="E143" s="54"/>
      <c r="F143" s="32"/>
      <c r="H143" s="106"/>
      <c r="I143" s="11"/>
    </row>
    <row r="144" spans="1:9">
      <c r="A144" s="106" t="s">
        <v>420</v>
      </c>
      <c r="B144" s="106"/>
      <c r="C144" s="106"/>
      <c r="D144" s="44" t="s">
        <v>31</v>
      </c>
      <c r="E144" s="54"/>
      <c r="F144" s="34">
        <f>F137+F138+F139+F140+F141+F142+F143</f>
        <v>0</v>
      </c>
      <c r="H144" s="106"/>
      <c r="I144" s="11"/>
    </row>
    <row r="145" spans="1:9" hidden="1">
      <c r="A145" s="106"/>
      <c r="B145" s="106"/>
      <c r="C145" s="106" t="s">
        <v>1062</v>
      </c>
      <c r="D145" s="11"/>
      <c r="E145" s="11"/>
      <c r="H145" s="106"/>
      <c r="I145" s="11"/>
    </row>
    <row r="146" spans="1:9" hidden="1">
      <c r="A146" s="106"/>
      <c r="B146" s="106"/>
      <c r="C146" s="106" t="s">
        <v>1065</v>
      </c>
      <c r="D146" s="106"/>
      <c r="E146" s="106"/>
      <c r="F146" s="106"/>
      <c r="G146" s="106"/>
      <c r="H146" s="106" t="s">
        <v>1066</v>
      </c>
      <c r="I146" s="11"/>
    </row>
    <row r="147" spans="1:9" hidden="1"/>
    <row r="148" spans="1:9" hidden="1"/>
    <row r="149" spans="1:9" hidden="1">
      <c r="A149" s="106"/>
      <c r="B149" s="106"/>
      <c r="C149" s="106" t="s">
        <v>32</v>
      </c>
      <c r="D149" s="106"/>
      <c r="E149" s="106"/>
      <c r="F149" s="106"/>
      <c r="G149" s="106"/>
    </row>
    <row r="150" spans="1:9" hidden="1">
      <c r="A150" s="106"/>
      <c r="B150" s="106"/>
      <c r="C150" s="106"/>
      <c r="D150" s="106"/>
      <c r="E150" s="106"/>
      <c r="F150" s="106"/>
      <c r="G150" s="106"/>
    </row>
    <row r="151" spans="1:9" hidden="1">
      <c r="A151" s="106"/>
      <c r="B151" s="106"/>
      <c r="C151" s="106"/>
      <c r="D151" s="106"/>
      <c r="E151" s="106"/>
      <c r="F151" s="106"/>
      <c r="G151" s="106"/>
    </row>
    <row r="152" spans="1:9">
      <c r="A152" s="106"/>
      <c r="B152" s="106"/>
      <c r="C152" s="106" t="s">
        <v>1063</v>
      </c>
      <c r="D152" s="106" t="s">
        <v>1081</v>
      </c>
      <c r="E152" s="106"/>
      <c r="F152" s="106" t="s">
        <v>1062</v>
      </c>
      <c r="G152" s="106" t="s">
        <v>1064</v>
      </c>
    </row>
    <row r="153" spans="1:9">
      <c r="A153" s="106"/>
      <c r="B153" s="106"/>
      <c r="C153" s="108" t="s">
        <v>1081</v>
      </c>
      <c r="D153" s="22" t="s">
        <v>33</v>
      </c>
      <c r="E153" s="14"/>
      <c r="G153" s="106"/>
    </row>
    <row r="154" spans="1:9" hidden="1">
      <c r="A154" s="106"/>
      <c r="B154" s="106"/>
      <c r="C154" s="106" t="s">
        <v>1062</v>
      </c>
      <c r="G154" s="106"/>
    </row>
    <row r="155" spans="1:9" ht="30">
      <c r="A155" s="106" t="s">
        <v>421</v>
      </c>
      <c r="B155" s="106"/>
      <c r="C155" s="106"/>
      <c r="D155" s="13" t="s">
        <v>34</v>
      </c>
      <c r="E155" s="32"/>
      <c r="G155" s="106"/>
    </row>
    <row r="156" spans="1:9">
      <c r="A156" s="106" t="s">
        <v>422</v>
      </c>
      <c r="B156" s="106"/>
      <c r="C156" s="106"/>
      <c r="D156" s="13" t="s">
        <v>35</v>
      </c>
      <c r="E156" s="32"/>
      <c r="G156" s="106"/>
    </row>
    <row r="157" spans="1:9">
      <c r="A157" s="106" t="s">
        <v>263</v>
      </c>
      <c r="B157" s="106"/>
      <c r="C157" s="106"/>
      <c r="D157" s="13" t="s">
        <v>36</v>
      </c>
      <c r="E157" s="34">
        <f>E155+E156</f>
        <v>0</v>
      </c>
      <c r="G157" s="106"/>
    </row>
    <row r="158" spans="1:9" ht="45" customHeight="1">
      <c r="A158" s="106"/>
      <c r="B158" s="106"/>
      <c r="C158" s="106"/>
      <c r="D158" s="130" t="s">
        <v>546</v>
      </c>
      <c r="E158" s="131"/>
      <c r="G158" s="106"/>
    </row>
    <row r="159" spans="1:9">
      <c r="A159" s="106"/>
      <c r="B159" s="106"/>
      <c r="C159" s="106" t="s">
        <v>1062</v>
      </c>
      <c r="G159" s="106"/>
    </row>
    <row r="160" spans="1:9">
      <c r="A160" s="106"/>
      <c r="B160" s="106"/>
      <c r="C160" s="106" t="s">
        <v>1065</v>
      </c>
      <c r="D160" s="106"/>
      <c r="E160" s="106"/>
      <c r="F160" s="106"/>
      <c r="G160" s="106" t="s">
        <v>1066</v>
      </c>
    </row>
  </sheetData>
  <mergeCells count="3">
    <mergeCell ref="D158:E158"/>
    <mergeCell ref="D1:G1"/>
    <mergeCell ref="D15:G15"/>
  </mergeCells>
  <phoneticPr fontId="3" type="noConversion"/>
  <dataValidations count="3">
    <dataValidation type="decimal" allowBlank="1" showInputMessage="1" showErrorMessage="1" errorTitle="Input Error" error="Please enter a Integer  between -99999999999999999 and 99999999999999999" sqref="E155:E157 F137:F144">
      <formula1>-99999999999999900</formula1>
      <formula2>99999999999999900</formula2>
    </dataValidation>
    <dataValidation type="whole" allowBlank="1" showInputMessage="1" showErrorMessage="1" error="Please enter whole number between 0 and 99999999999999900" sqref="E28 E73 E94 E115">
      <formula1>0</formula1>
      <formula2>99999999999999900</formula2>
    </dataValidation>
    <dataValidation type="whole" allowBlank="1" showInputMessage="1" showErrorMessage="1" error="Please enter whole number between 0 and 99999999999999900" sqref="E50">
      <formula1>0</formula1>
      <formula2>99999999999999900</formula2>
    </dataValidation>
  </dataValidations>
  <hyperlinks>
    <hyperlink ref="E3" location="Navigation!A1" display="Back To Navigation"/>
    <hyperlink ref="E65500" location="Navigation!A1" display="Back To Navigation Page"/>
    <hyperlink ref="E65522" location="Navigation!A1" display="Back To Navigation Page"/>
    <hyperlink ref="E9" location="Navigation!A1" display="Back To Navigation Page"/>
    <hyperlink ref="E30" location="Navigation!A1" display="Back To Navigation Page"/>
    <hyperlink ref="E65495" location="Navigation!A1" display="Back To Navigation Page"/>
    <hyperlink ref="E65499" location="Navigation!A1" display="Back To Navigation Page"/>
  </hyperlinks>
  <pageMargins left="0.75" right="0.75" top="1" bottom="1" header="0.5" footer="0.5"/>
  <pageSetup orientation="portrait" horizontalDpi="200" verticalDpi="2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1"/>
  <sheetViews>
    <sheetView showGridLines="0" topLeftCell="D1" workbookViewId="0">
      <selection sqref="A1:C1048576"/>
    </sheetView>
  </sheetViews>
  <sheetFormatPr defaultRowHeight="15"/>
  <cols>
    <col min="1" max="3" width="9.140625" hidden="1" customWidth="1"/>
    <col min="4" max="4" width="54.140625" customWidth="1"/>
    <col min="5" max="5" width="29" customWidth="1"/>
  </cols>
  <sheetData>
    <row r="1" spans="1:8" ht="27.95" customHeight="1">
      <c r="A1" s="10" t="s">
        <v>37</v>
      </c>
      <c r="D1" s="129" t="s">
        <v>151</v>
      </c>
      <c r="E1" s="129"/>
      <c r="F1" s="37"/>
      <c r="G1" s="37"/>
      <c r="H1" s="37"/>
    </row>
    <row r="2" spans="1:8" s="65" customFormat="1" ht="18.75">
      <c r="A2" s="64"/>
      <c r="D2" s="66"/>
      <c r="E2" s="66"/>
      <c r="F2" s="67"/>
      <c r="G2" s="67"/>
      <c r="H2" s="67"/>
    </row>
    <row r="3" spans="1:8" s="65" customFormat="1" ht="18.75">
      <c r="A3" s="64"/>
      <c r="D3" s="66"/>
      <c r="E3" s="75" t="s">
        <v>415</v>
      </c>
      <c r="F3" s="67"/>
      <c r="G3" s="67"/>
      <c r="H3" s="67"/>
    </row>
    <row r="4" spans="1:8">
      <c r="A4" s="106"/>
      <c r="B4" s="106"/>
      <c r="C4" s="106" t="s">
        <v>44</v>
      </c>
      <c r="D4" s="106"/>
      <c r="E4" s="106"/>
      <c r="F4" s="106"/>
      <c r="G4" s="106"/>
    </row>
    <row r="5" spans="1:8">
      <c r="A5" s="106"/>
      <c r="B5" s="106"/>
      <c r="C5" s="106"/>
      <c r="D5" s="106"/>
      <c r="E5" s="106"/>
      <c r="F5" s="106"/>
      <c r="G5" s="106"/>
    </row>
    <row r="6" spans="1:8" hidden="1">
      <c r="A6" s="106"/>
      <c r="B6" s="106"/>
      <c r="C6" s="106"/>
      <c r="D6" s="106"/>
      <c r="E6" s="106" t="s">
        <v>141</v>
      </c>
      <c r="F6" s="106"/>
      <c r="G6" s="106"/>
    </row>
    <row r="7" spans="1:8" hidden="1">
      <c r="A7" s="106"/>
      <c r="B7" s="106"/>
      <c r="C7" s="106" t="s">
        <v>1063</v>
      </c>
      <c r="D7" s="106" t="s">
        <v>1081</v>
      </c>
      <c r="E7" s="106"/>
      <c r="F7" s="106" t="s">
        <v>1062</v>
      </c>
      <c r="G7" s="106" t="s">
        <v>1064</v>
      </c>
    </row>
    <row r="8" spans="1:8">
      <c r="A8" s="106"/>
      <c r="B8" s="106"/>
      <c r="C8" s="108" t="s">
        <v>1081</v>
      </c>
      <c r="D8" s="23" t="s">
        <v>45</v>
      </c>
      <c r="E8" s="16" t="s">
        <v>46</v>
      </c>
      <c r="G8" s="106"/>
    </row>
    <row r="9" spans="1:8" hidden="1">
      <c r="A9" s="106"/>
      <c r="B9" s="106"/>
      <c r="C9" s="106" t="s">
        <v>1062</v>
      </c>
      <c r="G9" s="106"/>
    </row>
    <row r="10" spans="1:8">
      <c r="A10" s="106" t="s">
        <v>423</v>
      </c>
      <c r="B10" s="106"/>
      <c r="C10" s="106"/>
      <c r="D10" s="15" t="s">
        <v>47</v>
      </c>
      <c r="E10" s="34">
        <f>E11+E12</f>
        <v>0</v>
      </c>
      <c r="G10" s="106"/>
    </row>
    <row r="11" spans="1:8">
      <c r="A11" s="106" t="s">
        <v>424</v>
      </c>
      <c r="B11" s="106"/>
      <c r="C11" s="106"/>
      <c r="D11" s="13" t="s">
        <v>48</v>
      </c>
      <c r="E11" s="32"/>
      <c r="G11" s="106"/>
    </row>
    <row r="12" spans="1:8">
      <c r="A12" s="106" t="s">
        <v>425</v>
      </c>
      <c r="B12" s="106"/>
      <c r="C12" s="106"/>
      <c r="D12" s="13" t="s">
        <v>49</v>
      </c>
      <c r="E12" s="32"/>
      <c r="G12" s="106"/>
    </row>
    <row r="13" spans="1:8">
      <c r="A13" s="106" t="s">
        <v>426</v>
      </c>
      <c r="B13" s="106"/>
      <c r="C13" s="106"/>
      <c r="D13" s="15" t="s">
        <v>50</v>
      </c>
      <c r="E13" s="32"/>
      <c r="G13" s="106"/>
    </row>
    <row r="14" spans="1:8">
      <c r="A14" s="106" t="s">
        <v>427</v>
      </c>
      <c r="B14" s="106"/>
      <c r="C14" s="106"/>
      <c r="D14" s="15" t="s">
        <v>51</v>
      </c>
      <c r="E14" s="34">
        <f>E15+E16</f>
        <v>0</v>
      </c>
      <c r="G14" s="106"/>
    </row>
    <row r="15" spans="1:8">
      <c r="A15" s="106" t="s">
        <v>428</v>
      </c>
      <c r="B15" s="106"/>
      <c r="C15" s="106"/>
      <c r="D15" s="13" t="s">
        <v>48</v>
      </c>
      <c r="E15" s="32"/>
      <c r="G15" s="106"/>
    </row>
    <row r="16" spans="1:8">
      <c r="A16" s="106" t="s">
        <v>429</v>
      </c>
      <c r="B16" s="106"/>
      <c r="C16" s="106"/>
      <c r="D16" s="13" t="s">
        <v>49</v>
      </c>
      <c r="E16" s="32"/>
      <c r="G16" s="106"/>
    </row>
    <row r="17" spans="1:7">
      <c r="A17" s="106" t="s">
        <v>638</v>
      </c>
      <c r="B17" s="106"/>
      <c r="C17" s="106"/>
      <c r="D17" s="15" t="s">
        <v>52</v>
      </c>
      <c r="E17" s="34">
        <f>E10+E13+E14</f>
        <v>0</v>
      </c>
      <c r="G17" s="106"/>
    </row>
    <row r="18" spans="1:7">
      <c r="A18" s="106" t="s">
        <v>430</v>
      </c>
      <c r="B18" s="106"/>
      <c r="C18" s="106"/>
      <c r="D18" s="15" t="s">
        <v>431</v>
      </c>
      <c r="E18" s="32"/>
      <c r="G18" s="106"/>
    </row>
    <row r="19" spans="1:7">
      <c r="A19" s="106" t="s">
        <v>432</v>
      </c>
      <c r="B19" s="106"/>
      <c r="C19" s="106"/>
      <c r="D19" s="13" t="s">
        <v>53</v>
      </c>
      <c r="E19" s="32"/>
      <c r="G19" s="106"/>
    </row>
    <row r="20" spans="1:7">
      <c r="A20" s="106" t="s">
        <v>638</v>
      </c>
      <c r="B20" s="106"/>
      <c r="C20" s="106"/>
      <c r="D20" s="15" t="s">
        <v>54</v>
      </c>
      <c r="E20" s="34">
        <f>E18+E19</f>
        <v>0</v>
      </c>
      <c r="G20" s="106"/>
    </row>
    <row r="21" spans="1:7" hidden="1">
      <c r="A21" s="106"/>
      <c r="B21" s="106"/>
      <c r="C21" s="106" t="s">
        <v>1062</v>
      </c>
      <c r="G21" s="106"/>
    </row>
    <row r="22" spans="1:7" hidden="1">
      <c r="A22" s="106"/>
      <c r="B22" s="106"/>
      <c r="C22" s="106" t="s">
        <v>1065</v>
      </c>
      <c r="D22" s="106"/>
      <c r="E22" s="106"/>
      <c r="F22" s="106"/>
      <c r="G22" s="106" t="s">
        <v>1066</v>
      </c>
    </row>
    <row r="23" spans="1:7" hidden="1"/>
    <row r="24" spans="1:7" hidden="1"/>
    <row r="25" spans="1:7" hidden="1">
      <c r="A25" s="106"/>
      <c r="B25" s="106"/>
      <c r="C25" s="106" t="s">
        <v>55</v>
      </c>
      <c r="D25" s="106"/>
      <c r="E25" s="106"/>
      <c r="F25" s="106"/>
      <c r="G25" s="106"/>
    </row>
    <row r="26" spans="1:7" hidden="1">
      <c r="A26" s="106"/>
      <c r="B26" s="106"/>
      <c r="C26" s="106"/>
      <c r="D26" s="106"/>
      <c r="E26" s="106"/>
      <c r="F26" s="106"/>
      <c r="G26" s="106"/>
    </row>
    <row r="27" spans="1:7" hidden="1">
      <c r="A27" s="106"/>
      <c r="B27" s="106"/>
      <c r="C27" s="106"/>
      <c r="D27" s="106"/>
      <c r="E27" s="106" t="s">
        <v>141</v>
      </c>
      <c r="F27" s="106"/>
      <c r="G27" s="106"/>
    </row>
    <row r="28" spans="1:7">
      <c r="A28" s="106"/>
      <c r="B28" s="106"/>
      <c r="C28" s="106" t="s">
        <v>1063</v>
      </c>
      <c r="D28" s="106" t="s">
        <v>1081</v>
      </c>
      <c r="E28" s="106"/>
      <c r="F28" s="106" t="s">
        <v>1062</v>
      </c>
      <c r="G28" s="106" t="s">
        <v>1064</v>
      </c>
    </row>
    <row r="29" spans="1:7">
      <c r="A29" s="106"/>
      <c r="B29" s="106"/>
      <c r="C29" s="108" t="s">
        <v>1081</v>
      </c>
      <c r="D29" s="24" t="s">
        <v>56</v>
      </c>
      <c r="E29" s="16"/>
      <c r="G29" s="106"/>
    </row>
    <row r="30" spans="1:7" hidden="1">
      <c r="A30" s="106"/>
      <c r="B30" s="106"/>
      <c r="C30" s="106" t="s">
        <v>1062</v>
      </c>
      <c r="G30" s="106"/>
    </row>
    <row r="31" spans="1:7">
      <c r="A31" s="106" t="s">
        <v>433</v>
      </c>
      <c r="B31" s="106"/>
      <c r="C31" s="106"/>
      <c r="D31" s="15" t="s">
        <v>57</v>
      </c>
      <c r="E31" s="34">
        <f>E32+E33+E34</f>
        <v>0</v>
      </c>
      <c r="G31" s="106"/>
    </row>
    <row r="32" spans="1:7">
      <c r="A32" s="106" t="s">
        <v>438</v>
      </c>
      <c r="B32" s="106"/>
      <c r="C32" s="106"/>
      <c r="D32" s="13" t="s">
        <v>58</v>
      </c>
      <c r="E32" s="32"/>
      <c r="G32" s="106"/>
    </row>
    <row r="33" spans="1:7">
      <c r="A33" s="106" t="s">
        <v>439</v>
      </c>
      <c r="B33" s="106"/>
      <c r="C33" s="106"/>
      <c r="D33" s="13" t="s">
        <v>59</v>
      </c>
      <c r="E33" s="32"/>
      <c r="G33" s="106"/>
    </row>
    <row r="34" spans="1:7">
      <c r="A34" s="106" t="s">
        <v>440</v>
      </c>
      <c r="B34" s="106"/>
      <c r="C34" s="106"/>
      <c r="D34" s="13" t="s">
        <v>60</v>
      </c>
      <c r="E34" s="32"/>
      <c r="G34" s="106"/>
    </row>
    <row r="35" spans="1:7">
      <c r="A35" s="106" t="s">
        <v>441</v>
      </c>
      <c r="B35" s="106"/>
      <c r="C35" s="106"/>
      <c r="D35" s="15" t="s">
        <v>61</v>
      </c>
      <c r="E35" s="32"/>
      <c r="G35" s="106"/>
    </row>
    <row r="36" spans="1:7">
      <c r="A36" s="106" t="s">
        <v>185</v>
      </c>
      <c r="B36" s="106"/>
      <c r="C36" s="106"/>
      <c r="D36" s="15" t="s">
        <v>62</v>
      </c>
      <c r="E36" s="34">
        <f>E31+E35</f>
        <v>0</v>
      </c>
      <c r="G36" s="106"/>
    </row>
    <row r="37" spans="1:7">
      <c r="A37" s="106" t="s">
        <v>442</v>
      </c>
      <c r="B37" s="106"/>
      <c r="C37" s="106"/>
      <c r="D37" s="15" t="s">
        <v>63</v>
      </c>
      <c r="E37" s="32"/>
      <c r="G37" s="106"/>
    </row>
    <row r="38" spans="1:7">
      <c r="A38" s="106"/>
      <c r="B38" s="106"/>
      <c r="C38" s="106"/>
      <c r="D38" s="135" t="s">
        <v>113</v>
      </c>
      <c r="E38" s="136"/>
      <c r="G38" s="106"/>
    </row>
    <row r="39" spans="1:7">
      <c r="A39" s="106"/>
      <c r="B39" s="106"/>
      <c r="C39" s="106"/>
      <c r="D39" s="137" t="s">
        <v>114</v>
      </c>
      <c r="E39" s="138"/>
      <c r="G39" s="106"/>
    </row>
    <row r="40" spans="1:7">
      <c r="A40" s="106"/>
      <c r="B40" s="106"/>
      <c r="C40" s="106" t="s">
        <v>1062</v>
      </c>
      <c r="G40" s="106"/>
    </row>
    <row r="41" spans="1:7">
      <c r="A41" s="106"/>
      <c r="B41" s="106"/>
      <c r="C41" s="106" t="s">
        <v>1065</v>
      </c>
      <c r="D41" s="106"/>
      <c r="E41" s="106"/>
      <c r="F41" s="106"/>
      <c r="G41" s="106" t="s">
        <v>1066</v>
      </c>
    </row>
  </sheetData>
  <mergeCells count="3">
    <mergeCell ref="D1:E1"/>
    <mergeCell ref="D38:E38"/>
    <mergeCell ref="D39:E39"/>
  </mergeCells>
  <phoneticPr fontId="3" type="noConversion"/>
  <dataValidations count="1">
    <dataValidation type="decimal" allowBlank="1" showInputMessage="1" showErrorMessage="1" errorTitle="Input Error" error="Please enter a Integer  between -99999999999999999 and 99999999999999999" sqref="E31:E37 E10:E20">
      <formula1>-99999999999999900</formula1>
      <formula2>99999999999999900</formula2>
    </dataValidation>
  </dataValidations>
  <hyperlinks>
    <hyperlink ref="E3" location="Navigation!A1" display="Back To Navigation"/>
  </hyperlinks>
  <pageMargins left="0.75" right="0.75" top="1" bottom="1" header="0.5" footer="0.5"/>
  <pageSetup orientation="portrait"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54"/>
  <sheetViews>
    <sheetView showGridLines="0" topLeftCell="D1" workbookViewId="0">
      <selection sqref="A1:C1048576"/>
    </sheetView>
  </sheetViews>
  <sheetFormatPr defaultRowHeight="15"/>
  <cols>
    <col min="1" max="2" width="9.140625" hidden="1" customWidth="1"/>
    <col min="3" max="3" width="10.5703125" hidden="1" customWidth="1"/>
    <col min="4" max="4" width="70.42578125" customWidth="1"/>
    <col min="5" max="5" width="19.85546875" customWidth="1"/>
  </cols>
  <sheetData>
    <row r="1" spans="1:8" ht="27.95" customHeight="1">
      <c r="A1" s="10" t="s">
        <v>38</v>
      </c>
      <c r="D1" s="129" t="s">
        <v>153</v>
      </c>
      <c r="E1" s="129"/>
      <c r="F1" s="37"/>
      <c r="G1" s="37"/>
      <c r="H1" s="37"/>
    </row>
    <row r="2" spans="1:8" s="65" customFormat="1" ht="18.75">
      <c r="A2" s="64"/>
      <c r="D2" s="66"/>
      <c r="E2" s="66"/>
      <c r="F2" s="67"/>
      <c r="G2" s="67"/>
      <c r="H2" s="67"/>
    </row>
    <row r="3" spans="1:8" s="65" customFormat="1" ht="18.75">
      <c r="A3" s="64"/>
      <c r="D3" s="66"/>
      <c r="E3" s="75" t="s">
        <v>415</v>
      </c>
      <c r="F3" s="67"/>
      <c r="G3" s="67"/>
      <c r="H3" s="67"/>
    </row>
    <row r="4" spans="1:8">
      <c r="A4" s="106"/>
      <c r="B4" s="106"/>
      <c r="C4" s="106" t="s">
        <v>64</v>
      </c>
      <c r="D4" s="106"/>
      <c r="E4" s="106"/>
      <c r="F4" s="106"/>
      <c r="G4" s="106"/>
    </row>
    <row r="5" spans="1:8">
      <c r="A5" s="106"/>
      <c r="B5" s="106"/>
      <c r="C5" s="106"/>
      <c r="D5" s="106"/>
      <c r="E5" s="106"/>
      <c r="F5" s="106"/>
      <c r="G5" s="106"/>
    </row>
    <row r="6" spans="1:8" hidden="1">
      <c r="A6" s="106"/>
      <c r="B6" s="106"/>
      <c r="C6" s="106"/>
      <c r="D6" s="106"/>
      <c r="E6" s="106" t="s">
        <v>141</v>
      </c>
      <c r="F6" s="106"/>
      <c r="G6" s="106"/>
    </row>
    <row r="7" spans="1:8" hidden="1">
      <c r="A7" s="106"/>
      <c r="B7" s="106"/>
      <c r="C7" s="106" t="s">
        <v>1063</v>
      </c>
      <c r="D7" s="106" t="s">
        <v>1081</v>
      </c>
      <c r="E7" s="106"/>
      <c r="F7" s="106" t="s">
        <v>1062</v>
      </c>
      <c r="G7" s="106" t="s">
        <v>1064</v>
      </c>
    </row>
    <row r="8" spans="1:8">
      <c r="A8" s="106"/>
      <c r="B8" s="106"/>
      <c r="C8" s="108" t="s">
        <v>1081</v>
      </c>
      <c r="D8" s="24" t="s">
        <v>65</v>
      </c>
      <c r="E8" s="19" t="s">
        <v>46</v>
      </c>
      <c r="G8" s="106"/>
    </row>
    <row r="9" spans="1:8" hidden="1">
      <c r="A9" s="106"/>
      <c r="B9" s="106"/>
      <c r="C9" s="106" t="s">
        <v>1062</v>
      </c>
      <c r="G9" s="106"/>
    </row>
    <row r="10" spans="1:8">
      <c r="A10" s="106" t="s">
        <v>443</v>
      </c>
      <c r="B10" s="106"/>
      <c r="C10" s="106"/>
      <c r="D10" s="13" t="s">
        <v>66</v>
      </c>
      <c r="E10" s="32"/>
      <c r="G10" s="106"/>
    </row>
    <row r="11" spans="1:8">
      <c r="A11" s="106" t="s">
        <v>444</v>
      </c>
      <c r="B11" s="106"/>
      <c r="C11" s="106"/>
      <c r="D11" s="13" t="s">
        <v>67</v>
      </c>
      <c r="E11" s="32"/>
      <c r="G11" s="106"/>
    </row>
    <row r="12" spans="1:8">
      <c r="A12" s="106" t="s">
        <v>120</v>
      </c>
      <c r="B12" s="106"/>
      <c r="C12" s="106"/>
      <c r="D12" s="13" t="s">
        <v>68</v>
      </c>
      <c r="E12" s="32"/>
      <c r="G12" s="106"/>
    </row>
    <row r="13" spans="1:8">
      <c r="A13" s="106" t="s">
        <v>445</v>
      </c>
      <c r="B13" s="106"/>
      <c r="C13" s="106"/>
      <c r="D13" s="13" t="s">
        <v>69</v>
      </c>
      <c r="E13" s="32"/>
      <c r="G13" s="106"/>
    </row>
    <row r="14" spans="1:8">
      <c r="A14" s="106" t="s">
        <v>264</v>
      </c>
      <c r="B14" s="106"/>
      <c r="C14" s="106"/>
      <c r="D14" s="13" t="s">
        <v>70</v>
      </c>
      <c r="E14" s="32"/>
      <c r="G14" s="106"/>
    </row>
    <row r="15" spans="1:8" ht="15" customHeight="1">
      <c r="A15" s="106" t="s">
        <v>328</v>
      </c>
      <c r="B15" s="106"/>
      <c r="C15" s="106"/>
      <c r="D15" s="15" t="s">
        <v>77</v>
      </c>
      <c r="E15" s="34">
        <f>E10+E11+E12+E13+E14</f>
        <v>0</v>
      </c>
      <c r="G15" s="106"/>
    </row>
    <row r="16" spans="1:8">
      <c r="A16" s="106"/>
      <c r="B16" s="106"/>
      <c r="C16" s="106" t="s">
        <v>1062</v>
      </c>
      <c r="G16" s="106"/>
    </row>
    <row r="17" spans="1:7" hidden="1">
      <c r="A17" s="106"/>
      <c r="B17" s="106"/>
      <c r="C17" s="106" t="s">
        <v>1065</v>
      </c>
      <c r="D17" s="106"/>
      <c r="E17" s="106"/>
      <c r="F17" s="106"/>
      <c r="G17" s="106" t="s">
        <v>1066</v>
      </c>
    </row>
    <row r="18" spans="1:7" hidden="1"/>
    <row r="19" spans="1:7" hidden="1"/>
    <row r="20" spans="1:7" hidden="1">
      <c r="A20" s="106"/>
      <c r="B20" s="106"/>
      <c r="C20" s="106" t="s">
        <v>78</v>
      </c>
      <c r="D20" s="106"/>
      <c r="E20" s="106"/>
      <c r="F20" s="106"/>
      <c r="G20" s="106"/>
    </row>
    <row r="21" spans="1:7" hidden="1">
      <c r="A21" s="106"/>
      <c r="B21" s="106"/>
      <c r="C21" s="106"/>
      <c r="D21" s="106"/>
      <c r="E21" s="106"/>
      <c r="F21" s="106"/>
      <c r="G21" s="106"/>
    </row>
    <row r="22" spans="1:7" hidden="1">
      <c r="A22" s="106"/>
      <c r="B22" s="106"/>
      <c r="C22" s="106"/>
      <c r="D22" s="106"/>
      <c r="E22" s="106" t="s">
        <v>141</v>
      </c>
      <c r="F22" s="106"/>
      <c r="G22" s="106"/>
    </row>
    <row r="23" spans="1:7" hidden="1">
      <c r="A23" s="106"/>
      <c r="B23" s="106"/>
      <c r="C23" s="106" t="s">
        <v>1063</v>
      </c>
      <c r="D23" s="106" t="s">
        <v>1081</v>
      </c>
      <c r="E23" s="106"/>
      <c r="F23" s="106" t="s">
        <v>1062</v>
      </c>
      <c r="G23" s="106" t="s">
        <v>1064</v>
      </c>
    </row>
    <row r="24" spans="1:7">
      <c r="A24" s="106"/>
      <c r="B24" s="106"/>
      <c r="C24" s="108" t="s">
        <v>1081</v>
      </c>
      <c r="D24" s="22" t="s">
        <v>79</v>
      </c>
      <c r="E24" s="19"/>
      <c r="G24" s="106"/>
    </row>
    <row r="25" spans="1:7" hidden="1">
      <c r="A25" s="106"/>
      <c r="B25" s="106"/>
      <c r="C25" s="106" t="s">
        <v>1062</v>
      </c>
      <c r="G25" s="106"/>
    </row>
    <row r="26" spans="1:7">
      <c r="A26" s="106" t="s">
        <v>446</v>
      </c>
      <c r="B26" s="106"/>
      <c r="C26" s="106"/>
      <c r="D26" s="13" t="s">
        <v>80</v>
      </c>
      <c r="E26" s="32"/>
      <c r="G26" s="106"/>
    </row>
    <row r="27" spans="1:7">
      <c r="A27" s="106" t="s">
        <v>266</v>
      </c>
      <c r="B27" s="106"/>
      <c r="C27" s="106"/>
      <c r="D27" s="13" t="s">
        <v>81</v>
      </c>
      <c r="E27" s="34">
        <f>E28+E29</f>
        <v>0</v>
      </c>
      <c r="G27" s="106"/>
    </row>
    <row r="28" spans="1:7">
      <c r="A28" s="106" t="s">
        <v>345</v>
      </c>
      <c r="B28" s="106"/>
      <c r="C28" s="106"/>
      <c r="D28" s="13" t="s">
        <v>82</v>
      </c>
      <c r="E28" s="32"/>
      <c r="G28" s="106"/>
    </row>
    <row r="29" spans="1:7">
      <c r="A29" s="106" t="s">
        <v>158</v>
      </c>
      <c r="B29" s="106"/>
      <c r="C29" s="106"/>
      <c r="D29" s="13" t="s">
        <v>83</v>
      </c>
      <c r="E29" s="32"/>
      <c r="G29" s="106"/>
    </row>
    <row r="30" spans="1:7">
      <c r="A30" s="106" t="s">
        <v>456</v>
      </c>
      <c r="B30" s="106"/>
      <c r="C30" s="106"/>
      <c r="D30" s="15" t="s">
        <v>84</v>
      </c>
      <c r="E30" s="34">
        <f>E26+E27</f>
        <v>0</v>
      </c>
      <c r="G30" s="106"/>
    </row>
    <row r="31" spans="1:7">
      <c r="A31" s="106"/>
      <c r="B31" s="106"/>
      <c r="C31" s="106" t="s">
        <v>1062</v>
      </c>
      <c r="G31" s="106"/>
    </row>
    <row r="32" spans="1:7" hidden="1">
      <c r="A32" s="106"/>
      <c r="B32" s="106"/>
      <c r="C32" s="106" t="s">
        <v>1065</v>
      </c>
      <c r="D32" s="106"/>
      <c r="E32" s="106"/>
      <c r="F32" s="106"/>
      <c r="G32" s="106" t="s">
        <v>1066</v>
      </c>
    </row>
    <row r="33" spans="1:7" hidden="1"/>
    <row r="34" spans="1:7" hidden="1"/>
    <row r="35" spans="1:7" hidden="1">
      <c r="A35" s="106"/>
      <c r="B35" s="106"/>
      <c r="C35" s="106" t="s">
        <v>85</v>
      </c>
      <c r="D35" s="106"/>
      <c r="E35" s="106"/>
      <c r="F35" s="106"/>
      <c r="G35" s="106"/>
    </row>
    <row r="36" spans="1:7" hidden="1">
      <c r="A36" s="106"/>
      <c r="B36" s="106"/>
      <c r="C36" s="106"/>
      <c r="D36" s="106"/>
      <c r="E36" s="106"/>
      <c r="F36" s="106"/>
      <c r="G36" s="106"/>
    </row>
    <row r="37" spans="1:7" hidden="1">
      <c r="A37" s="106"/>
      <c r="B37" s="106"/>
      <c r="C37" s="106"/>
      <c r="D37" s="106"/>
      <c r="E37" s="106" t="s">
        <v>141</v>
      </c>
      <c r="F37" s="106"/>
      <c r="G37" s="106"/>
    </row>
    <row r="38" spans="1:7" hidden="1">
      <c r="A38" s="106"/>
      <c r="B38" s="106"/>
      <c r="C38" s="106" t="s">
        <v>1063</v>
      </c>
      <c r="D38" s="106" t="s">
        <v>1081</v>
      </c>
      <c r="E38" s="106"/>
      <c r="F38" s="106" t="s">
        <v>1062</v>
      </c>
      <c r="G38" s="106" t="s">
        <v>1064</v>
      </c>
    </row>
    <row r="39" spans="1:7">
      <c r="A39" s="106"/>
      <c r="B39" s="106"/>
      <c r="C39" s="108" t="s">
        <v>1081</v>
      </c>
      <c r="D39" s="22" t="s">
        <v>86</v>
      </c>
      <c r="E39" s="19"/>
      <c r="G39" s="106"/>
    </row>
    <row r="40" spans="1:7" hidden="1">
      <c r="A40" s="106"/>
      <c r="B40" s="106"/>
      <c r="C40" s="106" t="s">
        <v>1062</v>
      </c>
      <c r="G40" s="106"/>
    </row>
    <row r="41" spans="1:7">
      <c r="A41" s="106" t="s">
        <v>457</v>
      </c>
      <c r="B41" s="106"/>
      <c r="C41" s="106"/>
      <c r="D41" s="15" t="s">
        <v>87</v>
      </c>
      <c r="E41" s="34">
        <f>E42+E45</f>
        <v>0</v>
      </c>
      <c r="G41" s="106"/>
    </row>
    <row r="42" spans="1:7">
      <c r="A42" s="106" t="s">
        <v>458</v>
      </c>
      <c r="B42" s="106"/>
      <c r="C42" s="106"/>
      <c r="D42" s="13" t="s">
        <v>88</v>
      </c>
      <c r="E42" s="34">
        <f>E43+E44</f>
        <v>0</v>
      </c>
      <c r="G42" s="106"/>
    </row>
    <row r="43" spans="1:7">
      <c r="A43" s="106" t="s">
        <v>455</v>
      </c>
      <c r="B43" s="106"/>
      <c r="C43" s="106"/>
      <c r="D43" s="13" t="s">
        <v>89</v>
      </c>
      <c r="E43" s="32"/>
      <c r="G43" s="106"/>
    </row>
    <row r="44" spans="1:7">
      <c r="A44" s="106" t="s">
        <v>459</v>
      </c>
      <c r="B44" s="106"/>
      <c r="C44" s="106"/>
      <c r="D44" s="13" t="s">
        <v>90</v>
      </c>
      <c r="E44" s="32"/>
      <c r="G44" s="106"/>
    </row>
    <row r="45" spans="1:7">
      <c r="A45" s="106" t="s">
        <v>460</v>
      </c>
      <c r="B45" s="106"/>
      <c r="C45" s="106"/>
      <c r="D45" s="13" t="s">
        <v>91</v>
      </c>
      <c r="E45" s="34">
        <f>E46+E47</f>
        <v>0</v>
      </c>
      <c r="G45" s="106"/>
    </row>
    <row r="46" spans="1:7">
      <c r="A46" s="106" t="s">
        <v>461</v>
      </c>
      <c r="B46" s="106"/>
      <c r="C46" s="106"/>
      <c r="D46" s="13" t="s">
        <v>92</v>
      </c>
      <c r="E46" s="32"/>
      <c r="G46" s="106"/>
    </row>
    <row r="47" spans="1:7">
      <c r="A47" s="106" t="s">
        <v>462</v>
      </c>
      <c r="B47" s="106"/>
      <c r="C47" s="106"/>
      <c r="D47" s="13" t="s">
        <v>93</v>
      </c>
      <c r="E47" s="32"/>
      <c r="G47" s="106"/>
    </row>
    <row r="48" spans="1:7">
      <c r="A48" s="106" t="s">
        <v>463</v>
      </c>
      <c r="B48" s="106"/>
      <c r="C48" s="106"/>
      <c r="D48" s="15" t="s">
        <v>94</v>
      </c>
      <c r="E48" s="34">
        <f>E49+E50+E51</f>
        <v>0</v>
      </c>
      <c r="G48" s="106"/>
    </row>
    <row r="49" spans="1:7">
      <c r="A49" s="106" t="s">
        <v>467</v>
      </c>
      <c r="B49" s="106"/>
      <c r="C49" s="106"/>
      <c r="D49" s="13" t="s">
        <v>82</v>
      </c>
      <c r="E49" s="32"/>
      <c r="G49" s="106"/>
    </row>
    <row r="50" spans="1:7">
      <c r="A50" s="106" t="s">
        <v>468</v>
      </c>
      <c r="B50" s="106"/>
      <c r="C50" s="106"/>
      <c r="D50" s="13" t="s">
        <v>95</v>
      </c>
      <c r="E50" s="32"/>
      <c r="G50" s="106"/>
    </row>
    <row r="51" spans="1:7">
      <c r="A51" s="106" t="s">
        <v>469</v>
      </c>
      <c r="B51" s="106"/>
      <c r="C51" s="106"/>
      <c r="D51" s="13" t="s">
        <v>96</v>
      </c>
      <c r="E51" s="32"/>
      <c r="G51" s="106"/>
    </row>
    <row r="52" spans="1:7">
      <c r="A52" s="106" t="s">
        <v>267</v>
      </c>
      <c r="B52" s="106"/>
      <c r="C52" s="106"/>
      <c r="D52" s="15" t="s">
        <v>97</v>
      </c>
      <c r="E52" s="34">
        <f>E41+E48</f>
        <v>0</v>
      </c>
      <c r="G52" s="106"/>
    </row>
    <row r="53" spans="1:7" hidden="1">
      <c r="A53" s="106"/>
      <c r="B53" s="106"/>
      <c r="C53" s="106" t="s">
        <v>1062</v>
      </c>
      <c r="G53" s="106"/>
    </row>
    <row r="54" spans="1:7">
      <c r="A54" s="106"/>
      <c r="B54" s="106"/>
      <c r="C54" s="106" t="s">
        <v>1065</v>
      </c>
      <c r="D54" s="106"/>
      <c r="E54" s="106"/>
      <c r="F54" s="106"/>
      <c r="G54" s="106" t="s">
        <v>1066</v>
      </c>
    </row>
  </sheetData>
  <mergeCells count="1">
    <mergeCell ref="D1:E1"/>
  </mergeCells>
  <phoneticPr fontId="3" type="noConversion"/>
  <dataValidations count="1">
    <dataValidation type="decimal" allowBlank="1" showInputMessage="1" showErrorMessage="1" errorTitle="Input Error" error="Please enter a Integer  between -99999999999999999 and 99999999999999999" sqref="E41:E52 E26:E30 E10:E15">
      <formula1>-99999999999999900</formula1>
      <formula2>99999999999999900</formula2>
    </dataValidation>
  </dataValidations>
  <hyperlinks>
    <hyperlink ref="E3" location="Navigation!A1" display="Back To Navigation"/>
  </hyperlink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I31"/>
  <sheetViews>
    <sheetView showGridLines="0" topLeftCell="D1" workbookViewId="0">
      <selection sqref="A1:C1048576"/>
    </sheetView>
  </sheetViews>
  <sheetFormatPr defaultRowHeight="15"/>
  <cols>
    <col min="1" max="3" width="9.140625" hidden="1" customWidth="1"/>
    <col min="4" max="4" width="48.5703125" customWidth="1"/>
    <col min="5" max="5" width="20" customWidth="1"/>
    <col min="6" max="6" width="19.7109375" customWidth="1"/>
  </cols>
  <sheetData>
    <row r="1" spans="1:9" ht="27.95" customHeight="1">
      <c r="A1" s="10" t="s">
        <v>39</v>
      </c>
      <c r="D1" s="129" t="s">
        <v>148</v>
      </c>
      <c r="E1" s="129"/>
      <c r="F1" s="129"/>
      <c r="G1" s="37"/>
      <c r="H1" s="37"/>
    </row>
    <row r="2" spans="1:9" s="65" customFormat="1" ht="15" customHeight="1">
      <c r="A2" s="64"/>
      <c r="D2" s="66"/>
      <c r="E2" s="66"/>
      <c r="F2" s="66"/>
      <c r="G2" s="67"/>
      <c r="H2" s="67"/>
    </row>
    <row r="3" spans="1:9" s="65" customFormat="1" ht="15" customHeight="1">
      <c r="A3" s="64"/>
      <c r="D3" s="66"/>
      <c r="E3" s="75" t="s">
        <v>415</v>
      </c>
      <c r="F3" s="66"/>
      <c r="G3" s="67"/>
      <c r="H3" s="67"/>
    </row>
    <row r="4" spans="1:9">
      <c r="A4" s="106"/>
      <c r="B4" s="106"/>
      <c r="C4" s="106" t="s">
        <v>98</v>
      </c>
      <c r="D4" s="106"/>
      <c r="E4" s="106"/>
      <c r="F4" s="106"/>
      <c r="G4" s="106"/>
      <c r="H4" s="106"/>
      <c r="I4" s="11"/>
    </row>
    <row r="5" spans="1:9">
      <c r="A5" s="106"/>
      <c r="B5" s="106"/>
      <c r="C5" s="106"/>
      <c r="D5" s="106"/>
      <c r="E5" s="106"/>
      <c r="F5" s="106"/>
      <c r="G5" s="106"/>
      <c r="H5" s="106"/>
      <c r="I5" s="11"/>
    </row>
    <row r="6" spans="1:9" hidden="1">
      <c r="A6" s="106"/>
      <c r="B6" s="106"/>
      <c r="C6" s="106"/>
      <c r="D6" s="106"/>
      <c r="E6" s="106"/>
      <c r="F6" s="106" t="s">
        <v>141</v>
      </c>
      <c r="G6" s="106"/>
      <c r="H6" s="106"/>
      <c r="I6" s="11"/>
    </row>
    <row r="7" spans="1:9" hidden="1">
      <c r="A7" s="106"/>
      <c r="B7" s="106"/>
      <c r="C7" s="106" t="s">
        <v>1063</v>
      </c>
      <c r="D7" s="106" t="s">
        <v>1081</v>
      </c>
      <c r="E7" s="106"/>
      <c r="F7" s="106"/>
      <c r="G7" s="106" t="s">
        <v>1062</v>
      </c>
      <c r="H7" s="106" t="s">
        <v>1064</v>
      </c>
      <c r="I7" s="11"/>
    </row>
    <row r="8" spans="1:9">
      <c r="A8" s="106"/>
      <c r="B8" s="106"/>
      <c r="C8" s="108" t="s">
        <v>1081</v>
      </c>
      <c r="D8" s="56" t="s">
        <v>1009</v>
      </c>
      <c r="E8" s="57"/>
      <c r="F8" s="19" t="s">
        <v>46</v>
      </c>
      <c r="H8" s="106"/>
      <c r="I8" s="11"/>
    </row>
    <row r="9" spans="1:9" ht="15" hidden="1" customHeight="1">
      <c r="A9" s="106"/>
      <c r="B9" s="106"/>
      <c r="C9" s="106" t="s">
        <v>1062</v>
      </c>
      <c r="D9" s="11"/>
      <c r="E9" s="11"/>
      <c r="H9" s="106"/>
      <c r="I9" s="11"/>
    </row>
    <row r="10" spans="1:9" ht="15" customHeight="1">
      <c r="A10" s="106" t="s">
        <v>470</v>
      </c>
      <c r="B10" s="106"/>
      <c r="C10" s="106"/>
      <c r="D10" s="55" t="s">
        <v>99</v>
      </c>
      <c r="E10" s="54"/>
      <c r="F10" s="34">
        <f>F11+F12+F13+F14+F15+F16</f>
        <v>0</v>
      </c>
      <c r="H10" s="106"/>
      <c r="I10" s="11"/>
    </row>
    <row r="11" spans="1:9">
      <c r="A11" s="106" t="s">
        <v>471</v>
      </c>
      <c r="B11" s="106"/>
      <c r="C11" s="106"/>
      <c r="D11" s="44" t="s">
        <v>100</v>
      </c>
      <c r="E11" s="54"/>
      <c r="F11" s="32"/>
      <c r="H11" s="106"/>
      <c r="I11" s="11"/>
    </row>
    <row r="12" spans="1:9">
      <c r="A12" s="106" t="s">
        <v>472</v>
      </c>
      <c r="B12" s="106"/>
      <c r="C12" s="106"/>
      <c r="D12" s="44" t="s">
        <v>101</v>
      </c>
      <c r="E12" s="54"/>
      <c r="F12" s="32"/>
      <c r="H12" s="106"/>
      <c r="I12" s="11"/>
    </row>
    <row r="13" spans="1:9">
      <c r="A13" s="106" t="s">
        <v>473</v>
      </c>
      <c r="B13" s="106"/>
      <c r="C13" s="106"/>
      <c r="D13" s="44" t="s">
        <v>102</v>
      </c>
      <c r="E13" s="54"/>
      <c r="F13" s="32"/>
      <c r="H13" s="106"/>
      <c r="I13" s="11"/>
    </row>
    <row r="14" spans="1:9">
      <c r="A14" s="106" t="s">
        <v>474</v>
      </c>
      <c r="B14" s="106"/>
      <c r="C14" s="106"/>
      <c r="D14" s="44" t="s">
        <v>103</v>
      </c>
      <c r="E14" s="54"/>
      <c r="F14" s="32"/>
      <c r="H14" s="106"/>
      <c r="I14" s="11"/>
    </row>
    <row r="15" spans="1:9">
      <c r="A15" s="106" t="s">
        <v>475</v>
      </c>
      <c r="B15" s="106"/>
      <c r="C15" s="106"/>
      <c r="D15" s="44" t="s">
        <v>104</v>
      </c>
      <c r="E15" s="54"/>
      <c r="F15" s="32"/>
      <c r="H15" s="106"/>
      <c r="I15" s="11"/>
    </row>
    <row r="16" spans="1:9">
      <c r="A16" s="106" t="s">
        <v>476</v>
      </c>
      <c r="B16" s="106"/>
      <c r="C16" s="106"/>
      <c r="D16" s="44" t="s">
        <v>105</v>
      </c>
      <c r="E16" s="35"/>
      <c r="F16" s="32"/>
      <c r="H16" s="106"/>
      <c r="I16" s="11"/>
    </row>
    <row r="17" spans="1:9">
      <c r="A17" s="106" t="s">
        <v>477</v>
      </c>
      <c r="B17" s="106"/>
      <c r="C17" s="106"/>
      <c r="D17" s="55" t="s">
        <v>106</v>
      </c>
      <c r="E17" s="54"/>
      <c r="F17" s="34">
        <f>F18+F19+F20</f>
        <v>0</v>
      </c>
      <c r="H17" s="106"/>
      <c r="I17" s="11"/>
    </row>
    <row r="18" spans="1:9" ht="15" customHeight="1">
      <c r="A18" s="106" t="s">
        <v>478</v>
      </c>
      <c r="B18" s="106"/>
      <c r="C18" s="106"/>
      <c r="D18" s="44" t="s">
        <v>107</v>
      </c>
      <c r="E18" s="54"/>
      <c r="F18" s="32"/>
      <c r="H18" s="106"/>
      <c r="I18" s="11"/>
    </row>
    <row r="19" spans="1:9">
      <c r="A19" s="106" t="s">
        <v>479</v>
      </c>
      <c r="B19" s="106"/>
      <c r="C19" s="106"/>
      <c r="D19" s="44" t="s">
        <v>108</v>
      </c>
      <c r="E19" s="54"/>
      <c r="F19" s="32"/>
      <c r="H19" s="106"/>
      <c r="I19" s="11"/>
    </row>
    <row r="20" spans="1:9">
      <c r="A20" s="106" t="s">
        <v>480</v>
      </c>
      <c r="B20" s="106"/>
      <c r="C20" s="106"/>
      <c r="D20" s="44" t="s">
        <v>109</v>
      </c>
      <c r="E20" s="35"/>
      <c r="F20" s="32"/>
      <c r="H20" s="106"/>
      <c r="I20" s="11"/>
    </row>
    <row r="21" spans="1:9">
      <c r="A21" s="106" t="s">
        <v>268</v>
      </c>
      <c r="B21" s="106"/>
      <c r="C21" s="106"/>
      <c r="D21" s="55" t="s">
        <v>110</v>
      </c>
      <c r="E21" s="54"/>
      <c r="F21" s="34">
        <f>F10+F17</f>
        <v>0</v>
      </c>
      <c r="H21" s="106"/>
      <c r="I21" s="11"/>
    </row>
    <row r="22" spans="1:9">
      <c r="A22" s="106"/>
      <c r="B22" s="106"/>
      <c r="C22" s="106"/>
      <c r="D22" s="55" t="s">
        <v>111</v>
      </c>
      <c r="E22" s="54"/>
      <c r="F22" s="58"/>
      <c r="H22" s="106"/>
      <c r="I22" s="11"/>
    </row>
    <row r="23" spans="1:9">
      <c r="A23" s="106" t="s">
        <v>482</v>
      </c>
      <c r="B23" s="106"/>
      <c r="C23" s="106"/>
      <c r="D23" s="44" t="s">
        <v>112</v>
      </c>
      <c r="E23" s="60"/>
      <c r="F23" s="32"/>
      <c r="H23" s="106"/>
      <c r="I23" s="11"/>
    </row>
    <row r="24" spans="1:9">
      <c r="A24" s="106" t="s">
        <v>504</v>
      </c>
      <c r="B24" s="106"/>
      <c r="C24" s="106"/>
      <c r="D24" s="44" t="s">
        <v>121</v>
      </c>
      <c r="E24" s="60"/>
      <c r="F24" s="32"/>
      <c r="H24" s="106"/>
      <c r="I24" s="11"/>
    </row>
    <row r="25" spans="1:9">
      <c r="A25" s="106" t="s">
        <v>481</v>
      </c>
      <c r="B25" s="106"/>
      <c r="C25" s="106"/>
      <c r="D25" s="44" t="s">
        <v>122</v>
      </c>
      <c r="E25" s="60"/>
      <c r="F25" s="34">
        <f>F23-F24</f>
        <v>0</v>
      </c>
      <c r="H25" s="106"/>
      <c r="I25" s="11"/>
    </row>
    <row r="26" spans="1:9">
      <c r="A26" s="106"/>
      <c r="B26" s="106"/>
      <c r="C26" s="106"/>
      <c r="D26" s="55" t="s">
        <v>123</v>
      </c>
      <c r="E26" s="60"/>
      <c r="F26" s="59"/>
      <c r="H26" s="106"/>
      <c r="I26" s="11"/>
    </row>
    <row r="27" spans="1:9">
      <c r="A27" s="106" t="s">
        <v>506</v>
      </c>
      <c r="B27" s="106"/>
      <c r="C27" s="106"/>
      <c r="D27" s="44" t="s">
        <v>112</v>
      </c>
      <c r="E27" s="61"/>
      <c r="F27" s="32"/>
      <c r="H27" s="106"/>
      <c r="I27" s="11"/>
    </row>
    <row r="28" spans="1:9">
      <c r="A28" s="106" t="s">
        <v>507</v>
      </c>
      <c r="B28" s="106"/>
      <c r="C28" s="106"/>
      <c r="D28" s="44" t="s">
        <v>121</v>
      </c>
      <c r="E28" s="61"/>
      <c r="F28" s="32"/>
      <c r="H28" s="106"/>
      <c r="I28" s="11"/>
    </row>
    <row r="29" spans="1:9">
      <c r="A29" s="106" t="s">
        <v>505</v>
      </c>
      <c r="B29" s="106"/>
      <c r="C29" s="106"/>
      <c r="D29" s="44" t="s">
        <v>124</v>
      </c>
      <c r="E29" s="61"/>
      <c r="F29" s="34">
        <f>F27-F28</f>
        <v>0</v>
      </c>
      <c r="H29" s="106"/>
      <c r="I29" s="11"/>
    </row>
    <row r="30" spans="1:9">
      <c r="A30" s="106"/>
      <c r="B30" s="106"/>
      <c r="C30" s="106" t="s">
        <v>1062</v>
      </c>
      <c r="D30" s="11"/>
      <c r="E30" s="11"/>
      <c r="H30" s="106"/>
      <c r="I30" s="11"/>
    </row>
    <row r="31" spans="1:9">
      <c r="A31" s="106"/>
      <c r="B31" s="106"/>
      <c r="C31" s="106" t="s">
        <v>1065</v>
      </c>
      <c r="D31" s="106"/>
      <c r="E31" s="106"/>
      <c r="F31" s="106"/>
      <c r="G31" s="106"/>
      <c r="H31" s="106" t="s">
        <v>1066</v>
      </c>
      <c r="I31" s="11"/>
    </row>
  </sheetData>
  <mergeCells count="1">
    <mergeCell ref="D1:F1"/>
  </mergeCells>
  <phoneticPr fontId="3" type="noConversion"/>
  <dataValidations count="1">
    <dataValidation type="decimal" allowBlank="1" showInputMessage="1" showErrorMessage="1" errorTitle="Input Error" error="Please enter a Integer  between -99999999999999999 and 99999999999999999" sqref="F27:F29 F23:F25 F10:F21">
      <formula1>-99999999999999900</formula1>
      <formula2>99999999999999900</formula2>
    </dataValidation>
  </dataValidations>
  <hyperlinks>
    <hyperlink ref="E3" location="Navigation!A1" display="Back To Navigation"/>
  </hyperlinks>
  <pageMargins left="0.75" right="0.75" top="1" bottom="1" header="0.5" footer="0.5"/>
  <headerFooter alignWithMargins="0"/>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31"/>
  <sheetViews>
    <sheetView showGridLines="0" topLeftCell="D1" workbookViewId="0">
      <selection sqref="A1:C1048576"/>
    </sheetView>
  </sheetViews>
  <sheetFormatPr defaultRowHeight="15"/>
  <cols>
    <col min="1" max="2" width="9.140625" hidden="1" customWidth="1"/>
    <col min="3" max="3" width="12.7109375" hidden="1" customWidth="1"/>
    <col min="4" max="4" width="62.7109375" customWidth="1"/>
    <col min="5" max="5" width="19.28515625" customWidth="1"/>
  </cols>
  <sheetData>
    <row r="1" spans="1:8" ht="27.95" customHeight="1">
      <c r="A1" s="10" t="s">
        <v>40</v>
      </c>
      <c r="D1" s="129" t="s">
        <v>154</v>
      </c>
      <c r="E1" s="129"/>
      <c r="F1" s="37"/>
      <c r="G1" s="37"/>
      <c r="H1" s="37"/>
    </row>
    <row r="2" spans="1:8" s="65" customFormat="1" ht="18.75">
      <c r="A2" s="64"/>
      <c r="D2" s="66"/>
      <c r="E2" s="66"/>
      <c r="F2" s="67"/>
      <c r="G2" s="67"/>
      <c r="H2" s="67"/>
    </row>
    <row r="3" spans="1:8" s="65" customFormat="1" ht="18.75">
      <c r="A3" s="64"/>
      <c r="D3" s="66"/>
      <c r="E3" s="75" t="s">
        <v>415</v>
      </c>
      <c r="F3" s="67"/>
      <c r="G3" s="67"/>
      <c r="H3" s="67"/>
    </row>
    <row r="4" spans="1:8">
      <c r="A4" s="106"/>
      <c r="B4" s="106"/>
      <c r="C4" s="106" t="s">
        <v>125</v>
      </c>
      <c r="D4" s="106"/>
      <c r="E4" s="106"/>
      <c r="F4" s="106"/>
      <c r="G4" s="106"/>
    </row>
    <row r="5" spans="1:8">
      <c r="A5" s="106"/>
      <c r="B5" s="106"/>
      <c r="C5" s="106"/>
      <c r="D5" s="106"/>
      <c r="E5" s="106"/>
      <c r="F5" s="106"/>
      <c r="G5" s="106"/>
    </row>
    <row r="6" spans="1:8" hidden="1">
      <c r="A6" s="106"/>
      <c r="B6" s="106"/>
      <c r="C6" s="106"/>
      <c r="D6" s="106"/>
      <c r="E6" s="106" t="s">
        <v>141</v>
      </c>
      <c r="F6" s="106"/>
      <c r="G6" s="106"/>
    </row>
    <row r="7" spans="1:8" hidden="1">
      <c r="A7" s="106"/>
      <c r="B7" s="106"/>
      <c r="C7" s="106" t="s">
        <v>1063</v>
      </c>
      <c r="D7" s="106" t="s">
        <v>1081</v>
      </c>
      <c r="E7" s="106"/>
      <c r="F7" s="106" t="s">
        <v>1062</v>
      </c>
      <c r="G7" s="106" t="s">
        <v>1064</v>
      </c>
    </row>
    <row r="8" spans="1:8" ht="15" customHeight="1">
      <c r="A8" s="106"/>
      <c r="B8" s="106"/>
      <c r="C8" s="108" t="s">
        <v>1081</v>
      </c>
      <c r="D8" s="24" t="s">
        <v>126</v>
      </c>
      <c r="E8" s="19" t="s">
        <v>46</v>
      </c>
      <c r="G8" s="106"/>
    </row>
    <row r="9" spans="1:8" hidden="1">
      <c r="A9" s="106"/>
      <c r="B9" s="106"/>
      <c r="C9" s="106" t="s">
        <v>1062</v>
      </c>
      <c r="G9" s="106"/>
    </row>
    <row r="10" spans="1:8">
      <c r="A10" s="106" t="s">
        <v>447</v>
      </c>
      <c r="B10" s="106"/>
      <c r="C10" s="106"/>
      <c r="D10" s="15" t="s">
        <v>127</v>
      </c>
      <c r="E10" s="34">
        <f>E11+E12+E13</f>
        <v>0</v>
      </c>
      <c r="G10" s="106"/>
    </row>
    <row r="11" spans="1:8">
      <c r="A11" s="106" t="s">
        <v>510</v>
      </c>
      <c r="B11" s="106"/>
      <c r="C11" s="106"/>
      <c r="D11" s="13" t="s">
        <v>128</v>
      </c>
      <c r="E11" s="32"/>
      <c r="G11" s="106"/>
    </row>
    <row r="12" spans="1:8" ht="15" customHeight="1">
      <c r="A12" s="106" t="s">
        <v>511</v>
      </c>
      <c r="B12" s="106"/>
      <c r="C12" s="106"/>
      <c r="D12" s="13" t="s">
        <v>129</v>
      </c>
      <c r="E12" s="32"/>
      <c r="G12" s="106"/>
    </row>
    <row r="13" spans="1:8">
      <c r="A13" s="106" t="s">
        <v>512</v>
      </c>
      <c r="B13" s="106"/>
      <c r="C13" s="106"/>
      <c r="D13" s="13" t="s">
        <v>130</v>
      </c>
      <c r="E13" s="32"/>
      <c r="G13" s="106"/>
    </row>
    <row r="14" spans="1:8">
      <c r="A14" s="106" t="s">
        <v>547</v>
      </c>
      <c r="B14" s="106"/>
      <c r="C14" s="106"/>
      <c r="D14" s="15" t="s">
        <v>131</v>
      </c>
      <c r="E14" s="34">
        <f>E15+E16+E17</f>
        <v>0</v>
      </c>
      <c r="G14" s="106"/>
    </row>
    <row r="15" spans="1:8" ht="30">
      <c r="A15" s="106" t="s">
        <v>513</v>
      </c>
      <c r="B15" s="106"/>
      <c r="C15" s="106"/>
      <c r="D15" s="13" t="s">
        <v>132</v>
      </c>
      <c r="E15" s="32"/>
      <c r="G15" s="106"/>
    </row>
    <row r="16" spans="1:8">
      <c r="A16" s="106" t="s">
        <v>514</v>
      </c>
      <c r="B16" s="106"/>
      <c r="C16" s="106"/>
      <c r="D16" s="13" t="s">
        <v>133</v>
      </c>
      <c r="E16" s="32"/>
      <c r="G16" s="106"/>
    </row>
    <row r="17" spans="1:7">
      <c r="A17" s="106" t="s">
        <v>515</v>
      </c>
      <c r="B17" s="106"/>
      <c r="C17" s="106"/>
      <c r="D17" s="13" t="s">
        <v>134</v>
      </c>
      <c r="E17" s="32"/>
      <c r="G17" s="106"/>
    </row>
    <row r="18" spans="1:7">
      <c r="A18" s="106" t="s">
        <v>508</v>
      </c>
      <c r="B18" s="106"/>
      <c r="C18" s="106"/>
      <c r="D18" s="15" t="s">
        <v>135</v>
      </c>
      <c r="E18" s="34">
        <f>E19+E20+E21+E22</f>
        <v>0</v>
      </c>
      <c r="G18" s="106"/>
    </row>
    <row r="19" spans="1:7">
      <c r="A19" s="106" t="s">
        <v>553</v>
      </c>
      <c r="B19" s="106"/>
      <c r="C19" s="106"/>
      <c r="D19" s="13" t="s">
        <v>136</v>
      </c>
      <c r="E19" s="32"/>
      <c r="G19" s="106"/>
    </row>
    <row r="20" spans="1:7">
      <c r="A20" s="106" t="s">
        <v>554</v>
      </c>
      <c r="B20" s="106"/>
      <c r="C20" s="106"/>
      <c r="D20" s="13" t="s">
        <v>137</v>
      </c>
      <c r="E20" s="32"/>
      <c r="G20" s="106"/>
    </row>
    <row r="21" spans="1:7">
      <c r="A21" s="106" t="s">
        <v>555</v>
      </c>
      <c r="B21" s="106"/>
      <c r="C21" s="106"/>
      <c r="D21" s="13" t="s">
        <v>138</v>
      </c>
      <c r="E21" s="32"/>
      <c r="G21" s="106"/>
    </row>
    <row r="22" spans="1:7">
      <c r="A22" s="106" t="s">
        <v>565</v>
      </c>
      <c r="B22" s="106"/>
      <c r="C22" s="106"/>
      <c r="D22" s="13" t="s">
        <v>139</v>
      </c>
      <c r="E22" s="32"/>
      <c r="G22" s="106"/>
    </row>
    <row r="23" spans="1:7">
      <c r="A23" s="106" t="s">
        <v>509</v>
      </c>
      <c r="B23" s="106"/>
      <c r="C23" s="106"/>
      <c r="D23" s="15" t="s">
        <v>140</v>
      </c>
      <c r="E23" s="34">
        <f>E24+E25</f>
        <v>0</v>
      </c>
      <c r="G23" s="106"/>
    </row>
    <row r="24" spans="1:7">
      <c r="A24" s="106" t="s">
        <v>566</v>
      </c>
      <c r="B24" s="106"/>
      <c r="C24" s="106"/>
      <c r="D24" s="13" t="s">
        <v>162</v>
      </c>
      <c r="E24" s="32"/>
      <c r="G24" s="106"/>
    </row>
    <row r="25" spans="1:7">
      <c r="A25" s="106" t="s">
        <v>567</v>
      </c>
      <c r="B25" s="106"/>
      <c r="C25" s="106"/>
      <c r="D25" s="13" t="s">
        <v>163</v>
      </c>
      <c r="E25" s="34">
        <f>E26+E27+E28</f>
        <v>0</v>
      </c>
      <c r="G25" s="106"/>
    </row>
    <row r="26" spans="1:7">
      <c r="A26" s="106" t="s">
        <v>568</v>
      </c>
      <c r="B26" s="106"/>
      <c r="C26" s="106"/>
      <c r="D26" s="13" t="s">
        <v>164</v>
      </c>
      <c r="E26" s="32"/>
      <c r="G26" s="106"/>
    </row>
    <row r="27" spans="1:7">
      <c r="A27" s="106" t="s">
        <v>569</v>
      </c>
      <c r="B27" s="106"/>
      <c r="C27" s="106"/>
      <c r="D27" s="13" t="s">
        <v>165</v>
      </c>
      <c r="E27" s="32"/>
      <c r="G27" s="106"/>
    </row>
    <row r="28" spans="1:7">
      <c r="A28" s="106" t="s">
        <v>570</v>
      </c>
      <c r="B28" s="106"/>
      <c r="C28" s="106"/>
      <c r="D28" s="13" t="s">
        <v>166</v>
      </c>
      <c r="E28" s="32"/>
      <c r="G28" s="106"/>
    </row>
    <row r="29" spans="1:7">
      <c r="A29" s="106" t="s">
        <v>269</v>
      </c>
      <c r="B29" s="106"/>
      <c r="C29" s="106"/>
      <c r="D29" s="15" t="s">
        <v>167</v>
      </c>
      <c r="E29" s="34">
        <f>E18+E23</f>
        <v>0</v>
      </c>
      <c r="G29" s="106"/>
    </row>
    <row r="30" spans="1:7">
      <c r="A30" s="106"/>
      <c r="B30" s="106"/>
      <c r="C30" s="106" t="s">
        <v>1062</v>
      </c>
      <c r="G30" s="106"/>
    </row>
    <row r="31" spans="1:7">
      <c r="A31" s="106"/>
      <c r="B31" s="106"/>
      <c r="C31" s="106" t="s">
        <v>1065</v>
      </c>
      <c r="D31" s="106"/>
      <c r="E31" s="106"/>
      <c r="F31" s="106"/>
      <c r="G31" s="106" t="s">
        <v>1066</v>
      </c>
    </row>
  </sheetData>
  <mergeCells count="1">
    <mergeCell ref="D1:E1"/>
  </mergeCells>
  <phoneticPr fontId="3" type="noConversion"/>
  <dataValidations count="1">
    <dataValidation type="decimal" allowBlank="1" showInputMessage="1" showErrorMessage="1" errorTitle="Input Error" error="Please enter a Integer  between -99999999999999999 and 99999999999999999" sqref="E10:E29">
      <formula1>-99999999999999900</formula1>
      <formula2>99999999999999900</formula2>
    </dataValidation>
  </dataValidations>
  <hyperlinks>
    <hyperlink ref="E3" location="Navigation!A1" display="Back To Navigation"/>
  </hyperlink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30"/>
  <sheetViews>
    <sheetView showGridLines="0" tabSelected="1" topLeftCell="D1" workbookViewId="0">
      <selection activeCell="G11" sqref="G11"/>
    </sheetView>
  </sheetViews>
  <sheetFormatPr defaultRowHeight="15"/>
  <cols>
    <col min="1" max="3" width="9.140625" hidden="1" customWidth="1"/>
    <col min="4" max="4" width="71.140625" customWidth="1"/>
    <col min="5" max="5" width="19.85546875" customWidth="1"/>
  </cols>
  <sheetData>
    <row r="1" spans="1:8" ht="27.95" customHeight="1">
      <c r="A1" s="10" t="s">
        <v>41</v>
      </c>
      <c r="D1" s="129" t="s">
        <v>155</v>
      </c>
      <c r="E1" s="129"/>
      <c r="F1" s="37"/>
      <c r="G1" s="37"/>
      <c r="H1" s="37"/>
    </row>
    <row r="2" spans="1:8" s="65" customFormat="1" ht="18.75">
      <c r="A2" s="64"/>
      <c r="D2" s="66"/>
      <c r="E2" s="66"/>
      <c r="F2" s="67"/>
      <c r="G2" s="67"/>
      <c r="H2" s="67"/>
    </row>
    <row r="3" spans="1:8" s="65" customFormat="1" ht="18.75">
      <c r="A3" s="64"/>
      <c r="D3" s="66"/>
      <c r="E3" s="75" t="s">
        <v>415</v>
      </c>
      <c r="F3" s="67"/>
      <c r="G3" s="67"/>
      <c r="H3" s="67"/>
    </row>
    <row r="4" spans="1:8">
      <c r="A4" s="106"/>
      <c r="B4" s="106"/>
      <c r="C4" s="106" t="s">
        <v>168</v>
      </c>
      <c r="D4" s="106"/>
      <c r="E4" s="106"/>
      <c r="F4" s="106"/>
      <c r="G4" s="106"/>
    </row>
    <row r="5" spans="1:8">
      <c r="A5" s="106"/>
      <c r="B5" s="106"/>
      <c r="C5" s="106"/>
      <c r="D5" s="106"/>
      <c r="E5" s="106"/>
      <c r="F5" s="106"/>
      <c r="G5" s="106"/>
    </row>
    <row r="6" spans="1:8" hidden="1">
      <c r="A6" s="106"/>
      <c r="B6" s="106"/>
      <c r="C6" s="106"/>
      <c r="D6" s="106"/>
      <c r="E6" s="106" t="s">
        <v>141</v>
      </c>
      <c r="F6" s="106"/>
      <c r="G6" s="106"/>
    </row>
    <row r="7" spans="1:8" hidden="1">
      <c r="A7" s="106"/>
      <c r="B7" s="106"/>
      <c r="C7" s="106" t="s">
        <v>1063</v>
      </c>
      <c r="D7" s="106" t="s">
        <v>1081</v>
      </c>
      <c r="E7" s="106"/>
      <c r="F7" s="106" t="s">
        <v>1062</v>
      </c>
      <c r="G7" s="106" t="s">
        <v>1064</v>
      </c>
    </row>
    <row r="8" spans="1:8">
      <c r="A8" s="106"/>
      <c r="B8" s="106"/>
      <c r="C8" s="108" t="s">
        <v>1081</v>
      </c>
      <c r="D8" s="24" t="s">
        <v>169</v>
      </c>
      <c r="E8" s="19" t="s">
        <v>46</v>
      </c>
      <c r="G8" s="106"/>
    </row>
    <row r="9" spans="1:8" hidden="1">
      <c r="A9" s="106"/>
      <c r="B9" s="106"/>
      <c r="C9" s="106" t="s">
        <v>1062</v>
      </c>
      <c r="G9" s="106"/>
    </row>
    <row r="10" spans="1:8">
      <c r="A10" s="106" t="s">
        <v>448</v>
      </c>
      <c r="B10" s="106" t="s">
        <v>574</v>
      </c>
      <c r="C10" s="106"/>
      <c r="D10" s="15" t="s">
        <v>170</v>
      </c>
      <c r="E10" s="34">
        <f>E11+E12-(E13+E14)</f>
        <v>0</v>
      </c>
      <c r="G10" s="106"/>
    </row>
    <row r="11" spans="1:8">
      <c r="A11" s="106" t="s">
        <v>449</v>
      </c>
      <c r="B11" s="106" t="s">
        <v>574</v>
      </c>
      <c r="C11" s="106"/>
      <c r="D11" s="13" t="s">
        <v>171</v>
      </c>
      <c r="E11" s="32"/>
      <c r="G11" s="106"/>
    </row>
    <row r="12" spans="1:8">
      <c r="A12" s="106" t="s">
        <v>571</v>
      </c>
      <c r="B12" s="106" t="s">
        <v>574</v>
      </c>
      <c r="C12" s="106"/>
      <c r="D12" s="13" t="s">
        <v>172</v>
      </c>
      <c r="E12" s="32"/>
      <c r="G12" s="106"/>
    </row>
    <row r="13" spans="1:8">
      <c r="A13" s="106" t="s">
        <v>572</v>
      </c>
      <c r="B13" s="106" t="s">
        <v>574</v>
      </c>
      <c r="C13" s="106"/>
      <c r="D13" s="13" t="s">
        <v>173</v>
      </c>
      <c r="E13" s="32"/>
      <c r="G13" s="106"/>
    </row>
    <row r="14" spans="1:8">
      <c r="A14" s="106" t="s">
        <v>573</v>
      </c>
      <c r="B14" s="106" t="s">
        <v>574</v>
      </c>
      <c r="C14" s="106"/>
      <c r="D14" s="13" t="s">
        <v>174</v>
      </c>
      <c r="E14" s="32"/>
      <c r="G14" s="106"/>
    </row>
    <row r="15" spans="1:8">
      <c r="A15" s="106" t="s">
        <v>448</v>
      </c>
      <c r="B15" s="106" t="s">
        <v>575</v>
      </c>
      <c r="C15" s="106"/>
      <c r="D15" s="15" t="s">
        <v>175</v>
      </c>
      <c r="E15" s="32"/>
      <c r="G15" s="106"/>
    </row>
    <row r="16" spans="1:8">
      <c r="A16" s="106" t="s">
        <v>448</v>
      </c>
      <c r="B16" s="106" t="s">
        <v>576</v>
      </c>
      <c r="C16" s="106"/>
      <c r="D16" s="15" t="s">
        <v>176</v>
      </c>
      <c r="E16" s="34">
        <f>E17+E18-(E19+E20)</f>
        <v>0</v>
      </c>
      <c r="G16" s="106"/>
    </row>
    <row r="17" spans="1:7">
      <c r="A17" s="106" t="s">
        <v>449</v>
      </c>
      <c r="B17" s="106" t="s">
        <v>576</v>
      </c>
      <c r="C17" s="106"/>
      <c r="D17" s="13" t="s">
        <v>171</v>
      </c>
      <c r="E17" s="32"/>
      <c r="G17" s="106"/>
    </row>
    <row r="18" spans="1:7">
      <c r="A18" s="106" t="s">
        <v>571</v>
      </c>
      <c r="B18" s="106" t="s">
        <v>576</v>
      </c>
      <c r="C18" s="106"/>
      <c r="D18" s="13" t="s">
        <v>172</v>
      </c>
      <c r="E18" s="32"/>
      <c r="G18" s="106"/>
    </row>
    <row r="19" spans="1:7">
      <c r="A19" s="106" t="s">
        <v>572</v>
      </c>
      <c r="B19" s="106" t="s">
        <v>576</v>
      </c>
      <c r="C19" s="106"/>
      <c r="D19" s="13" t="s">
        <v>173</v>
      </c>
      <c r="E19" s="32"/>
      <c r="G19" s="106"/>
    </row>
    <row r="20" spans="1:7">
      <c r="A20" s="106" t="s">
        <v>573</v>
      </c>
      <c r="B20" s="106" t="s">
        <v>576</v>
      </c>
      <c r="C20" s="106"/>
      <c r="D20" s="13" t="s">
        <v>174</v>
      </c>
      <c r="E20" s="32"/>
      <c r="G20" s="106"/>
    </row>
    <row r="21" spans="1:7">
      <c r="A21" s="106" t="s">
        <v>448</v>
      </c>
      <c r="B21" s="106" t="s">
        <v>577</v>
      </c>
      <c r="C21" s="106"/>
      <c r="D21" s="15" t="s">
        <v>177</v>
      </c>
      <c r="E21" s="34">
        <f>E22+E23-(E24+E25)</f>
        <v>0</v>
      </c>
      <c r="G21" s="106"/>
    </row>
    <row r="22" spans="1:7">
      <c r="A22" s="106" t="s">
        <v>449</v>
      </c>
      <c r="B22" s="106" t="s">
        <v>577</v>
      </c>
      <c r="C22" s="106"/>
      <c r="D22" s="13" t="s">
        <v>171</v>
      </c>
      <c r="E22" s="32"/>
      <c r="G22" s="106"/>
    </row>
    <row r="23" spans="1:7">
      <c r="A23" s="106" t="s">
        <v>571</v>
      </c>
      <c r="B23" s="106" t="s">
        <v>577</v>
      </c>
      <c r="C23" s="106"/>
      <c r="D23" s="13" t="s">
        <v>178</v>
      </c>
      <c r="E23" s="32"/>
      <c r="G23" s="106"/>
    </row>
    <row r="24" spans="1:7">
      <c r="A24" s="106" t="s">
        <v>572</v>
      </c>
      <c r="B24" s="106" t="s">
        <v>577</v>
      </c>
      <c r="C24" s="106"/>
      <c r="D24" s="13" t="s">
        <v>179</v>
      </c>
      <c r="E24" s="32"/>
      <c r="G24" s="106"/>
    </row>
    <row r="25" spans="1:7">
      <c r="A25" s="106" t="s">
        <v>573</v>
      </c>
      <c r="B25" s="106" t="s">
        <v>577</v>
      </c>
      <c r="C25" s="106"/>
      <c r="D25" s="13" t="s">
        <v>174</v>
      </c>
      <c r="E25" s="32"/>
      <c r="G25" s="106"/>
    </row>
    <row r="26" spans="1:7">
      <c r="A26" s="106" t="s">
        <v>270</v>
      </c>
      <c r="B26" s="106"/>
      <c r="C26" s="106"/>
      <c r="D26" s="15" t="s">
        <v>180</v>
      </c>
      <c r="E26" s="34">
        <f>E10+E15+E16+E21</f>
        <v>0</v>
      </c>
      <c r="G26" s="106"/>
    </row>
    <row r="27" spans="1:7">
      <c r="A27" s="106" t="s">
        <v>448</v>
      </c>
      <c r="B27" s="106" t="s">
        <v>578</v>
      </c>
      <c r="C27" s="106"/>
      <c r="D27" s="15" t="s">
        <v>181</v>
      </c>
      <c r="E27" s="32"/>
      <c r="G27" s="106"/>
    </row>
    <row r="28" spans="1:7">
      <c r="A28" s="106" t="s">
        <v>142</v>
      </c>
      <c r="B28" s="106"/>
      <c r="C28" s="106"/>
      <c r="D28" s="15" t="s">
        <v>182</v>
      </c>
      <c r="E28" s="34">
        <f>E26+E27</f>
        <v>0</v>
      </c>
      <c r="G28" s="106"/>
    </row>
    <row r="29" spans="1:7">
      <c r="A29" s="106"/>
      <c r="B29" s="106"/>
      <c r="C29" s="106" t="s">
        <v>1062</v>
      </c>
      <c r="G29" s="106"/>
    </row>
    <row r="30" spans="1:7">
      <c r="A30" s="106"/>
      <c r="B30" s="106"/>
      <c r="C30" s="106" t="s">
        <v>1065</v>
      </c>
      <c r="D30" s="106"/>
      <c r="E30" s="106"/>
      <c r="F30" s="106"/>
      <c r="G30" s="106" t="s">
        <v>1066</v>
      </c>
    </row>
  </sheetData>
  <mergeCells count="1">
    <mergeCell ref="D1:E1"/>
  </mergeCells>
  <phoneticPr fontId="3" type="noConversion"/>
  <dataValidations count="1">
    <dataValidation type="decimal" allowBlank="1" showInputMessage="1" showErrorMessage="1" errorTitle="Input Error" error="Please enter a Integer  between -99999999999999999 and 99999999999999999" sqref="E10:E28">
      <formula1>-99999999999999900</formula1>
      <formula2>99999999999999900</formula2>
    </dataValidation>
  </dataValidations>
  <hyperlinks>
    <hyperlink ref="E3" location="Navigation!A1" display="Back To Navigation"/>
  </hyperlinks>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54"/>
  <sheetViews>
    <sheetView showGridLines="0" topLeftCell="D1" workbookViewId="0">
      <selection sqref="A1:C1048576"/>
    </sheetView>
  </sheetViews>
  <sheetFormatPr defaultRowHeight="15"/>
  <cols>
    <col min="1" max="3" width="9.140625" hidden="1" customWidth="1"/>
    <col min="4" max="4" width="69.28515625" customWidth="1"/>
    <col min="5" max="5" width="22.28515625" customWidth="1"/>
  </cols>
  <sheetData>
    <row r="1" spans="1:8" ht="27.95" customHeight="1">
      <c r="A1" s="10" t="s">
        <v>42</v>
      </c>
      <c r="D1" s="129" t="s">
        <v>156</v>
      </c>
      <c r="E1" s="129"/>
      <c r="F1" s="37"/>
      <c r="G1" s="37"/>
      <c r="H1" s="37"/>
    </row>
    <row r="2" spans="1:8" s="65" customFormat="1" ht="18.75">
      <c r="A2" s="64"/>
      <c r="D2" s="66"/>
      <c r="E2" s="66"/>
      <c r="F2" s="67"/>
      <c r="G2" s="67"/>
      <c r="H2" s="67"/>
    </row>
    <row r="3" spans="1:8" s="65" customFormat="1" ht="18.75">
      <c r="A3" s="64"/>
      <c r="D3" s="66"/>
      <c r="E3" s="75" t="s">
        <v>415</v>
      </c>
      <c r="F3" s="67"/>
      <c r="G3" s="67"/>
      <c r="H3" s="67"/>
    </row>
    <row r="4" spans="1:8">
      <c r="A4" s="106"/>
      <c r="B4" s="106"/>
      <c r="C4" s="106" t="s">
        <v>183</v>
      </c>
      <c r="D4" s="106"/>
      <c r="E4" s="106"/>
      <c r="F4" s="106"/>
      <c r="G4" s="106"/>
    </row>
    <row r="5" spans="1:8">
      <c r="A5" s="106"/>
      <c r="B5" s="106"/>
      <c r="C5" s="106"/>
      <c r="D5" s="106"/>
      <c r="E5" s="106"/>
      <c r="F5" s="106"/>
      <c r="G5" s="106"/>
    </row>
    <row r="6" spans="1:8" hidden="1">
      <c r="A6" s="106"/>
      <c r="B6" s="106"/>
      <c r="C6" s="106"/>
      <c r="D6" s="106"/>
      <c r="E6" s="106" t="s">
        <v>141</v>
      </c>
      <c r="F6" s="106"/>
      <c r="G6" s="106"/>
    </row>
    <row r="7" spans="1:8" hidden="1">
      <c r="A7" s="106"/>
      <c r="B7" s="106"/>
      <c r="C7" s="106" t="s">
        <v>1063</v>
      </c>
      <c r="D7" s="106" t="s">
        <v>1081</v>
      </c>
      <c r="E7" s="106"/>
      <c r="F7" s="106" t="s">
        <v>1062</v>
      </c>
      <c r="G7" s="106" t="s">
        <v>1064</v>
      </c>
    </row>
    <row r="8" spans="1:8">
      <c r="A8" s="106"/>
      <c r="B8" s="106"/>
      <c r="C8" s="108" t="s">
        <v>1081</v>
      </c>
      <c r="D8" s="24" t="s">
        <v>199</v>
      </c>
      <c r="E8" s="19" t="s">
        <v>46</v>
      </c>
      <c r="G8" s="106"/>
    </row>
    <row r="9" spans="1:8" hidden="1">
      <c r="A9" s="106"/>
      <c r="B9" s="106"/>
      <c r="C9" s="106" t="s">
        <v>1062</v>
      </c>
      <c r="G9" s="106"/>
    </row>
    <row r="10" spans="1:8">
      <c r="A10" s="106" t="s">
        <v>579</v>
      </c>
      <c r="B10" s="106"/>
      <c r="C10" s="106"/>
      <c r="D10" s="13" t="s">
        <v>200</v>
      </c>
      <c r="E10" s="32"/>
      <c r="G10" s="106"/>
    </row>
    <row r="11" spans="1:8">
      <c r="A11" s="106" t="s">
        <v>344</v>
      </c>
      <c r="B11" s="106"/>
      <c r="C11" s="106"/>
      <c r="D11" s="13" t="s">
        <v>201</v>
      </c>
      <c r="E11" s="32"/>
      <c r="G11" s="106"/>
    </row>
    <row r="12" spans="1:8">
      <c r="A12" s="106" t="s">
        <v>580</v>
      </c>
      <c r="B12" s="106"/>
      <c r="C12" s="106"/>
      <c r="D12" s="13" t="s">
        <v>202</v>
      </c>
      <c r="E12" s="32"/>
      <c r="G12" s="106"/>
    </row>
    <row r="13" spans="1:8">
      <c r="A13" s="106" t="s">
        <v>581</v>
      </c>
      <c r="B13" s="106"/>
      <c r="C13" s="106"/>
      <c r="D13" s="13" t="s">
        <v>203</v>
      </c>
      <c r="E13" s="32"/>
      <c r="G13" s="106"/>
    </row>
    <row r="14" spans="1:8">
      <c r="A14" s="106" t="s">
        <v>582</v>
      </c>
      <c r="B14" s="106"/>
      <c r="C14" s="106"/>
      <c r="D14" s="13" t="s">
        <v>204</v>
      </c>
      <c r="E14" s="32"/>
      <c r="G14" s="106"/>
    </row>
    <row r="15" spans="1:8">
      <c r="A15" s="106" t="s">
        <v>583</v>
      </c>
      <c r="B15" s="106"/>
      <c r="C15" s="106"/>
      <c r="D15" s="13" t="s">
        <v>205</v>
      </c>
      <c r="E15" s="32"/>
      <c r="G15" s="106"/>
    </row>
    <row r="16" spans="1:8">
      <c r="A16" s="106" t="s">
        <v>435</v>
      </c>
      <c r="B16" s="106"/>
      <c r="C16" s="106"/>
      <c r="D16" s="13" t="s">
        <v>206</v>
      </c>
      <c r="E16" s="32"/>
      <c r="G16" s="106"/>
    </row>
    <row r="17" spans="1:7" ht="15" customHeight="1">
      <c r="A17" s="106" t="s">
        <v>271</v>
      </c>
      <c r="B17" s="106"/>
      <c r="C17" s="106"/>
      <c r="D17" s="15" t="s">
        <v>207</v>
      </c>
      <c r="E17" s="34">
        <f>E10+E11+E12+E13+E14+E15+E16</f>
        <v>0</v>
      </c>
      <c r="G17" s="106"/>
    </row>
    <row r="18" spans="1:7" hidden="1">
      <c r="A18" s="106"/>
      <c r="B18" s="106"/>
      <c r="C18" s="106" t="s">
        <v>1062</v>
      </c>
      <c r="G18" s="106"/>
    </row>
    <row r="19" spans="1:7" hidden="1">
      <c r="A19" s="106"/>
      <c r="B19" s="106"/>
      <c r="C19" s="106" t="s">
        <v>1065</v>
      </c>
      <c r="D19" s="106"/>
      <c r="E19" s="106"/>
      <c r="F19" s="106"/>
      <c r="G19" s="106" t="s">
        <v>1066</v>
      </c>
    </row>
    <row r="20" spans="1:7" hidden="1"/>
    <row r="21" spans="1:7" hidden="1"/>
    <row r="22" spans="1:7" hidden="1">
      <c r="A22" s="106"/>
      <c r="B22" s="106"/>
      <c r="C22" s="106" t="s">
        <v>184</v>
      </c>
      <c r="D22" s="106"/>
      <c r="E22" s="106"/>
      <c r="F22" s="106"/>
      <c r="G22" s="106"/>
    </row>
    <row r="23" spans="1:7" hidden="1">
      <c r="A23" s="106"/>
      <c r="B23" s="106"/>
      <c r="C23" s="106"/>
      <c r="D23" s="106"/>
      <c r="E23" s="106"/>
      <c r="F23" s="106"/>
      <c r="G23" s="106"/>
    </row>
    <row r="24" spans="1:7" hidden="1">
      <c r="A24" s="106"/>
      <c r="B24" s="106"/>
      <c r="C24" s="106"/>
      <c r="D24" s="106"/>
      <c r="E24" s="106" t="s">
        <v>141</v>
      </c>
      <c r="F24" s="106"/>
      <c r="G24" s="106"/>
    </row>
    <row r="25" spans="1:7">
      <c r="A25" s="106"/>
      <c r="B25" s="106"/>
      <c r="C25" s="106" t="s">
        <v>1063</v>
      </c>
      <c r="D25" s="106" t="s">
        <v>1081</v>
      </c>
      <c r="E25" s="106"/>
      <c r="F25" s="106" t="s">
        <v>1062</v>
      </c>
      <c r="G25" s="106" t="s">
        <v>1064</v>
      </c>
    </row>
    <row r="26" spans="1:7">
      <c r="A26" s="106"/>
      <c r="B26" s="106"/>
      <c r="C26" s="108" t="s">
        <v>1081</v>
      </c>
      <c r="D26" s="24" t="s">
        <v>208</v>
      </c>
      <c r="E26" s="19"/>
      <c r="G26" s="106"/>
    </row>
    <row r="27" spans="1:7" hidden="1">
      <c r="A27" s="106"/>
      <c r="B27" s="106"/>
      <c r="C27" s="106" t="s">
        <v>1062</v>
      </c>
      <c r="G27" s="106"/>
    </row>
    <row r="28" spans="1:7">
      <c r="A28" s="106" t="s">
        <v>584</v>
      </c>
      <c r="B28" s="106"/>
      <c r="C28" s="106"/>
      <c r="D28" s="13" t="s">
        <v>209</v>
      </c>
      <c r="E28" s="32"/>
      <c r="G28" s="106"/>
    </row>
    <row r="29" spans="1:7">
      <c r="A29" s="106" t="s">
        <v>586</v>
      </c>
      <c r="B29" s="106"/>
      <c r="C29" s="106"/>
      <c r="D29" s="13" t="s">
        <v>210</v>
      </c>
      <c r="E29" s="32"/>
      <c r="G29" s="106"/>
    </row>
    <row r="30" spans="1:7" ht="15" customHeight="1">
      <c r="A30" s="106" t="s">
        <v>585</v>
      </c>
      <c r="B30" s="106"/>
      <c r="C30" s="106"/>
      <c r="D30" s="13" t="s">
        <v>211</v>
      </c>
      <c r="E30" s="32"/>
      <c r="G30" s="106"/>
    </row>
    <row r="31" spans="1:7">
      <c r="A31" s="106" t="s">
        <v>587</v>
      </c>
      <c r="B31" s="106"/>
      <c r="C31" s="106"/>
      <c r="D31" s="13" t="s">
        <v>212</v>
      </c>
      <c r="E31" s="34">
        <f>E32+E33</f>
        <v>0</v>
      </c>
      <c r="G31" s="106"/>
    </row>
    <row r="32" spans="1:7">
      <c r="A32" s="106" t="s">
        <v>588</v>
      </c>
      <c r="B32" s="106"/>
      <c r="C32" s="106"/>
      <c r="D32" s="13" t="s">
        <v>213</v>
      </c>
      <c r="E32" s="32"/>
      <c r="G32" s="106"/>
    </row>
    <row r="33" spans="1:7">
      <c r="A33" s="106" t="s">
        <v>720</v>
      </c>
      <c r="B33" s="106"/>
      <c r="C33" s="106"/>
      <c r="D33" s="13" t="s">
        <v>214</v>
      </c>
      <c r="E33" s="32"/>
      <c r="G33" s="106"/>
    </row>
    <row r="34" spans="1:7">
      <c r="A34" s="106" t="s">
        <v>589</v>
      </c>
      <c r="B34" s="106"/>
      <c r="C34" s="106"/>
      <c r="D34" s="13" t="s">
        <v>215</v>
      </c>
      <c r="E34" s="32"/>
      <c r="G34" s="106"/>
    </row>
    <row r="35" spans="1:7">
      <c r="A35" s="106" t="s">
        <v>590</v>
      </c>
      <c r="B35" s="106"/>
      <c r="C35" s="106"/>
      <c r="D35" s="13" t="s">
        <v>216</v>
      </c>
      <c r="E35" s="32"/>
      <c r="G35" s="106"/>
    </row>
    <row r="36" spans="1:7" ht="15" customHeight="1">
      <c r="A36" s="106" t="s">
        <v>591</v>
      </c>
      <c r="B36" s="106"/>
      <c r="C36" s="106"/>
      <c r="D36" s="15" t="s">
        <v>217</v>
      </c>
      <c r="E36" s="34">
        <f>E28+E29+E30+E31+E34+E35</f>
        <v>0</v>
      </c>
      <c r="G36" s="106"/>
    </row>
    <row r="37" spans="1:7">
      <c r="A37" s="106"/>
      <c r="B37" s="106"/>
      <c r="C37" s="106" t="s">
        <v>1062</v>
      </c>
      <c r="G37" s="106"/>
    </row>
    <row r="38" spans="1:7" hidden="1">
      <c r="A38" s="106"/>
      <c r="B38" s="106"/>
      <c r="C38" s="106" t="s">
        <v>1065</v>
      </c>
      <c r="D38" s="106"/>
      <c r="E38" s="106"/>
      <c r="F38" s="106"/>
      <c r="G38" s="106" t="s">
        <v>1066</v>
      </c>
    </row>
    <row r="39" spans="1:7" hidden="1"/>
    <row r="40" spans="1:7" hidden="1"/>
    <row r="41" spans="1:7" hidden="1"/>
    <row r="42" spans="1:7" hidden="1">
      <c r="A42" s="106"/>
      <c r="B42" s="106"/>
      <c r="C42" s="106" t="s">
        <v>198</v>
      </c>
      <c r="D42" s="106"/>
      <c r="E42" s="106"/>
      <c r="F42" s="106"/>
      <c r="G42" s="106"/>
    </row>
    <row r="43" spans="1:7" hidden="1">
      <c r="A43" s="106"/>
      <c r="B43" s="106"/>
      <c r="C43" s="106"/>
      <c r="D43" s="106"/>
      <c r="E43" s="106"/>
      <c r="F43" s="106"/>
      <c r="G43" s="106"/>
    </row>
    <row r="44" spans="1:7" hidden="1">
      <c r="A44" s="106"/>
      <c r="B44" s="106"/>
      <c r="C44" s="106"/>
      <c r="D44" s="106"/>
      <c r="E44" s="106" t="s">
        <v>141</v>
      </c>
      <c r="F44" s="106"/>
      <c r="G44" s="106"/>
    </row>
    <row r="45" spans="1:7" hidden="1">
      <c r="A45" s="106"/>
      <c r="B45" s="106"/>
      <c r="C45" s="106" t="s">
        <v>1063</v>
      </c>
      <c r="D45" s="106" t="s">
        <v>1081</v>
      </c>
      <c r="E45" s="106"/>
      <c r="F45" s="106" t="s">
        <v>1062</v>
      </c>
      <c r="G45" s="106" t="s">
        <v>1064</v>
      </c>
    </row>
    <row r="46" spans="1:7">
      <c r="A46" s="106"/>
      <c r="B46" s="106"/>
      <c r="C46" s="108" t="s">
        <v>1081</v>
      </c>
      <c r="D46" s="24" t="s">
        <v>223</v>
      </c>
      <c r="E46" s="19"/>
      <c r="G46" s="106"/>
    </row>
    <row r="47" spans="1:7" hidden="1">
      <c r="A47" s="106"/>
      <c r="B47" s="106"/>
      <c r="C47" s="106" t="s">
        <v>1062</v>
      </c>
      <c r="G47" s="106"/>
    </row>
    <row r="48" spans="1:7">
      <c r="A48" s="106" t="s">
        <v>592</v>
      </c>
      <c r="B48" s="106"/>
      <c r="C48" s="106"/>
      <c r="D48" s="13" t="s">
        <v>218</v>
      </c>
      <c r="E48" s="32"/>
      <c r="G48" s="106"/>
    </row>
    <row r="49" spans="1:7">
      <c r="A49" s="106" t="s">
        <v>593</v>
      </c>
      <c r="B49" s="106"/>
      <c r="C49" s="106"/>
      <c r="D49" s="13" t="s">
        <v>219</v>
      </c>
      <c r="E49" s="32"/>
      <c r="G49" s="106"/>
    </row>
    <row r="50" spans="1:7" ht="15" customHeight="1">
      <c r="A50" s="106" t="s">
        <v>605</v>
      </c>
      <c r="B50" s="106"/>
      <c r="C50" s="106"/>
      <c r="D50" s="13" t="s">
        <v>220</v>
      </c>
      <c r="E50" s="32"/>
      <c r="G50" s="106"/>
    </row>
    <row r="51" spans="1:7">
      <c r="A51" s="106" t="s">
        <v>606</v>
      </c>
      <c r="B51" s="106"/>
      <c r="C51" s="106"/>
      <c r="D51" s="13" t="s">
        <v>221</v>
      </c>
      <c r="E51" s="32"/>
      <c r="G51" s="106"/>
    </row>
    <row r="52" spans="1:7" ht="15" customHeight="1">
      <c r="A52" s="106" t="s">
        <v>436</v>
      </c>
      <c r="B52" s="106"/>
      <c r="C52" s="106"/>
      <c r="D52" s="15" t="s">
        <v>222</v>
      </c>
      <c r="E52" s="34">
        <f>E48+E49+E50+E51</f>
        <v>0</v>
      </c>
      <c r="G52" s="106"/>
    </row>
    <row r="53" spans="1:7">
      <c r="A53" s="106"/>
      <c r="B53" s="106"/>
      <c r="C53" s="106" t="s">
        <v>1062</v>
      </c>
      <c r="G53" s="106"/>
    </row>
    <row r="54" spans="1:7">
      <c r="A54" s="106"/>
      <c r="B54" s="106"/>
      <c r="C54" s="106" t="s">
        <v>1065</v>
      </c>
      <c r="D54" s="106"/>
      <c r="E54" s="106"/>
      <c r="F54" s="106"/>
      <c r="G54" s="106" t="s">
        <v>1066</v>
      </c>
    </row>
  </sheetData>
  <mergeCells count="1">
    <mergeCell ref="D1:E1"/>
  </mergeCells>
  <phoneticPr fontId="3" type="noConversion"/>
  <dataValidations count="1">
    <dataValidation type="decimal" allowBlank="1" showInputMessage="1" showErrorMessage="1" errorTitle="Input Error" error="Please enter a Integer  between -99999999999999999 and 99999999999999999" sqref="E48:E52 E28:E36 E10:E17">
      <formula1>-99999999999999900</formula1>
      <formula2>99999999999999900</formula2>
    </dataValidation>
  </dataValidations>
  <hyperlinks>
    <hyperlink ref="E3" location="Navigation!A1" display="Back To Navigation"/>
  </hyperlinks>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60"/>
  <sheetViews>
    <sheetView showGridLines="0" topLeftCell="D1" workbookViewId="0">
      <selection activeCell="M35" sqref="M35"/>
    </sheetView>
  </sheetViews>
  <sheetFormatPr defaultRowHeight="15"/>
  <cols>
    <col min="1" max="3" width="9.140625" hidden="1" customWidth="1"/>
    <col min="4" max="4" width="72.140625" customWidth="1"/>
    <col min="5" max="5" width="20.7109375" customWidth="1"/>
  </cols>
  <sheetData>
    <row r="1" spans="1:8" ht="27.95" customHeight="1">
      <c r="A1" s="10" t="s">
        <v>43</v>
      </c>
      <c r="D1" s="129" t="s">
        <v>157</v>
      </c>
      <c r="E1" s="129"/>
      <c r="F1" s="37"/>
      <c r="G1" s="37"/>
      <c r="H1" s="37"/>
    </row>
    <row r="2" spans="1:8" s="65" customFormat="1" ht="18.75">
      <c r="A2" s="64"/>
      <c r="D2" s="66"/>
      <c r="E2" s="66"/>
      <c r="F2" s="67"/>
      <c r="G2" s="67"/>
      <c r="H2" s="67"/>
    </row>
    <row r="3" spans="1:8" s="65" customFormat="1" ht="18.75">
      <c r="A3" s="64"/>
      <c r="D3" s="66"/>
      <c r="E3" s="75" t="s">
        <v>415</v>
      </c>
      <c r="F3" s="67"/>
      <c r="G3" s="67"/>
      <c r="H3" s="67"/>
    </row>
    <row r="4" spans="1:8">
      <c r="A4" s="106"/>
      <c r="B4" s="106"/>
      <c r="C4" s="106" t="s">
        <v>225</v>
      </c>
      <c r="D4" s="106"/>
      <c r="E4" s="106"/>
      <c r="F4" s="106"/>
      <c r="G4" s="106"/>
    </row>
    <row r="5" spans="1:8">
      <c r="A5" s="106"/>
      <c r="B5" s="106"/>
      <c r="C5" s="106"/>
      <c r="D5" s="106"/>
      <c r="E5" s="106"/>
      <c r="F5" s="106"/>
      <c r="G5" s="106"/>
    </row>
    <row r="6" spans="1:8" hidden="1">
      <c r="A6" s="106"/>
      <c r="B6" s="106"/>
      <c r="C6" s="106"/>
      <c r="D6" s="106"/>
      <c r="E6" s="106" t="s">
        <v>141</v>
      </c>
      <c r="F6" s="106"/>
      <c r="G6" s="106"/>
    </row>
    <row r="7" spans="1:8" hidden="1">
      <c r="A7" s="106"/>
      <c r="B7" s="106"/>
      <c r="C7" s="106" t="s">
        <v>1063</v>
      </c>
      <c r="D7" s="106" t="s">
        <v>1081</v>
      </c>
      <c r="E7" s="106"/>
      <c r="F7" s="106" t="s">
        <v>1062</v>
      </c>
      <c r="G7" s="106" t="s">
        <v>1064</v>
      </c>
    </row>
    <row r="8" spans="1:8">
      <c r="A8" s="106"/>
      <c r="B8" s="106"/>
      <c r="C8" s="108" t="s">
        <v>1081</v>
      </c>
      <c r="D8" s="42" t="s">
        <v>228</v>
      </c>
      <c r="E8" s="19" t="s">
        <v>46</v>
      </c>
      <c r="G8" s="106"/>
    </row>
    <row r="9" spans="1:8" hidden="1">
      <c r="A9" s="106"/>
      <c r="B9" s="106"/>
      <c r="C9" s="106" t="s">
        <v>1062</v>
      </c>
      <c r="D9" s="12"/>
      <c r="G9" s="106"/>
    </row>
    <row r="10" spans="1:8">
      <c r="A10" s="106" t="s">
        <v>607</v>
      </c>
      <c r="B10" s="106"/>
      <c r="C10" s="106"/>
      <c r="D10" s="13" t="s">
        <v>229</v>
      </c>
      <c r="E10" s="32"/>
      <c r="G10" s="106"/>
    </row>
    <row r="11" spans="1:8">
      <c r="A11" s="106" t="s">
        <v>608</v>
      </c>
      <c r="B11" s="106"/>
      <c r="C11" s="106"/>
      <c r="D11" s="13" t="s">
        <v>230</v>
      </c>
      <c r="E11" s="32"/>
      <c r="G11" s="106"/>
    </row>
    <row r="12" spans="1:8">
      <c r="A12" s="106" t="s">
        <v>609</v>
      </c>
      <c r="B12" s="106"/>
      <c r="C12" s="106"/>
      <c r="D12" s="13" t="s">
        <v>231</v>
      </c>
      <c r="E12" s="32"/>
      <c r="G12" s="106"/>
    </row>
    <row r="13" spans="1:8">
      <c r="A13" s="106" t="s">
        <v>610</v>
      </c>
      <c r="B13" s="106"/>
      <c r="C13" s="106"/>
      <c r="D13" s="13" t="s">
        <v>232</v>
      </c>
      <c r="E13" s="32"/>
      <c r="G13" s="106"/>
    </row>
    <row r="14" spans="1:8">
      <c r="A14" s="106" t="s">
        <v>611</v>
      </c>
      <c r="B14" s="106"/>
      <c r="C14" s="106"/>
      <c r="D14" s="13" t="s">
        <v>233</v>
      </c>
      <c r="E14" s="32"/>
      <c r="G14" s="106"/>
    </row>
    <row r="15" spans="1:8">
      <c r="A15" s="106" t="s">
        <v>612</v>
      </c>
      <c r="B15" s="106"/>
      <c r="C15" s="106"/>
      <c r="D15" s="13" t="s">
        <v>234</v>
      </c>
      <c r="E15" s="32"/>
      <c r="G15" s="106"/>
    </row>
    <row r="16" spans="1:8">
      <c r="A16" s="106" t="s">
        <v>613</v>
      </c>
      <c r="B16" s="106"/>
      <c r="C16" s="106"/>
      <c r="D16" s="13" t="s">
        <v>235</v>
      </c>
      <c r="E16" s="32"/>
      <c r="G16" s="106"/>
    </row>
    <row r="17" spans="1:7">
      <c r="A17" s="106" t="s">
        <v>614</v>
      </c>
      <c r="B17" s="106"/>
      <c r="C17" s="106"/>
      <c r="D17" s="13" t="s">
        <v>236</v>
      </c>
      <c r="E17" s="32"/>
      <c r="G17" s="106"/>
    </row>
    <row r="18" spans="1:7">
      <c r="A18" s="106" t="s">
        <v>615</v>
      </c>
      <c r="B18" s="106"/>
      <c r="C18" s="106"/>
      <c r="D18" s="13" t="s">
        <v>237</v>
      </c>
      <c r="E18" s="32"/>
      <c r="G18" s="106"/>
    </row>
    <row r="19" spans="1:7">
      <c r="A19" s="106" t="s">
        <v>278</v>
      </c>
      <c r="B19" s="106"/>
      <c r="C19" s="106"/>
      <c r="D19" s="13" t="s">
        <v>238</v>
      </c>
      <c r="E19" s="32"/>
      <c r="G19" s="106"/>
    </row>
    <row r="20" spans="1:7">
      <c r="A20" s="106" t="s">
        <v>616</v>
      </c>
      <c r="B20" s="106"/>
      <c r="C20" s="106"/>
      <c r="D20" s="15" t="s">
        <v>239</v>
      </c>
      <c r="E20" s="34">
        <f>E10+E11+E12+E13+E14+E15+E16+E17+E18+E19</f>
        <v>0</v>
      </c>
      <c r="G20" s="106"/>
    </row>
    <row r="21" spans="1:7">
      <c r="A21" s="106"/>
      <c r="B21" s="106"/>
      <c r="C21" s="106" t="s">
        <v>1062</v>
      </c>
      <c r="G21" s="106"/>
    </row>
    <row r="22" spans="1:7" hidden="1">
      <c r="A22" s="106"/>
      <c r="B22" s="106"/>
      <c r="C22" s="106" t="s">
        <v>1065</v>
      </c>
      <c r="D22" s="106"/>
      <c r="E22" s="106"/>
      <c r="F22" s="106"/>
      <c r="G22" s="106" t="s">
        <v>1066</v>
      </c>
    </row>
    <row r="23" spans="1:7" hidden="1"/>
    <row r="24" spans="1:7" hidden="1"/>
    <row r="25" spans="1:7" hidden="1">
      <c r="A25" s="106"/>
      <c r="B25" s="106"/>
      <c r="C25" s="109" t="s">
        <v>226</v>
      </c>
      <c r="D25" s="109"/>
      <c r="E25" s="106"/>
      <c r="F25" s="106"/>
      <c r="G25" s="106"/>
    </row>
    <row r="26" spans="1:7" hidden="1">
      <c r="A26" s="106"/>
      <c r="B26" s="106"/>
      <c r="C26" s="106"/>
      <c r="D26" s="106"/>
      <c r="E26" s="106"/>
      <c r="F26" s="106"/>
      <c r="G26" s="106"/>
    </row>
    <row r="27" spans="1:7" hidden="1">
      <c r="A27" s="106"/>
      <c r="B27" s="106"/>
      <c r="C27" s="106"/>
      <c r="D27" s="106"/>
      <c r="E27" s="106" t="s">
        <v>141</v>
      </c>
      <c r="F27" s="106"/>
      <c r="G27" s="106"/>
    </row>
    <row r="28" spans="1:7" hidden="1">
      <c r="A28" s="106"/>
      <c r="B28" s="106"/>
      <c r="C28" s="106" t="s">
        <v>1063</v>
      </c>
      <c r="D28" s="106" t="s">
        <v>1081</v>
      </c>
      <c r="E28" s="106"/>
      <c r="F28" s="106" t="s">
        <v>1062</v>
      </c>
      <c r="G28" s="106" t="s">
        <v>1064</v>
      </c>
    </row>
    <row r="29" spans="1:7">
      <c r="A29" s="106"/>
      <c r="B29" s="106"/>
      <c r="C29" s="108" t="s">
        <v>1081</v>
      </c>
      <c r="D29" s="42" t="s">
        <v>240</v>
      </c>
      <c r="E29" s="19"/>
      <c r="G29" s="106"/>
    </row>
    <row r="30" spans="1:7" hidden="1">
      <c r="A30" s="106"/>
      <c r="B30" s="106"/>
      <c r="C30" s="106" t="s">
        <v>1062</v>
      </c>
      <c r="G30" s="106"/>
    </row>
    <row r="31" spans="1:7">
      <c r="A31" s="106" t="s">
        <v>617</v>
      </c>
      <c r="B31" s="106"/>
      <c r="C31" s="106"/>
      <c r="D31" s="13" t="s">
        <v>242</v>
      </c>
      <c r="E31" s="32"/>
      <c r="G31" s="106"/>
    </row>
    <row r="32" spans="1:7">
      <c r="A32" s="106" t="s">
        <v>618</v>
      </c>
      <c r="B32" s="106"/>
      <c r="C32" s="106"/>
      <c r="D32" s="13" t="s">
        <v>243</v>
      </c>
      <c r="E32" s="32"/>
      <c r="G32" s="106"/>
    </row>
    <row r="33" spans="1:7">
      <c r="A33" s="106" t="s">
        <v>619</v>
      </c>
      <c r="B33" s="106"/>
      <c r="C33" s="106"/>
      <c r="D33" s="13" t="s">
        <v>244</v>
      </c>
      <c r="E33" s="32"/>
      <c r="G33" s="106"/>
    </row>
    <row r="34" spans="1:7">
      <c r="A34" s="106" t="s">
        <v>620</v>
      </c>
      <c r="B34" s="106"/>
      <c r="C34" s="106"/>
      <c r="D34" s="15" t="s">
        <v>245</v>
      </c>
      <c r="E34" s="34">
        <f>E31+E32+E33</f>
        <v>0</v>
      </c>
      <c r="G34" s="106"/>
    </row>
    <row r="35" spans="1:7">
      <c r="A35" s="106"/>
      <c r="B35" s="106"/>
      <c r="C35" s="106" t="s">
        <v>1062</v>
      </c>
      <c r="G35" s="106"/>
    </row>
    <row r="36" spans="1:7" hidden="1">
      <c r="A36" s="106"/>
      <c r="B36" s="106"/>
      <c r="C36" s="106" t="s">
        <v>1065</v>
      </c>
      <c r="D36" s="106"/>
      <c r="E36" s="106"/>
      <c r="F36" s="106"/>
      <c r="G36" s="106" t="s">
        <v>1066</v>
      </c>
    </row>
    <row r="37" spans="1:7" hidden="1"/>
    <row r="38" spans="1:7" hidden="1">
      <c r="A38" s="106"/>
      <c r="B38" s="106"/>
      <c r="C38" s="106" t="s">
        <v>227</v>
      </c>
      <c r="D38" s="106"/>
      <c r="E38" s="106"/>
      <c r="F38" s="106"/>
      <c r="G38" s="106"/>
    </row>
    <row r="39" spans="1:7" hidden="1">
      <c r="A39" s="106"/>
      <c r="B39" s="106"/>
      <c r="C39" s="106"/>
      <c r="D39" s="106"/>
      <c r="E39" s="106"/>
      <c r="F39" s="106"/>
      <c r="G39" s="106"/>
    </row>
    <row r="40" spans="1:7" hidden="1">
      <c r="A40" s="106"/>
      <c r="B40" s="106"/>
      <c r="C40" s="106"/>
      <c r="D40" s="106"/>
      <c r="E40" s="106" t="s">
        <v>141</v>
      </c>
      <c r="F40" s="106"/>
      <c r="G40" s="106"/>
    </row>
    <row r="41" spans="1:7" hidden="1">
      <c r="A41" s="106"/>
      <c r="B41" s="106"/>
      <c r="C41" s="106" t="s">
        <v>1063</v>
      </c>
      <c r="D41" s="106" t="s">
        <v>1081</v>
      </c>
      <c r="E41" s="106"/>
      <c r="F41" s="106" t="s">
        <v>1062</v>
      </c>
      <c r="G41" s="106" t="s">
        <v>1064</v>
      </c>
    </row>
    <row r="42" spans="1:7">
      <c r="A42" s="106"/>
      <c r="B42" s="106"/>
      <c r="C42" s="108" t="s">
        <v>1081</v>
      </c>
      <c r="D42" s="42" t="s">
        <v>241</v>
      </c>
      <c r="E42" s="19"/>
      <c r="G42" s="106"/>
    </row>
    <row r="43" spans="1:7" hidden="1">
      <c r="A43" s="106"/>
      <c r="B43" s="106"/>
      <c r="C43" s="106" t="s">
        <v>1062</v>
      </c>
      <c r="G43" s="106"/>
    </row>
    <row r="44" spans="1:7">
      <c r="A44" s="106" t="s">
        <v>621</v>
      </c>
      <c r="B44" s="106"/>
      <c r="C44" s="106"/>
      <c r="D44" s="13" t="s">
        <v>246</v>
      </c>
      <c r="E44" s="32"/>
      <c r="G44" s="106"/>
    </row>
    <row r="45" spans="1:7">
      <c r="A45" s="106" t="s">
        <v>622</v>
      </c>
      <c r="B45" s="106"/>
      <c r="C45" s="106"/>
      <c r="D45" s="13" t="s">
        <v>247</v>
      </c>
      <c r="E45" s="32"/>
      <c r="G45" s="106"/>
    </row>
    <row r="46" spans="1:7">
      <c r="A46" s="106" t="s">
        <v>623</v>
      </c>
      <c r="B46" s="106"/>
      <c r="C46" s="106"/>
      <c r="D46" s="13" t="s">
        <v>248</v>
      </c>
      <c r="E46" s="32"/>
      <c r="G46" s="106"/>
    </row>
    <row r="47" spans="1:7">
      <c r="A47" s="106" t="s">
        <v>624</v>
      </c>
      <c r="B47" s="106"/>
      <c r="C47" s="106"/>
      <c r="D47" s="13" t="s">
        <v>249</v>
      </c>
      <c r="E47" s="32"/>
      <c r="G47" s="106"/>
    </row>
    <row r="48" spans="1:7">
      <c r="A48" s="106" t="s">
        <v>625</v>
      </c>
      <c r="B48" s="106"/>
      <c r="C48" s="106"/>
      <c r="D48" s="13" t="s">
        <v>250</v>
      </c>
      <c r="E48" s="32"/>
      <c r="G48" s="106"/>
    </row>
    <row r="49" spans="1:7">
      <c r="A49" s="106" t="s">
        <v>626</v>
      </c>
      <c r="B49" s="106"/>
      <c r="C49" s="106"/>
      <c r="D49" s="13" t="s">
        <v>251</v>
      </c>
      <c r="E49" s="32"/>
      <c r="G49" s="106"/>
    </row>
    <row r="50" spans="1:7">
      <c r="A50" s="106" t="s">
        <v>627</v>
      </c>
      <c r="B50" s="106"/>
      <c r="C50" s="106"/>
      <c r="D50" s="13" t="s">
        <v>252</v>
      </c>
      <c r="E50" s="32"/>
      <c r="G50" s="106"/>
    </row>
    <row r="51" spans="1:7" ht="15" customHeight="1">
      <c r="A51" s="106" t="s">
        <v>628</v>
      </c>
      <c r="B51" s="106"/>
      <c r="C51" s="106"/>
      <c r="D51" s="13" t="s">
        <v>253</v>
      </c>
      <c r="E51" s="32"/>
      <c r="G51" s="106"/>
    </row>
    <row r="52" spans="1:7">
      <c r="A52" s="106" t="s">
        <v>629</v>
      </c>
      <c r="B52" s="106"/>
      <c r="C52" s="106"/>
      <c r="D52" s="13" t="s">
        <v>254</v>
      </c>
      <c r="E52" s="32"/>
      <c r="G52" s="106"/>
    </row>
    <row r="53" spans="1:7">
      <c r="A53" s="106" t="s">
        <v>630</v>
      </c>
      <c r="B53" s="106"/>
      <c r="C53" s="106"/>
      <c r="D53" s="13" t="s">
        <v>255</v>
      </c>
      <c r="E53" s="32"/>
      <c r="G53" s="106"/>
    </row>
    <row r="54" spans="1:7">
      <c r="A54" s="106" t="s">
        <v>631</v>
      </c>
      <c r="B54" s="106"/>
      <c r="C54" s="106"/>
      <c r="D54" s="13" t="s">
        <v>256</v>
      </c>
      <c r="E54" s="32"/>
      <c r="G54" s="106"/>
    </row>
    <row r="55" spans="1:7">
      <c r="A55" s="106" t="s">
        <v>632</v>
      </c>
      <c r="B55" s="106"/>
      <c r="C55" s="106"/>
      <c r="D55" s="13" t="s">
        <v>257</v>
      </c>
      <c r="E55" s="32"/>
      <c r="G55" s="106"/>
    </row>
    <row r="56" spans="1:7">
      <c r="A56" s="106" t="s">
        <v>633</v>
      </c>
      <c r="B56" s="106"/>
      <c r="C56" s="106"/>
      <c r="D56" s="13" t="s">
        <v>258</v>
      </c>
      <c r="E56" s="32"/>
      <c r="G56" s="106"/>
    </row>
    <row r="57" spans="1:7">
      <c r="A57" s="106" t="s">
        <v>634</v>
      </c>
      <c r="B57" s="106"/>
      <c r="C57" s="106"/>
      <c r="D57" s="13" t="s">
        <v>259</v>
      </c>
      <c r="E57" s="32"/>
      <c r="G57" s="106"/>
    </row>
    <row r="58" spans="1:7" ht="15" customHeight="1">
      <c r="A58" s="106" t="s">
        <v>635</v>
      </c>
      <c r="B58" s="106"/>
      <c r="C58" s="106"/>
      <c r="D58" s="15" t="s">
        <v>260</v>
      </c>
      <c r="E58" s="34">
        <f>E44+E45+E46+E47+E48+E49+E50+E51+E52+E53+E54+E55+E56+E57</f>
        <v>0</v>
      </c>
      <c r="G58" s="106"/>
    </row>
    <row r="59" spans="1:7">
      <c r="A59" s="106"/>
      <c r="B59" s="106"/>
      <c r="C59" s="106" t="s">
        <v>1062</v>
      </c>
      <c r="G59" s="106"/>
    </row>
    <row r="60" spans="1:7">
      <c r="A60" s="106"/>
      <c r="B60" s="106"/>
      <c r="C60" s="106" t="s">
        <v>1065</v>
      </c>
      <c r="D60" s="106"/>
      <c r="E60" s="106"/>
      <c r="F60" s="106"/>
      <c r="G60" s="106" t="s">
        <v>1066</v>
      </c>
    </row>
  </sheetData>
  <mergeCells count="1">
    <mergeCell ref="D1:E1"/>
  </mergeCells>
  <phoneticPr fontId="3" type="noConversion"/>
  <dataValidations count="1">
    <dataValidation type="decimal" allowBlank="1" showInputMessage="1" showErrorMessage="1" errorTitle="Input Error" error="Please enter a Integer  between -99999999999999999 and 99999999999999999" sqref="E44:E58 E31:E34 E10:E20">
      <formula1>-99999999999999900</formula1>
      <formula2>99999999999999900</formula2>
    </dataValidation>
  </dataValidations>
  <hyperlinks>
    <hyperlink ref="E3" location="Navigation!A1" display="Back To Navigation"/>
  </hyperlinks>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L12"/>
  <sheetViews>
    <sheetView showGridLines="0" topLeftCell="D1" workbookViewId="0">
      <selection sqref="A1:C1048576"/>
    </sheetView>
  </sheetViews>
  <sheetFormatPr defaultRowHeight="15"/>
  <cols>
    <col min="1" max="3" width="9.140625" hidden="1" customWidth="1"/>
    <col min="4" max="4" width="6.5703125" customWidth="1"/>
    <col min="5" max="5" width="35.42578125" customWidth="1"/>
    <col min="6" max="6" width="28.42578125" customWidth="1"/>
    <col min="7" max="7" width="19.7109375" customWidth="1"/>
    <col min="8" max="8" width="36.140625" customWidth="1"/>
    <col min="9" max="9" width="17.5703125" customWidth="1"/>
    <col min="10" max="10" width="49.5703125" customWidth="1"/>
  </cols>
  <sheetData>
    <row r="1" spans="1:12" ht="27.95" customHeight="1">
      <c r="A1" s="10" t="s">
        <v>636</v>
      </c>
      <c r="D1" s="129" t="s">
        <v>1114</v>
      </c>
      <c r="E1" s="129"/>
      <c r="F1" s="129"/>
      <c r="G1" s="129"/>
      <c r="H1" s="129"/>
      <c r="I1" s="129"/>
      <c r="J1" s="129"/>
    </row>
    <row r="2" spans="1:12" s="65" customFormat="1" ht="18.75">
      <c r="A2" s="64"/>
      <c r="D2" s="66"/>
      <c r="E2" s="66"/>
      <c r="F2" s="66"/>
      <c r="G2" s="66"/>
      <c r="H2" s="66"/>
      <c r="I2" s="66"/>
      <c r="J2" s="66"/>
    </row>
    <row r="3" spans="1:12" s="65" customFormat="1" ht="18.75">
      <c r="A3" s="64"/>
      <c r="D3" s="66"/>
      <c r="E3" s="66"/>
      <c r="F3" s="75" t="s">
        <v>415</v>
      </c>
      <c r="G3" s="66"/>
      <c r="H3" s="66"/>
      <c r="I3" s="66"/>
      <c r="J3" s="66"/>
    </row>
    <row r="4" spans="1:12">
      <c r="A4" s="106"/>
      <c r="B4" s="106"/>
      <c r="C4" s="106" t="s">
        <v>637</v>
      </c>
      <c r="D4" s="106"/>
      <c r="E4" s="106"/>
      <c r="F4" s="106"/>
      <c r="G4" s="106"/>
      <c r="H4" s="106"/>
      <c r="I4" s="106"/>
      <c r="J4" s="106"/>
      <c r="K4" s="106"/>
      <c r="L4" s="106"/>
    </row>
    <row r="5" spans="1:12">
      <c r="A5" s="106"/>
      <c r="B5" s="106"/>
      <c r="C5" s="106"/>
      <c r="D5" s="106"/>
      <c r="E5" s="106"/>
      <c r="F5" s="106" t="s">
        <v>143</v>
      </c>
      <c r="G5" s="106" t="s">
        <v>144</v>
      </c>
      <c r="H5" s="106" t="s">
        <v>145</v>
      </c>
      <c r="I5" s="106" t="s">
        <v>146</v>
      </c>
      <c r="J5" s="106" t="s">
        <v>147</v>
      </c>
      <c r="K5" s="106"/>
      <c r="L5" s="106"/>
    </row>
    <row r="6" spans="1:12" hidden="1">
      <c r="A6" s="106"/>
      <c r="B6" s="106"/>
      <c r="C6" s="106"/>
      <c r="D6" s="106"/>
      <c r="E6" s="106" t="s">
        <v>640</v>
      </c>
      <c r="F6" s="106"/>
      <c r="G6" s="106"/>
      <c r="H6" s="106"/>
      <c r="I6" s="106"/>
      <c r="J6" s="106"/>
      <c r="K6" s="106"/>
      <c r="L6" s="106"/>
    </row>
    <row r="7" spans="1:12" hidden="1">
      <c r="A7" s="106"/>
      <c r="B7" s="106"/>
      <c r="C7" s="106" t="s">
        <v>1063</v>
      </c>
      <c r="D7" s="106" t="s">
        <v>641</v>
      </c>
      <c r="E7" s="106" t="s">
        <v>639</v>
      </c>
      <c r="F7" s="106"/>
      <c r="G7" s="106"/>
      <c r="H7" s="106"/>
      <c r="I7" s="106"/>
      <c r="J7" s="106"/>
      <c r="K7" s="106" t="s">
        <v>1062</v>
      </c>
      <c r="L7" s="106" t="s">
        <v>1064</v>
      </c>
    </row>
    <row r="8" spans="1:12" ht="45" customHeight="1">
      <c r="A8" s="106"/>
      <c r="B8" s="106"/>
      <c r="C8" s="106" t="s">
        <v>1081</v>
      </c>
      <c r="D8" s="31" t="s">
        <v>648</v>
      </c>
      <c r="E8" s="29" t="s">
        <v>647</v>
      </c>
      <c r="F8" s="15" t="s">
        <v>646</v>
      </c>
      <c r="G8" s="15" t="s">
        <v>645</v>
      </c>
      <c r="H8" s="15" t="s">
        <v>644</v>
      </c>
      <c r="I8" s="15" t="s">
        <v>643</v>
      </c>
      <c r="J8" s="15" t="s">
        <v>642</v>
      </c>
      <c r="L8" s="106"/>
    </row>
    <row r="9" spans="1:12" hidden="1">
      <c r="A9" s="106"/>
      <c r="B9" s="106"/>
      <c r="C9" s="106" t="s">
        <v>1062</v>
      </c>
      <c r="L9" s="106"/>
    </row>
    <row r="10" spans="1:12">
      <c r="A10" s="106"/>
      <c r="B10" s="106"/>
      <c r="C10" s="106"/>
      <c r="D10" s="28">
        <v>1</v>
      </c>
      <c r="E10" s="62"/>
      <c r="F10" s="63"/>
      <c r="G10" s="35"/>
      <c r="H10" s="63"/>
      <c r="I10" s="33"/>
      <c r="J10" s="35"/>
      <c r="L10" s="106"/>
    </row>
    <row r="11" spans="1:12">
      <c r="A11" s="106"/>
      <c r="B11" s="106"/>
      <c r="C11" s="106" t="s">
        <v>1062</v>
      </c>
      <c r="L11" s="106"/>
    </row>
    <row r="12" spans="1:12">
      <c r="A12" s="106"/>
      <c r="B12" s="106"/>
      <c r="C12" s="106" t="s">
        <v>1065</v>
      </c>
      <c r="D12" s="106"/>
      <c r="E12" s="106"/>
      <c r="F12" s="106"/>
      <c r="G12" s="106"/>
      <c r="H12" s="106"/>
      <c r="I12" s="106"/>
      <c r="J12" s="106"/>
      <c r="K12" s="106"/>
      <c r="L12" s="106" t="s">
        <v>1066</v>
      </c>
    </row>
  </sheetData>
  <mergeCells count="1">
    <mergeCell ref="D1:J1"/>
  </mergeCells>
  <phoneticPr fontId="3" type="noConversion"/>
  <dataValidations count="1">
    <dataValidation type="decimal" allowBlank="1" showInputMessage="1" showErrorMessage="1" errorTitle="Input Error" error="Please enter a Integer  between -99999999999999999 and 99999999999999999" sqref="I10">
      <formula1>-99999999999999900</formula1>
      <formula2>99999999999999900</formula2>
    </dataValidation>
  </dataValidations>
  <hyperlinks>
    <hyperlink ref="F3" location="Navigation!A1" display="Back To Navigation"/>
  </hyperlinks>
  <pageMargins left="0.75" right="0.75" top="1" bottom="1" header="0.5" footer="0.5"/>
  <headerFooter alignWithMargins="0"/>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H35"/>
  <sheetViews>
    <sheetView showGridLines="0" topLeftCell="D1" workbookViewId="0">
      <selection sqref="A1:C1048576"/>
    </sheetView>
  </sheetViews>
  <sheetFormatPr defaultRowHeight="15"/>
  <cols>
    <col min="1" max="3" width="9.140625" hidden="1" customWidth="1"/>
    <col min="4" max="4" width="5.7109375" customWidth="1"/>
    <col min="5" max="5" width="54.85546875" customWidth="1"/>
    <col min="6" max="6" width="18.5703125" customWidth="1"/>
  </cols>
  <sheetData>
    <row r="1" spans="1:8" ht="27.95" customHeight="1">
      <c r="A1" s="10" t="s">
        <v>649</v>
      </c>
      <c r="D1" s="129" t="s">
        <v>675</v>
      </c>
      <c r="E1" s="129"/>
      <c r="F1" s="129"/>
      <c r="G1" s="37"/>
      <c r="H1" s="37"/>
    </row>
    <row r="2" spans="1:8" s="50" customFormat="1" ht="15" customHeight="1">
      <c r="A2" s="73"/>
      <c r="B2" s="73"/>
      <c r="C2" s="73"/>
      <c r="D2" s="73"/>
      <c r="E2" s="73"/>
      <c r="F2" s="73"/>
      <c r="G2" s="73"/>
      <c r="H2" s="73"/>
    </row>
    <row r="3" spans="1:8" s="50" customFormat="1" ht="15" customHeight="1">
      <c r="A3" s="73"/>
      <c r="B3" s="73"/>
      <c r="C3" s="73"/>
      <c r="D3" s="73"/>
      <c r="E3" s="73"/>
      <c r="F3" s="73"/>
      <c r="G3" s="73"/>
      <c r="H3" s="73"/>
    </row>
    <row r="4" spans="1:8" s="50" customFormat="1"/>
    <row r="5" spans="1:8" s="50" customFormat="1" ht="15" customHeight="1">
      <c r="F5" s="76" t="s">
        <v>415</v>
      </c>
    </row>
    <row r="6" spans="1:8" ht="18.75" hidden="1">
      <c r="A6" s="10"/>
      <c r="D6" s="49"/>
      <c r="E6" s="49"/>
      <c r="F6" s="49"/>
      <c r="G6" s="37"/>
      <c r="H6" s="37"/>
    </row>
    <row r="7" spans="1:8" hidden="1">
      <c r="A7" s="106"/>
      <c r="B7" s="106"/>
      <c r="C7" s="106" t="s">
        <v>1124</v>
      </c>
      <c r="D7" s="106"/>
      <c r="E7" s="106"/>
      <c r="F7" s="106"/>
      <c r="G7" s="106"/>
      <c r="H7" s="106"/>
    </row>
    <row r="8" spans="1:8" hidden="1">
      <c r="A8" s="106"/>
      <c r="B8" s="106"/>
      <c r="C8" s="106"/>
      <c r="D8" s="106"/>
      <c r="E8" s="106"/>
      <c r="F8" s="106"/>
      <c r="G8" s="106"/>
      <c r="H8" s="106"/>
    </row>
    <row r="9" spans="1:8" hidden="1">
      <c r="A9" s="106"/>
      <c r="B9" s="106"/>
      <c r="C9" s="106"/>
      <c r="D9" s="106"/>
      <c r="E9" s="106"/>
      <c r="F9" s="106"/>
      <c r="G9" s="106"/>
      <c r="H9" s="106"/>
    </row>
    <row r="10" spans="1:8" hidden="1">
      <c r="A10" s="106"/>
      <c r="B10" s="106"/>
      <c r="C10" s="106" t="s">
        <v>1063</v>
      </c>
      <c r="D10" s="106" t="s">
        <v>641</v>
      </c>
      <c r="E10" s="106" t="s">
        <v>1081</v>
      </c>
      <c r="F10" s="106"/>
      <c r="G10" s="106" t="s">
        <v>1062</v>
      </c>
      <c r="H10" s="106" t="s">
        <v>1064</v>
      </c>
    </row>
    <row r="11" spans="1:8" ht="15" customHeight="1">
      <c r="A11" s="106"/>
      <c r="B11" s="106"/>
      <c r="C11" s="108" t="s">
        <v>1081</v>
      </c>
      <c r="D11" s="30" t="s">
        <v>648</v>
      </c>
      <c r="E11" s="30" t="s">
        <v>650</v>
      </c>
      <c r="F11" s="15" t="s">
        <v>46</v>
      </c>
      <c r="H11" s="106"/>
    </row>
    <row r="12" spans="1:8" hidden="1">
      <c r="A12" s="106"/>
      <c r="B12" s="106"/>
      <c r="C12" s="106" t="s">
        <v>1062</v>
      </c>
      <c r="H12" s="106"/>
    </row>
    <row r="13" spans="1:8">
      <c r="A13" s="106" t="s">
        <v>274</v>
      </c>
      <c r="B13" s="106"/>
      <c r="C13" s="106"/>
      <c r="D13" s="28">
        <v>1</v>
      </c>
      <c r="E13" s="13" t="s">
        <v>1105</v>
      </c>
      <c r="F13" s="32"/>
      <c r="H13" s="106"/>
    </row>
    <row r="14" spans="1:8">
      <c r="A14" s="106" t="s">
        <v>346</v>
      </c>
      <c r="B14" s="106"/>
      <c r="C14" s="106"/>
      <c r="D14" s="28">
        <v>2</v>
      </c>
      <c r="E14" s="13" t="s">
        <v>651</v>
      </c>
      <c r="F14" s="32"/>
      <c r="H14" s="106"/>
    </row>
    <row r="15" spans="1:8" ht="30">
      <c r="A15" s="106" t="s">
        <v>450</v>
      </c>
      <c r="B15" s="106"/>
      <c r="C15" s="106"/>
      <c r="D15" s="28">
        <v>3</v>
      </c>
      <c r="E15" s="13" t="s">
        <v>652</v>
      </c>
      <c r="F15" s="32"/>
      <c r="H15" s="106"/>
    </row>
    <row r="16" spans="1:8">
      <c r="A16" s="106" t="s">
        <v>451</v>
      </c>
      <c r="B16" s="106"/>
      <c r="C16" s="106"/>
      <c r="D16" s="28">
        <v>4</v>
      </c>
      <c r="E16" s="13" t="s">
        <v>653</v>
      </c>
      <c r="F16" s="32"/>
      <c r="H16" s="106"/>
    </row>
    <row r="17" spans="1:8">
      <c r="A17" s="106" t="s">
        <v>452</v>
      </c>
      <c r="B17" s="106"/>
      <c r="C17" s="106"/>
      <c r="D17" s="28">
        <v>5</v>
      </c>
      <c r="E17" s="13" t="s">
        <v>654</v>
      </c>
      <c r="F17" s="33"/>
      <c r="H17" s="106"/>
    </row>
    <row r="18" spans="1:8">
      <c r="A18" s="106" t="s">
        <v>638</v>
      </c>
      <c r="B18" s="106"/>
      <c r="C18" s="106"/>
      <c r="D18" s="28">
        <v>6</v>
      </c>
      <c r="E18" s="13" t="s">
        <v>655</v>
      </c>
      <c r="F18" s="34">
        <f>'Schedule 3,4'!E17</f>
        <v>0</v>
      </c>
      <c r="H18" s="106"/>
    </row>
    <row r="19" spans="1:8">
      <c r="A19" s="106" t="s">
        <v>185</v>
      </c>
      <c r="B19" s="106"/>
      <c r="C19" s="106"/>
      <c r="D19" s="28">
        <v>7</v>
      </c>
      <c r="E19" s="13" t="s">
        <v>656</v>
      </c>
      <c r="F19" s="34">
        <f>'Consolidated Balance Sheet'!E15</f>
        <v>0</v>
      </c>
      <c r="H19" s="106"/>
    </row>
    <row r="20" spans="1:8">
      <c r="A20" s="106" t="s">
        <v>453</v>
      </c>
      <c r="B20" s="106"/>
      <c r="C20" s="106"/>
      <c r="D20" s="28">
        <v>8</v>
      </c>
      <c r="E20" s="13" t="s">
        <v>657</v>
      </c>
      <c r="F20" s="32"/>
      <c r="H20" s="106"/>
    </row>
    <row r="21" spans="1:8">
      <c r="A21" s="106" t="s">
        <v>454</v>
      </c>
      <c r="B21" s="106"/>
      <c r="C21" s="106"/>
      <c r="D21" s="28">
        <v>9</v>
      </c>
      <c r="E21" s="13" t="s">
        <v>658</v>
      </c>
      <c r="F21" s="32"/>
      <c r="H21" s="106"/>
    </row>
    <row r="22" spans="1:8">
      <c r="A22" s="106" t="s">
        <v>268</v>
      </c>
      <c r="B22" s="106" t="s">
        <v>317</v>
      </c>
      <c r="C22" s="106"/>
      <c r="D22" s="28">
        <v>10</v>
      </c>
      <c r="E22" s="13" t="s">
        <v>659</v>
      </c>
      <c r="F22" s="32"/>
      <c r="H22" s="106"/>
    </row>
    <row r="23" spans="1:8">
      <c r="A23" s="106" t="s">
        <v>268</v>
      </c>
      <c r="B23" s="106" t="s">
        <v>318</v>
      </c>
      <c r="C23" s="106"/>
      <c r="D23" s="28">
        <v>11</v>
      </c>
      <c r="E23" s="13" t="s">
        <v>660</v>
      </c>
      <c r="F23" s="32"/>
      <c r="H23" s="106"/>
    </row>
    <row r="24" spans="1:8">
      <c r="A24" s="106" t="s">
        <v>288</v>
      </c>
      <c r="B24" s="106"/>
      <c r="C24" s="106"/>
      <c r="D24" s="28">
        <v>12</v>
      </c>
      <c r="E24" s="13" t="s">
        <v>661</v>
      </c>
      <c r="F24" s="32"/>
      <c r="H24" s="106"/>
    </row>
    <row r="25" spans="1:8" ht="30" customHeight="1">
      <c r="A25" s="106" t="s">
        <v>289</v>
      </c>
      <c r="B25" s="106"/>
      <c r="C25" s="106"/>
      <c r="D25" s="28">
        <v>13</v>
      </c>
      <c r="E25" s="13" t="s">
        <v>307</v>
      </c>
      <c r="F25" s="34">
        <f>F21+F24</f>
        <v>0</v>
      </c>
      <c r="H25" s="106"/>
    </row>
    <row r="26" spans="1:8">
      <c r="A26" s="106" t="s">
        <v>308</v>
      </c>
      <c r="B26" s="106"/>
      <c r="C26" s="106"/>
      <c r="D26" s="28">
        <v>14</v>
      </c>
      <c r="E26" s="13" t="s">
        <v>662</v>
      </c>
      <c r="F26" s="32"/>
      <c r="H26" s="106"/>
    </row>
    <row r="27" spans="1:8" ht="15" customHeight="1">
      <c r="A27" s="106" t="s">
        <v>312</v>
      </c>
      <c r="B27" s="106"/>
      <c r="C27" s="106"/>
      <c r="D27" s="28">
        <v>15</v>
      </c>
      <c r="E27" s="13" t="s">
        <v>663</v>
      </c>
      <c r="F27" s="32"/>
      <c r="H27" s="106"/>
    </row>
    <row r="28" spans="1:8">
      <c r="A28" s="106" t="s">
        <v>313</v>
      </c>
      <c r="B28" s="106"/>
      <c r="C28" s="106"/>
      <c r="D28" s="28">
        <v>16</v>
      </c>
      <c r="E28" s="13" t="s">
        <v>664</v>
      </c>
      <c r="F28" s="32"/>
      <c r="H28" s="106"/>
    </row>
    <row r="29" spans="1:8">
      <c r="A29" s="106" t="s">
        <v>314</v>
      </c>
      <c r="B29" s="106"/>
      <c r="C29" s="106"/>
      <c r="D29" s="28">
        <v>17</v>
      </c>
      <c r="E29" s="13" t="s">
        <v>665</v>
      </c>
      <c r="F29" s="32"/>
      <c r="H29" s="106"/>
    </row>
    <row r="30" spans="1:8">
      <c r="A30" s="106" t="s">
        <v>315</v>
      </c>
      <c r="B30" s="106"/>
      <c r="C30" s="106"/>
      <c r="D30" s="28">
        <v>18</v>
      </c>
      <c r="E30" s="13" t="s">
        <v>666</v>
      </c>
      <c r="F30" s="33"/>
      <c r="H30" s="106"/>
    </row>
    <row r="31" spans="1:8">
      <c r="A31" s="106" t="s">
        <v>316</v>
      </c>
      <c r="B31" s="106"/>
      <c r="C31" s="106"/>
      <c r="D31" s="28">
        <v>19</v>
      </c>
      <c r="E31" s="13" t="s">
        <v>667</v>
      </c>
      <c r="F31" s="33"/>
      <c r="H31" s="106"/>
    </row>
    <row r="32" spans="1:8" ht="15" customHeight="1">
      <c r="A32" s="106" t="s">
        <v>275</v>
      </c>
      <c r="B32" s="106"/>
      <c r="C32" s="106"/>
      <c r="D32" s="28">
        <v>20</v>
      </c>
      <c r="E32" s="13" t="s">
        <v>668</v>
      </c>
      <c r="F32" s="34">
        <f>'Consolidated Balance Sheet'!E37</f>
        <v>0</v>
      </c>
      <c r="H32" s="106"/>
    </row>
    <row r="33" spans="1:8" ht="15" customHeight="1">
      <c r="A33" s="106" t="s">
        <v>437</v>
      </c>
      <c r="B33" s="106"/>
      <c r="C33" s="106"/>
      <c r="D33" s="28">
        <v>21</v>
      </c>
      <c r="E33" s="13" t="s">
        <v>996</v>
      </c>
      <c r="F33" s="32"/>
      <c r="H33" s="106"/>
    </row>
    <row r="34" spans="1:8">
      <c r="A34" s="106"/>
      <c r="B34" s="106"/>
      <c r="C34" s="106" t="s">
        <v>1062</v>
      </c>
      <c r="H34" s="106"/>
    </row>
    <row r="35" spans="1:8">
      <c r="A35" s="106"/>
      <c r="B35" s="106"/>
      <c r="C35" s="106" t="s">
        <v>1065</v>
      </c>
      <c r="D35" s="106"/>
      <c r="E35" s="106"/>
      <c r="F35" s="106"/>
      <c r="G35" s="106"/>
      <c r="H35" s="106" t="s">
        <v>1066</v>
      </c>
    </row>
  </sheetData>
  <mergeCells count="1">
    <mergeCell ref="D1:F1"/>
  </mergeCells>
  <phoneticPr fontId="3" type="noConversion"/>
  <dataValidations count="1">
    <dataValidation type="decimal" allowBlank="1" showInputMessage="1" showErrorMessage="1" errorTitle="Input Error" error="Please enter a Integer  between -99999999999999999 and 99999999999999999" sqref="F13:F33">
      <formula1>-99999999999999900</formula1>
      <formula2>99999999999999900</formula2>
    </dataValidation>
  </dataValidations>
  <hyperlinks>
    <hyperlink ref="F5" location="Navigation!A1" display="Back To Navigation"/>
  </hyperlinks>
  <pageMargins left="0.75" right="0.75" top="1" bottom="1" header="0.5" footer="0.5"/>
  <pageSetup orientation="portrait" horizontalDpi="200" verticalDpi="200"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H35"/>
  <sheetViews>
    <sheetView showGridLines="0" topLeftCell="D1" workbookViewId="0">
      <selection sqref="A1:C1048576"/>
    </sheetView>
  </sheetViews>
  <sheetFormatPr defaultRowHeight="15"/>
  <cols>
    <col min="1" max="3" width="9.140625" hidden="1" customWidth="1"/>
    <col min="4" max="4" width="5.7109375" customWidth="1"/>
    <col min="5" max="5" width="54.85546875" customWidth="1"/>
    <col min="6" max="6" width="18.5703125" customWidth="1"/>
  </cols>
  <sheetData>
    <row r="1" spans="1:8" ht="27.95" customHeight="1">
      <c r="A1" s="10" t="s">
        <v>649</v>
      </c>
      <c r="D1" s="129" t="s">
        <v>675</v>
      </c>
      <c r="E1" s="129"/>
      <c r="F1" s="129"/>
      <c r="G1" s="37"/>
      <c r="H1" s="37"/>
    </row>
    <row r="2" spans="1:8" s="50" customFormat="1" ht="15" customHeight="1">
      <c r="A2" s="73"/>
      <c r="B2" s="73"/>
      <c r="C2" s="73"/>
      <c r="D2" s="73"/>
      <c r="E2" s="73"/>
      <c r="F2" s="73"/>
      <c r="G2" s="73"/>
      <c r="H2" s="73"/>
    </row>
    <row r="3" spans="1:8" s="50" customFormat="1" ht="15" customHeight="1">
      <c r="A3" s="73"/>
      <c r="B3" s="73"/>
      <c r="C3" s="73"/>
      <c r="D3" s="73"/>
      <c r="E3" s="73"/>
      <c r="F3" s="73"/>
      <c r="G3" s="73"/>
      <c r="H3" s="73"/>
    </row>
    <row r="4" spans="1:8" s="50" customFormat="1"/>
    <row r="5" spans="1:8" s="50" customFormat="1" ht="15" customHeight="1">
      <c r="F5" s="76" t="s">
        <v>415</v>
      </c>
    </row>
    <row r="6" spans="1:8" ht="18.75" hidden="1">
      <c r="A6" s="10"/>
      <c r="D6" s="49"/>
      <c r="E6" s="49"/>
      <c r="F6" s="49"/>
      <c r="G6" s="37"/>
      <c r="H6" s="37"/>
    </row>
    <row r="7" spans="1:8" hidden="1">
      <c r="A7" s="106"/>
      <c r="B7" s="106"/>
      <c r="C7" s="106" t="s">
        <v>1124</v>
      </c>
      <c r="D7" s="106"/>
      <c r="E7" s="106"/>
      <c r="F7" s="106"/>
      <c r="G7" s="106"/>
      <c r="H7" s="106"/>
    </row>
    <row r="8" spans="1:8" hidden="1">
      <c r="A8" s="106"/>
      <c r="B8" s="106"/>
      <c r="C8" s="106"/>
      <c r="D8" s="106"/>
      <c r="E8" s="106"/>
      <c r="F8" s="106"/>
      <c r="G8" s="106"/>
      <c r="H8" s="106"/>
    </row>
    <row r="9" spans="1:8" hidden="1">
      <c r="A9" s="106"/>
      <c r="B9" s="106"/>
      <c r="C9" s="106"/>
      <c r="D9" s="106"/>
      <c r="E9" s="106"/>
      <c r="F9" s="106"/>
      <c r="G9" s="106"/>
      <c r="H9" s="106"/>
    </row>
    <row r="10" spans="1:8" hidden="1">
      <c r="A10" s="106"/>
      <c r="B10" s="106"/>
      <c r="C10" s="106" t="s">
        <v>1063</v>
      </c>
      <c r="D10" s="106" t="s">
        <v>641</v>
      </c>
      <c r="E10" s="106" t="s">
        <v>1081</v>
      </c>
      <c r="F10" s="106"/>
      <c r="G10" s="106" t="s">
        <v>1062</v>
      </c>
      <c r="H10" s="106" t="s">
        <v>1064</v>
      </c>
    </row>
    <row r="11" spans="1:8" ht="15" customHeight="1">
      <c r="A11" s="106"/>
      <c r="B11" s="106"/>
      <c r="C11" s="108" t="s">
        <v>1081</v>
      </c>
      <c r="D11" s="30" t="s">
        <v>648</v>
      </c>
      <c r="E11" s="30" t="s">
        <v>650</v>
      </c>
      <c r="F11" s="15" t="s">
        <v>46</v>
      </c>
      <c r="H11" s="106"/>
    </row>
    <row r="12" spans="1:8" hidden="1">
      <c r="A12" s="106"/>
      <c r="B12" s="106"/>
      <c r="C12" s="106" t="s">
        <v>1062</v>
      </c>
      <c r="H12" s="106"/>
    </row>
    <row r="13" spans="1:8">
      <c r="A13" s="106" t="s">
        <v>274</v>
      </c>
      <c r="B13" s="106"/>
      <c r="C13" s="106"/>
      <c r="D13" s="28">
        <v>1</v>
      </c>
      <c r="E13" s="13" t="s">
        <v>1105</v>
      </c>
      <c r="F13" s="32"/>
      <c r="H13" s="106"/>
    </row>
    <row r="14" spans="1:8">
      <c r="A14" s="106" t="s">
        <v>346</v>
      </c>
      <c r="B14" s="106"/>
      <c r="C14" s="106"/>
      <c r="D14" s="28">
        <v>2</v>
      </c>
      <c r="E14" s="13" t="s">
        <v>651</v>
      </c>
      <c r="F14" s="32"/>
      <c r="H14" s="106"/>
    </row>
    <row r="15" spans="1:8" ht="30">
      <c r="A15" s="106" t="s">
        <v>450</v>
      </c>
      <c r="B15" s="106"/>
      <c r="C15" s="106"/>
      <c r="D15" s="28">
        <v>3</v>
      </c>
      <c r="E15" s="13" t="s">
        <v>652</v>
      </c>
      <c r="F15" s="32"/>
      <c r="H15" s="106"/>
    </row>
    <row r="16" spans="1:8">
      <c r="A16" s="106" t="s">
        <v>451</v>
      </c>
      <c r="B16" s="106"/>
      <c r="C16" s="106"/>
      <c r="D16" s="28">
        <v>4</v>
      </c>
      <c r="E16" s="13" t="s">
        <v>653</v>
      </c>
      <c r="F16" s="32"/>
      <c r="H16" s="106"/>
    </row>
    <row r="17" spans="1:8">
      <c r="A17" s="106" t="s">
        <v>452</v>
      </c>
      <c r="B17" s="106"/>
      <c r="C17" s="106"/>
      <c r="D17" s="28">
        <v>5</v>
      </c>
      <c r="E17" s="13" t="s">
        <v>654</v>
      </c>
      <c r="F17" s="33"/>
      <c r="H17" s="106"/>
    </row>
    <row r="18" spans="1:8">
      <c r="A18" s="106" t="s">
        <v>638</v>
      </c>
      <c r="B18" s="106"/>
      <c r="C18" s="106"/>
      <c r="D18" s="28">
        <v>6</v>
      </c>
      <c r="E18" s="13" t="s">
        <v>655</v>
      </c>
      <c r="F18" s="32"/>
      <c r="H18" s="106"/>
    </row>
    <row r="19" spans="1:8">
      <c r="A19" s="106" t="s">
        <v>185</v>
      </c>
      <c r="B19" s="106"/>
      <c r="C19" s="106"/>
      <c r="D19" s="28">
        <v>7</v>
      </c>
      <c r="E19" s="13" t="s">
        <v>656</v>
      </c>
      <c r="F19" s="32"/>
      <c r="H19" s="106"/>
    </row>
    <row r="20" spans="1:8">
      <c r="A20" s="106" t="s">
        <v>453</v>
      </c>
      <c r="B20" s="106"/>
      <c r="C20" s="106"/>
      <c r="D20" s="28">
        <v>8</v>
      </c>
      <c r="E20" s="13" t="s">
        <v>657</v>
      </c>
      <c r="F20" s="32"/>
      <c r="H20" s="106"/>
    </row>
    <row r="21" spans="1:8">
      <c r="A21" s="106" t="s">
        <v>454</v>
      </c>
      <c r="B21" s="106"/>
      <c r="C21" s="106"/>
      <c r="D21" s="28">
        <v>9</v>
      </c>
      <c r="E21" s="13" t="s">
        <v>658</v>
      </c>
      <c r="F21" s="32"/>
      <c r="H21" s="106"/>
    </row>
    <row r="22" spans="1:8">
      <c r="A22" s="106" t="s">
        <v>268</v>
      </c>
      <c r="B22" s="106" t="s">
        <v>317</v>
      </c>
      <c r="C22" s="106"/>
      <c r="D22" s="28">
        <v>10</v>
      </c>
      <c r="E22" s="13" t="s">
        <v>659</v>
      </c>
      <c r="F22" s="32"/>
      <c r="H22" s="106"/>
    </row>
    <row r="23" spans="1:8">
      <c r="A23" s="106" t="s">
        <v>268</v>
      </c>
      <c r="B23" s="106" t="s">
        <v>318</v>
      </c>
      <c r="C23" s="106"/>
      <c r="D23" s="28">
        <v>11</v>
      </c>
      <c r="E23" s="13" t="s">
        <v>660</v>
      </c>
      <c r="F23" s="32"/>
      <c r="H23" s="106"/>
    </row>
    <row r="24" spans="1:8">
      <c r="A24" s="106" t="s">
        <v>288</v>
      </c>
      <c r="B24" s="106"/>
      <c r="C24" s="106"/>
      <c r="D24" s="28">
        <v>12</v>
      </c>
      <c r="E24" s="13" t="s">
        <v>661</v>
      </c>
      <c r="F24" s="32"/>
      <c r="H24" s="106"/>
    </row>
    <row r="25" spans="1:8" ht="30" customHeight="1">
      <c r="A25" s="106" t="s">
        <v>289</v>
      </c>
      <c r="B25" s="106"/>
      <c r="C25" s="106"/>
      <c r="D25" s="28">
        <v>13</v>
      </c>
      <c r="E25" s="13" t="s">
        <v>307</v>
      </c>
      <c r="F25" s="34">
        <f>F21+F24</f>
        <v>0</v>
      </c>
      <c r="H25" s="106"/>
    </row>
    <row r="26" spans="1:8">
      <c r="A26" s="106" t="s">
        <v>308</v>
      </c>
      <c r="B26" s="106"/>
      <c r="C26" s="106"/>
      <c r="D26" s="28">
        <v>14</v>
      </c>
      <c r="E26" s="13" t="s">
        <v>662</v>
      </c>
      <c r="F26" s="32"/>
      <c r="H26" s="106"/>
    </row>
    <row r="27" spans="1:8" ht="15" customHeight="1">
      <c r="A27" s="106" t="s">
        <v>312</v>
      </c>
      <c r="B27" s="106"/>
      <c r="C27" s="106"/>
      <c r="D27" s="28">
        <v>15</v>
      </c>
      <c r="E27" s="13" t="s">
        <v>663</v>
      </c>
      <c r="F27" s="32"/>
      <c r="H27" s="106"/>
    </row>
    <row r="28" spans="1:8">
      <c r="A28" s="106" t="s">
        <v>313</v>
      </c>
      <c r="B28" s="106"/>
      <c r="C28" s="106"/>
      <c r="D28" s="28">
        <v>16</v>
      </c>
      <c r="E28" s="13" t="s">
        <v>664</v>
      </c>
      <c r="F28" s="32"/>
      <c r="H28" s="106"/>
    </row>
    <row r="29" spans="1:8">
      <c r="A29" s="106" t="s">
        <v>314</v>
      </c>
      <c r="B29" s="106"/>
      <c r="C29" s="106"/>
      <c r="D29" s="28">
        <v>17</v>
      </c>
      <c r="E29" s="13" t="s">
        <v>665</v>
      </c>
      <c r="F29" s="32"/>
      <c r="H29" s="106"/>
    </row>
    <row r="30" spans="1:8">
      <c r="A30" s="106" t="s">
        <v>315</v>
      </c>
      <c r="B30" s="106"/>
      <c r="C30" s="106"/>
      <c r="D30" s="28">
        <v>18</v>
      </c>
      <c r="E30" s="13" t="s">
        <v>666</v>
      </c>
      <c r="F30" s="33"/>
      <c r="H30" s="106"/>
    </row>
    <row r="31" spans="1:8">
      <c r="A31" s="106" t="s">
        <v>316</v>
      </c>
      <c r="B31" s="106"/>
      <c r="C31" s="106"/>
      <c r="D31" s="28">
        <v>19</v>
      </c>
      <c r="E31" s="13" t="s">
        <v>667</v>
      </c>
      <c r="F31" s="33"/>
      <c r="H31" s="106"/>
    </row>
    <row r="32" spans="1:8" ht="15" customHeight="1">
      <c r="A32" s="106" t="s">
        <v>275</v>
      </c>
      <c r="B32" s="106"/>
      <c r="C32" s="106"/>
      <c r="D32" s="28">
        <v>20</v>
      </c>
      <c r="E32" s="13" t="s">
        <v>668</v>
      </c>
      <c r="F32" s="32"/>
      <c r="H32" s="106"/>
    </row>
    <row r="33" spans="1:8" ht="15" customHeight="1">
      <c r="A33" s="106" t="s">
        <v>437</v>
      </c>
      <c r="B33" s="106"/>
      <c r="C33" s="106"/>
      <c r="D33" s="28">
        <v>21</v>
      </c>
      <c r="E33" s="13" t="s">
        <v>996</v>
      </c>
      <c r="F33" s="32"/>
      <c r="H33" s="106"/>
    </row>
    <row r="34" spans="1:8">
      <c r="A34" s="106"/>
      <c r="B34" s="106"/>
      <c r="C34" s="106" t="s">
        <v>1062</v>
      </c>
      <c r="H34" s="106"/>
    </row>
    <row r="35" spans="1:8">
      <c r="A35" s="106"/>
      <c r="B35" s="106"/>
      <c r="C35" s="106" t="s">
        <v>1065</v>
      </c>
      <c r="D35" s="106"/>
      <c r="E35" s="106"/>
      <c r="F35" s="106"/>
      <c r="G35" s="106"/>
      <c r="H35" s="106" t="s">
        <v>1066</v>
      </c>
    </row>
  </sheetData>
  <sheetProtection password="A44A" sheet="1" objects="1" scenarios="1"/>
  <mergeCells count="1">
    <mergeCell ref="D1:F1"/>
  </mergeCells>
  <phoneticPr fontId="3" type="noConversion"/>
  <dataValidations count="1">
    <dataValidation type="decimal" allowBlank="1" showInputMessage="1" showErrorMessage="1" errorTitle="Input Error" error="Please enter a Integer  between -99999999999999999 and 99999999999999999" sqref="F13:F33">
      <formula1>-99999999999999900</formula1>
      <formula2>99999999999999900</formula2>
    </dataValidation>
  </dataValidations>
  <hyperlinks>
    <hyperlink ref="F5" location="Navigation!A1" display="Back To Navigation"/>
  </hyperlinks>
  <pageMargins left="0.75" right="0.75" top="1" bottom="1" header="0.5" footer="0.5"/>
  <pageSetup orientation="portrait" horizontalDpi="200" verticalDpi="200"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Q47"/>
  <sheetViews>
    <sheetView showGridLines="0" topLeftCell="D1" workbookViewId="0">
      <selection sqref="A1:C1048576"/>
    </sheetView>
  </sheetViews>
  <sheetFormatPr defaultRowHeight="15"/>
  <cols>
    <col min="1" max="3" width="9.140625" hidden="1" customWidth="1"/>
    <col min="4" max="4" width="6.5703125" customWidth="1"/>
    <col min="5" max="5" width="34.5703125" customWidth="1"/>
    <col min="6" max="6" width="37.140625" customWidth="1"/>
    <col min="7" max="7" width="22.7109375" customWidth="1"/>
    <col min="8" max="8" width="45.85546875" customWidth="1"/>
    <col min="9" max="9" width="32.5703125" customWidth="1"/>
    <col min="10" max="10" width="16" customWidth="1"/>
    <col min="11" max="11" width="18" customWidth="1"/>
    <col min="12" max="12" width="15" customWidth="1"/>
  </cols>
  <sheetData>
    <row r="1" spans="1:17" ht="27.95" customHeight="1">
      <c r="A1" s="10" t="s">
        <v>669</v>
      </c>
      <c r="D1" s="129" t="s">
        <v>329</v>
      </c>
      <c r="E1" s="129"/>
      <c r="F1" s="129"/>
      <c r="G1" s="129"/>
      <c r="H1" s="129"/>
    </row>
    <row r="2" spans="1:17" s="65" customFormat="1" ht="18.75">
      <c r="A2" s="64"/>
      <c r="D2" s="66"/>
      <c r="E2" s="66"/>
      <c r="F2" s="66"/>
      <c r="G2" s="66"/>
      <c r="H2" s="66"/>
    </row>
    <row r="3" spans="1:17" s="65" customFormat="1" ht="18.75">
      <c r="A3" s="64"/>
      <c r="D3" s="66"/>
      <c r="E3" s="66"/>
      <c r="F3" s="66"/>
      <c r="G3" s="75" t="s">
        <v>415</v>
      </c>
      <c r="H3" s="66"/>
      <c r="I3" s="77"/>
    </row>
    <row r="4" spans="1:17">
      <c r="A4" s="106"/>
      <c r="B4" s="106"/>
      <c r="C4" s="106" t="s">
        <v>670</v>
      </c>
      <c r="D4" s="106"/>
      <c r="E4" s="106"/>
      <c r="F4" s="106"/>
      <c r="G4" s="106"/>
      <c r="H4" s="106"/>
      <c r="I4" s="106"/>
      <c r="J4" s="106"/>
      <c r="K4" s="106"/>
      <c r="L4" s="106"/>
      <c r="M4" s="106"/>
      <c r="N4" s="106"/>
      <c r="O4" s="11"/>
      <c r="P4" s="11"/>
      <c r="Q4" s="11"/>
    </row>
    <row r="5" spans="1:17">
      <c r="A5" s="106"/>
      <c r="B5" s="106"/>
      <c r="C5" s="106"/>
      <c r="D5" s="106"/>
      <c r="E5" s="106"/>
      <c r="F5" s="106"/>
      <c r="G5" s="106"/>
      <c r="H5" s="106"/>
      <c r="I5" s="106" t="s">
        <v>466</v>
      </c>
      <c r="J5" s="106" t="s">
        <v>677</v>
      </c>
      <c r="K5" s="106" t="s">
        <v>677</v>
      </c>
      <c r="L5" s="106" t="s">
        <v>676</v>
      </c>
      <c r="M5" s="106"/>
      <c r="N5" s="106"/>
      <c r="O5" s="11"/>
      <c r="P5" s="11"/>
      <c r="Q5" s="11"/>
    </row>
    <row r="6" spans="1:17" hidden="1">
      <c r="A6" s="106"/>
      <c r="B6" s="106"/>
      <c r="C6" s="106"/>
      <c r="D6" s="106"/>
      <c r="E6" s="106" t="s">
        <v>746</v>
      </c>
      <c r="F6" s="106" t="s">
        <v>671</v>
      </c>
      <c r="G6" s="106" t="s">
        <v>672</v>
      </c>
      <c r="H6" s="106" t="s">
        <v>673</v>
      </c>
      <c r="I6" s="106"/>
      <c r="J6" s="106" t="s">
        <v>71</v>
      </c>
      <c r="K6" s="106" t="s">
        <v>72</v>
      </c>
      <c r="L6" s="106" t="s">
        <v>73</v>
      </c>
      <c r="M6" s="106"/>
      <c r="N6" s="106"/>
      <c r="O6" s="11"/>
      <c r="P6" s="11"/>
      <c r="Q6" s="11"/>
    </row>
    <row r="7" spans="1:17" hidden="1">
      <c r="A7" s="106"/>
      <c r="B7" s="106"/>
      <c r="C7" s="106" t="s">
        <v>1063</v>
      </c>
      <c r="D7" s="106" t="s">
        <v>641</v>
      </c>
      <c r="E7" s="106" t="s">
        <v>639</v>
      </c>
      <c r="F7" s="106" t="s">
        <v>639</v>
      </c>
      <c r="G7" s="106" t="s">
        <v>639</v>
      </c>
      <c r="H7" s="106" t="s">
        <v>639</v>
      </c>
      <c r="I7" s="106"/>
      <c r="J7" s="106"/>
      <c r="K7" s="106"/>
      <c r="L7" s="106"/>
      <c r="M7" s="106" t="s">
        <v>1062</v>
      </c>
      <c r="N7" s="106" t="s">
        <v>1064</v>
      </c>
      <c r="O7" s="11"/>
      <c r="P7" s="11"/>
      <c r="Q7" s="11"/>
    </row>
    <row r="8" spans="1:17">
      <c r="A8" s="106"/>
      <c r="B8" s="106"/>
      <c r="C8" s="106" t="s">
        <v>1081</v>
      </c>
      <c r="D8" s="139" t="s">
        <v>330</v>
      </c>
      <c r="E8" s="140"/>
      <c r="F8" s="140"/>
      <c r="G8" s="45"/>
      <c r="H8" s="45"/>
      <c r="I8" s="45"/>
      <c r="J8" s="45"/>
      <c r="K8" s="45"/>
      <c r="L8" s="46"/>
      <c r="M8" s="11"/>
      <c r="N8" s="106"/>
      <c r="O8" s="11"/>
      <c r="P8" s="11"/>
      <c r="Q8" s="11"/>
    </row>
    <row r="9" spans="1:17" ht="30">
      <c r="A9" s="106"/>
      <c r="B9" s="106"/>
      <c r="C9" s="106" t="s">
        <v>1081</v>
      </c>
      <c r="D9" s="31" t="s">
        <v>648</v>
      </c>
      <c r="E9" s="31" t="s">
        <v>747</v>
      </c>
      <c r="F9" s="31" t="s">
        <v>596</v>
      </c>
      <c r="G9" s="31" t="s">
        <v>597</v>
      </c>
      <c r="H9" s="31" t="s">
        <v>598</v>
      </c>
      <c r="I9" s="31" t="s">
        <v>599</v>
      </c>
      <c r="J9" s="15" t="s">
        <v>600</v>
      </c>
      <c r="K9" s="15" t="s">
        <v>601</v>
      </c>
      <c r="L9" s="15" t="s">
        <v>602</v>
      </c>
      <c r="M9" s="11"/>
      <c r="N9" s="106"/>
      <c r="O9" s="11"/>
      <c r="P9" s="11"/>
      <c r="Q9" s="11"/>
    </row>
    <row r="10" spans="1:17" hidden="1">
      <c r="A10" s="106"/>
      <c r="B10" s="106"/>
      <c r="C10" s="106" t="s">
        <v>1062</v>
      </c>
      <c r="D10" s="11"/>
      <c r="I10" s="11" t="s">
        <v>674</v>
      </c>
      <c r="N10" s="106"/>
      <c r="O10" s="11"/>
      <c r="P10" s="11"/>
      <c r="Q10" s="11"/>
    </row>
    <row r="11" spans="1:17" ht="15" customHeight="1">
      <c r="A11" s="106"/>
      <c r="B11" s="106"/>
      <c r="C11" s="108"/>
      <c r="D11" s="28">
        <v>1</v>
      </c>
      <c r="E11" s="62"/>
      <c r="F11" s="62"/>
      <c r="G11" s="62"/>
      <c r="H11" s="62"/>
      <c r="I11" s="48"/>
      <c r="J11" s="32"/>
      <c r="K11" s="32"/>
      <c r="L11" s="33"/>
      <c r="N11" s="106"/>
      <c r="O11" s="11"/>
      <c r="P11" s="11"/>
      <c r="Q11" s="11"/>
    </row>
    <row r="12" spans="1:17" ht="15" hidden="1" customHeight="1">
      <c r="A12" s="106"/>
      <c r="B12" s="106"/>
      <c r="C12" s="110" t="s">
        <v>1062</v>
      </c>
      <c r="N12" s="106"/>
      <c r="O12" s="11"/>
    </row>
    <row r="13" spans="1:17" hidden="1">
      <c r="A13" s="106"/>
      <c r="B13" s="106"/>
      <c r="C13" s="106" t="s">
        <v>1065</v>
      </c>
      <c r="D13" s="106"/>
      <c r="E13" s="106"/>
      <c r="F13" s="106"/>
      <c r="G13" s="106"/>
      <c r="H13" s="106"/>
      <c r="I13" s="106"/>
      <c r="J13" s="106"/>
      <c r="K13" s="106"/>
      <c r="L13" s="106"/>
      <c r="M13" s="106"/>
      <c r="N13" s="106" t="s">
        <v>1066</v>
      </c>
      <c r="O13" s="11"/>
      <c r="P13" s="11"/>
      <c r="Q13" s="11"/>
    </row>
    <row r="14" spans="1:17" hidden="1"/>
    <row r="15" spans="1:17" hidden="1">
      <c r="A15" s="106"/>
      <c r="B15" s="106"/>
      <c r="C15" s="106" t="s">
        <v>159</v>
      </c>
      <c r="D15" s="106"/>
      <c r="E15" s="106"/>
      <c r="F15" s="106"/>
      <c r="G15" s="106"/>
      <c r="H15" s="106"/>
      <c r="I15" s="106"/>
      <c r="J15" s="106"/>
      <c r="K15" s="106"/>
      <c r="L15" s="106"/>
      <c r="M15" s="106"/>
      <c r="N15" s="106"/>
    </row>
    <row r="16" spans="1:17" hidden="1">
      <c r="A16" s="106"/>
      <c r="B16" s="106"/>
      <c r="C16" s="106"/>
      <c r="D16" s="106"/>
      <c r="E16" s="106"/>
      <c r="F16" s="106"/>
      <c r="G16" s="106"/>
      <c r="H16" s="106"/>
      <c r="I16" s="106"/>
      <c r="J16" s="106" t="s">
        <v>677</v>
      </c>
      <c r="K16" s="106" t="s">
        <v>677</v>
      </c>
      <c r="L16" s="106" t="s">
        <v>676</v>
      </c>
      <c r="M16" s="106"/>
      <c r="N16" s="106"/>
    </row>
    <row r="17" spans="1:14" hidden="1">
      <c r="A17" s="106"/>
      <c r="B17" s="106"/>
      <c r="C17" s="106"/>
      <c r="D17" s="106"/>
      <c r="E17" s="106"/>
      <c r="F17" s="106"/>
      <c r="G17" s="106"/>
      <c r="H17" s="106"/>
      <c r="I17" s="106"/>
      <c r="J17" s="106" t="s">
        <v>71</v>
      </c>
      <c r="K17" s="106" t="s">
        <v>72</v>
      </c>
      <c r="L17" s="106" t="s">
        <v>73</v>
      </c>
      <c r="M17" s="106"/>
      <c r="N17" s="106"/>
    </row>
    <row r="18" spans="1:14" hidden="1">
      <c r="A18" s="106"/>
      <c r="B18" s="106"/>
      <c r="C18" s="106" t="s">
        <v>1063</v>
      </c>
      <c r="D18" s="106" t="s">
        <v>1081</v>
      </c>
      <c r="E18" s="106" t="s">
        <v>1081</v>
      </c>
      <c r="F18" s="106" t="s">
        <v>1081</v>
      </c>
      <c r="G18" s="106" t="s">
        <v>1081</v>
      </c>
      <c r="H18" s="106" t="s">
        <v>1081</v>
      </c>
      <c r="I18" s="106" t="s">
        <v>1081</v>
      </c>
      <c r="J18" s="106"/>
      <c r="K18" s="106"/>
      <c r="L18" s="106"/>
      <c r="M18" s="106" t="s">
        <v>1062</v>
      </c>
      <c r="N18" s="106" t="s">
        <v>1064</v>
      </c>
    </row>
    <row r="19" spans="1:14" hidden="1">
      <c r="A19" s="106"/>
      <c r="B19" s="106"/>
      <c r="C19" s="106" t="s">
        <v>1062</v>
      </c>
      <c r="N19" s="106"/>
    </row>
    <row r="20" spans="1:14">
      <c r="A20" s="106"/>
      <c r="B20" s="106"/>
      <c r="C20" s="108"/>
      <c r="D20" s="141" t="s">
        <v>17</v>
      </c>
      <c r="E20" s="142"/>
      <c r="F20" s="142"/>
      <c r="G20" s="142"/>
      <c r="H20" s="142"/>
      <c r="I20" s="143"/>
      <c r="J20" s="34">
        <f t="array" ref="J20">SUM($J$11:INDEX(J:J,ROW()-9))</f>
        <v>0</v>
      </c>
      <c r="K20" s="34">
        <f t="array" ref="K20">SUM($K$11:INDEX(K:K,ROW()-9))</f>
        <v>0</v>
      </c>
      <c r="L20" s="36">
        <f t="array" ref="L20">SUM($L$11:INDEX(L:L,ROW()-9))</f>
        <v>0</v>
      </c>
      <c r="N20" s="106"/>
    </row>
    <row r="21" spans="1:14">
      <c r="A21" s="106"/>
      <c r="B21" s="106"/>
      <c r="C21" s="108"/>
      <c r="D21" s="130" t="s">
        <v>115</v>
      </c>
      <c r="E21" s="144"/>
      <c r="F21" s="144"/>
      <c r="G21" s="144"/>
      <c r="H21" s="144"/>
      <c r="I21" s="144"/>
      <c r="J21" s="144"/>
      <c r="K21" s="144"/>
      <c r="L21" s="131"/>
      <c r="N21" s="106"/>
    </row>
    <row r="22" spans="1:14" hidden="1">
      <c r="A22" s="106"/>
      <c r="B22" s="106"/>
      <c r="C22" s="106" t="s">
        <v>1062</v>
      </c>
      <c r="N22" s="106"/>
    </row>
    <row r="23" spans="1:14" hidden="1">
      <c r="A23" s="106"/>
      <c r="B23" s="106"/>
      <c r="C23" s="106" t="s">
        <v>1065</v>
      </c>
      <c r="D23" s="106"/>
      <c r="E23" s="106"/>
      <c r="F23" s="106"/>
      <c r="G23" s="106"/>
      <c r="H23" s="106"/>
      <c r="I23" s="106"/>
      <c r="J23" s="106"/>
      <c r="K23" s="106"/>
      <c r="L23" s="106"/>
      <c r="M23" s="106"/>
      <c r="N23" s="106" t="s">
        <v>1066</v>
      </c>
    </row>
    <row r="24" spans="1:14" hidden="1"/>
    <row r="25" spans="1:14" hidden="1"/>
    <row r="26" spans="1:14" hidden="1"/>
    <row r="27" spans="1:14" hidden="1">
      <c r="A27" s="106"/>
      <c r="B27" s="106"/>
      <c r="C27" s="106" t="s">
        <v>595</v>
      </c>
      <c r="D27" s="106"/>
      <c r="E27" s="106"/>
      <c r="F27" s="106"/>
      <c r="G27" s="106"/>
      <c r="H27" s="106"/>
      <c r="I27" s="106"/>
      <c r="J27" s="106"/>
      <c r="K27" s="106"/>
    </row>
    <row r="28" spans="1:14">
      <c r="A28" s="106"/>
      <c r="B28" s="106"/>
      <c r="C28" s="106"/>
      <c r="D28" s="106"/>
      <c r="E28" s="106"/>
      <c r="F28" s="106"/>
      <c r="G28" s="106" t="s">
        <v>677</v>
      </c>
      <c r="H28" s="106" t="s">
        <v>677</v>
      </c>
      <c r="I28" s="106" t="s">
        <v>676</v>
      </c>
      <c r="J28" s="106"/>
      <c r="K28" s="106"/>
    </row>
    <row r="29" spans="1:14">
      <c r="A29" s="106"/>
      <c r="B29" s="106"/>
      <c r="C29" s="106"/>
      <c r="D29" s="106"/>
      <c r="E29" s="106" t="s">
        <v>594</v>
      </c>
      <c r="F29" s="106" t="s">
        <v>464</v>
      </c>
      <c r="G29" s="106" t="s">
        <v>74</v>
      </c>
      <c r="H29" s="106" t="s">
        <v>75</v>
      </c>
      <c r="I29" s="106" t="s">
        <v>76</v>
      </c>
      <c r="J29" s="106"/>
      <c r="K29" s="106"/>
    </row>
    <row r="30" spans="1:14">
      <c r="A30" s="106"/>
      <c r="B30" s="106"/>
      <c r="C30" s="106" t="s">
        <v>1063</v>
      </c>
      <c r="D30" s="106" t="s">
        <v>641</v>
      </c>
      <c r="E30" s="106" t="s">
        <v>639</v>
      </c>
      <c r="F30" s="106" t="s">
        <v>639</v>
      </c>
      <c r="G30" s="106"/>
      <c r="H30" s="106"/>
      <c r="I30" s="106"/>
      <c r="J30" s="106" t="s">
        <v>1062</v>
      </c>
      <c r="K30" s="106" t="s">
        <v>1064</v>
      </c>
    </row>
    <row r="31" spans="1:14">
      <c r="A31" s="106"/>
      <c r="B31" s="106"/>
      <c r="C31" s="106" t="s">
        <v>1081</v>
      </c>
      <c r="D31" s="139" t="s">
        <v>331</v>
      </c>
      <c r="E31" s="140"/>
      <c r="F31" s="140"/>
      <c r="G31" s="140"/>
      <c r="H31" s="140"/>
      <c r="I31" s="46"/>
      <c r="J31" s="11"/>
      <c r="K31" s="106"/>
    </row>
    <row r="32" spans="1:14" ht="30" customHeight="1">
      <c r="A32" s="106"/>
      <c r="B32" s="106"/>
      <c r="C32" s="106" t="s">
        <v>1081</v>
      </c>
      <c r="D32" s="31" t="s">
        <v>648</v>
      </c>
      <c r="E32" s="31" t="s">
        <v>603</v>
      </c>
      <c r="F32" s="31" t="s">
        <v>465</v>
      </c>
      <c r="G32" s="15" t="s">
        <v>600</v>
      </c>
      <c r="H32" s="15" t="s">
        <v>601</v>
      </c>
      <c r="I32" s="15" t="s">
        <v>604</v>
      </c>
      <c r="K32" s="106"/>
    </row>
    <row r="33" spans="1:11" hidden="1">
      <c r="A33" s="106"/>
      <c r="B33" s="106"/>
      <c r="C33" s="106" t="s">
        <v>1062</v>
      </c>
      <c r="K33" s="106"/>
    </row>
    <row r="34" spans="1:11">
      <c r="A34" s="106"/>
      <c r="B34" s="106"/>
      <c r="C34" s="108"/>
      <c r="D34" s="145">
        <v>1</v>
      </c>
      <c r="E34" s="147"/>
      <c r="F34" s="27"/>
      <c r="G34" s="32"/>
      <c r="H34" s="32"/>
      <c r="I34" s="33"/>
      <c r="K34" s="106"/>
    </row>
    <row r="35" spans="1:11">
      <c r="A35" s="106"/>
      <c r="B35" s="106"/>
      <c r="C35" s="108"/>
      <c r="D35" s="146"/>
      <c r="E35" s="148"/>
      <c r="F35" s="13" t="s">
        <v>17</v>
      </c>
      <c r="G35" s="34">
        <f>SUM(G34:INDEX(G:G,ROW()-1))</f>
        <v>0</v>
      </c>
      <c r="H35" s="34">
        <f>SUM(H34:INDEX(H:H,ROW()-1))</f>
        <v>0</v>
      </c>
      <c r="I35" s="36">
        <f>SUM(I34:INDEX(I:I,ROW()-1))</f>
        <v>0</v>
      </c>
      <c r="K35" s="106"/>
    </row>
    <row r="36" spans="1:11" ht="30" hidden="1" customHeight="1">
      <c r="A36" s="106"/>
      <c r="B36" s="106"/>
      <c r="C36" s="111" t="s">
        <v>1062</v>
      </c>
      <c r="K36" s="106"/>
    </row>
    <row r="37" spans="1:11" hidden="1">
      <c r="A37" s="106"/>
      <c r="B37" s="106"/>
      <c r="C37" s="110" t="s">
        <v>1065</v>
      </c>
      <c r="D37" s="106">
        <v>3</v>
      </c>
      <c r="E37" s="106"/>
      <c r="F37" s="106"/>
      <c r="G37" s="106"/>
      <c r="H37" s="106"/>
      <c r="I37" s="106"/>
      <c r="J37" s="106"/>
      <c r="K37" s="106" t="s">
        <v>1066</v>
      </c>
    </row>
    <row r="38" spans="1:11" hidden="1">
      <c r="A38" s="11"/>
      <c r="B38" s="11"/>
      <c r="C38" s="11"/>
      <c r="D38" s="11"/>
      <c r="E38" s="11"/>
      <c r="F38" s="11"/>
      <c r="G38" s="11"/>
      <c r="H38" s="11"/>
      <c r="I38" s="11"/>
      <c r="J38" s="11"/>
    </row>
    <row r="39" spans="1:11" hidden="1">
      <c r="A39" s="106"/>
      <c r="B39" s="106"/>
      <c r="C39" s="106" t="s">
        <v>160</v>
      </c>
      <c r="D39" s="106"/>
      <c r="E39" s="106"/>
      <c r="F39" s="106"/>
      <c r="G39" s="106"/>
      <c r="H39" s="106"/>
      <c r="I39" s="106"/>
      <c r="J39" s="106"/>
      <c r="K39" s="106"/>
    </row>
    <row r="40" spans="1:11" hidden="1">
      <c r="A40" s="106"/>
      <c r="B40" s="106"/>
      <c r="C40" s="106"/>
      <c r="D40" s="106"/>
      <c r="E40" s="106"/>
      <c r="F40" s="106"/>
      <c r="G40" s="106" t="s">
        <v>677</v>
      </c>
      <c r="H40" s="106" t="s">
        <v>677</v>
      </c>
      <c r="I40" s="106" t="s">
        <v>676</v>
      </c>
      <c r="J40" s="106"/>
      <c r="K40" s="106"/>
    </row>
    <row r="41" spans="1:11" hidden="1">
      <c r="A41" s="106"/>
      <c r="B41" s="106"/>
      <c r="C41" s="106"/>
      <c r="D41" s="106"/>
      <c r="E41" s="106"/>
      <c r="F41" s="106"/>
      <c r="G41" s="106" t="s">
        <v>74</v>
      </c>
      <c r="H41" s="106" t="s">
        <v>75</v>
      </c>
      <c r="I41" s="106" t="s">
        <v>76</v>
      </c>
      <c r="J41" s="106"/>
      <c r="K41" s="106"/>
    </row>
    <row r="42" spans="1:11" hidden="1">
      <c r="A42" s="106"/>
      <c r="B42" s="106"/>
      <c r="C42" s="106" t="s">
        <v>1063</v>
      </c>
      <c r="D42" s="106" t="s">
        <v>1081</v>
      </c>
      <c r="E42" s="106" t="s">
        <v>1081</v>
      </c>
      <c r="F42" s="106"/>
      <c r="G42" s="106"/>
      <c r="H42" s="106"/>
      <c r="I42" s="106"/>
      <c r="J42" s="106" t="s">
        <v>1062</v>
      </c>
      <c r="K42" s="106" t="s">
        <v>1064</v>
      </c>
    </row>
    <row r="43" spans="1:11" hidden="1">
      <c r="A43" s="106"/>
      <c r="B43" s="106"/>
      <c r="C43" s="106" t="s">
        <v>1062</v>
      </c>
      <c r="J43" s="11"/>
      <c r="K43" s="106"/>
    </row>
    <row r="44" spans="1:11">
      <c r="A44" s="106"/>
      <c r="B44" s="106"/>
      <c r="C44" s="108"/>
      <c r="D44" s="141" t="s">
        <v>17</v>
      </c>
      <c r="E44" s="142"/>
      <c r="F44" s="143"/>
      <c r="G44" s="34">
        <f>G35</f>
        <v>0</v>
      </c>
      <c r="H44" s="34">
        <f>H35</f>
        <v>0</v>
      </c>
      <c r="I44" s="51">
        <f>I35</f>
        <v>0</v>
      </c>
      <c r="J44" s="11"/>
      <c r="K44" s="106"/>
    </row>
    <row r="45" spans="1:11">
      <c r="A45" s="106"/>
      <c r="B45" s="106"/>
      <c r="C45" s="108"/>
      <c r="D45" s="130" t="s">
        <v>116</v>
      </c>
      <c r="E45" s="144"/>
      <c r="F45" s="144"/>
      <c r="G45" s="144"/>
      <c r="H45" s="144"/>
      <c r="I45" s="131"/>
      <c r="J45" s="11"/>
      <c r="K45" s="106"/>
    </row>
    <row r="46" spans="1:11">
      <c r="A46" s="106"/>
      <c r="B46" s="106"/>
      <c r="C46" s="106" t="s">
        <v>1062</v>
      </c>
      <c r="J46" s="11"/>
      <c r="K46" s="106"/>
    </row>
    <row r="47" spans="1:11">
      <c r="A47" s="106"/>
      <c r="B47" s="106"/>
      <c r="C47" s="106" t="s">
        <v>1065</v>
      </c>
      <c r="D47" s="106"/>
      <c r="E47" s="106"/>
      <c r="F47" s="106"/>
      <c r="G47" s="106"/>
      <c r="H47" s="106"/>
      <c r="I47" s="106"/>
      <c r="J47" s="106"/>
      <c r="K47" s="106" t="s">
        <v>1066</v>
      </c>
    </row>
  </sheetData>
  <mergeCells count="9">
    <mergeCell ref="D1:H1"/>
    <mergeCell ref="D8:F8"/>
    <mergeCell ref="D20:I20"/>
    <mergeCell ref="D21:L21"/>
    <mergeCell ref="D45:I45"/>
    <mergeCell ref="D31:H31"/>
    <mergeCell ref="D34:D35"/>
    <mergeCell ref="E34:E35"/>
    <mergeCell ref="D44:F44"/>
  </mergeCells>
  <phoneticPr fontId="3" type="noConversion"/>
  <dataValidations count="16">
    <dataValidation type="list" allowBlank="1" showInputMessage="1" showErrorMessage="1" errorTitle="Input Error" error="Please enter a valid value from dropdown" sqref="I11">
      <formula1>"10-Public-central government,11-Public-state government,12-Public-others,20-Co-operative,30-Private,40-Joint"</formula1>
    </dataValidation>
    <dataValidation type="decimal" allowBlank="1" showInputMessage="1" showErrorMessage="1" errorTitle="Input Error" error="Please enter a Integer  between -99999999999999999 and 99999999999999999" sqref="J11">
      <formula1>-99999999999999900</formula1>
      <formula2>99999999999999900</formula2>
    </dataValidation>
    <dataValidation type="decimal" allowBlank="1" showInputMessage="1" showErrorMessage="1" errorTitle="Input Error" error="Please enter a Integer  between -99999999999999999 and 99999999999999999" sqref="K11">
      <formula1>-99999999999999900</formula1>
      <formula2>99999999999999900</formula2>
    </dataValidation>
    <dataValidation type="decimal" allowBlank="1" showInputMessage="1" showErrorMessage="1" errorTitle="Input Error" error="Please enter a Integer  between -99999999999999999 and 99999999999999999" sqref="L11">
      <formula1>-99999999999999900</formula1>
      <formula2>99999999999999900</formula2>
    </dataValidation>
    <dataValidation type="decimal" allowBlank="1" showInputMessage="1" showErrorMessage="1" errorTitle="Input Error" error="Please enter a Integer  between -99999999999999999 and 99999999999999999" sqref="J20">
      <formula1>-99999999999999900</formula1>
      <formula2>99999999999999900</formula2>
    </dataValidation>
    <dataValidation type="decimal" allowBlank="1" showInputMessage="1" showErrorMessage="1" errorTitle="Input Error" error="Please enter a Integer  between -99999999999999999 and 99999999999999999" sqref="K20">
      <formula1>-99999999999999900</formula1>
      <formula2>99999999999999900</formula2>
    </dataValidation>
    <dataValidation type="decimal" allowBlank="1" showInputMessage="1" showErrorMessage="1" errorTitle="Input Error" error="Please enter a Integer  between -99999999999999999 and 99999999999999999" sqref="L20">
      <formula1>-99999999999999900</formula1>
      <formula2>99999999999999900</formula2>
    </dataValidation>
    <dataValidation type="decimal" allowBlank="1" showInputMessage="1" showErrorMessage="1" errorTitle="Input Error" error="Please enter a Integer  between -99999999999999999 and 99999999999999999" sqref="G34">
      <formula1>-99999999999999900</formula1>
      <formula2>99999999999999900</formula2>
    </dataValidation>
    <dataValidation type="decimal" allowBlank="1" showInputMessage="1" showErrorMessage="1" errorTitle="Input Error" error="Please enter a Integer  between -99999999999999999 and 99999999999999999" sqref="H34">
      <formula1>-99999999999999900</formula1>
      <formula2>99999999999999900</formula2>
    </dataValidation>
    <dataValidation type="decimal" allowBlank="1" showInputMessage="1" showErrorMessage="1" errorTitle="Input Error" error="Please enter a Integer  between -99999999999999999 and 99999999999999999" sqref="I34">
      <formula1>-99999999999999900</formula1>
      <formula2>99999999999999900</formula2>
    </dataValidation>
    <dataValidation type="decimal" allowBlank="1" showInputMessage="1" showErrorMessage="1" errorTitle="Input Error" error="Please enter a Integer  between -99999999999999999 and 99999999999999999" sqref="G35">
      <formula1>-99999999999999900</formula1>
      <formula2>99999999999999900</formula2>
    </dataValidation>
    <dataValidation type="decimal" allowBlank="1" showInputMessage="1" showErrorMessage="1" errorTitle="Input Error" error="Please enter a Integer  between -99999999999999999 and 99999999999999999" sqref="H35">
      <formula1>-99999999999999900</formula1>
      <formula2>99999999999999900</formula2>
    </dataValidation>
    <dataValidation type="decimal" allowBlank="1" showInputMessage="1" showErrorMessage="1" errorTitle="Input Error" error="Please enter a Integer  between -99999999999999999 and 99999999999999999" sqref="I35">
      <formula1>-99999999999999900</formula1>
      <formula2>99999999999999900</formula2>
    </dataValidation>
    <dataValidation type="decimal" allowBlank="1" showInputMessage="1" showErrorMessage="1" errorTitle="Input Error" error="Please enter a Integer  between -99999999999999999 and 99999999999999999" sqref="G44">
      <formula1>-99999999999999900</formula1>
      <formula2>99999999999999900</formula2>
    </dataValidation>
    <dataValidation type="decimal" allowBlank="1" showInputMessage="1" showErrorMessage="1" errorTitle="Input Error" error="Please enter a Integer  between -99999999999999999 and 99999999999999999" sqref="H44">
      <formula1>-99999999999999900</formula1>
      <formula2>99999999999999900</formula2>
    </dataValidation>
    <dataValidation type="decimal" allowBlank="1" showInputMessage="1" showErrorMessage="1" errorTitle="Input Error" error="Please enter a Integer  between -99999999999999999 and 99999999999999999" sqref="I44">
      <formula1>-99999999999999900</formula1>
      <formula2>99999999999999900</formula2>
    </dataValidation>
  </dataValidations>
  <hyperlinks>
    <hyperlink ref="G3" location="Navigation!A1" display="Back To Navigation"/>
  </hyperlinks>
  <pageMargins left="0.75" right="0.75" top="1" bottom="1" header="0.5" footer="0.5"/>
  <pageSetup orientation="portrait" horizontalDpi="200" verticalDpi="200"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13"/>
  <sheetViews>
    <sheetView showGridLines="0" topLeftCell="D1" workbookViewId="0">
      <selection sqref="A1:C1048576"/>
    </sheetView>
  </sheetViews>
  <sheetFormatPr defaultRowHeight="15"/>
  <cols>
    <col min="1" max="3" width="9.140625" hidden="1" customWidth="1"/>
    <col min="4" max="4" width="58.42578125" customWidth="1"/>
    <col min="5" max="5" width="20.5703125" customWidth="1"/>
  </cols>
  <sheetData>
    <row r="1" spans="1:8" ht="27.75" customHeight="1">
      <c r="A1" t="s">
        <v>745</v>
      </c>
      <c r="D1" s="129" t="s">
        <v>321</v>
      </c>
      <c r="E1" s="124"/>
    </row>
    <row r="3" spans="1:8">
      <c r="E3" s="74" t="s">
        <v>415</v>
      </c>
    </row>
    <row r="4" spans="1:8" ht="18.75" hidden="1">
      <c r="A4" s="106" t="s">
        <v>516</v>
      </c>
      <c r="B4" s="106"/>
      <c r="C4" s="106" t="s">
        <v>319</v>
      </c>
      <c r="D4" s="149"/>
      <c r="E4" s="149"/>
      <c r="F4" s="47"/>
      <c r="G4" s="47"/>
      <c r="H4" s="47"/>
    </row>
    <row r="5" spans="1:8" hidden="1">
      <c r="A5" s="106"/>
      <c r="B5" s="106"/>
      <c r="C5" s="106"/>
      <c r="D5" s="106"/>
      <c r="E5" s="106"/>
      <c r="F5" s="106"/>
      <c r="G5" s="106"/>
    </row>
    <row r="6" spans="1:8">
      <c r="A6" s="106"/>
      <c r="B6" s="106"/>
      <c r="C6" s="106"/>
      <c r="D6" s="106"/>
      <c r="E6" s="106"/>
      <c r="F6" s="106"/>
      <c r="G6" s="106"/>
    </row>
    <row r="7" spans="1:8">
      <c r="A7" s="106"/>
      <c r="B7" s="106"/>
      <c r="C7" s="106" t="s">
        <v>1063</v>
      </c>
      <c r="D7" s="106" t="s">
        <v>1081</v>
      </c>
      <c r="E7" s="106"/>
      <c r="F7" s="106" t="s">
        <v>1062</v>
      </c>
      <c r="G7" s="106" t="s">
        <v>1064</v>
      </c>
    </row>
    <row r="8" spans="1:8">
      <c r="A8" s="106"/>
      <c r="B8" s="106"/>
      <c r="C8" s="108" t="s">
        <v>1081</v>
      </c>
      <c r="D8" s="30"/>
      <c r="E8" s="15" t="s">
        <v>46</v>
      </c>
      <c r="G8" s="106"/>
    </row>
    <row r="9" spans="1:8" hidden="1">
      <c r="A9" s="106"/>
      <c r="B9" s="106"/>
      <c r="C9" s="106" t="s">
        <v>1062</v>
      </c>
      <c r="G9" s="106"/>
    </row>
    <row r="10" spans="1:8" ht="15" customHeight="1">
      <c r="A10" s="106" t="s">
        <v>224</v>
      </c>
      <c r="B10" s="106"/>
      <c r="C10" s="108"/>
      <c r="D10" s="13" t="s">
        <v>320</v>
      </c>
      <c r="E10" s="32"/>
      <c r="G10" s="106"/>
    </row>
    <row r="11" spans="1:8" ht="45" customHeight="1">
      <c r="A11" s="106"/>
      <c r="B11" s="106"/>
      <c r="C11" s="108"/>
      <c r="D11" s="130" t="s">
        <v>117</v>
      </c>
      <c r="E11" s="131"/>
      <c r="G11" s="106"/>
    </row>
    <row r="12" spans="1:8">
      <c r="A12" s="106"/>
      <c r="B12" s="106"/>
      <c r="C12" s="106" t="s">
        <v>1062</v>
      </c>
      <c r="G12" s="106"/>
    </row>
    <row r="13" spans="1:8">
      <c r="A13" s="106"/>
      <c r="B13" s="106"/>
      <c r="C13" s="106" t="s">
        <v>1065</v>
      </c>
      <c r="D13" s="106"/>
      <c r="E13" s="106"/>
      <c r="F13" s="106"/>
      <c r="G13" s="106" t="s">
        <v>1066</v>
      </c>
    </row>
  </sheetData>
  <mergeCells count="3">
    <mergeCell ref="D11:E11"/>
    <mergeCell ref="D4:E4"/>
    <mergeCell ref="D1:E1"/>
  </mergeCells>
  <phoneticPr fontId="3" type="noConversion"/>
  <dataValidations count="1">
    <dataValidation type="decimal" allowBlank="1" showInputMessage="1" showErrorMessage="1" errorTitle="Input Error" error="Please enter a Integer  between -99999999999999999 and 99999999999999999" sqref="E10">
      <formula1>-99999999999999900</formula1>
      <formula2>99999999999999900</formula2>
    </dataValidation>
  </dataValidations>
  <hyperlinks>
    <hyperlink ref="E3" location="Navigation!A1" display="Back To Navigation"/>
  </hyperlinks>
  <pageMargins left="0.75" right="0.75" top="1" bottom="1" header="0.5" footer="0.5"/>
  <pageSetup orientation="portrait" horizontalDpi="200" verticalDpi="200"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H21"/>
  <sheetViews>
    <sheetView showGridLines="0" topLeftCell="D1" workbookViewId="0">
      <selection activeCell="E17" sqref="E17"/>
    </sheetView>
  </sheetViews>
  <sheetFormatPr defaultRowHeight="15"/>
  <cols>
    <col min="1" max="3" width="9.140625" hidden="1" customWidth="1"/>
    <col min="4" max="4" width="74.140625" customWidth="1"/>
    <col min="5" max="5" width="26.140625" customWidth="1"/>
  </cols>
  <sheetData>
    <row r="1" spans="1:8" ht="27.95" customHeight="1">
      <c r="A1" s="10" t="s">
        <v>517</v>
      </c>
      <c r="D1" s="129" t="s">
        <v>1115</v>
      </c>
      <c r="E1" s="129"/>
      <c r="F1" s="37"/>
      <c r="G1" s="37"/>
      <c r="H1" s="37"/>
    </row>
    <row r="2" spans="1:8" s="65" customFormat="1" ht="18.75">
      <c r="A2" s="64"/>
      <c r="D2" s="66"/>
      <c r="E2" s="66"/>
      <c r="F2" s="67"/>
      <c r="G2" s="67"/>
      <c r="H2" s="67"/>
    </row>
    <row r="3" spans="1:8" s="65" customFormat="1" ht="18.75">
      <c r="A3" s="64"/>
      <c r="D3" s="66"/>
      <c r="E3" s="75" t="s">
        <v>415</v>
      </c>
      <c r="F3" s="67"/>
      <c r="G3" s="67"/>
      <c r="H3" s="67"/>
    </row>
    <row r="4" spans="1:8">
      <c r="A4" s="106"/>
      <c r="B4" s="106"/>
      <c r="C4" s="106" t="s">
        <v>520</v>
      </c>
      <c r="D4" s="106"/>
      <c r="E4" s="106"/>
      <c r="F4" s="106"/>
      <c r="G4" s="106"/>
    </row>
    <row r="5" spans="1:8">
      <c r="A5" s="106"/>
      <c r="B5" s="106"/>
      <c r="C5" s="106"/>
      <c r="D5" s="106"/>
      <c r="E5" s="106"/>
      <c r="F5" s="106"/>
      <c r="G5" s="106"/>
    </row>
    <row r="6" spans="1:8" hidden="1">
      <c r="A6" s="106"/>
      <c r="B6" s="106"/>
      <c r="C6" s="106"/>
      <c r="D6" s="106"/>
      <c r="E6" s="106"/>
      <c r="F6" s="106"/>
      <c r="G6" s="106"/>
    </row>
    <row r="7" spans="1:8" hidden="1">
      <c r="A7" s="106"/>
      <c r="B7" s="106"/>
      <c r="C7" s="106" t="s">
        <v>1063</v>
      </c>
      <c r="D7" s="106" t="s">
        <v>1081</v>
      </c>
      <c r="E7" s="106"/>
      <c r="F7" s="106" t="s">
        <v>1062</v>
      </c>
      <c r="G7" s="106" t="s">
        <v>1064</v>
      </c>
    </row>
    <row r="8" spans="1:8">
      <c r="A8" s="106"/>
      <c r="B8" s="106"/>
      <c r="C8" s="108" t="s">
        <v>1081</v>
      </c>
      <c r="D8" s="30" t="s">
        <v>650</v>
      </c>
      <c r="E8" s="21" t="s">
        <v>46</v>
      </c>
      <c r="G8" s="106"/>
    </row>
    <row r="9" spans="1:8" hidden="1">
      <c r="A9" s="106"/>
      <c r="B9" s="106"/>
      <c r="C9" s="106" t="s">
        <v>1062</v>
      </c>
      <c r="G9" s="106"/>
    </row>
    <row r="10" spans="1:8">
      <c r="A10" s="106" t="s">
        <v>322</v>
      </c>
      <c r="B10" s="106"/>
      <c r="C10" s="106"/>
      <c r="D10" s="13" t="s">
        <v>521</v>
      </c>
      <c r="E10" s="34">
        <f>E11+E12</f>
        <v>0</v>
      </c>
      <c r="G10" s="106"/>
    </row>
    <row r="11" spans="1:8">
      <c r="A11" s="106" t="s">
        <v>322</v>
      </c>
      <c r="B11" s="106" t="s">
        <v>323</v>
      </c>
      <c r="C11" s="106"/>
      <c r="D11" s="13" t="s">
        <v>522</v>
      </c>
      <c r="E11" s="32"/>
      <c r="G11" s="106"/>
    </row>
    <row r="12" spans="1:8">
      <c r="A12" s="106" t="s">
        <v>322</v>
      </c>
      <c r="B12" s="106" t="s">
        <v>324</v>
      </c>
      <c r="C12" s="106"/>
      <c r="D12" s="13" t="s">
        <v>523</v>
      </c>
      <c r="E12" s="32"/>
      <c r="G12" s="106"/>
    </row>
    <row r="13" spans="1:8">
      <c r="A13" s="106" t="s">
        <v>325</v>
      </c>
      <c r="B13" s="106"/>
      <c r="C13" s="106"/>
      <c r="D13" s="13" t="s">
        <v>524</v>
      </c>
      <c r="E13" s="32"/>
      <c r="G13" s="106"/>
    </row>
    <row r="14" spans="1:8">
      <c r="A14" s="106" t="s">
        <v>326</v>
      </c>
      <c r="B14" s="106"/>
      <c r="C14" s="106"/>
      <c r="D14" s="13" t="s">
        <v>525</v>
      </c>
      <c r="E14" s="34">
        <f>E10+E13</f>
        <v>0</v>
      </c>
      <c r="G14" s="106"/>
    </row>
    <row r="15" spans="1:8" ht="30" customHeight="1">
      <c r="A15" s="106" t="s">
        <v>327</v>
      </c>
      <c r="B15" s="106"/>
      <c r="C15" s="106"/>
      <c r="D15" s="13" t="s">
        <v>526</v>
      </c>
      <c r="E15" s="32"/>
      <c r="G15" s="106"/>
    </row>
    <row r="16" spans="1:8" ht="45">
      <c r="A16" s="106" t="s">
        <v>332</v>
      </c>
      <c r="B16" s="106"/>
      <c r="C16" s="106"/>
      <c r="D16" s="13" t="s">
        <v>529</v>
      </c>
      <c r="E16" s="36">
        <f>ROUND((IF(E15&gt;0,E14/E15,0)),4)</f>
        <v>0</v>
      </c>
      <c r="G16" s="106"/>
    </row>
    <row r="17" spans="1:7">
      <c r="A17" s="106" t="s">
        <v>333</v>
      </c>
      <c r="B17" s="106"/>
      <c r="C17" s="106"/>
      <c r="D17" s="13" t="s">
        <v>527</v>
      </c>
      <c r="E17" s="32"/>
      <c r="G17" s="106"/>
    </row>
    <row r="18" spans="1:7" ht="45">
      <c r="A18" s="106" t="s">
        <v>334</v>
      </c>
      <c r="B18" s="106"/>
      <c r="C18" s="106"/>
      <c r="D18" s="13" t="s">
        <v>528</v>
      </c>
      <c r="E18" s="36">
        <f>ROUND((IF(E17&gt;0,E13/E17,0)),4)</f>
        <v>0</v>
      </c>
      <c r="G18" s="106"/>
    </row>
    <row r="19" spans="1:7">
      <c r="A19" s="106"/>
      <c r="B19" s="106"/>
      <c r="C19" s="106"/>
      <c r="D19" s="130" t="s">
        <v>539</v>
      </c>
      <c r="E19" s="131"/>
      <c r="G19" s="106"/>
    </row>
    <row r="20" spans="1:7">
      <c r="A20" s="106"/>
      <c r="B20" s="106"/>
      <c r="C20" s="106" t="s">
        <v>1062</v>
      </c>
      <c r="G20" s="106"/>
    </row>
    <row r="21" spans="1:7">
      <c r="A21" s="106"/>
      <c r="B21" s="106"/>
      <c r="C21" s="106" t="s">
        <v>1065</v>
      </c>
      <c r="D21" s="106"/>
      <c r="E21" s="106"/>
      <c r="F21" s="106"/>
      <c r="G21" s="106" t="s">
        <v>1066</v>
      </c>
    </row>
  </sheetData>
  <mergeCells count="2">
    <mergeCell ref="D19:E19"/>
    <mergeCell ref="D1:E1"/>
  </mergeCells>
  <phoneticPr fontId="3" type="noConversion"/>
  <dataValidations count="1">
    <dataValidation type="decimal" allowBlank="1" showInputMessage="1" showErrorMessage="1" errorTitle="Input Error" error="Please enter a Integer  between -99999999999999999 and 99999999999999999" sqref="E10:E18">
      <formula1>-99999999999999900</formula1>
      <formula2>99999999999999900</formula2>
    </dataValidation>
  </dataValidations>
  <hyperlinks>
    <hyperlink ref="E3" location="Navigation!A1" display="Back To Navigation"/>
  </hyperlinks>
  <pageMargins left="0.75" right="0.75" top="1" bottom="1" header="0.5" footer="0.5"/>
  <headerFooter alignWithMargins="0"/>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H16"/>
  <sheetViews>
    <sheetView showGridLines="0" topLeftCell="D1" workbookViewId="0">
      <selection activeCell="N26" sqref="N26"/>
    </sheetView>
  </sheetViews>
  <sheetFormatPr defaultRowHeight="15"/>
  <cols>
    <col min="1" max="3" width="9.140625" hidden="1" customWidth="1"/>
    <col min="4" max="4" width="64.42578125" customWidth="1"/>
    <col min="5" max="5" width="22.140625" customWidth="1"/>
  </cols>
  <sheetData>
    <row r="1" spans="1:8" ht="27.95" customHeight="1">
      <c r="A1" s="10" t="s">
        <v>518</v>
      </c>
      <c r="D1" s="129" t="s">
        <v>1116</v>
      </c>
      <c r="E1" s="129"/>
      <c r="F1" s="129"/>
      <c r="G1" s="129"/>
      <c r="H1" s="129"/>
    </row>
    <row r="2" spans="1:8" s="65" customFormat="1" ht="18.75">
      <c r="A2" s="64"/>
      <c r="D2" s="66"/>
      <c r="E2" s="66"/>
      <c r="F2" s="66"/>
      <c r="G2" s="66"/>
      <c r="H2" s="66"/>
    </row>
    <row r="3" spans="1:8" s="65" customFormat="1" ht="18.75">
      <c r="A3" s="64"/>
      <c r="D3" s="66"/>
      <c r="E3" s="75" t="s">
        <v>415</v>
      </c>
      <c r="F3" s="66"/>
      <c r="G3" s="66"/>
      <c r="H3" s="66"/>
    </row>
    <row r="4" spans="1:8">
      <c r="A4" s="106"/>
      <c r="B4" s="106"/>
      <c r="C4" s="106" t="s">
        <v>540</v>
      </c>
      <c r="D4" s="106"/>
      <c r="E4" s="106"/>
      <c r="F4" s="106"/>
      <c r="G4" s="106"/>
    </row>
    <row r="5" spans="1:8">
      <c r="A5" s="106"/>
      <c r="B5" s="106"/>
      <c r="C5" s="106"/>
      <c r="D5" s="106"/>
      <c r="E5" s="106"/>
      <c r="F5" s="106"/>
      <c r="G5" s="106"/>
    </row>
    <row r="6" spans="1:8" hidden="1">
      <c r="A6" s="106"/>
      <c r="B6" s="106"/>
      <c r="C6" s="106"/>
      <c r="D6" s="106"/>
      <c r="E6" s="106"/>
      <c r="F6" s="106"/>
      <c r="G6" s="106"/>
    </row>
    <row r="7" spans="1:8" hidden="1">
      <c r="A7" s="106"/>
      <c r="B7" s="106"/>
      <c r="C7" s="106" t="s">
        <v>1063</v>
      </c>
      <c r="D7" s="106" t="s">
        <v>1081</v>
      </c>
      <c r="E7" s="106"/>
      <c r="F7" s="106" t="s">
        <v>1062</v>
      </c>
      <c r="G7" s="106" t="s">
        <v>1064</v>
      </c>
    </row>
    <row r="8" spans="1:8" ht="15" customHeight="1">
      <c r="A8" s="106"/>
      <c r="B8" s="106"/>
      <c r="C8" s="108" t="s">
        <v>1081</v>
      </c>
      <c r="D8" s="30" t="s">
        <v>650</v>
      </c>
      <c r="E8" s="15" t="s">
        <v>46</v>
      </c>
      <c r="G8" s="106"/>
    </row>
    <row r="9" spans="1:8" hidden="1">
      <c r="A9" s="106"/>
      <c r="B9" s="106"/>
      <c r="C9" s="106" t="s">
        <v>1062</v>
      </c>
      <c r="G9" s="106"/>
    </row>
    <row r="10" spans="1:8">
      <c r="A10" s="106" t="s">
        <v>335</v>
      </c>
      <c r="B10" s="106"/>
      <c r="C10" s="106"/>
      <c r="D10" s="13" t="s">
        <v>541</v>
      </c>
      <c r="E10" s="32"/>
      <c r="G10" s="106"/>
    </row>
    <row r="11" spans="1:8">
      <c r="A11" s="106" t="s">
        <v>336</v>
      </c>
      <c r="B11" s="106"/>
      <c r="C11" s="106"/>
      <c r="D11" s="13" t="s">
        <v>542</v>
      </c>
      <c r="E11" s="32"/>
      <c r="G11" s="106"/>
    </row>
    <row r="12" spans="1:8">
      <c r="A12" s="106" t="s">
        <v>337</v>
      </c>
      <c r="B12" s="106"/>
      <c r="C12" s="106"/>
      <c r="D12" s="13" t="s">
        <v>543</v>
      </c>
      <c r="E12" s="32"/>
      <c r="G12" s="106"/>
    </row>
    <row r="13" spans="1:8" ht="30">
      <c r="A13" s="106" t="s">
        <v>338</v>
      </c>
      <c r="B13" s="106"/>
      <c r="C13" s="106"/>
      <c r="D13" s="13" t="s">
        <v>544</v>
      </c>
      <c r="E13" s="36">
        <f>ROUND((IF(E12&gt;0,(E10+E11)/E12,0)),4)</f>
        <v>0</v>
      </c>
      <c r="G13" s="106"/>
    </row>
    <row r="14" spans="1:8">
      <c r="A14" s="106"/>
      <c r="B14" s="106"/>
      <c r="C14" s="106"/>
      <c r="D14" s="130" t="s">
        <v>997</v>
      </c>
      <c r="E14" s="131"/>
      <c r="G14" s="106"/>
    </row>
    <row r="15" spans="1:8">
      <c r="A15" s="106"/>
      <c r="B15" s="106"/>
      <c r="C15" s="106" t="s">
        <v>1062</v>
      </c>
      <c r="G15" s="106"/>
    </row>
    <row r="16" spans="1:8">
      <c r="A16" s="106"/>
      <c r="B16" s="106"/>
      <c r="C16" s="106" t="s">
        <v>1065</v>
      </c>
      <c r="D16" s="106"/>
      <c r="E16" s="106"/>
      <c r="F16" s="106"/>
      <c r="G16" s="106" t="s">
        <v>1066</v>
      </c>
    </row>
  </sheetData>
  <mergeCells count="2">
    <mergeCell ref="D1:H1"/>
    <mergeCell ref="D14:E14"/>
  </mergeCells>
  <phoneticPr fontId="3" type="noConversion"/>
  <dataValidations count="1">
    <dataValidation type="decimal" allowBlank="1" showInputMessage="1" showErrorMessage="1" errorTitle="Input Error" error="Please enter a Integer  between -99999999999999999 and 99999999999999999" sqref="E10:E13">
      <formula1>-99999999999999900</formula1>
      <formula2>99999999999999900</formula2>
    </dataValidation>
  </dataValidations>
  <hyperlinks>
    <hyperlink ref="E3" location="Navigation!A1" display="Back To Navigation"/>
  </hyperlinks>
  <pageMargins left="0.75" right="0.75" top="1" bottom="1" header="0.5" footer="0.5"/>
  <headerFooter alignWithMargins="0"/>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H15"/>
  <sheetViews>
    <sheetView showGridLines="0" topLeftCell="D1" workbookViewId="0">
      <selection activeCell="F11" sqref="F11"/>
    </sheetView>
  </sheetViews>
  <sheetFormatPr defaultRowHeight="15"/>
  <cols>
    <col min="1" max="3" width="9.140625" hidden="1" customWidth="1"/>
    <col min="4" max="4" width="3" customWidth="1"/>
    <col min="5" max="5" width="44.85546875" customWidth="1"/>
    <col min="6" max="6" width="21.42578125" customWidth="1"/>
  </cols>
  <sheetData>
    <row r="1" spans="1:8" ht="27.95" customHeight="1">
      <c r="A1" s="10" t="s">
        <v>519</v>
      </c>
      <c r="D1" s="129" t="s">
        <v>1117</v>
      </c>
      <c r="E1" s="129"/>
      <c r="F1" s="129"/>
      <c r="G1" s="37"/>
      <c r="H1" s="37"/>
    </row>
    <row r="2" spans="1:8" s="65" customFormat="1" ht="18.75">
      <c r="A2" s="64"/>
      <c r="D2" s="66"/>
      <c r="E2" s="66"/>
      <c r="F2" s="66"/>
      <c r="G2" s="67"/>
      <c r="H2" s="67"/>
    </row>
    <row r="3" spans="1:8" s="65" customFormat="1" ht="18.75">
      <c r="A3" s="64"/>
      <c r="D3" s="66"/>
      <c r="E3" s="66"/>
      <c r="F3" s="75" t="s">
        <v>415</v>
      </c>
      <c r="G3" s="67"/>
      <c r="H3" s="67"/>
    </row>
    <row r="4" spans="1:8">
      <c r="A4" s="106"/>
      <c r="B4" s="106"/>
      <c r="C4" s="106" t="s">
        <v>548</v>
      </c>
      <c r="D4" s="106"/>
      <c r="E4" s="106"/>
      <c r="F4" s="106"/>
      <c r="G4" s="106"/>
      <c r="H4" s="106"/>
    </row>
    <row r="5" spans="1:8">
      <c r="A5" s="106"/>
      <c r="B5" s="106"/>
      <c r="C5" s="106"/>
      <c r="D5" s="106"/>
      <c r="E5" s="106"/>
      <c r="F5" s="106"/>
      <c r="G5" s="106"/>
      <c r="H5" s="106"/>
    </row>
    <row r="6" spans="1:8" hidden="1">
      <c r="A6" s="106"/>
      <c r="B6" s="106"/>
      <c r="C6" s="106"/>
      <c r="D6" s="106"/>
      <c r="E6" s="106"/>
      <c r="F6" s="106"/>
      <c r="G6" s="106"/>
      <c r="H6" s="106"/>
    </row>
    <row r="7" spans="1:8" hidden="1">
      <c r="A7" s="106"/>
      <c r="B7" s="106"/>
      <c r="C7" s="106" t="s">
        <v>1063</v>
      </c>
      <c r="D7" s="106" t="s">
        <v>641</v>
      </c>
      <c r="E7" s="106" t="s">
        <v>1081</v>
      </c>
      <c r="F7" s="106"/>
      <c r="G7" s="106" t="s">
        <v>1062</v>
      </c>
      <c r="H7" s="106" t="s">
        <v>1064</v>
      </c>
    </row>
    <row r="8" spans="1:8">
      <c r="A8" s="106"/>
      <c r="B8" s="106"/>
      <c r="C8" s="108" t="s">
        <v>1081</v>
      </c>
      <c r="D8" s="30" t="s">
        <v>648</v>
      </c>
      <c r="E8" s="30" t="s">
        <v>650</v>
      </c>
      <c r="F8" s="21" t="s">
        <v>46</v>
      </c>
      <c r="H8" s="106"/>
    </row>
    <row r="9" spans="1:8" hidden="1">
      <c r="A9" s="106"/>
      <c r="B9" s="106"/>
      <c r="C9" s="106" t="s">
        <v>1062</v>
      </c>
      <c r="H9" s="106"/>
    </row>
    <row r="10" spans="1:8" ht="30">
      <c r="A10" s="106" t="s">
        <v>339</v>
      </c>
      <c r="B10" s="106"/>
      <c r="C10" s="106"/>
      <c r="D10" s="28">
        <v>1</v>
      </c>
      <c r="E10" s="13" t="s">
        <v>549</v>
      </c>
      <c r="F10" s="32"/>
      <c r="H10" s="106"/>
    </row>
    <row r="11" spans="1:8" ht="30">
      <c r="A11" s="106" t="s">
        <v>340</v>
      </c>
      <c r="B11" s="106"/>
      <c r="C11" s="106"/>
      <c r="D11" s="28">
        <v>2</v>
      </c>
      <c r="E11" s="13" t="s">
        <v>550</v>
      </c>
      <c r="F11" s="32"/>
      <c r="H11" s="106"/>
    </row>
    <row r="12" spans="1:8">
      <c r="A12" s="106" t="s">
        <v>341</v>
      </c>
      <c r="B12" s="106"/>
      <c r="C12" s="106"/>
      <c r="D12" s="28">
        <v>3</v>
      </c>
      <c r="E12" s="13" t="s">
        <v>551</v>
      </c>
      <c r="F12" s="104"/>
      <c r="H12" s="106"/>
    </row>
    <row r="13" spans="1:8">
      <c r="A13" s="106" t="s">
        <v>342</v>
      </c>
      <c r="B13" s="106"/>
      <c r="C13" s="106"/>
      <c r="D13" s="28">
        <v>4</v>
      </c>
      <c r="E13" s="13" t="s">
        <v>552</v>
      </c>
      <c r="F13" s="104"/>
      <c r="H13" s="106"/>
    </row>
    <row r="14" spans="1:8">
      <c r="A14" s="106"/>
      <c r="B14" s="106"/>
      <c r="C14" s="106" t="s">
        <v>1062</v>
      </c>
      <c r="H14" s="106"/>
    </row>
    <row r="15" spans="1:8">
      <c r="A15" s="106"/>
      <c r="B15" s="106"/>
      <c r="C15" s="106" t="s">
        <v>1065</v>
      </c>
      <c r="D15" s="106"/>
      <c r="E15" s="106"/>
      <c r="F15" s="106"/>
      <c r="G15" s="106"/>
      <c r="H15" s="106" t="s">
        <v>1066</v>
      </c>
    </row>
  </sheetData>
  <mergeCells count="1">
    <mergeCell ref="D1:F1"/>
  </mergeCells>
  <phoneticPr fontId="3" type="noConversion"/>
  <dataValidations count="1">
    <dataValidation type="decimal" allowBlank="1" showInputMessage="1" showErrorMessage="1" errorTitle="Input Error" error="Please enter a Integer  between -99999999999999999 and 99999999999999999" sqref="F10:F13">
      <formula1>-99999999999999900</formula1>
      <formula2>99999999999999900</formula2>
    </dataValidation>
  </dataValidations>
  <hyperlinks>
    <hyperlink ref="F3" location="Navigation!A1" display="Back To Navigation"/>
  </hyperlinks>
  <pageMargins left="0.75" right="0.75" top="1" bottom="1" header="0.5" footer="0.5"/>
  <headerFooter alignWithMargins="0"/>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9"/>
  <sheetViews>
    <sheetView showGridLines="0" workbookViewId="0"/>
  </sheetViews>
  <sheetFormatPr defaultRowHeight="15"/>
  <sheetData>
    <row r="1" spans="1:6">
      <c r="A1" s="10" t="s">
        <v>309</v>
      </c>
    </row>
    <row r="2" spans="1:6">
      <c r="A2" s="11"/>
      <c r="B2" s="11"/>
      <c r="C2" s="11" t="s">
        <v>310</v>
      </c>
      <c r="D2" s="11"/>
      <c r="E2" s="11"/>
      <c r="F2" s="11"/>
    </row>
    <row r="3" spans="1:6">
      <c r="A3" s="11"/>
      <c r="B3" s="11"/>
      <c r="C3" s="11"/>
      <c r="D3" s="11"/>
      <c r="E3" s="11"/>
      <c r="F3" s="11"/>
    </row>
    <row r="4" spans="1:6">
      <c r="A4" s="11"/>
      <c r="B4" s="11"/>
      <c r="C4" s="11"/>
      <c r="D4" s="11"/>
      <c r="E4" s="11"/>
      <c r="F4" s="11"/>
    </row>
    <row r="5" spans="1:6">
      <c r="A5" s="11"/>
      <c r="B5" s="11"/>
      <c r="C5" s="11" t="s">
        <v>1063</v>
      </c>
      <c r="D5" s="11"/>
      <c r="E5" s="11" t="s">
        <v>1062</v>
      </c>
      <c r="F5" s="11" t="s">
        <v>1064</v>
      </c>
    </row>
    <row r="6" spans="1:6">
      <c r="A6" s="11"/>
      <c r="B6" s="11"/>
      <c r="C6" s="11" t="s">
        <v>1062</v>
      </c>
      <c r="F6" s="11"/>
    </row>
    <row r="7" spans="1:6">
      <c r="A7" s="11" t="s">
        <v>311</v>
      </c>
      <c r="B7" s="11"/>
      <c r="C7" s="11"/>
      <c r="D7" s="43" t="str">
        <f>StartUp!D16</f>
        <v>010</v>
      </c>
      <c r="F7" s="11"/>
    </row>
    <row r="8" spans="1:6">
      <c r="A8" s="11"/>
      <c r="B8" s="11"/>
      <c r="C8" s="11" t="s">
        <v>1062</v>
      </c>
      <c r="F8" s="11"/>
    </row>
    <row r="9" spans="1:6">
      <c r="A9" s="11"/>
      <c r="B9" s="11"/>
      <c r="C9" s="11" t="s">
        <v>1065</v>
      </c>
      <c r="D9" s="11"/>
      <c r="E9" s="11"/>
      <c r="F9" s="11" t="s">
        <v>1066</v>
      </c>
    </row>
  </sheetData>
  <phoneticPr fontId="3"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64"/>
  <sheetViews>
    <sheetView topLeftCell="A47" workbookViewId="0">
      <selection activeCell="C59" sqref="C59"/>
    </sheetView>
  </sheetViews>
  <sheetFormatPr defaultRowHeight="15"/>
  <cols>
    <col min="2" max="2" width="10.5703125" customWidth="1"/>
  </cols>
  <sheetData>
    <row r="1" spans="1:5">
      <c r="A1" t="s">
        <v>354</v>
      </c>
      <c r="B1" t="s">
        <v>355</v>
      </c>
      <c r="C1" t="s">
        <v>356</v>
      </c>
      <c r="D1" t="s">
        <v>357</v>
      </c>
      <c r="E1" t="s">
        <v>358</v>
      </c>
    </row>
    <row r="2" spans="1:5">
      <c r="A2" t="s">
        <v>359</v>
      </c>
      <c r="B2" t="s">
        <v>355</v>
      </c>
      <c r="C2" t="s">
        <v>360</v>
      </c>
      <c r="D2" t="s">
        <v>357</v>
      </c>
      <c r="E2" t="s">
        <v>361</v>
      </c>
    </row>
    <row r="3" spans="1:5">
      <c r="A3" t="s">
        <v>362</v>
      </c>
      <c r="B3" t="s">
        <v>355</v>
      </c>
      <c r="C3" t="s">
        <v>363</v>
      </c>
      <c r="D3" t="s">
        <v>357</v>
      </c>
      <c r="E3" t="s">
        <v>364</v>
      </c>
    </row>
    <row r="4" spans="1:5">
      <c r="A4" t="s">
        <v>365</v>
      </c>
      <c r="B4" t="s">
        <v>355</v>
      </c>
      <c r="C4" t="s">
        <v>366</v>
      </c>
      <c r="D4" t="s">
        <v>357</v>
      </c>
      <c r="E4" t="s">
        <v>367</v>
      </c>
    </row>
    <row r="5" spans="1:5">
      <c r="A5" t="s">
        <v>368</v>
      </c>
      <c r="B5" t="s">
        <v>355</v>
      </c>
      <c r="C5" t="s">
        <v>369</v>
      </c>
      <c r="D5" t="s">
        <v>357</v>
      </c>
      <c r="E5" t="s">
        <v>370</v>
      </c>
    </row>
    <row r="6" spans="1:5">
      <c r="A6" t="s">
        <v>371</v>
      </c>
      <c r="B6" t="s">
        <v>355</v>
      </c>
      <c r="C6" t="s">
        <v>372</v>
      </c>
      <c r="D6" t="s">
        <v>357</v>
      </c>
      <c r="E6" t="s">
        <v>373</v>
      </c>
    </row>
    <row r="7" spans="1:5">
      <c r="A7" t="s">
        <v>374</v>
      </c>
      <c r="B7" t="s">
        <v>355</v>
      </c>
      <c r="C7" t="s">
        <v>375</v>
      </c>
      <c r="D7" t="s">
        <v>357</v>
      </c>
      <c r="E7" t="s">
        <v>376</v>
      </c>
    </row>
    <row r="8" spans="1:5">
      <c r="A8" t="s">
        <v>377</v>
      </c>
      <c r="B8" t="s">
        <v>355</v>
      </c>
      <c r="C8" t="s">
        <v>378</v>
      </c>
      <c r="D8" t="s">
        <v>357</v>
      </c>
      <c r="E8" t="s">
        <v>379</v>
      </c>
    </row>
    <row r="9" spans="1:5">
      <c r="A9" t="s">
        <v>380</v>
      </c>
      <c r="B9" t="s">
        <v>355</v>
      </c>
      <c r="C9" t="s">
        <v>381</v>
      </c>
      <c r="D9" t="s">
        <v>357</v>
      </c>
      <c r="E9" t="s">
        <v>382</v>
      </c>
    </row>
    <row r="10" spans="1:5">
      <c r="A10" t="s">
        <v>383</v>
      </c>
      <c r="B10" t="s">
        <v>355</v>
      </c>
      <c r="C10" t="s">
        <v>384</v>
      </c>
      <c r="D10" t="s">
        <v>357</v>
      </c>
      <c r="E10" t="s">
        <v>385</v>
      </c>
    </row>
    <row r="11" spans="1:5">
      <c r="A11" t="s">
        <v>386</v>
      </c>
      <c r="B11" t="s">
        <v>355</v>
      </c>
      <c r="C11" t="s">
        <v>387</v>
      </c>
      <c r="D11" t="s">
        <v>357</v>
      </c>
      <c r="E11" t="s">
        <v>388</v>
      </c>
    </row>
    <row r="12" spans="1:5">
      <c r="A12" t="s">
        <v>389</v>
      </c>
      <c r="B12" t="s">
        <v>355</v>
      </c>
      <c r="C12" t="s">
        <v>390</v>
      </c>
      <c r="D12" t="s">
        <v>357</v>
      </c>
      <c r="E12" t="s">
        <v>391</v>
      </c>
    </row>
    <row r="13" spans="1:5">
      <c r="A13" t="s">
        <v>392</v>
      </c>
      <c r="B13" t="s">
        <v>355</v>
      </c>
      <c r="C13" t="s">
        <v>393</v>
      </c>
      <c r="D13" t="s">
        <v>357</v>
      </c>
      <c r="E13" t="s">
        <v>394</v>
      </c>
    </row>
    <row r="14" spans="1:5">
      <c r="A14" t="s">
        <v>395</v>
      </c>
      <c r="B14" t="s">
        <v>355</v>
      </c>
      <c r="C14" t="s">
        <v>396</v>
      </c>
      <c r="D14" t="s">
        <v>357</v>
      </c>
      <c r="E14" t="s">
        <v>397</v>
      </c>
    </row>
    <row r="15" spans="1:5">
      <c r="A15" t="s">
        <v>398</v>
      </c>
      <c r="B15" t="s">
        <v>355</v>
      </c>
      <c r="C15" t="s">
        <v>399</v>
      </c>
      <c r="D15" t="s">
        <v>400</v>
      </c>
      <c r="E15" t="s">
        <v>401</v>
      </c>
    </row>
    <row r="16" spans="1:5">
      <c r="A16" t="s">
        <v>402</v>
      </c>
      <c r="B16" t="s">
        <v>355</v>
      </c>
      <c r="C16" t="s">
        <v>403</v>
      </c>
      <c r="D16" t="s">
        <v>357</v>
      </c>
      <c r="E16" t="s">
        <v>404</v>
      </c>
    </row>
    <row r="17" spans="1:5">
      <c r="A17" t="s">
        <v>405</v>
      </c>
      <c r="B17" t="s">
        <v>355</v>
      </c>
      <c r="C17" t="s">
        <v>406</v>
      </c>
      <c r="D17" t="s">
        <v>357</v>
      </c>
      <c r="E17" t="s">
        <v>407</v>
      </c>
    </row>
    <row r="18" spans="1:5">
      <c r="A18" t="s">
        <v>408</v>
      </c>
      <c r="B18" t="s">
        <v>355</v>
      </c>
      <c r="C18" t="s">
        <v>409</v>
      </c>
      <c r="D18" t="s">
        <v>357</v>
      </c>
      <c r="E18" t="s">
        <v>410</v>
      </c>
    </row>
    <row r="19" spans="1:5">
      <c r="A19" t="s">
        <v>354</v>
      </c>
      <c r="B19" t="s">
        <v>118</v>
      </c>
      <c r="C19" t="s">
        <v>356</v>
      </c>
      <c r="D19" t="s">
        <v>357</v>
      </c>
      <c r="E19" t="s">
        <v>358</v>
      </c>
    </row>
    <row r="20" spans="1:5">
      <c r="A20" t="s">
        <v>359</v>
      </c>
      <c r="B20" t="s">
        <v>118</v>
      </c>
      <c r="C20" t="s">
        <v>360</v>
      </c>
      <c r="D20" t="s">
        <v>357</v>
      </c>
      <c r="E20" t="s">
        <v>361</v>
      </c>
    </row>
    <row r="21" spans="1:5">
      <c r="A21" t="s">
        <v>362</v>
      </c>
      <c r="B21" t="s">
        <v>118</v>
      </c>
      <c r="C21" t="s">
        <v>363</v>
      </c>
      <c r="D21" t="s">
        <v>357</v>
      </c>
      <c r="E21" t="s">
        <v>364</v>
      </c>
    </row>
    <row r="22" spans="1:5">
      <c r="A22" t="s">
        <v>365</v>
      </c>
      <c r="B22" t="s">
        <v>118</v>
      </c>
      <c r="C22" t="s">
        <v>366</v>
      </c>
      <c r="D22" t="s">
        <v>357</v>
      </c>
      <c r="E22" t="s">
        <v>367</v>
      </c>
    </row>
    <row r="23" spans="1:5">
      <c r="A23" t="s">
        <v>368</v>
      </c>
      <c r="B23" t="s">
        <v>118</v>
      </c>
      <c r="C23" t="s">
        <v>369</v>
      </c>
      <c r="D23" t="s">
        <v>357</v>
      </c>
      <c r="E23" t="s">
        <v>370</v>
      </c>
    </row>
    <row r="24" spans="1:5">
      <c r="A24" t="s">
        <v>371</v>
      </c>
      <c r="B24" t="s">
        <v>118</v>
      </c>
      <c r="C24" t="s">
        <v>372</v>
      </c>
      <c r="D24" t="s">
        <v>357</v>
      </c>
      <c r="E24" t="s">
        <v>373</v>
      </c>
    </row>
    <row r="25" spans="1:5">
      <c r="A25" t="s">
        <v>374</v>
      </c>
      <c r="B25" t="s">
        <v>118</v>
      </c>
      <c r="C25" t="s">
        <v>375</v>
      </c>
      <c r="D25" t="s">
        <v>357</v>
      </c>
      <c r="E25" t="s">
        <v>376</v>
      </c>
    </row>
    <row r="26" spans="1:5">
      <c r="A26" t="s">
        <v>377</v>
      </c>
      <c r="B26" t="s">
        <v>118</v>
      </c>
      <c r="C26" t="s">
        <v>378</v>
      </c>
      <c r="D26" t="s">
        <v>357</v>
      </c>
      <c r="E26" t="s">
        <v>379</v>
      </c>
    </row>
    <row r="27" spans="1:5">
      <c r="A27" t="s">
        <v>380</v>
      </c>
      <c r="B27" t="s">
        <v>118</v>
      </c>
      <c r="C27" t="s">
        <v>381</v>
      </c>
      <c r="D27" t="s">
        <v>357</v>
      </c>
      <c r="E27" t="s">
        <v>382</v>
      </c>
    </row>
    <row r="28" spans="1:5">
      <c r="A28" t="s">
        <v>383</v>
      </c>
      <c r="B28" t="s">
        <v>118</v>
      </c>
      <c r="C28" t="s">
        <v>384</v>
      </c>
      <c r="D28" t="s">
        <v>357</v>
      </c>
      <c r="E28" t="s">
        <v>385</v>
      </c>
    </row>
    <row r="29" spans="1:5">
      <c r="A29" t="s">
        <v>386</v>
      </c>
      <c r="B29" t="s">
        <v>118</v>
      </c>
      <c r="C29" t="s">
        <v>387</v>
      </c>
      <c r="D29" t="s">
        <v>357</v>
      </c>
      <c r="E29" t="s">
        <v>388</v>
      </c>
    </row>
    <row r="30" spans="1:5">
      <c r="A30" t="s">
        <v>389</v>
      </c>
      <c r="B30" t="s">
        <v>118</v>
      </c>
      <c r="C30" t="s">
        <v>393</v>
      </c>
      <c r="D30" t="s">
        <v>357</v>
      </c>
      <c r="E30" t="s">
        <v>394</v>
      </c>
    </row>
    <row r="31" spans="1:5">
      <c r="A31" t="s">
        <v>392</v>
      </c>
      <c r="B31" t="s">
        <v>118</v>
      </c>
      <c r="C31" t="s">
        <v>393</v>
      </c>
      <c r="D31" t="s">
        <v>357</v>
      </c>
      <c r="E31" t="s">
        <v>394</v>
      </c>
    </row>
    <row r="32" spans="1:5">
      <c r="A32" t="s">
        <v>395</v>
      </c>
      <c r="B32" t="s">
        <v>118</v>
      </c>
      <c r="C32" t="s">
        <v>396</v>
      </c>
      <c r="D32" t="s">
        <v>357</v>
      </c>
      <c r="E32" t="s">
        <v>397</v>
      </c>
    </row>
    <row r="33" spans="1:5">
      <c r="A33" t="s">
        <v>398</v>
      </c>
      <c r="B33" t="s">
        <v>118</v>
      </c>
      <c r="C33" t="s">
        <v>119</v>
      </c>
      <c r="D33" t="s">
        <v>357</v>
      </c>
      <c r="E33" t="s">
        <v>401</v>
      </c>
    </row>
    <row r="34" spans="1:5">
      <c r="A34" t="s">
        <v>402</v>
      </c>
      <c r="B34" t="s">
        <v>118</v>
      </c>
      <c r="C34" t="s">
        <v>403</v>
      </c>
      <c r="D34" t="s">
        <v>357</v>
      </c>
      <c r="E34" t="s">
        <v>404</v>
      </c>
    </row>
    <row r="35" spans="1:5">
      <c r="A35" t="s">
        <v>405</v>
      </c>
      <c r="B35" t="s">
        <v>118</v>
      </c>
      <c r="C35" t="s">
        <v>406</v>
      </c>
      <c r="D35" t="s">
        <v>357</v>
      </c>
      <c r="E35" t="s">
        <v>407</v>
      </c>
    </row>
    <row r="36" spans="1:5">
      <c r="A36" t="s">
        <v>408</v>
      </c>
      <c r="B36" t="s">
        <v>118</v>
      </c>
      <c r="C36" t="s">
        <v>409</v>
      </c>
      <c r="D36" t="s">
        <v>357</v>
      </c>
      <c r="E36" t="s">
        <v>410</v>
      </c>
    </row>
    <row r="37" spans="1:5">
      <c r="A37" t="s">
        <v>999</v>
      </c>
      <c r="B37" t="s">
        <v>118</v>
      </c>
      <c r="C37" t="s">
        <v>1000</v>
      </c>
      <c r="D37" t="s">
        <v>357</v>
      </c>
      <c r="E37" t="s">
        <v>1001</v>
      </c>
    </row>
    <row r="38" spans="1:5">
      <c r="A38" t="s">
        <v>1002</v>
      </c>
      <c r="B38" t="s">
        <v>148</v>
      </c>
      <c r="C38" t="s">
        <v>1003</v>
      </c>
      <c r="D38" t="s">
        <v>357</v>
      </c>
      <c r="E38" t="s">
        <v>1004</v>
      </c>
    </row>
    <row r="39" spans="1:5">
      <c r="A39" t="s">
        <v>1005</v>
      </c>
      <c r="B39" t="s">
        <v>148</v>
      </c>
      <c r="C39" t="s">
        <v>1006</v>
      </c>
      <c r="D39" t="s">
        <v>357</v>
      </c>
      <c r="E39" t="s">
        <v>1007</v>
      </c>
    </row>
    <row r="40" spans="1:5">
      <c r="A40" t="s">
        <v>1069</v>
      </c>
      <c r="B40" t="s">
        <v>118</v>
      </c>
      <c r="C40" t="s">
        <v>360</v>
      </c>
      <c r="D40" t="s">
        <v>357</v>
      </c>
      <c r="E40" t="s">
        <v>361</v>
      </c>
    </row>
    <row r="41" spans="1:5">
      <c r="A41" t="s">
        <v>1070</v>
      </c>
      <c r="B41" t="s">
        <v>118</v>
      </c>
      <c r="C41" t="s">
        <v>363</v>
      </c>
      <c r="D41" t="s">
        <v>357</v>
      </c>
      <c r="E41" t="s">
        <v>364</v>
      </c>
    </row>
    <row r="42" spans="1:5">
      <c r="A42" t="s">
        <v>1071</v>
      </c>
      <c r="B42" t="s">
        <v>118</v>
      </c>
      <c r="C42" t="s">
        <v>366</v>
      </c>
      <c r="D42" t="s">
        <v>357</v>
      </c>
      <c r="E42" t="s">
        <v>367</v>
      </c>
    </row>
    <row r="43" spans="1:5">
      <c r="A43" t="s">
        <v>1072</v>
      </c>
      <c r="B43" t="s">
        <v>118</v>
      </c>
      <c r="C43" t="s">
        <v>369</v>
      </c>
      <c r="D43" t="s">
        <v>357</v>
      </c>
      <c r="E43" t="s">
        <v>370</v>
      </c>
    </row>
    <row r="44" spans="1:5">
      <c r="A44" t="s">
        <v>1073</v>
      </c>
      <c r="B44" t="s">
        <v>118</v>
      </c>
      <c r="C44" t="s">
        <v>372</v>
      </c>
      <c r="D44" t="s">
        <v>357</v>
      </c>
      <c r="E44" t="s">
        <v>373</v>
      </c>
    </row>
    <row r="45" spans="1:5">
      <c r="A45" t="s">
        <v>1074</v>
      </c>
      <c r="B45" t="s">
        <v>118</v>
      </c>
      <c r="C45" t="s">
        <v>378</v>
      </c>
      <c r="D45" t="s">
        <v>357</v>
      </c>
      <c r="E45" t="s">
        <v>379</v>
      </c>
    </row>
    <row r="46" spans="1:5">
      <c r="A46" t="s">
        <v>1075</v>
      </c>
      <c r="B46" t="s">
        <v>118</v>
      </c>
      <c r="C46" t="s">
        <v>381</v>
      </c>
      <c r="D46" t="s">
        <v>357</v>
      </c>
      <c r="E46" t="s">
        <v>382</v>
      </c>
    </row>
    <row r="47" spans="1:5">
      <c r="A47" t="s">
        <v>1076</v>
      </c>
      <c r="B47" t="s">
        <v>118</v>
      </c>
      <c r="C47" t="s">
        <v>384</v>
      </c>
      <c r="D47" t="s">
        <v>357</v>
      </c>
      <c r="E47" t="s">
        <v>385</v>
      </c>
    </row>
    <row r="48" spans="1:5">
      <c r="A48" t="s">
        <v>1077</v>
      </c>
      <c r="B48" t="s">
        <v>118</v>
      </c>
      <c r="C48" t="s">
        <v>387</v>
      </c>
      <c r="D48" t="s">
        <v>357</v>
      </c>
      <c r="E48" t="s">
        <v>388</v>
      </c>
    </row>
    <row r="49" spans="1:5">
      <c r="A49" t="s">
        <v>1078</v>
      </c>
      <c r="B49" t="s">
        <v>118</v>
      </c>
      <c r="C49" t="s">
        <v>390</v>
      </c>
      <c r="D49" t="s">
        <v>357</v>
      </c>
      <c r="E49" t="s">
        <v>391</v>
      </c>
    </row>
    <row r="50" spans="1:5">
      <c r="A50" t="s">
        <v>1079</v>
      </c>
      <c r="B50" t="s">
        <v>118</v>
      </c>
      <c r="C50" t="s">
        <v>396</v>
      </c>
      <c r="D50" t="s">
        <v>357</v>
      </c>
      <c r="E50" t="s">
        <v>397</v>
      </c>
    </row>
    <row r="51" spans="1:5">
      <c r="A51" t="s">
        <v>530</v>
      </c>
      <c r="B51" t="s">
        <v>118</v>
      </c>
      <c r="C51" t="s">
        <v>396</v>
      </c>
      <c r="D51" t="s">
        <v>357</v>
      </c>
      <c r="E51" t="s">
        <v>397</v>
      </c>
    </row>
    <row r="52" spans="1:5">
      <c r="A52" t="s">
        <v>531</v>
      </c>
      <c r="B52" t="s">
        <v>118</v>
      </c>
      <c r="C52" t="s">
        <v>119</v>
      </c>
      <c r="D52" t="s">
        <v>357</v>
      </c>
      <c r="E52" t="s">
        <v>401</v>
      </c>
    </row>
    <row r="53" spans="1:5">
      <c r="A53" t="s">
        <v>532</v>
      </c>
      <c r="B53" t="s">
        <v>118</v>
      </c>
      <c r="C53" t="s">
        <v>119</v>
      </c>
      <c r="D53" t="s">
        <v>357</v>
      </c>
      <c r="E53" t="s">
        <v>401</v>
      </c>
    </row>
    <row r="54" spans="1:5">
      <c r="A54" t="s">
        <v>533</v>
      </c>
      <c r="B54" t="s">
        <v>118</v>
      </c>
      <c r="C54" t="s">
        <v>403</v>
      </c>
      <c r="D54" t="s">
        <v>357</v>
      </c>
      <c r="E54" t="s">
        <v>404</v>
      </c>
    </row>
    <row r="55" spans="1:5">
      <c r="A55" t="s">
        <v>534</v>
      </c>
      <c r="B55" t="s">
        <v>118</v>
      </c>
      <c r="C55" t="s">
        <v>403</v>
      </c>
      <c r="D55" t="s">
        <v>357</v>
      </c>
      <c r="E55" t="s">
        <v>404</v>
      </c>
    </row>
    <row r="56" spans="1:5">
      <c r="A56" t="s">
        <v>535</v>
      </c>
      <c r="B56" t="s">
        <v>118</v>
      </c>
      <c r="C56" t="s">
        <v>406</v>
      </c>
      <c r="D56" t="s">
        <v>357</v>
      </c>
      <c r="E56" t="s">
        <v>407</v>
      </c>
    </row>
    <row r="57" spans="1:5">
      <c r="A57" t="s">
        <v>536</v>
      </c>
      <c r="B57" t="s">
        <v>118</v>
      </c>
      <c r="C57" t="s">
        <v>406</v>
      </c>
      <c r="D57" t="s">
        <v>357</v>
      </c>
      <c r="E57" t="s">
        <v>407</v>
      </c>
    </row>
    <row r="58" spans="1:5">
      <c r="A58" t="s">
        <v>537</v>
      </c>
      <c r="B58" t="s">
        <v>118</v>
      </c>
      <c r="C58" t="s">
        <v>409</v>
      </c>
      <c r="D58" t="s">
        <v>357</v>
      </c>
      <c r="E58" t="s">
        <v>410</v>
      </c>
    </row>
    <row r="59" spans="1:5">
      <c r="A59" t="s">
        <v>538</v>
      </c>
      <c r="B59" t="s">
        <v>118</v>
      </c>
      <c r="C59" t="s">
        <v>409</v>
      </c>
      <c r="D59" t="s">
        <v>400</v>
      </c>
      <c r="E59" t="s">
        <v>410</v>
      </c>
    </row>
    <row r="60" spans="1:5">
      <c r="A60" t="s">
        <v>1089</v>
      </c>
      <c r="B60" t="s">
        <v>118</v>
      </c>
      <c r="C60" t="s">
        <v>360</v>
      </c>
      <c r="D60" t="s">
        <v>357</v>
      </c>
      <c r="E60" t="s">
        <v>361</v>
      </c>
    </row>
    <row r="61" spans="1:5">
      <c r="A61" t="s">
        <v>1090</v>
      </c>
      <c r="B61" t="s">
        <v>118</v>
      </c>
      <c r="C61" t="s">
        <v>363</v>
      </c>
      <c r="D61" t="s">
        <v>357</v>
      </c>
      <c r="E61" t="s">
        <v>364</v>
      </c>
    </row>
    <row r="62" spans="1:5">
      <c r="A62" t="s">
        <v>1091</v>
      </c>
      <c r="B62" t="s">
        <v>118</v>
      </c>
      <c r="C62" t="s">
        <v>366</v>
      </c>
      <c r="D62" t="s">
        <v>357</v>
      </c>
      <c r="E62" t="s">
        <v>367</v>
      </c>
    </row>
    <row r="63" spans="1:5">
      <c r="A63" t="s">
        <v>1092</v>
      </c>
      <c r="B63" t="s">
        <v>118</v>
      </c>
      <c r="C63" t="s">
        <v>369</v>
      </c>
      <c r="D63" t="s">
        <v>357</v>
      </c>
      <c r="E63" t="s">
        <v>370</v>
      </c>
    </row>
    <row r="64" spans="1:5">
      <c r="A64" t="s">
        <v>1093</v>
      </c>
      <c r="B64" t="s">
        <v>118</v>
      </c>
      <c r="C64" t="s">
        <v>372</v>
      </c>
      <c r="D64" t="s">
        <v>357</v>
      </c>
      <c r="E64" t="s">
        <v>373</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9BBE952A-E8CA-448D-805A-201926F165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54</vt:i4>
      </vt:variant>
    </vt:vector>
  </HeadingPairs>
  <TitlesOfParts>
    <vt:vector size="74" baseType="lpstr">
      <vt:lpstr>Navigation</vt:lpstr>
      <vt:lpstr>Consolidated Prudential Reports</vt:lpstr>
      <vt:lpstr>Consolidated Balance Sheet</vt:lpstr>
      <vt:lpstr>Consolidated Profit And Loss</vt:lpstr>
      <vt:lpstr>Schedule 1,2,2A</vt:lpstr>
      <vt:lpstr>Schedule 3,4</vt:lpstr>
      <vt:lpstr>Schedule 5,6,7</vt:lpstr>
      <vt:lpstr>Schedule 8</vt:lpstr>
      <vt:lpstr>Schedule 9</vt:lpstr>
      <vt:lpstr>Schedule 10</vt:lpstr>
      <vt:lpstr>Schedule 11,12,13</vt:lpstr>
      <vt:lpstr>Schedule 14,15,16</vt:lpstr>
      <vt:lpstr>Details on Subsidiaries</vt:lpstr>
      <vt:lpstr>Financials For ConsolidatedBank</vt:lpstr>
      <vt:lpstr>Financials For Consolidated(F)</vt:lpstr>
      <vt:lpstr>Section III - Large Exposures</vt:lpstr>
      <vt:lpstr>Section IV - Forex Exposures</vt:lpstr>
      <vt:lpstr>Section V</vt:lpstr>
      <vt:lpstr>Section VI</vt:lpstr>
      <vt:lpstr>Section VII</vt:lpstr>
      <vt:lpstr>datasheet_1_13</vt:lpstr>
      <vt:lpstr>datasheet_1_25</vt:lpstr>
      <vt:lpstr>datasheet_1_26</vt:lpstr>
      <vt:lpstr>datasheet_1_38</vt:lpstr>
      <vt:lpstr>datasheet_1_40</vt:lpstr>
      <vt:lpstr>datasheet_1_42</vt:lpstr>
      <vt:lpstr>'Schedule 1,2,2A'!fn_E10_1_25122012</vt:lpstr>
      <vt:lpstr>'Schedule 1,2,2A'!fn_E105_23_11122015</vt:lpstr>
      <vt:lpstr>'Schedule 1,2,2A'!fn_E11_2_25122012</vt:lpstr>
      <vt:lpstr>'Schedule 1,2,2A'!fn_E115_43_14122015</vt:lpstr>
      <vt:lpstr>'Schedule 1,2,2A'!fn_E12_3_25122012</vt:lpstr>
      <vt:lpstr>'Schedule 1,2,2A'!fn_E13_4_25122012</vt:lpstr>
      <vt:lpstr>'Schedule 8'!fn_E14_0_28012013</vt:lpstr>
      <vt:lpstr>'Schedule 1,2,2A'!fn_E14_5_25122012</vt:lpstr>
      <vt:lpstr>'Schedule 8'!fn_E18_1_28012013</vt:lpstr>
      <vt:lpstr>'Schedule 1,2,2A'!fn_E19_19_11122015</vt:lpstr>
      <vt:lpstr>'Schedule 1,2,2A'!fn_E28_39_14122015</vt:lpstr>
      <vt:lpstr>'Schedule 1,2,2A'!fn_E29_18_28012013</vt:lpstr>
      <vt:lpstr>'Schedule 1,2,2A'!fn_E39_20_11122015</vt:lpstr>
      <vt:lpstr>'Schedule 1,2,2A'!fn_E50_40_14122015</vt:lpstr>
      <vt:lpstr>'Schedule 1,2,2A'!fn_E61_21_11122015</vt:lpstr>
      <vt:lpstr>'Schedule 1,2,2A'!fn_E73_41_14122015</vt:lpstr>
      <vt:lpstr>'Schedule 1,2,2A'!fn_E84_22_11122015</vt:lpstr>
      <vt:lpstr>'Schedule 1,2,2A'!fn_E9_0_25122012</vt:lpstr>
      <vt:lpstr>'Schedule 1,2,2A'!fn_E94_42_14122015</vt:lpstr>
      <vt:lpstr>'Schedule 1,2,2A'!fn_F10_7_25122012</vt:lpstr>
      <vt:lpstr>'Schedule 1,2,2A'!fn_F11_8_25122012</vt:lpstr>
      <vt:lpstr>'Schedule 1,2,2A'!fn_F115_28_11122015</vt:lpstr>
      <vt:lpstr>'Schedule 1,2,2A'!fn_F12_9_25122012</vt:lpstr>
      <vt:lpstr>'Schedule 1,2,2A'!fn_F13_10_25122012</vt:lpstr>
      <vt:lpstr>'Schedule 1,2,2A'!fn_F14_11_25122012</vt:lpstr>
      <vt:lpstr>'Schedule 1,2,2A'!fn_F28_24_11122015</vt:lpstr>
      <vt:lpstr>'Schedule 1,2,2A'!fn_F50_25_11122015</vt:lpstr>
      <vt:lpstr>'Schedule 1,2,2A'!fn_F73_26_11122015</vt:lpstr>
      <vt:lpstr>'Schedule 1,2,2A'!fn_F9_6_25122012</vt:lpstr>
      <vt:lpstr>'Schedule 1,2,2A'!fn_F94_27_11122015</vt:lpstr>
      <vt:lpstr>'Schedule 1,2,2A'!fn_G10_13_25122012</vt:lpstr>
      <vt:lpstr>'Schedule 1,2,2A'!fn_G105_37_11122015</vt:lpstr>
      <vt:lpstr>'Schedule 1,2,2A'!fn_G11_14_25122012</vt:lpstr>
      <vt:lpstr>'Schedule 1,2,2A'!fn_G115_38_11122015</vt:lpstr>
      <vt:lpstr>'Schedule 1,2,2A'!fn_G12_15_25122012</vt:lpstr>
      <vt:lpstr>'Schedule 1,2,2A'!fn_G13_16_25122012</vt:lpstr>
      <vt:lpstr>'Schedule 1,2,2A'!fn_G14_17_25122012</vt:lpstr>
      <vt:lpstr>'Schedule 1,2,2A'!fn_G19_29_11122015</vt:lpstr>
      <vt:lpstr>'Schedule 1,2,2A'!fn_G28_30_11122015</vt:lpstr>
      <vt:lpstr>'Schedule 1,2,2A'!fn_G39_31_11122015</vt:lpstr>
      <vt:lpstr>'Schedule 1,2,2A'!fn_G50_32_11122015</vt:lpstr>
      <vt:lpstr>'Schedule 1,2,2A'!fn_G61_33_11122015</vt:lpstr>
      <vt:lpstr>'Schedule 1,2,2A'!fn_G73_34_11122015</vt:lpstr>
      <vt:lpstr>'Schedule 1,2,2A'!fn_G84_35_11122015</vt:lpstr>
      <vt:lpstr>'Schedule 1,2,2A'!fn_G9_12_25122012</vt:lpstr>
      <vt:lpstr>'Schedule 1,2,2A'!fn_G94_36_11122015</vt:lpstr>
      <vt:lpstr>ScaleList</vt:lpstr>
      <vt:lpstr>UnitList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Pranali Patil</dc:creator>
  <cp:lastModifiedBy>Pranali Patil</cp:lastModifiedBy>
  <dcterms:created xsi:type="dcterms:W3CDTF">2010-12-09T08:47:06Z</dcterms:created>
  <dcterms:modified xsi:type="dcterms:W3CDTF">2020-05-11T07:35:38Z</dcterms:modified>
</cp:coreProperties>
</file>