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bookViews>
    <workbookView xWindow="-120" yWindow="-120" windowWidth="29040" windowHeight="15840" tabRatio="927" firstSheet="5" activeTab="5"/>
  </bookViews>
  <sheets>
    <sheet name="MainSheet" sheetId="1" state="veryHidden" r:id="rId1"/>
    <sheet name="StartUp" sheetId="2" state="hidden" r:id="rId2"/>
    <sheet name="Data" sheetId="3" state="veryHidden" r:id="rId3"/>
    <sheet name="+FootnoteTexts" sheetId="36" state="veryHidden" r:id="rId4"/>
    <sheet name="+Elements" sheetId="37" state="veryHidden" r:id="rId5"/>
    <sheet name="General Information" sheetId="40" r:id="rId6"/>
    <sheet name="Part A" sheetId="41" r:id="rId7"/>
    <sheet name="Part A.II.c" sheetId="42" r:id="rId8"/>
    <sheet name="Part B and C" sheetId="43" r:id="rId9"/>
    <sheet name="Part D" sheetId="48" r:id="rId10"/>
    <sheet name="Part C.XII. c" sheetId="47" r:id="rId11"/>
    <sheet name="Part D.XIV.e" sheetId="44" r:id="rId12"/>
    <sheet name="Daily CRR maintd (NS)" sheetId="45" r:id="rId13"/>
    <sheet name="Daily SLR maintd (S and NS)" sheetId="49" r:id="rId14"/>
    <sheet name="Signatory Information" sheetId="46" r:id="rId15"/>
    <sheet name="+Lineitems" sheetId="39" state="veryHidden" r:id="rId16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fn_E10_3_02082013" localSheetId="14">'Signatory Information'!$E$10</definedName>
    <definedName name="fn_E11_4_02082013" localSheetId="14">'Signatory Information'!$E$11</definedName>
    <definedName name="fn_E12_6_02082013" localSheetId="14">'Signatory Information'!$E$12</definedName>
    <definedName name="fn_E13_8_02082013" localSheetId="14">'Signatory Information'!$E$13</definedName>
    <definedName name="fn_E14_10_02082013" localSheetId="14">'Signatory Information'!$E$14</definedName>
    <definedName name="fn_E15_12_02082013" localSheetId="14">'Signatory Information'!$E$15</definedName>
    <definedName name="fn_E9_0_02082013" localSheetId="14">'Signatory Information'!$E$9</definedName>
    <definedName name="fn_F10_2_02082013" localSheetId="14">'Signatory Information'!$F$10</definedName>
    <definedName name="fn_F11_5_02082013" localSheetId="14">'Signatory Information'!$F$11</definedName>
    <definedName name="fn_F12_7_02082013" localSheetId="14">'Signatory Information'!$F$12</definedName>
    <definedName name="fn_F13_9_02082013" localSheetId="14">'Signatory Information'!$F$13</definedName>
    <definedName name="fn_F14_11_02082013" localSheetId="14">'Signatory Information'!$F$14</definedName>
    <definedName name="fn_F15_13_02082013" localSheetId="14">'Signatory Information'!$F$15</definedName>
    <definedName name="fn_F9_1_02082013" localSheetId="14">'Signatory Information'!$F$9</definedName>
    <definedName name="ScaleList">StartUp!$L$1:$L$5</definedName>
    <definedName name="UnitList">StartUp!$K$1:$K$171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49" l="1"/>
  <c r="I10" i="49"/>
  <c r="J10" i="45"/>
  <c r="I10" i="45"/>
  <c r="K22" i="44"/>
  <c r="J22" i="44"/>
  <c r="I22" i="44"/>
  <c r="P21" i="44"/>
  <c r="O21" i="44"/>
  <c r="N21" i="44"/>
  <c r="M21" i="44"/>
  <c r="K21" i="44"/>
  <c r="J21" i="44"/>
  <c r="I21" i="44"/>
  <c r="G21" i="44"/>
  <c r="F21" i="44"/>
  <c r="E21" i="44"/>
  <c r="P20" i="44"/>
  <c r="L20" i="44"/>
  <c r="H20" i="44"/>
  <c r="P19" i="44"/>
  <c r="L19" i="44"/>
  <c r="H19" i="44"/>
  <c r="H21" i="44" s="1"/>
  <c r="P18" i="44"/>
  <c r="L18" i="44"/>
  <c r="L21" i="44" s="1"/>
  <c r="H18" i="44"/>
  <c r="P17" i="44"/>
  <c r="L17" i="44"/>
  <c r="H17" i="44"/>
  <c r="P16" i="44"/>
  <c r="P22" i="44" s="1"/>
  <c r="G17" i="48" s="1"/>
  <c r="O16" i="44"/>
  <c r="O22" i="44" s="1"/>
  <c r="N16" i="44"/>
  <c r="N22" i="44" s="1"/>
  <c r="M16" i="44"/>
  <c r="M22" i="44" s="1"/>
  <c r="K16" i="44"/>
  <c r="J16" i="44"/>
  <c r="I16" i="44"/>
  <c r="H16" i="44"/>
  <c r="G16" i="44"/>
  <c r="G22" i="44" s="1"/>
  <c r="F16" i="44"/>
  <c r="F22" i="44" s="1"/>
  <c r="E16" i="44"/>
  <c r="E22" i="44" s="1"/>
  <c r="P15" i="44"/>
  <c r="L15" i="44"/>
  <c r="H15" i="44"/>
  <c r="P14" i="44"/>
  <c r="L14" i="44"/>
  <c r="H14" i="44"/>
  <c r="P13" i="44"/>
  <c r="L13" i="44"/>
  <c r="L16" i="44" s="1"/>
  <c r="H13" i="44"/>
  <c r="P8" i="44"/>
  <c r="O8" i="44"/>
  <c r="N8" i="44"/>
  <c r="M8" i="44"/>
  <c r="L8" i="44"/>
  <c r="K8" i="44"/>
  <c r="J8" i="44"/>
  <c r="I8" i="44"/>
  <c r="H8" i="44"/>
  <c r="G8" i="44"/>
  <c r="F8" i="44"/>
  <c r="E8" i="44"/>
  <c r="P7" i="44"/>
  <c r="O7" i="44"/>
  <c r="N7" i="44"/>
  <c r="M7" i="44"/>
  <c r="L7" i="44"/>
  <c r="K7" i="44"/>
  <c r="J7" i="44"/>
  <c r="I7" i="44"/>
  <c r="H7" i="44"/>
  <c r="G7" i="44"/>
  <c r="F7" i="44"/>
  <c r="E7" i="44"/>
  <c r="M22" i="47"/>
  <c r="K22" i="47"/>
  <c r="J22" i="47"/>
  <c r="E22" i="47"/>
  <c r="P21" i="47"/>
  <c r="O21" i="47"/>
  <c r="N21" i="47"/>
  <c r="M21" i="47"/>
  <c r="K21" i="47"/>
  <c r="J21" i="47"/>
  <c r="I21" i="47"/>
  <c r="H21" i="47"/>
  <c r="G21" i="47"/>
  <c r="F21" i="47"/>
  <c r="E21" i="47"/>
  <c r="P20" i="47"/>
  <c r="L20" i="47"/>
  <c r="H20" i="47"/>
  <c r="P19" i="47"/>
  <c r="L19" i="47"/>
  <c r="H19" i="47"/>
  <c r="P18" i="47"/>
  <c r="L18" i="47"/>
  <c r="L21" i="47" s="1"/>
  <c r="H18" i="47"/>
  <c r="P17" i="47"/>
  <c r="L17" i="47"/>
  <c r="H17" i="47"/>
  <c r="P16" i="47"/>
  <c r="P22" i="47" s="1"/>
  <c r="G18" i="43" s="1"/>
  <c r="O16" i="47"/>
  <c r="O22" i="47" s="1"/>
  <c r="N16" i="47"/>
  <c r="N22" i="47" s="1"/>
  <c r="M16" i="47"/>
  <c r="K16" i="47"/>
  <c r="J16" i="47"/>
  <c r="I16" i="47"/>
  <c r="I22" i="47" s="1"/>
  <c r="H16" i="47"/>
  <c r="H22" i="47" s="1"/>
  <c r="E18" i="43" s="1"/>
  <c r="G16" i="47"/>
  <c r="G22" i="47" s="1"/>
  <c r="F16" i="47"/>
  <c r="F22" i="47" s="1"/>
  <c r="E16" i="47"/>
  <c r="P15" i="47"/>
  <c r="L15" i="47"/>
  <c r="H15" i="47"/>
  <c r="P14" i="47"/>
  <c r="L14" i="47"/>
  <c r="H14" i="47"/>
  <c r="P13" i="47"/>
  <c r="L13" i="47"/>
  <c r="L16" i="47" s="1"/>
  <c r="H13" i="47"/>
  <c r="P8" i="47"/>
  <c r="O8" i="47"/>
  <c r="N8" i="47"/>
  <c r="M8" i="47"/>
  <c r="L8" i="47"/>
  <c r="K8" i="47"/>
  <c r="J8" i="47"/>
  <c r="I8" i="47"/>
  <c r="H8" i="47"/>
  <c r="G8" i="47"/>
  <c r="F8" i="47"/>
  <c r="E8" i="47"/>
  <c r="P7" i="47"/>
  <c r="O7" i="47"/>
  <c r="N7" i="47"/>
  <c r="M7" i="47"/>
  <c r="L7" i="47"/>
  <c r="K7" i="47"/>
  <c r="J7" i="47"/>
  <c r="I7" i="47"/>
  <c r="H7" i="47"/>
  <c r="G7" i="47"/>
  <c r="F7" i="47"/>
  <c r="E7" i="47"/>
  <c r="E15" i="48"/>
  <c r="G13" i="48"/>
  <c r="F13" i="48"/>
  <c r="E13" i="48"/>
  <c r="G11" i="48"/>
  <c r="F11" i="48"/>
  <c r="E11" i="48"/>
  <c r="G8" i="48"/>
  <c r="F8" i="48"/>
  <c r="E8" i="48"/>
  <c r="G7" i="48"/>
  <c r="F7" i="48"/>
  <c r="E7" i="48"/>
  <c r="G16" i="43"/>
  <c r="E16" i="43"/>
  <c r="E19" i="43" s="1"/>
  <c r="G14" i="43"/>
  <c r="F14" i="43"/>
  <c r="E14" i="43"/>
  <c r="E12" i="43"/>
  <c r="G11" i="43"/>
  <c r="F11" i="43"/>
  <c r="F16" i="43" s="1"/>
  <c r="E11" i="43"/>
  <c r="G8" i="43"/>
  <c r="F8" i="43"/>
  <c r="E8" i="43"/>
  <c r="G7" i="43"/>
  <c r="F7" i="43"/>
  <c r="E7" i="43"/>
  <c r="H25" i="42"/>
  <c r="G20" i="41" s="1"/>
  <c r="G21" i="41" s="1"/>
  <c r="G25" i="42"/>
  <c r="F25" i="42"/>
  <c r="H21" i="42"/>
  <c r="G21" i="42"/>
  <c r="F21" i="42"/>
  <c r="H20" i="42"/>
  <c r="G20" i="42"/>
  <c r="F20" i="42"/>
  <c r="H8" i="42"/>
  <c r="G8" i="42"/>
  <c r="F8" i="42"/>
  <c r="H7" i="42"/>
  <c r="G7" i="42"/>
  <c r="F7" i="42"/>
  <c r="G42" i="41"/>
  <c r="G15" i="48" s="1"/>
  <c r="G20" i="48" s="1"/>
  <c r="F42" i="41"/>
  <c r="F15" i="48" s="1"/>
  <c r="E42" i="41"/>
  <c r="G41" i="41"/>
  <c r="F41" i="41"/>
  <c r="E41" i="41"/>
  <c r="G37" i="41"/>
  <c r="F37" i="41"/>
  <c r="F12" i="43" s="1"/>
  <c r="E37" i="41"/>
  <c r="E29" i="41"/>
  <c r="G24" i="41"/>
  <c r="G29" i="41" s="1"/>
  <c r="F24" i="41"/>
  <c r="F29" i="41" s="1"/>
  <c r="E24" i="41"/>
  <c r="F20" i="41"/>
  <c r="F21" i="41" s="1"/>
  <c r="E20" i="41"/>
  <c r="E21" i="41" s="1"/>
  <c r="G16" i="41"/>
  <c r="F16" i="41"/>
  <c r="E16" i="41"/>
  <c r="E30" i="41" s="1"/>
  <c r="G12" i="41"/>
  <c r="F12" i="41"/>
  <c r="E12" i="41"/>
  <c r="G8" i="41"/>
  <c r="F8" i="41"/>
  <c r="E8" i="41"/>
  <c r="G7" i="41"/>
  <c r="F7" i="41"/>
  <c r="E7" i="41"/>
  <c r="E17" i="40"/>
  <c r="E15" i="40"/>
  <c r="E14" i="40"/>
  <c r="E11" i="40"/>
  <c r="E10" i="40"/>
  <c r="E9" i="40"/>
  <c r="E8" i="40"/>
  <c r="D12" i="2"/>
  <c r="D9" i="2"/>
  <c r="D8" i="2"/>
  <c r="E18" i="40" s="1"/>
  <c r="L22" i="44" l="1"/>
  <c r="F17" i="48" s="1"/>
  <c r="F20" i="48" s="1"/>
  <c r="L22" i="47"/>
  <c r="F18" i="43" s="1"/>
  <c r="F19" i="43" s="1"/>
  <c r="G30" i="41"/>
  <c r="G19" i="43"/>
  <c r="H22" i="44"/>
  <c r="E17" i="48" s="1"/>
  <c r="F30" i="41"/>
  <c r="E20" i="48"/>
  <c r="G12" i="43"/>
</calcChain>
</file>

<file path=xl/comments1.xml><?xml version="1.0" encoding="utf-8"?>
<comments xmlns="http://schemas.openxmlformats.org/spreadsheetml/2006/main">
  <authors>
    <author>arun patel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2.xml><?xml version="1.0" encoding="utf-8"?>
<comments xmlns="http://schemas.openxmlformats.org/spreadsheetml/2006/main">
  <authors>
    <author>arun patel</author>
  </authors>
  <commentList>
    <comment ref="F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3.xml><?xml version="1.0" encoding="utf-8"?>
<comments xmlns="http://schemas.openxmlformats.org/spreadsheetml/2006/main">
  <authors>
    <author>arun patel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4.xml><?xml version="1.0" encoding="utf-8"?>
<comments xmlns="http://schemas.openxmlformats.org/spreadsheetml/2006/main">
  <authors>
    <author>arun patel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5.xml><?xml version="1.0" encoding="utf-8"?>
<comments xmlns="http://schemas.openxmlformats.org/spreadsheetml/2006/main">
  <authors>
    <author>arun patel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6.xml><?xml version="1.0" encoding="utf-8"?>
<comments xmlns="http://schemas.openxmlformats.org/spreadsheetml/2006/main">
  <authors>
    <author>arun patel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P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7.xml><?xml version="1.0" encoding="utf-8"?>
<comments xmlns="http://schemas.openxmlformats.org/spreadsheetml/2006/main">
  <authors>
    <author>arun patel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 xml:space="preserve">[Primary: Name of authorised reporting official]
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 xml:space="preserve">[Primary: Name of person countersigned]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[Primary: Designation of authorised reporting official]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[Primary: Designation of person countersigned]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[Primary: E mail ID of authorised reporting official]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[Primary: E mail ID of person countersigned]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Office telephone number of authorised reporting official]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Office telephone number of person countersigned]
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Residence telephone number of authorised reporting official]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Residence telephone number of person countersigned]
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 xml:space="preserve">[Primary: Place of signing by authorised reporting official]
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 xml:space="preserve">[Primary: Place of signing by person countersigned]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[Primary: Date of signing by authorised reporting official]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[Primary: Date of signing by person countersigned]
</t>
        </r>
      </text>
    </comment>
  </commentList>
</comments>
</file>

<file path=xl/sharedStrings.xml><?xml version="1.0" encoding="utf-8"?>
<sst xmlns="http://schemas.openxmlformats.org/spreadsheetml/2006/main" count="922" uniqueCount="641">
  <si>
    <t>MWK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</si>
  <si>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</si>
  <si>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</si>
  <si>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</si>
  <si>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</si>
  <si>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</si>
  <si>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</si>
  <si>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</si>
  <si>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</si>
  <si>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</si>
  <si>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</si>
  <si>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</si>
  <si>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</si>
  <si>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</si>
  <si>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</si>
  <si>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</si>
  <si>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</si>
  <si>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</si>
  <si>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</si>
  <si>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</si>
  <si>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</si>
  <si>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</si>
  <si>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</si>
  <si>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</si>
  <si>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</si>
  <si>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</si>
  <si>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</si>
  <si>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</si>
  <si>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</si>
  <si>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</si>
  <si>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</si>
  <si>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</si>
  <si>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</si>
  <si>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</si>
  <si>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</si>
  <si>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</si>
  <si>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</si>
  <si>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</si>
  <si>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</si>
  <si>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</si>
  <si>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</si>
  <si>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Pakistan, Rupees</t>
  </si>
  <si>
    <t>XPD</t>
  </si>
  <si>
    <t>Palladium Ounces</t>
  </si>
  <si>
    <t>PAB</t>
  </si>
  <si>
    <t>Panama, Balboa</t>
  </si>
  <si>
    <t>PGK</t>
  </si>
  <si>
    <t>Papua New Guinea, Kina</t>
  </si>
  <si>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</si>
  <si>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</si>
  <si>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</si>
  <si>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</si>
  <si>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</si>
  <si>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</si>
  <si>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</si>
  <si>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</si>
  <si>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</si>
  <si>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</si>
  <si>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</si>
  <si>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</si>
  <si>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</si>
  <si>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</si>
  <si>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</si>
  <si>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</si>
  <si>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</si>
  <si>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</si>
  <si>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</si>
  <si>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</si>
  <si>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</si>
  <si>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</si>
  <si>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</si>
  <si>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</si>
  <si>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</si>
  <si>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</si>
  <si>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</si>
  <si>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</si>
  <si>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</si>
  <si>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</si>
  <si>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</si>
  <si>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</si>
  <si>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</si>
  <si>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</si>
  <si>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</si>
  <si>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</si>
  <si>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</si>
  <si>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</si>
  <si>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</si>
  <si>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</si>
  <si>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</si>
  <si>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</si>
  <si>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</si>
  <si>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</si>
  <si>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</si>
  <si>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</si>
  <si>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</si>
  <si>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</si>
  <si>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</si>
  <si>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</si>
  <si>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</si>
  <si>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</si>
  <si>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</si>
  <si>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</si>
  <si>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</si>
  <si>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</si>
  <si>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</si>
  <si>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</si>
  <si>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</si>
  <si>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</si>
  <si>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</si>
  <si>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</si>
  <si>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</si>
  <si>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</si>
  <si>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</si>
  <si>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</si>
  <si>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</si>
  <si>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</si>
  <si>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</si>
  <si>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</si>
  <si>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</si>
  <si>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</si>
  <si>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</si>
  <si>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</si>
  <si>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</si>
  <si>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</si>
  <si>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</si>
  <si>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</si>
  <si>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</si>
  <si>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</si>
  <si>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</si>
  <si>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</si>
  <si>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</si>
  <si>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</si>
  <si>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</si>
  <si>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</si>
  <si>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</si>
  <si>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</si>
  <si>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</si>
  <si>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</si>
  <si>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</si>
  <si>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</si>
  <si>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</si>
  <si>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</si>
  <si>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</si>
  <si>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</si>
  <si>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</si>
  <si>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</si>
  <si>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</si>
  <si>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</si>
  <si>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</si>
  <si>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</si>
  <si>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</si>
  <si>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</si>
  <si>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</si>
  <si>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</si>
  <si>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</si>
  <si>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</si>
  <si>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</si>
  <si>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</si>
  <si>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</si>
  <si>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</si>
  <si>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</si>
  <si>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</si>
  <si>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</si>
  <si>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</si>
  <si>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</si>
  <si>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</si>
  <si>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</si>
  <si>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</si>
  <si>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</si>
  <si>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</si>
  <si>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</si>
  <si>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</si>
  <si>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</si>
  <si>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</si>
  <si>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</si>
  <si>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</si>
  <si>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</si>
  <si>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</si>
  <si>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</si>
  <si>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</si>
  <si>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</si>
  <si>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</si>
  <si>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</si>
  <si>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</si>
  <si>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</si>
  <si>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</si>
  <si>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</si>
  <si>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</si>
  <si>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</si>
  <si>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</si>
  <si>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</si>
  <si>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</si>
  <si>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</si>
  <si>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</si>
  <si>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Start Date</t>
  </si>
  <si>
    <t>End Date</t>
  </si>
  <si>
    <t>USD</t>
  </si>
  <si>
    <t>United States of America, Dollars</t>
  </si>
  <si>
    <t>Actuals</t>
  </si>
  <si>
    <t>Thousands</t>
  </si>
  <si>
    <t>Millions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</si>
  <si>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</si>
  <si>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</si>
  <si>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</si>
  <si>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</si>
  <si>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</si>
  <si>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</si>
  <si>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</si>
  <si>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</si>
  <si>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</si>
  <si>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</si>
  <si>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</si>
  <si>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</si>
  <si>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</si>
  <si>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</si>
  <si>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</si>
  <si>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</si>
  <si>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</si>
  <si>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</si>
  <si>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</si>
  <si>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</si>
  <si>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</si>
  <si>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</si>
  <si>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</si>
  <si>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Bahrain, Dinars</t>
  </si>
  <si>
    <t>BDT</t>
  </si>
  <si>
    <t>Bangladesh, Taka</t>
  </si>
  <si>
    <t>BBD</t>
  </si>
  <si>
    <t>Barbados, Dollars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</si>
  <si>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</si>
  <si>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</si>
  <si>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</si>
  <si>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</si>
  <si>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</si>
  <si>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</si>
  <si>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</si>
  <si>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</si>
  <si>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</si>
  <si>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</si>
  <si>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</si>
  <si>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</si>
  <si>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</si>
  <si>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</si>
  <si>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</si>
  <si>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</si>
  <si>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</si>
  <si>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</si>
  <si>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</si>
  <si>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</si>
  <si>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</si>
  <si>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</si>
  <si>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</si>
  <si>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</si>
  <si>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</si>
  <si>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</si>
  <si>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</si>
  <si>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</si>
  <si>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</si>
  <si>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</si>
  <si>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</si>
  <si>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</si>
  <si>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</si>
  <si>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</si>
  <si>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</si>
  <si>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</si>
  <si>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</si>
  <si>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</si>
  <si>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</si>
  <si>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</si>
  <si>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</si>
  <si>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</si>
  <si>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</si>
  <si>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</si>
  <si>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</si>
  <si>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</si>
  <si>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IDR</t>
  </si>
  <si>
    <t>Indonesia, Rupiahs</t>
  </si>
  <si>
    <t>XDR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</si>
  <si>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</si>
  <si>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</si>
  <si>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</si>
  <si>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</si>
  <si>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</si>
  <si>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</si>
  <si>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</si>
  <si>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</si>
  <si>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</si>
  <si>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</si>
  <si>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Lithuania, Litai</t>
  </si>
  <si>
    <t>MOP</t>
  </si>
  <si>
    <t>Macau, Patacas</t>
  </si>
  <si>
    <t>MKD</t>
  </si>
  <si>
    <t>Macedonia, Denars</t>
  </si>
  <si>
    <t>MGA</t>
  </si>
  <si>
    <t>Madagascar, Ariary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</si>
  <si>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</si>
  <si>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</si>
  <si>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</si>
  <si>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</si>
  <si>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</si>
  <si>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</si>
  <si>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</si>
  <si>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</si>
  <si>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</si>
  <si>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</si>
  <si>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</si>
  <si>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</si>
  <si>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</si>
  <si>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</si>
  <si>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</si>
  <si>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</si>
  <si>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</si>
  <si>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</si>
  <si>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</si>
  <si>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</si>
  <si>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</si>
  <si>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</si>
  <si>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</si>
  <si>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</si>
  <si>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</si>
  <si>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</si>
  <si>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</si>
  <si>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</si>
  <si>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</si>
  <si>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</si>
  <si>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</si>
  <si>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</si>
  <si>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</si>
  <si>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</si>
  <si>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</si>
  <si>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</si>
  <si>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</si>
  <si>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</si>
  <si>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</si>
  <si>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</si>
  <si>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</si>
  <si>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</si>
  <si>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</si>
  <si>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</si>
  <si>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</si>
  <si>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</si>
  <si>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</si>
  <si>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</si>
  <si>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</si>
  <si>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</si>
  <si>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</si>
  <si>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</si>
  <si>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</si>
  <si>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</si>
  <si>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</si>
  <si>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</si>
  <si>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</si>
  <si>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</si>
  <si>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</si>
  <si>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</si>
  <si>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</si>
  <si>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</si>
  <si>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Lakhs</t>
  </si>
  <si>
    <t>Bank Working Code</t>
  </si>
  <si>
    <t>Bank Name</t>
  </si>
  <si>
    <t>Report Status</t>
  </si>
  <si>
    <t>Do Version Check</t>
  </si>
  <si>
    <t>Seed year</t>
  </si>
  <si>
    <t>IsRevised</t>
  </si>
  <si>
    <t>f9ef3bc4-aa94-422f-979e-548933e96cab:~:General Information:~:NotMandatory:~:True:~::~:</t>
  </si>
  <si>
    <t>#TABLE#</t>
  </si>
  <si>
    <t>#LAYOUTSCSR#</t>
  </si>
  <si>
    <t>#LAYOUTECSR#</t>
  </si>
  <si>
    <t>#LAYOUTSCER#</t>
  </si>
  <si>
    <t>#LAYOUTECER#</t>
  </si>
  <si>
    <t>#CustPlc#</t>
  </si>
  <si>
    <t>Validation Status</t>
  </si>
  <si>
    <t>RO Name</t>
  </si>
  <si>
    <t>2c4963e7-b2d3-44f3-9ef4-a1febfa1d776:~:NotMandatory:~:True:~:False:~::~::~:False:~::~::~:False:~::~::~:</t>
  </si>
  <si>
    <t>0f7cb34f-f97e-427b-9902-9123b61236fe:~:PartA:~:NotMandatory:~:True:~::~:</t>
  </si>
  <si>
    <t>#ENDT#</t>
  </si>
  <si>
    <t>#STDT#</t>
  </si>
  <si>
    <t>in-rbi-rep.xsd#in-rbi-rep_NameOfReportingInstitution</t>
  </si>
  <si>
    <t>in-rbi-rep.xsd#in-rbi-rep_ReportForTheYearEnded</t>
  </si>
  <si>
    <t>in-rbi-rep.xsd#in-rbi-rep_ValidationStatus</t>
  </si>
  <si>
    <t>in-rbi-rep.xsd#in-rbi-rep_DemandLiabilitiesToBankingSystemInIndia</t>
  </si>
  <si>
    <t>in-rbi-rep.xsd#in-rbi-rep_AggregateCreditBalancesInCurrentAccountsMaintainedWithTheCo-operativeBankByStateBankOfIndiaSubsidiaryBanksAndCorrespondingNewBanks</t>
  </si>
  <si>
    <t>in-rbi-rep.xsd#in-rbi-rep_AggregateOtherDemandLiabilitiesToBankingSystemInIndia</t>
  </si>
  <si>
    <t>in-rbi-rep.xsd#in-rbi-rep_TimeLiabilitiesOfBankingSystemInIndia</t>
  </si>
  <si>
    <t>in-rbi-rep.xsd#in-rbi-rep_LiabilitiesToBankingSystemInIndia</t>
  </si>
  <si>
    <t>in-rbi-rep.xsd#in-rbi-rep_DemandLiabilitiesToOtherThanBankingSystemInIndia</t>
  </si>
  <si>
    <t>in-rbi-rep.xsd#in-rbi-rep_TimeLiabilitiesToOtherThanBankingSystemInIndia</t>
  </si>
  <si>
    <t>in-rbi-rep.xsd#in-rbi-rep_OtherDemandAndTimeLiabilitiesOtherThanToBankingSystemInIndia</t>
  </si>
  <si>
    <t>in-rbi-rep.xsd#in-rbi-rep_LiabilitiesToOtherThanBankingSystemInIndia</t>
  </si>
  <si>
    <t>in-rbi-rep.xsd#in-rbi-rep_AggregateCreditBalanceInCurrentAccountsMaintainedWithStateBankOfIndiaAndCorrespondingNewBanks</t>
  </si>
  <si>
    <t>in-rbi-rep.xsd#in-rbi-rep_AggregateOfOtherAssetsWithBankingSystemInIndia</t>
  </si>
  <si>
    <t>in-rbi-rep.xsd#in-rbi-rep_AssetsBalanceOnAllAccountsWithBankingSystemInIndia</t>
  </si>
  <si>
    <t>in-rbi-rep.xsd#in-rbi-rep_MoneyAtCallAndShortNoticeWithBankingSystemInIndia</t>
  </si>
  <si>
    <t>in-rbi-rep.xsd#in-rbi-rep_AdvancesWithBankingSystemInIndia</t>
  </si>
  <si>
    <t>in-rbi-rep.xsd#in-rbi-rep_AnyOtherAssetsWithBankingSystemInIndia</t>
  </si>
  <si>
    <t>in-rbi-rep.xsd#in-rbi-rep_AssetsWithBankingSystemInIndia</t>
  </si>
  <si>
    <t>in-rbi-rep.xsd#in-rbi-rep_CashInHand</t>
  </si>
  <si>
    <t>in-rbi-rep.xsd#in-rbi-rep_BalancesInCurrentAccountWithReserveBankofIndia</t>
  </si>
  <si>
    <t>in-rbi-rep.xsd#in-rbi-rep_BalancesInCurrentAccountWithStateCo-operativeBankOfTheState</t>
  </si>
  <si>
    <t>in-rbi-rep.xsd#in-rbi-rep_BalancesInCurrentAccountWithDistrictCentralCo-operativeBank</t>
  </si>
  <si>
    <t>in-rbi-rep.xsd#in-rbi-rep_BalancesInCurrentAccount</t>
  </si>
  <si>
    <t>in-rbi-rep.xsd#in-rbi-rep_BalancesOfAllOtherTypesStateCo-operativeBankOfTheState</t>
  </si>
  <si>
    <t>in-rbi-rep.xsd#in-rbi-rep_BalancesOfAllOtherTypesDistrictCentralCo-operativeBank</t>
  </si>
  <si>
    <t>in-rbi-rep.xsd#in-rbi-rep_BalancesOfAllOtherTypes</t>
  </si>
  <si>
    <t>in-rbi-rep.xsd#in-rbi-rep_NetBalancesInCurrentAccount</t>
  </si>
  <si>
    <t>I. Liabilities in India to the Banking System</t>
  </si>
  <si>
    <t>a) Demand Liabilities</t>
  </si>
  <si>
    <t>i) Total of credit balances in current accounts maintained with the Co-operative Bank by the State Bank of India, subsidiary banks and corresponding new banks</t>
  </si>
  <si>
    <t>ii) Total of Other Demand Liabilities to the Banking System</t>
  </si>
  <si>
    <t>b) Time Liabilities of the Banking System</t>
  </si>
  <si>
    <t>Total of (I)</t>
  </si>
  <si>
    <t>II. Liabilities in India to Others</t>
  </si>
  <si>
    <t>b) Time Liabilities</t>
  </si>
  <si>
    <t>Total of (II)</t>
  </si>
  <si>
    <t>III. Assets in India with the Banking system</t>
  </si>
  <si>
    <t>a) Total of Credit Balances in current a/cs maintained with SBI &amp; corresponding new banks</t>
  </si>
  <si>
    <t>b) Total of Other Assets with Banking system, viz.</t>
  </si>
  <si>
    <t>i) Balance on all Accounts</t>
  </si>
  <si>
    <t>ii) Money at Call &amp; Short Notice</t>
  </si>
  <si>
    <t>iii) Advances</t>
  </si>
  <si>
    <t>iv) Any Other Assets</t>
  </si>
  <si>
    <t>Total of (III)</t>
  </si>
  <si>
    <t>V. Cash in hand</t>
  </si>
  <si>
    <t>VI. Balances in Current A/c with</t>
  </si>
  <si>
    <t>a) Reserve Bank of India</t>
  </si>
  <si>
    <t>b) State Co-op bank of the State</t>
  </si>
  <si>
    <t>c) District Central Co-op Bank</t>
  </si>
  <si>
    <t>Total of (VI)</t>
  </si>
  <si>
    <t>VII. Balances of all other types with</t>
  </si>
  <si>
    <t>a) State Co-op bank of the State</t>
  </si>
  <si>
    <t>b) District Central Co-op bank</t>
  </si>
  <si>
    <t>Total of (VII)</t>
  </si>
  <si>
    <t>VIII. Net Balance in Current Accounts (III.a - I.a.i)</t>
  </si>
  <si>
    <t>c) Others (Please specify break-up in sheet Part A II)</t>
  </si>
  <si>
    <t>4289d114-ebfa-49a2-bfd9-fd1ef2ea9ab7:~:NotMandatory:~:True:~:False:~::~::~:False:~::~::~:False:~::~::~:</t>
  </si>
  <si>
    <t>f85f520c-bd23-4bb2-a46f-f6dc1e5ef5ba:~:Part A II Liabilities in India to Others:~:NotMandatory:~:True:~::~:</t>
  </si>
  <si>
    <t>in-rbi-rep.xsd#in-rbi-rep_AmountOfLiabilitiesToOthersInIndia</t>
  </si>
  <si>
    <t>#TYPDIM#</t>
  </si>
  <si>
    <t>in-rbi-rep.xsd#in-rbi-rep_LiabilitiesToOthersInIndiaAxis</t>
  </si>
  <si>
    <t>As at the close of Business on</t>
  </si>
  <si>
    <t>First Alternate Friday (Date)</t>
  </si>
  <si>
    <t>Second Alternate Friday (Date)</t>
  </si>
  <si>
    <t>Third Alternate Friday (Date)</t>
  </si>
  <si>
    <t>Particulars</t>
  </si>
  <si>
    <t>#SERIAL#</t>
  </si>
  <si>
    <t>Sr.No.</t>
  </si>
  <si>
    <t>cb6a5d7e-ccc8-408b-a98d-4321c786c793:~:Part A II Liabilities in India to Others Total:~:NotMandatory:~:True:~::~:</t>
  </si>
  <si>
    <t>Total</t>
  </si>
  <si>
    <t>85edf85b-fd8a-409d-baad-30523ba45167:~:NotMandatory:~:True:~:False:~::~::~:False:~::~::~:False:~::~::~:</t>
  </si>
  <si>
    <t>Part B: Compliance with section 18 (Applicable to only non-scheduled UCBs)</t>
  </si>
  <si>
    <t>IX. CRR required to be maintained (prescribed % of IV as on Last Friday of the Second Preceding fortnight)</t>
  </si>
  <si>
    <t>X. Cash Reserve actually maintained</t>
  </si>
  <si>
    <t>Part C: Compliance with section 24 (Applicable to only non-scheduled UCBs)</t>
  </si>
  <si>
    <t>XI. SLR required to be maintained (prescribed% of IV as on Last Friday of the Second Preceding fortnight)</t>
  </si>
  <si>
    <t>XII. SLR Actually Maintained</t>
  </si>
  <si>
    <t xml:space="preserve"> b) Gold</t>
  </si>
  <si>
    <t xml:space="preserve"> c) Unencumbered Approved Securities</t>
  </si>
  <si>
    <t>Total of (XII)</t>
  </si>
  <si>
    <t>Part D: Compliance with section 24 (Applicable to only scheduled UCBs)</t>
  </si>
  <si>
    <t>XIII. SLR required to be maintained (prescribed % of IV as on Last Friday of the Second Preceding fortnight)</t>
  </si>
  <si>
    <t>XIV. Assets actually maintained</t>
  </si>
  <si>
    <t>a) Cash in hand</t>
  </si>
  <si>
    <t>c) Net Balance in Current Accounts (i.e.VIII)</t>
  </si>
  <si>
    <t>d) Gold</t>
  </si>
  <si>
    <t>e) Unencumbered Approved Securities $$</t>
  </si>
  <si>
    <t>f) State Co-op Bank of the State</t>
  </si>
  <si>
    <t>g) District Central Co-op Bank</t>
  </si>
  <si>
    <t>in-rbi-rep.xsd#in-rbi-rep_CashReserveRatioRequiredToBeMaintained</t>
  </si>
  <si>
    <t>in-rbi-rep.xsd#in-rbi-rep_CashReserveRatioActuallyMaintained</t>
  </si>
  <si>
    <t>in-rbi-rep.xsd#in-rbi-rep_TypeOfBankAxis::in-rbi-rep.xsd#in-rbi-rep_NonScheduleBanksMember</t>
  </si>
  <si>
    <t>in-rbi-rep.xsd#in-rbi-rep_StatutoryLiquidityRatioRequiredToBeMaintained</t>
  </si>
  <si>
    <t>in-rbi-rep.xsd#in-rbi-rep_CashAndOtherBalancesMaintainedInIndia</t>
  </si>
  <si>
    <t>in-rbi-rep.xsd#in-rbi-rep_Gold</t>
  </si>
  <si>
    <t>in-rbi-rep.xsd#in-rbi-rep_UnencumberedApprovedSecurities</t>
  </si>
  <si>
    <t>in-rbi-rep.xsd#in-rbi-rep_AggregateStatutoryLiquidityRatioActuallyMaintained</t>
  </si>
  <si>
    <t>in-rbi-rep.xsd#in-rbi-rep_CashInHandActuallyMaintained</t>
  </si>
  <si>
    <t>in-rbi-rep.xsd#in-rbi-rep_BalanceMaintainedWithRBIInExcessOfTheBalanceRequiredToBeMaintainedUnderSection42OfTheRBIAct1934</t>
  </si>
  <si>
    <t>in-rbi-rep.xsd#in-rbi-rep_GoldActuallyMaintained</t>
  </si>
  <si>
    <t>in-rbi-rep.xsd#in-rbi-rep_BalanceMaintainedWithStateCo-operativeBankOfTheState</t>
  </si>
  <si>
    <t>in-rbi-rep.xsd#in-rbi-rep_BalanceMaintainedWithDistrictCentralCo-operativeBank</t>
  </si>
  <si>
    <t>in-rbi-rep.xsd#in-rbi-rep_AssetsActuallyMaintained</t>
  </si>
  <si>
    <t>in-rbi-rep.xsd#in-rbi-rep_TypeOfBankAxis::in-rbi-rep.xsd#in-rbi-rep_ScheduleBanksMember</t>
  </si>
  <si>
    <t>6baef2c3-cb77-4c75-b8ce-0fed6c285fed:~:NotMandatory:~:True:~:False:~::~::~:False:~::~::~:False:~::~::~:</t>
  </si>
  <si>
    <t>fd4d27f6-0135-4c7f-a824-5a11e5cba717:~:Part D XIV.e) Unencumbered Approved Securities held for SLR purpose:~:NotMandatory:~:True:~::~:</t>
  </si>
  <si>
    <t>Part - I (Goverment Securities)</t>
  </si>
  <si>
    <t>Opening Balance</t>
  </si>
  <si>
    <t>Closing Balance (a)</t>
  </si>
  <si>
    <t>Part - II (Other Approved Securities)</t>
  </si>
  <si>
    <t>Closing Balance (b)</t>
  </si>
  <si>
    <t>Closing Balance (a+b)</t>
  </si>
  <si>
    <t xml:space="preserve">Face Value </t>
  </si>
  <si>
    <t>Book Value</t>
  </si>
  <si>
    <t>in-rbi-rep.xsd#in-rbi-rep_AdditionToGovernmentSecuritiesDuringTheFortnights</t>
  </si>
  <si>
    <t>in-rbi-rep.xsd#in-rbi-rep_DeductionToGovernmentSecuritiesDuringTheFortnights</t>
  </si>
  <si>
    <t>in-rbi-rep.xsd#in-rbi-rep_NetGovernmentSecurities</t>
  </si>
  <si>
    <t>in-rbi-rep.xsd#in-rbi-rep_NetOtherApprovedSecurities</t>
  </si>
  <si>
    <t>in-rbi-rep.xsd#in-rbi-rep_AdditionToOtherApprovedSecuritiesDuringTheFortnights</t>
  </si>
  <si>
    <t>in-rbi-rep.xsd#in-rbi-rep_DeductionToOtherApprovedSecuritiesDuringTheFortnights</t>
  </si>
  <si>
    <t>in-rbi-rep.xsd#in-rbi-rep_AggregateUnencumberedApprovedSecurities</t>
  </si>
  <si>
    <t xml:space="preserve">Addition during the fortnights </t>
  </si>
  <si>
    <t>in-rbi-rep.xsd#in-rbi-rep_ValuationAxis::in-rbi-rep.xsd#in-rbi-rep_FaceValueMember</t>
  </si>
  <si>
    <t>in-rbi-rep.xsd#in-rbi-rep_ValuationAxis::in-rbi-rep.xsd#in-rbi-rep_BookValueMember</t>
  </si>
  <si>
    <t>in-rbi-rep.xsd#in-rbi-rep_ValuationAxis::in-rbi-rep.xsd#in-rbi-rep_DepreciationHeldMember</t>
  </si>
  <si>
    <t>in-rbi-rep.xsd#in-rbi-rep_ValuationAxis::in-rbi-rep.xsd#in-rbi-rep_NetValueOfUnencumberedApprovedSecuritiesForSLRPurposeMember</t>
  </si>
  <si>
    <t>Deduction during the fortnights</t>
  </si>
  <si>
    <t>512d46f3-1fd9-49c7-b19e-2d9fd5578814:~:NotMandatory:~:True:~:False:~::~::~:False:~::~::~:False:~::~::~:</t>
  </si>
  <si>
    <t>1ce0ac6a-f43a-4972-87a5-919201d912bc:~:CRR applicable to only Non-Scheduled UCBs:~:NotMandatory:~:True:~::~:</t>
  </si>
  <si>
    <t>in-rbi-rep.xsd#in-rbi-rep_DateOfTransactionAxis</t>
  </si>
  <si>
    <t>Required to be maintained</t>
  </si>
  <si>
    <t>Actually maintained</t>
  </si>
  <si>
    <t>Deficit
(Required-Actual)</t>
  </si>
  <si>
    <t>Surplus
(Actual-Required)</t>
  </si>
  <si>
    <t>CRR Interest
(Actual Rs.)</t>
  </si>
  <si>
    <t>Remarks</t>
  </si>
  <si>
    <t>Date</t>
  </si>
  <si>
    <t>b6df41e9-9870-4b1a-8fe4-157ce5bcb677:~:SLR applicable to both Scheduled and Non-Scheduled UCBs:~:NotMandatory:~:True:~::~:</t>
  </si>
  <si>
    <t>SLR Interest
(Actual Rs.)</t>
  </si>
  <si>
    <t>in-rbi-rep.xsd#in-rbi-rep_NetDemandAndTimeLiabilities</t>
  </si>
  <si>
    <t>in-rbi-rep.xsd#in-rbi-rep_StatutoryLiquidityRatioAmountRequiredToBeMaintained</t>
  </si>
  <si>
    <t>in-rbi-rep.xsd#in-rbi-rep_StatutoryLiquidityRatioAmountActuallyMaintained</t>
  </si>
  <si>
    <t>in-rbi-rep.xsd#in-rbi-rep_StatutoryLiquidityRatioAmountDeficit</t>
  </si>
  <si>
    <t>in-rbi-rep.xsd#in-rbi-rep_StatutoryLiquidityRatioAmountSurplus</t>
  </si>
  <si>
    <t>in-rbi-rep.xsd#in-rbi-rep_StatutoryLiquidityRatioInterestAmount</t>
  </si>
  <si>
    <t>in-rbi-rep.xsd#in-rbi-rep_RemarksForNetDemandTimeLiabilitiesAndStatutoryLiquidityRatioAmount</t>
  </si>
  <si>
    <t>in-rbi-rep.xsd#in-rbi-rep_CashReserveRatioAmountRequiredToBeMaintained</t>
  </si>
  <si>
    <t>in-rbi-rep.xsd#in-rbi-rep_CashReserveRatioAmountActuallyMaintained</t>
  </si>
  <si>
    <t>in-rbi-rep.xsd#in-rbi-rep_CashReserveRatioAmountDeficit</t>
  </si>
  <si>
    <t>in-rbi-rep.xsd#in-rbi-rep_CashReserveRatioAmountSurplus</t>
  </si>
  <si>
    <t>in-rbi-rep.xsd#in-rbi-rep_CashReserveRatioInterestAmount</t>
  </si>
  <si>
    <t>in-rbi-rep.xsd#in-rbi-rep_RemarksForNetDemandTimeLiabilitiesAndCashReserveRatioAmount</t>
  </si>
  <si>
    <t>General Information</t>
  </si>
  <si>
    <t>Part A</t>
  </si>
  <si>
    <t>Net Value for SLR purpose (2-3)</t>
  </si>
  <si>
    <t>b43304b8-bd17-40fb-9bd0-150a1e957808:~:NotMandatory:~:True:~:False:~::~::~:False:~::~::~:False:~::~::~:</t>
  </si>
  <si>
    <t>7498cb78-09a0-4c81-8224-ebe28135c866:~:Signatory:~:NotMandatory:~:True:~::~:</t>
  </si>
  <si>
    <t>Authorised Reporting Official</t>
  </si>
  <si>
    <t>Countersigned By</t>
  </si>
  <si>
    <t>Name</t>
  </si>
  <si>
    <t>Designation</t>
  </si>
  <si>
    <t>e-mail ID</t>
  </si>
  <si>
    <t>Tel. No. (O)</t>
  </si>
  <si>
    <t>Tel. No. (R)</t>
  </si>
  <si>
    <t>Place</t>
  </si>
  <si>
    <t>fn_E9_0_02082013</t>
  </si>
  <si>
    <t>Signatory Information</t>
  </si>
  <si>
    <t>in-rbi-rep.xsd#in-rbi-rep_NameOfAuthorisedReportingOfficial</t>
  </si>
  <si>
    <t>http://www.xbrl.org/2003/role/label</t>
  </si>
  <si>
    <t>Name of authorised reporting official</t>
  </si>
  <si>
    <t>fn_F9_1_02082013</t>
  </si>
  <si>
    <t>in-rbi-rep.xsd#in-rbi-rep_NameOfPersonCountersigned</t>
  </si>
  <si>
    <t>Name of person countersigned</t>
  </si>
  <si>
    <t>fn_F10_2_02082013</t>
  </si>
  <si>
    <t>in-rbi-rep.xsd#in-rbi-rep_DesignationOfPersonCountersigned</t>
  </si>
  <si>
    <t>Designation of person countersigned</t>
  </si>
  <si>
    <t>fn_E10_3_02082013</t>
  </si>
  <si>
    <t>in-rbi-rep.xsd#in-rbi-rep_DesignationOfAuthorisedReportingOfficial</t>
  </si>
  <si>
    <t>Designation of authorised reporting official</t>
  </si>
  <si>
    <t>fn_E11_4_02082013</t>
  </si>
  <si>
    <t>in-rbi-rep.xsd#in-rbi-rep_EMailIDOfAuthorisedReportingOfficial</t>
  </si>
  <si>
    <t>E mail ID of authorised reporting official</t>
  </si>
  <si>
    <t>fn_F11_5_02082013</t>
  </si>
  <si>
    <t>in-rbi-rep.xsd#in-rbi-rep_EMailIDOfPersonCountersigned</t>
  </si>
  <si>
    <t>E mail ID of person countersigned</t>
  </si>
  <si>
    <t>fn_E12_6_02082013</t>
  </si>
  <si>
    <t>in-rbi-rep.xsd#in-rbi-rep_OfficeTelephoneNumberOfAuthorisedReportingOfficial</t>
  </si>
  <si>
    <t>Office telephone number of authorised reporting official</t>
  </si>
  <si>
    <t>fn_F12_7_02082013</t>
  </si>
  <si>
    <t>in-rbi-rep.xsd#in-rbi-rep_OfficeTelephoneNumberOfPersonCountersigned</t>
  </si>
  <si>
    <t>Office telephone number of person countersigned</t>
  </si>
  <si>
    <t>fn_E13_8_02082013</t>
  </si>
  <si>
    <t>in-rbi-rep.xsd#in-rbi-rep_ResidenceTelephoneNumberOfAuthorisedReportingOfficial</t>
  </si>
  <si>
    <t>Residence telephone number of authorised reporting official</t>
  </si>
  <si>
    <t>fn_F13_9_02082013</t>
  </si>
  <si>
    <t>in-rbi-rep.xsd#in-rbi-rep_ResidenceTelephoneNumberOfPersonCountersigned</t>
  </si>
  <si>
    <t>Residence telephone number of person countersigned</t>
  </si>
  <si>
    <t>fn_E14_10_02082013</t>
  </si>
  <si>
    <t>in-rbi-rep.xsd#in-rbi-rep_PlaceOfSigningByAuthorisedReportingOfficial</t>
  </si>
  <si>
    <t>Place of signing by authorised reporting official</t>
  </si>
  <si>
    <t>fn_F14_11_02082013</t>
  </si>
  <si>
    <t>in-rbi-rep.xsd#in-rbi-rep_PlaceOfSigningByPersonCountersigned</t>
  </si>
  <si>
    <t>Place of signing by person countersigned</t>
  </si>
  <si>
    <t>fn_E15_12_02082013</t>
  </si>
  <si>
    <t>in-rbi-rep.xsd#in-rbi-rep_DateOfSigningByAuthorisedReportingOfficial</t>
  </si>
  <si>
    <t>Date of signing by authorised reporting official</t>
  </si>
  <si>
    <t>fn_F15_13_02082013</t>
  </si>
  <si>
    <t>in-rbi-rep.xsd#in-rbi-rep_DateOfSigningByPersonCountersigned</t>
  </si>
  <si>
    <t>Date of signing by person countersigned</t>
  </si>
  <si>
    <t>Monthly</t>
  </si>
  <si>
    <t>Part A.II.c</t>
  </si>
  <si>
    <t>Part D.XIV.e</t>
  </si>
  <si>
    <t>in-rbi-rep.xsd#in-rbi-rep_NameOfRegisteredOffice</t>
  </si>
  <si>
    <t>Rs. in Thousands</t>
  </si>
  <si>
    <t>in-rbi-rep.xsd#in-rbi-rep_GovernmentSecuritiesAtTheBeginningOfThePeriod@http://www.xbrl.org/2003/role/periodStartLabel</t>
  </si>
  <si>
    <t>in-rbi-rep.xsd#in-rbi-rep_GovernmentSecuritiesAtTheEndOfThePeriod@http://www.xbrl.org/2003/role/periodEndLabel</t>
  </si>
  <si>
    <t>in-rbi-rep.xsd#in-rbi-rep_OtherApprovedSecuritiesAtTheBeginningOfThePeriod@http://www.xbrl.org/2003/role/periodStartLabel</t>
  </si>
  <si>
    <t>in-rbi-rep.xsd#in-rbi-rep_OtherApprovedSecuritiesAtTheEndOfThePeriod@http://www.xbrl.org/2003/role/periodEndLabel</t>
  </si>
  <si>
    <t>Net Demand and Time Liabilities (As on Second Preceding fortnight)</t>
  </si>
  <si>
    <t>IV. b) Total (Net) Demand and Time Liabilities for the purpose of section 18 &amp; 24 [Second preceding fortnight]</t>
  </si>
  <si>
    <t>IV. a) Total (Net) Demand and Time Liabilities for the purpose of section 18 &amp; 24 [Current Fortnight]</t>
  </si>
  <si>
    <t>b) Balance maintained with RBI in excess of the balance required to be maintained under section 42 of the RBI Act 1934</t>
  </si>
  <si>
    <t xml:space="preserve">Cash Reserve Ratio Amount [Applicable to only Non-Scheduled UCBs] </t>
  </si>
  <si>
    <t>Statutory Liquidity Ratio Amount [Applicable to both Scheduled and Non-Scheduled UCBs]</t>
  </si>
  <si>
    <t>fd4d27f6-0135-4c7f-a824-5a11e5cba717:~:Part C XII. c) Unencumbered Approved Securities:~:NotMandatory:~:True:~::~:</t>
  </si>
  <si>
    <t>in-rbi-rep.xsd#in-rbi-rep_NetDemandAndTimeLiabilitiesForThePurposeOfSection18and24ForCurrentFortnight@http://www.xbrl.org/2003/role/terseLabel</t>
  </si>
  <si>
    <t>415f6282-8b39-4e19-97a8-52c1eed69254:~:Part B and C:~:NotMandatory:~:True:~::~:</t>
  </si>
  <si>
    <t>CRR Rate</t>
  </si>
  <si>
    <t>SLR Rate</t>
  </si>
  <si>
    <t>Bank Type</t>
  </si>
  <si>
    <t>in-rbi-rep.xsd#in-rbi-rep_TypesUrbanCooperativeBanksAxis::in-rbi-rep.xsd#in-rbi-rep_NonScheduledUrbanCooperativeBanksMember</t>
  </si>
  <si>
    <t>in-rbi-rep.xsd#in-rbi-rep_TypesUrbanCooperativeBanksAxis::in-rbi-rep.xsd#in-rbi-rep_ScheduledUrbanCooperativeBanksMember</t>
  </si>
  <si>
    <t>Part C.XII. c</t>
  </si>
  <si>
    <t>2997e084-024e-486c-ba26-ddd7432a56bc:~:NotMandatory:~:True:~:False:~::~::~:False:~::~::~:False:~::~::~:</t>
  </si>
  <si>
    <t>2f7af709-641a-44a1-8127-96a6940c3e46:~:PartD:~:NotMandatory:~:True:~::~:</t>
  </si>
  <si>
    <t>fa6db057-ec27-423f-b835-1f6c8f5238ea:~:NotMandatory:~:True:~:False:~::~::~:False:~::~::~:False:~::~::~:</t>
  </si>
  <si>
    <t>Part B and C</t>
  </si>
  <si>
    <t>Part D</t>
  </si>
  <si>
    <t>in-rbi-rep.xsd#in-rbi-rep_NetDemandAndTimeLiabilitiesForThePurposeOfSection18and24ForSecondPrecedingFortnight@http://www.xbrl.org/2003/role/terseLabel</t>
  </si>
  <si>
    <t>Total of (XIV) excluding f &amp; g</t>
  </si>
  <si>
    <t>2c4963e7-b2d3-44f3-9ef4-a1febfa1d777:~:NotMandatory:~:True:~:False:~::~::~:False:~::~::~:False:~::~::~:</t>
  </si>
  <si>
    <t>Depreciation</t>
  </si>
  <si>
    <t xml:space="preserve">Depreciation </t>
  </si>
  <si>
    <t>in-rbi-rep.xsd#in-rbi-rep_ReturnVersion</t>
  </si>
  <si>
    <t>Return Version</t>
  </si>
  <si>
    <t>in-rbi-rep.xsd#in-rbi-rep_ReportingPeriodStartDate</t>
  </si>
  <si>
    <t>Reporting Period Start Date</t>
  </si>
  <si>
    <t>in-rbi-rep.xsd#in-rbi-rep_ReturnName</t>
  </si>
  <si>
    <t>Return Name</t>
  </si>
  <si>
    <t>in-rbi-rep.xsd#in-rbi-rep_ReturnCode</t>
  </si>
  <si>
    <t>Return Code</t>
  </si>
  <si>
    <t>Bank Code</t>
  </si>
  <si>
    <t>in-rbi-rep.xsd#in-rbi-rep_ReportingFrequency</t>
  </si>
  <si>
    <t>Reporting Frequency</t>
  </si>
  <si>
    <t>in-rbi-rep.xsd#in-rbi-rep_BankCode</t>
  </si>
  <si>
    <t>Address of Reporting Institution</t>
  </si>
  <si>
    <t>in-rbi-rep.xsd#in-rbi-rep_AddressOfReportingInstitution</t>
  </si>
  <si>
    <t>&lt;ProjectConfig&gt;_x000D_
  &lt;add key="PackageName" value="RBI-Form1" /&gt;_x000D_
  &lt;add key="PackageDescription" value="RBI-Form1-Template" /&gt;_x000D_
  &lt;add key="PackageAuthor" value="IRIS" /&gt;_x000D_
  &lt;add key="CreatedOn" value="18/07/2013" /&gt;_x000D_
  &lt;add key="PackageVersion" value="V1.2" /&gt;_x000D_
  &lt;add key="SecurityCode" value="3meE/gFr0EsjU77r6hBiRqWUJGgK5GtZCCrkOS9M0dfKiVLdJxsy3pMTkzjahTAUilsLshI+ocBXevL8auGqmg==" /&gt;_x000D_
  &lt;add key="TaxonomyPath" value="D:\Neha Folders\Projects(25092014)\Form1\iFile\bin\Debug\iFileApp2\Taxonomy\Form I - CRR &amp;amp; SLR\in-rbi-formI.xsd" /&gt;_x000D_
  &lt;add key="PublishPath" value="" /&gt;_x000D_
  &lt;add key="Culture" value="en-GB" /&gt;_x000D_
  &lt;add key="Scheme" value="" /&gt;_x000D_
  &lt;add key="ProjectMode" value="Package" /&gt;_x000D_
  &lt;add key="StartupSheet" value="Introduction" /&gt;_x000D_
  &lt;add key="VersionNo" value="V1.2" /&gt;_x000D_
&lt;/ProjectConfig&gt;</t>
  </si>
  <si>
    <t>Statement of Compliance with CRR and SLR</t>
  </si>
  <si>
    <t>Form I</t>
  </si>
  <si>
    <t>a) Cash and Other balances maintained in India
( Excess cash reserve maintained but the excess not from DCCBs and StCBs )</t>
  </si>
  <si>
    <t>Month End Date</t>
  </si>
  <si>
    <t>V1.5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</si>
</sst>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0"/>
      <name val="Arial 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9"/>
      <color indexed="81"/>
      <name val="Tahoma"/>
      <family val="2"/>
    </font>
    <font>
      <sz val="14"/>
      <color indexed="9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9"/>
      <color rgb="FF22222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lightHorizontal">
        <fgColor indexed="22"/>
        <bgColor indexed="43"/>
      </patternFill>
    </fill>
    <fill>
      <patternFill patternType="solid">
        <fgColor indexed="44"/>
        <bgColor indexed="64"/>
      </patternFill>
    </fill>
    <fill>
      <patternFill patternType="lightUp">
        <fgColor indexed="22"/>
        <bgColor indexed="44"/>
      </patternFill>
    </fill>
    <fill>
      <patternFill patternType="solid">
        <fgColor indexed="9"/>
        <bgColor indexed="22"/>
      </patternFill>
    </fill>
    <fill>
      <patternFill patternType="solid">
        <fgColor indexed="56"/>
        <bgColor indexed="64"/>
      </patternFill>
    </fill>
    <fill>
      <patternFill patternType="solid">
        <fgColor indexed="4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4" fillId="0" borderId="0"/>
    <xf numFmtId="0" fontId="5" fillId="0" borderId="0"/>
    <xf numFmtId="0" fontId="1" fillId="0" borderId="0"/>
    <xf numFmtId="0" fontId="10" fillId="0" borderId="0"/>
    <xf numFmtId="0" fontId="1" fillId="0" borderId="0"/>
    <xf numFmtId="0" fontId="12" fillId="13" borderId="0" applyNumberFormat="0" applyBorder="0" applyAlignment="0" applyProtection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49" fontId="0" fillId="0" borderId="1" xfId="0" applyNumberFormat="1" applyBorder="1" applyProtection="1">
      <protection locked="0"/>
    </xf>
    <xf numFmtId="0" fontId="6" fillId="0" borderId="0" xfId="0" applyFont="1"/>
    <xf numFmtId="0" fontId="1" fillId="2" borderId="1" xfId="0" applyFont="1" applyFill="1" applyBorder="1" applyAlignment="1" applyProtection="1">
      <alignment horizontal="left" vertical="top" wrapText="1" shrinkToFit="1"/>
    </xf>
    <xf numFmtId="0" fontId="0" fillId="0" borderId="0" xfId="0" applyAlignment="1">
      <alignment horizontal="right"/>
    </xf>
    <xf numFmtId="0" fontId="1" fillId="3" borderId="1" xfId="0" applyNumberFormat="1" applyFont="1" applyFill="1" applyBorder="1" applyAlignment="1" applyProtection="1">
      <alignment horizontal="left" vertical="top" wrapText="1" shrinkToFit="1"/>
    </xf>
    <xf numFmtId="0" fontId="1" fillId="2" borderId="1" xfId="0" applyFont="1" applyFill="1" applyBorder="1" applyAlignment="1" applyProtection="1">
      <alignment wrapText="1" shrinkToFit="1"/>
    </xf>
    <xf numFmtId="0" fontId="1" fillId="4" borderId="1" xfId="0" applyFont="1" applyFill="1" applyBorder="1" applyAlignment="1" applyProtection="1">
      <alignment horizontal="left" vertical="top" wrapText="1" shrinkToFit="1"/>
      <protection locked="0"/>
    </xf>
    <xf numFmtId="0" fontId="1" fillId="5" borderId="1" xfId="0" applyFont="1" applyFill="1" applyBorder="1" applyAlignment="1" applyProtection="1">
      <alignment horizontal="left" vertical="top" wrapText="1" shrinkToFit="1"/>
    </xf>
    <xf numFmtId="0" fontId="1" fillId="6" borderId="1" xfId="0" applyNumberFormat="1" applyFont="1" applyFill="1" applyBorder="1" applyAlignment="1" applyProtection="1">
      <alignment horizontal="left" wrapText="1" shrinkToFit="1"/>
      <protection locked="0"/>
    </xf>
    <xf numFmtId="49" fontId="1" fillId="7" borderId="1" xfId="0" applyNumberFormat="1" applyFont="1" applyFill="1" applyBorder="1" applyAlignment="1" applyProtection="1">
      <alignment horizontal="left" wrapText="1" shrinkToFit="1"/>
      <protection locked="0"/>
    </xf>
    <xf numFmtId="0" fontId="1" fillId="8" borderId="1" xfId="0" applyNumberFormat="1" applyFont="1" applyFill="1" applyBorder="1" applyAlignment="1" applyProtection="1">
      <alignment horizontal="left" wrapText="1" shrinkToFit="1"/>
      <protection locked="0"/>
    </xf>
    <xf numFmtId="4" fontId="1" fillId="7" borderId="1" xfId="0" applyNumberFormat="1" applyFont="1" applyFill="1" applyBorder="1" applyAlignment="1" applyProtection="1">
      <alignment horizontal="right" wrapText="1" shrinkToFit="1"/>
      <protection locked="0"/>
    </xf>
    <xf numFmtId="4" fontId="1" fillId="9" borderId="1" xfId="0" applyNumberFormat="1" applyFont="1" applyFill="1" applyBorder="1" applyAlignment="1" applyProtection="1">
      <alignment horizontal="right" wrapText="1" shrinkToFit="1"/>
    </xf>
    <xf numFmtId="0" fontId="7" fillId="2" borderId="1" xfId="0" applyFont="1" applyFill="1" applyBorder="1" applyAlignment="1" applyProtection="1">
      <alignment horizontal="left" vertical="top" wrapText="1" shrinkToFit="1"/>
    </xf>
    <xf numFmtId="0" fontId="7" fillId="2" borderId="1" xfId="0" applyFont="1" applyFill="1" applyBorder="1" applyAlignment="1" applyProtection="1">
      <alignment horizontal="center" vertical="top" wrapText="1" shrinkToFit="1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7" fillId="2" borderId="1" xfId="0" applyFont="1" applyFill="1" applyBorder="1" applyAlignment="1" applyProtection="1">
      <alignment horizontal="center" vertical="center" wrapText="1" shrinkToFit="1"/>
    </xf>
    <xf numFmtId="0" fontId="7" fillId="2" borderId="1" xfId="0" applyFont="1" applyFill="1" applyBorder="1" applyAlignment="1" applyProtection="1">
      <alignment horizontal="right" vertical="top" wrapText="1" shrinkToFit="1"/>
    </xf>
    <xf numFmtId="49" fontId="1" fillId="3" borderId="1" xfId="0" applyNumberFormat="1" applyFont="1" applyFill="1" applyBorder="1" applyAlignment="1" applyProtection="1">
      <alignment horizontal="left" vertical="top" wrapText="1" shrinkToFit="1"/>
    </xf>
    <xf numFmtId="49" fontId="0" fillId="0" borderId="0" xfId="0" applyNumberFormat="1" applyProtection="1">
      <protection locked="0"/>
    </xf>
    <xf numFmtId="49" fontId="1" fillId="9" borderId="1" xfId="0" applyNumberFormat="1" applyFont="1" applyFill="1" applyBorder="1" applyAlignment="1" applyProtection="1">
      <alignment horizontal="left" wrapText="1" shrinkToFit="1"/>
    </xf>
    <xf numFmtId="49" fontId="1" fillId="4" borderId="1" xfId="0" applyNumberFormat="1" applyFont="1" applyFill="1" applyBorder="1" applyAlignment="1" applyProtection="1">
      <alignment horizontal="left" vertical="top" wrapText="1" shrinkToFit="1"/>
    </xf>
    <xf numFmtId="4" fontId="1" fillId="2" borderId="1" xfId="0" applyNumberFormat="1" applyFont="1" applyFill="1" applyBorder="1" applyAlignment="1" applyProtection="1">
      <alignment horizontal="right" wrapText="1" shrinkToFit="1"/>
    </xf>
    <xf numFmtId="0" fontId="1" fillId="2" borderId="1" xfId="0" applyFont="1" applyFill="1" applyBorder="1" applyAlignment="1" applyProtection="1">
      <alignment wrapText="1" shrinkToFit="1"/>
    </xf>
    <xf numFmtId="49" fontId="1" fillId="3" borderId="1" xfId="0" applyNumberFormat="1" applyFont="1" applyFill="1" applyBorder="1" applyAlignment="1" applyProtection="1">
      <alignment horizontal="left" vertical="top" wrapText="1" shrinkToFit="1"/>
    </xf>
    <xf numFmtId="4" fontId="1" fillId="7" borderId="1" xfId="0" applyNumberFormat="1" applyFont="1" applyFill="1" applyBorder="1" applyAlignment="1" applyProtection="1">
      <alignment horizontal="right" wrapText="1" shrinkToFit="1"/>
      <protection locked="0"/>
    </xf>
    <xf numFmtId="4" fontId="1" fillId="9" borderId="1" xfId="0" applyNumberFormat="1" applyFont="1" applyFill="1" applyBorder="1" applyAlignment="1" applyProtection="1">
      <alignment horizontal="right" wrapText="1" shrinkToFit="1"/>
    </xf>
    <xf numFmtId="0" fontId="6" fillId="0" borderId="0" xfId="0" applyFont="1"/>
    <xf numFmtId="0" fontId="1" fillId="7" borderId="0" xfId="0" applyFont="1" applyFill="1" applyBorder="1"/>
    <xf numFmtId="1" fontId="1" fillId="11" borderId="1" xfId="0" applyNumberFormat="1" applyFont="1" applyFill="1" applyBorder="1" applyAlignment="1" applyProtection="1">
      <alignment horizontal="right" wrapText="1" shrinkToFit="1"/>
      <protection locked="0"/>
    </xf>
    <xf numFmtId="0" fontId="6" fillId="0" borderId="0" xfId="0" applyFont="1" applyAlignment="1">
      <alignment horizontal="right" shrinkToFit="1"/>
    </xf>
    <xf numFmtId="0" fontId="6" fillId="0" borderId="0" xfId="7" applyFont="1" applyAlignment="1">
      <alignment shrinkToFit="1"/>
    </xf>
    <xf numFmtId="0" fontId="0" fillId="0" borderId="0" xfId="0"/>
    <xf numFmtId="0" fontId="7" fillId="2" borderId="1" xfId="0" applyFont="1" applyFill="1" applyBorder="1" applyAlignment="1" applyProtection="1">
      <alignment horizontal="left" vertical="top" wrapText="1" shrinkToFit="1"/>
    </xf>
    <xf numFmtId="49" fontId="6" fillId="0" borderId="7" xfId="0" applyNumberFormat="1" applyFont="1" applyFill="1" applyBorder="1" applyAlignment="1" applyProtection="1">
      <alignment horizontal="left" wrapText="1" shrinkToFit="1"/>
    </xf>
    <xf numFmtId="0" fontId="11" fillId="0" borderId="7" xfId="0" applyFont="1" applyFill="1" applyBorder="1" applyAlignment="1" applyProtection="1">
      <alignment horizontal="left" vertical="top" wrapText="1" shrinkToFit="1"/>
    </xf>
    <xf numFmtId="0" fontId="1" fillId="10" borderId="1" xfId="0" applyNumberFormat="1" applyFont="1" applyFill="1" applyBorder="1" applyAlignment="1" applyProtection="1">
      <alignment horizontal="left" wrapText="1" shrinkToFit="1"/>
    </xf>
    <xf numFmtId="0" fontId="1" fillId="9" borderId="1" xfId="0" applyNumberFormat="1" applyFont="1" applyFill="1" applyBorder="1" applyAlignment="1" applyProtection="1">
      <alignment horizontal="left" wrapText="1" shrinkToFit="1"/>
    </xf>
    <xf numFmtId="0" fontId="0" fillId="0" borderId="0" xfId="0"/>
    <xf numFmtId="0" fontId="7" fillId="2" borderId="1" xfId="0" applyFont="1" applyFill="1" applyBorder="1" applyAlignment="1" applyProtection="1">
      <alignment horizontal="left" vertical="top" wrapText="1" shrinkToFit="1"/>
    </xf>
    <xf numFmtId="0" fontId="1" fillId="10" borderId="1" xfId="0" applyNumberFormat="1" applyFont="1" applyFill="1" applyBorder="1" applyAlignment="1" applyProtection="1">
      <alignment horizontal="left" wrapText="1" shrinkToFit="1"/>
    </xf>
    <xf numFmtId="0" fontId="0" fillId="0" borderId="0" xfId="0"/>
    <xf numFmtId="0" fontId="7" fillId="2" borderId="1" xfId="0" applyFont="1" applyFill="1" applyBorder="1" applyAlignment="1" applyProtection="1">
      <alignment horizontal="left" vertical="top" wrapText="1" shrinkToFit="1"/>
    </xf>
    <xf numFmtId="0" fontId="1" fillId="9" borderId="1" xfId="0" applyNumberFormat="1" applyFont="1" applyFill="1" applyBorder="1" applyAlignment="1" applyProtection="1">
      <alignment horizontal="left" wrapText="1" shrinkToFit="1"/>
    </xf>
    <xf numFmtId="0" fontId="6" fillId="0" borderId="0" xfId="0" applyFont="1" applyAlignment="1">
      <alignment shrinkToFit="1"/>
    </xf>
    <xf numFmtId="0" fontId="1" fillId="6" borderId="1" xfId="0" applyNumberFormat="1" applyFont="1" applyFill="1" applyBorder="1" applyAlignment="1" applyProtection="1">
      <alignment horizontal="left" wrapText="1" shrinkToFit="1"/>
      <protection locked="0"/>
    </xf>
    <xf numFmtId="49" fontId="1" fillId="10" borderId="1" xfId="0" applyNumberFormat="1" applyFont="1" applyFill="1" applyBorder="1" applyAlignment="1" applyProtection="1">
      <alignment horizontal="left" wrapText="1" shrinkToFit="1"/>
    </xf>
    <xf numFmtId="0" fontId="13" fillId="0" borderId="0" xfId="0" applyFont="1"/>
    <xf numFmtId="0" fontId="9" fillId="12" borderId="0" xfId="0" applyFont="1" applyFill="1" applyAlignment="1">
      <alignment horizontal="center"/>
    </xf>
    <xf numFmtId="0" fontId="7" fillId="2" borderId="2" xfId="0" applyFont="1" applyFill="1" applyBorder="1" applyAlignment="1" applyProtection="1">
      <alignment horizontal="center" vertical="top" wrapText="1" shrinkToFit="1"/>
    </xf>
    <xf numFmtId="0" fontId="7" fillId="2" borderId="3" xfId="0" applyFont="1" applyFill="1" applyBorder="1" applyAlignment="1" applyProtection="1">
      <alignment horizontal="center" vertical="top" wrapText="1" shrinkToFit="1"/>
    </xf>
    <xf numFmtId="0" fontId="1" fillId="2" borderId="2" xfId="0" applyFont="1" applyFill="1" applyBorder="1" applyAlignment="1" applyProtection="1">
      <alignment horizontal="center" vertical="top" wrapText="1" shrinkToFit="1"/>
    </xf>
    <xf numFmtId="0" fontId="1" fillId="2" borderId="4" xfId="0" applyFont="1" applyFill="1" applyBorder="1" applyAlignment="1" applyProtection="1">
      <alignment horizontal="center" vertical="top" wrapText="1" shrinkToFit="1"/>
    </xf>
    <xf numFmtId="0" fontId="1" fillId="2" borderId="3" xfId="0" applyFont="1" applyFill="1" applyBorder="1" applyAlignment="1" applyProtection="1">
      <alignment horizontal="center" vertical="top" wrapText="1" shrinkToFit="1"/>
    </xf>
    <xf numFmtId="0" fontId="7" fillId="2" borderId="4" xfId="0" applyFont="1" applyFill="1" applyBorder="1" applyAlignment="1" applyProtection="1">
      <alignment horizontal="center" vertical="top" wrapText="1" shrinkToFit="1"/>
    </xf>
    <xf numFmtId="0" fontId="7" fillId="2" borderId="5" xfId="0" applyFont="1" applyFill="1" applyBorder="1" applyAlignment="1" applyProtection="1">
      <alignment horizontal="center" vertical="top" wrapText="1" shrinkToFit="1"/>
    </xf>
    <xf numFmtId="0" fontId="7" fillId="2" borderId="6" xfId="0" applyFont="1" applyFill="1" applyBorder="1" applyAlignment="1" applyProtection="1">
      <alignment horizontal="center" vertical="top" wrapText="1" shrinkToFit="1"/>
    </xf>
    <xf numFmtId="0" fontId="7" fillId="2" borderId="5" xfId="0" applyFont="1" applyFill="1" applyBorder="1" applyAlignment="1" applyProtection="1">
      <alignment horizontal="center" vertical="center" wrapText="1" shrinkToFit="1"/>
    </xf>
    <xf numFmtId="0" fontId="7" fillId="2" borderId="6" xfId="0" applyFont="1" applyFill="1" applyBorder="1" applyAlignment="1" applyProtection="1">
      <alignment horizontal="center" vertical="center" wrapText="1" shrinkToFit="1"/>
    </xf>
    <xf numFmtId="0" fontId="7" fillId="2" borderId="2" xfId="0" applyFont="1" applyFill="1" applyBorder="1" applyAlignment="1" applyProtection="1">
      <alignment horizontal="center" vertical="center" wrapText="1" shrinkToFit="1"/>
    </xf>
    <xf numFmtId="0" fontId="7" fillId="2" borderId="4" xfId="0" applyFont="1" applyFill="1" applyBorder="1" applyAlignment="1" applyProtection="1">
      <alignment horizontal="center" vertical="center" wrapText="1" shrinkToFit="1"/>
    </xf>
    <xf numFmtId="0" fontId="7" fillId="2" borderId="3" xfId="0" applyFont="1" applyFill="1" applyBorder="1" applyAlignment="1" applyProtection="1">
      <alignment horizontal="center" vertical="center" wrapText="1" shrinkToFit="1"/>
    </xf>
  </cellXfs>
  <cellStyles count="12">
    <cellStyle name="Comma 2" xfId="1"/>
    <cellStyle name="Currency 2" xfId="11"/>
    <cellStyle name="Hyperlink 2" xfId="2"/>
    <cellStyle name="Neutral 2" xfId="10"/>
    <cellStyle name="Normal" xfId="0" builtinId="0"/>
    <cellStyle name="Normal 2" xfId="3"/>
    <cellStyle name="Normal 2 2" xfId="4"/>
    <cellStyle name="Normal 2 3" xfId="9"/>
    <cellStyle name="Normal 2 4" xfId="8"/>
    <cellStyle name="Normal 2_Derivatives-Dom" xfId="5"/>
    <cellStyle name="Normal 3" xfId="6"/>
    <cellStyle name="Normal_Sheet1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e.com/euro.ht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10"/>
  <sheetViews>
    <sheetView workbookViewId="0"/>
  </sheetViews>
  <sheetFormatPr defaultColWidth="9.1796875" defaultRowHeight="14.5"/>
  <cols>
    <col min="1" max="1" width="199.1796875" style="1" customWidth="1"/>
    <col min="2" max="16384" width="9.1796875" style="1"/>
  </cols>
  <sheetData>
    <row r="1" spans="1:27" ht="217.5">
      <c r="A1" s="5" t="s">
        <v>635</v>
      </c>
      <c r="AA1" s="1" t="s">
        <v>355</v>
      </c>
    </row>
    <row r="6" spans="1:27" ht="87">
      <c r="A6" s="5" t="s">
        <v>354</v>
      </c>
    </row>
    <row r="9" spans="1:27">
      <c r="A9" s="5"/>
    </row>
    <row r="10" spans="1:27">
      <c r="A10" s="5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I22"/>
  <sheetViews>
    <sheetView showGridLines="0" topLeftCell="D1" workbookViewId="0">
      <selection sqref="A1:C1048576"/>
    </sheetView>
  </sheetViews>
  <sheetFormatPr defaultRowHeight="14.5"/>
  <cols>
    <col min="1" max="3" width="9.1796875" hidden="1" customWidth="1"/>
    <col min="4" max="4" width="67.453125" customWidth="1"/>
    <col min="5" max="5" width="18.1796875" customWidth="1"/>
    <col min="6" max="6" width="19.54296875" customWidth="1"/>
    <col min="7" max="7" width="18.7265625" customWidth="1"/>
  </cols>
  <sheetData>
    <row r="1" spans="1:9" ht="28" customHeight="1">
      <c r="A1" s="36" t="s">
        <v>611</v>
      </c>
      <c r="D1" s="57" t="s">
        <v>615</v>
      </c>
      <c r="E1" s="57"/>
      <c r="F1" s="57"/>
      <c r="G1" s="57"/>
      <c r="H1" s="57"/>
    </row>
    <row r="3" spans="1:9">
      <c r="A3" s="53"/>
      <c r="B3" s="53"/>
      <c r="C3" s="53" t="s">
        <v>612</v>
      </c>
      <c r="D3" s="53"/>
      <c r="E3" s="53"/>
      <c r="F3" s="53"/>
      <c r="G3" s="53"/>
      <c r="H3" s="53"/>
      <c r="I3" s="53"/>
    </row>
    <row r="4" spans="1:9" hidden="1">
      <c r="A4" s="53"/>
      <c r="B4" s="53"/>
      <c r="C4" s="53"/>
      <c r="D4" s="53"/>
      <c r="E4" s="53"/>
      <c r="F4" s="53"/>
      <c r="G4" s="53"/>
      <c r="H4" s="53"/>
      <c r="I4" s="53"/>
    </row>
    <row r="5" spans="1:9" hidden="1">
      <c r="A5" s="53"/>
      <c r="B5" s="53"/>
      <c r="C5" s="53"/>
      <c r="D5" s="53"/>
      <c r="E5" s="53"/>
      <c r="F5" s="53"/>
      <c r="G5" s="53"/>
      <c r="H5" s="53"/>
      <c r="I5" s="53"/>
    </row>
    <row r="6" spans="1:9" hidden="1">
      <c r="A6" s="53"/>
      <c r="B6" s="53"/>
      <c r="C6" s="53" t="s">
        <v>366</v>
      </c>
      <c r="D6" s="53" t="s">
        <v>370</v>
      </c>
      <c r="E6" s="53"/>
      <c r="F6" s="53"/>
      <c r="G6" s="53"/>
      <c r="H6" s="53" t="s">
        <v>365</v>
      </c>
      <c r="I6" s="53" t="s">
        <v>367</v>
      </c>
    </row>
    <row r="7" spans="1:9" hidden="1">
      <c r="A7" s="53"/>
      <c r="B7" s="53"/>
      <c r="C7" s="53" t="s">
        <v>376</v>
      </c>
      <c r="D7" s="11" t="s">
        <v>194</v>
      </c>
      <c r="E7" s="33">
        <f>StartUp!G8</f>
        <v>0</v>
      </c>
      <c r="F7" s="33">
        <f>StartUp!G10</f>
        <v>0</v>
      </c>
      <c r="G7" s="33">
        <f>StartUp!G12</f>
        <v>0</v>
      </c>
      <c r="I7" s="53"/>
    </row>
    <row r="8" spans="1:9">
      <c r="A8" s="53"/>
      <c r="B8" s="53"/>
      <c r="C8" s="53" t="s">
        <v>375</v>
      </c>
      <c r="D8" s="11" t="s">
        <v>195</v>
      </c>
      <c r="E8" s="33">
        <f>StartUp!G9</f>
        <v>0</v>
      </c>
      <c r="F8" s="33">
        <f>StartUp!G11</f>
        <v>0</v>
      </c>
      <c r="G8" s="33">
        <f>StartUp!G13</f>
        <v>0</v>
      </c>
      <c r="I8" s="53"/>
    </row>
    <row r="9" spans="1:9" hidden="1">
      <c r="A9" s="53"/>
      <c r="B9" s="53"/>
      <c r="C9" s="53" t="s">
        <v>365</v>
      </c>
      <c r="I9" s="53"/>
    </row>
    <row r="10" spans="1:9">
      <c r="A10" s="53"/>
      <c r="B10" s="53"/>
      <c r="C10" s="53"/>
      <c r="D10" s="21" t="s">
        <v>458</v>
      </c>
      <c r="E10" s="32"/>
      <c r="F10" s="32"/>
      <c r="G10" s="32"/>
      <c r="I10" s="53"/>
    </row>
    <row r="11" spans="1:9" ht="29">
      <c r="A11" s="53" t="s">
        <v>470</v>
      </c>
      <c r="B11" s="53" t="s">
        <v>481</v>
      </c>
      <c r="C11" s="53"/>
      <c r="D11" s="10" t="s">
        <v>459</v>
      </c>
      <c r="E11" s="35">
        <f>'Part A'!E31*StartUp!D25/100</f>
        <v>0</v>
      </c>
      <c r="F11" s="35">
        <f>'Part A'!F31*StartUp!D28/100</f>
        <v>0</v>
      </c>
      <c r="G11" s="35">
        <f>'Part A'!G31*StartUp!D30/100</f>
        <v>0</v>
      </c>
      <c r="I11" s="53"/>
    </row>
    <row r="12" spans="1:9">
      <c r="A12" s="53"/>
      <c r="B12" s="53"/>
      <c r="C12" s="53"/>
      <c r="D12" s="10" t="s">
        <v>460</v>
      </c>
      <c r="E12" s="32"/>
      <c r="F12" s="32"/>
      <c r="G12" s="32"/>
      <c r="I12" s="53"/>
    </row>
    <row r="13" spans="1:9">
      <c r="A13" s="53" t="s">
        <v>475</v>
      </c>
      <c r="B13" s="53" t="s">
        <v>481</v>
      </c>
      <c r="C13" s="53"/>
      <c r="D13" s="10" t="s">
        <v>461</v>
      </c>
      <c r="E13" s="35">
        <f>'Part A'!E32</f>
        <v>0</v>
      </c>
      <c r="F13" s="35">
        <f>'Part A'!F32</f>
        <v>0</v>
      </c>
      <c r="G13" s="35">
        <f>'Part A'!G32</f>
        <v>0</v>
      </c>
      <c r="I13" s="53"/>
    </row>
    <row r="14" spans="1:9" ht="29">
      <c r="A14" s="53" t="s">
        <v>476</v>
      </c>
      <c r="B14" s="53" t="s">
        <v>481</v>
      </c>
      <c r="C14" s="53"/>
      <c r="D14" s="10" t="s">
        <v>599</v>
      </c>
      <c r="E14" s="34"/>
      <c r="F14" s="34"/>
      <c r="G14" s="34"/>
      <c r="I14" s="53"/>
    </row>
    <row r="15" spans="1:9">
      <c r="A15" s="53" t="s">
        <v>404</v>
      </c>
      <c r="B15" s="53" t="s">
        <v>481</v>
      </c>
      <c r="C15" s="53"/>
      <c r="D15" s="10" t="s">
        <v>462</v>
      </c>
      <c r="E15" s="35">
        <f>'Part A'!E42</f>
        <v>0</v>
      </c>
      <c r="F15" s="35">
        <f>'Part A'!F42</f>
        <v>0</v>
      </c>
      <c r="G15" s="35">
        <f>'Part A'!G42</f>
        <v>0</v>
      </c>
      <c r="I15" s="53"/>
    </row>
    <row r="16" spans="1:9">
      <c r="A16" s="53" t="s">
        <v>477</v>
      </c>
      <c r="B16" s="53" t="s">
        <v>481</v>
      </c>
      <c r="C16" s="53"/>
      <c r="D16" s="10" t="s">
        <v>463</v>
      </c>
      <c r="E16" s="34"/>
      <c r="F16" s="34"/>
      <c r="G16" s="34"/>
      <c r="I16" s="53"/>
    </row>
    <row r="17" spans="1:9">
      <c r="A17" s="53" t="s">
        <v>473</v>
      </c>
      <c r="B17" s="53" t="s">
        <v>481</v>
      </c>
      <c r="C17" s="53"/>
      <c r="D17" s="10" t="s">
        <v>464</v>
      </c>
      <c r="E17" s="35">
        <f>'Part D.XIV.e'!H22</f>
        <v>0</v>
      </c>
      <c r="F17" s="35">
        <f>'Part D.XIV.e'!L22</f>
        <v>0</v>
      </c>
      <c r="G17" s="35">
        <f>'Part D.XIV.e'!P22</f>
        <v>0</v>
      </c>
      <c r="I17" s="53"/>
    </row>
    <row r="18" spans="1:9">
      <c r="A18" s="53" t="s">
        <v>478</v>
      </c>
      <c r="B18" s="53" t="s">
        <v>481</v>
      </c>
      <c r="C18" s="53"/>
      <c r="D18" s="10" t="s">
        <v>465</v>
      </c>
      <c r="E18" s="34"/>
      <c r="F18" s="34"/>
      <c r="G18" s="34"/>
      <c r="I18" s="53"/>
    </row>
    <row r="19" spans="1:9">
      <c r="A19" s="53" t="s">
        <v>479</v>
      </c>
      <c r="B19" s="53" t="s">
        <v>481</v>
      </c>
      <c r="C19" s="53"/>
      <c r="D19" s="10" t="s">
        <v>466</v>
      </c>
      <c r="E19" s="34"/>
      <c r="F19" s="34"/>
      <c r="G19" s="34"/>
      <c r="I19" s="53"/>
    </row>
    <row r="20" spans="1:9">
      <c r="A20" s="53" t="s">
        <v>480</v>
      </c>
      <c r="B20" s="53" t="s">
        <v>481</v>
      </c>
      <c r="C20" s="53"/>
      <c r="D20" s="10" t="s">
        <v>617</v>
      </c>
      <c r="E20" s="35">
        <f>IF(E15&gt;0,E13+E14+E15+E16+E17,E13+E14+0+E16+E17)</f>
        <v>0</v>
      </c>
      <c r="F20" s="35">
        <f>IF(F15&gt;0,F13+F14+F15+F16+F17,F13+F14+0+F16+F17)</f>
        <v>0</v>
      </c>
      <c r="G20" s="35">
        <f>IF(G15&gt;0,G13+G14+G15+G16+G17,G13+G14+0+G16+G17)</f>
        <v>0</v>
      </c>
      <c r="I20" s="53"/>
    </row>
    <row r="21" spans="1:9">
      <c r="A21" s="53"/>
      <c r="B21" s="53"/>
      <c r="C21" s="53" t="s">
        <v>365</v>
      </c>
      <c r="I21" s="53"/>
    </row>
    <row r="22" spans="1:9">
      <c r="A22" s="53"/>
      <c r="B22" s="53"/>
      <c r="C22" s="53" t="s">
        <v>368</v>
      </c>
      <c r="D22" s="53"/>
      <c r="E22" s="53"/>
      <c r="F22" s="53"/>
      <c r="G22" s="53"/>
      <c r="H22" s="53"/>
      <c r="I22" s="53" t="s">
        <v>369</v>
      </c>
    </row>
  </sheetData>
  <sheetProtection password="A44A" sheet="1" objects="1" scenarios="1"/>
  <mergeCells count="1">
    <mergeCell ref="D1:H1"/>
  </mergeCells>
  <phoneticPr fontId="2" type="noConversion"/>
  <dataValidations count="1">
    <dataValidation type="decimal" allowBlank="1" showInputMessage="1" showErrorMessage="1" errorTitle="Input Error" error="Please enter a numeric value between 0 and 99999999999999999" sqref="E13:G20 E11:G11">
      <formula1>0</formula1>
      <formula2>99999999999999900</formula2>
    </dataValidation>
  </dataValidations>
  <pageMargins left="0.75" right="0.75" top="1" bottom="1" header="0.5" footer="0.5"/>
  <pageSetup orientation="portrait" horizontalDpi="300" verticalDpi="0" copies="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R24"/>
  <sheetViews>
    <sheetView showGridLines="0" topLeftCell="D1" workbookViewId="0">
      <selection sqref="A1:C1048576"/>
    </sheetView>
  </sheetViews>
  <sheetFormatPr defaultRowHeight="14.5"/>
  <cols>
    <col min="1" max="3" width="7.81640625" hidden="1" customWidth="1"/>
    <col min="4" max="4" width="33.26953125" bestFit="1" customWidth="1"/>
    <col min="5" max="16" width="17.7265625" customWidth="1"/>
  </cols>
  <sheetData>
    <row r="1" spans="1:18" ht="28" customHeight="1">
      <c r="A1" s="9" t="s">
        <v>482</v>
      </c>
      <c r="D1" s="57" t="s">
        <v>610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3" spans="1:18">
      <c r="A3" s="53"/>
      <c r="B3" s="53"/>
      <c r="C3" s="53" t="s">
        <v>602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18" hidden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18" hidden="1">
      <c r="A5" s="53"/>
      <c r="B5" s="53"/>
      <c r="C5" s="53"/>
      <c r="D5" s="53"/>
      <c r="E5" s="53" t="s">
        <v>500</v>
      </c>
      <c r="F5" s="53" t="s">
        <v>501</v>
      </c>
      <c r="G5" s="53" t="s">
        <v>502</v>
      </c>
      <c r="H5" s="53" t="s">
        <v>503</v>
      </c>
      <c r="I5" s="53" t="s">
        <v>500</v>
      </c>
      <c r="J5" s="53" t="s">
        <v>501</v>
      </c>
      <c r="K5" s="53" t="s">
        <v>502</v>
      </c>
      <c r="L5" s="53" t="s">
        <v>503</v>
      </c>
      <c r="M5" s="53" t="s">
        <v>500</v>
      </c>
      <c r="N5" s="53" t="s">
        <v>501</v>
      </c>
      <c r="O5" s="53" t="s">
        <v>502</v>
      </c>
      <c r="P5" s="53" t="s">
        <v>503</v>
      </c>
      <c r="Q5" s="53"/>
      <c r="R5" s="53"/>
    </row>
    <row r="6" spans="1:18" hidden="1">
      <c r="A6" s="53"/>
      <c r="B6" s="53"/>
      <c r="C6" s="53" t="s">
        <v>366</v>
      </c>
      <c r="D6" s="53" t="s">
        <v>370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 t="s">
        <v>365</v>
      </c>
      <c r="R6" s="53" t="s">
        <v>367</v>
      </c>
    </row>
    <row r="7" spans="1:18" hidden="1">
      <c r="A7" s="53"/>
      <c r="B7" s="53"/>
      <c r="C7" s="53" t="s">
        <v>376</v>
      </c>
      <c r="D7" s="24" t="s">
        <v>194</v>
      </c>
      <c r="E7" s="12">
        <f>StartUp!G8</f>
        <v>0</v>
      </c>
      <c r="F7" s="27">
        <f>StartUp!G8</f>
        <v>0</v>
      </c>
      <c r="G7" s="27">
        <f>StartUp!G8</f>
        <v>0</v>
      </c>
      <c r="H7" s="27">
        <f>StartUp!G8</f>
        <v>0</v>
      </c>
      <c r="I7" s="12">
        <f>StartUp!G10</f>
        <v>0</v>
      </c>
      <c r="J7" s="12">
        <f>StartUp!G10</f>
        <v>0</v>
      </c>
      <c r="K7" s="12">
        <f>StartUp!G10</f>
        <v>0</v>
      </c>
      <c r="L7" s="12">
        <f>StartUp!G10</f>
        <v>0</v>
      </c>
      <c r="M7" s="12">
        <f>StartUp!G12</f>
        <v>0</v>
      </c>
      <c r="N7" s="12">
        <f>StartUp!G12</f>
        <v>0</v>
      </c>
      <c r="O7" s="12">
        <f>StartUp!G12</f>
        <v>0</v>
      </c>
      <c r="P7" s="12">
        <f>StartUp!G12</f>
        <v>0</v>
      </c>
      <c r="Q7" s="23"/>
      <c r="R7" s="53"/>
    </row>
    <row r="8" spans="1:18">
      <c r="A8" s="53"/>
      <c r="B8" s="53"/>
      <c r="C8" s="53" t="s">
        <v>375</v>
      </c>
      <c r="D8" s="24"/>
      <c r="E8" s="12">
        <f>StartUp!G9</f>
        <v>0</v>
      </c>
      <c r="F8" s="27">
        <f>StartUp!G9</f>
        <v>0</v>
      </c>
      <c r="G8" s="27">
        <f>StartUp!G9</f>
        <v>0</v>
      </c>
      <c r="H8" s="27">
        <f>StartUp!G9</f>
        <v>0</v>
      </c>
      <c r="I8" s="12">
        <f>StartUp!G11</f>
        <v>0</v>
      </c>
      <c r="J8" s="12">
        <f>StartUp!G11</f>
        <v>0</v>
      </c>
      <c r="K8" s="12">
        <f>StartUp!G11</f>
        <v>0</v>
      </c>
      <c r="L8" s="12">
        <f>StartUp!G11</f>
        <v>0</v>
      </c>
      <c r="M8" s="12">
        <f>StartUp!G13</f>
        <v>0</v>
      </c>
      <c r="N8" s="12">
        <f>StartUp!G13</f>
        <v>0</v>
      </c>
      <c r="O8" s="12">
        <f>StartUp!G13</f>
        <v>0</v>
      </c>
      <c r="P8" s="12">
        <f>StartUp!G13</f>
        <v>0</v>
      </c>
      <c r="Q8" s="23"/>
      <c r="R8" s="53"/>
    </row>
    <row r="9" spans="1:18" ht="29">
      <c r="A9" s="53"/>
      <c r="B9" s="53"/>
      <c r="C9" s="39" t="s">
        <v>370</v>
      </c>
      <c r="D9" s="11"/>
      <c r="E9" s="25" t="s">
        <v>490</v>
      </c>
      <c r="F9" s="25" t="s">
        <v>491</v>
      </c>
      <c r="G9" s="25" t="s">
        <v>619</v>
      </c>
      <c r="H9" s="25" t="s">
        <v>532</v>
      </c>
      <c r="I9" s="25" t="s">
        <v>490</v>
      </c>
      <c r="J9" s="25" t="s">
        <v>491</v>
      </c>
      <c r="K9" s="25" t="s">
        <v>620</v>
      </c>
      <c r="L9" s="25" t="s">
        <v>532</v>
      </c>
      <c r="M9" s="25" t="s">
        <v>490</v>
      </c>
      <c r="N9" s="25" t="s">
        <v>491</v>
      </c>
      <c r="O9" s="25" t="s">
        <v>620</v>
      </c>
      <c r="P9" s="25" t="s">
        <v>532</v>
      </c>
      <c r="R9" s="53"/>
    </row>
    <row r="10" spans="1:18">
      <c r="A10" s="53"/>
      <c r="B10" s="53"/>
      <c r="C10" s="39" t="s">
        <v>370</v>
      </c>
      <c r="D10" s="11"/>
      <c r="E10" s="22">
        <v>1</v>
      </c>
      <c r="F10" s="22">
        <v>2</v>
      </c>
      <c r="G10" s="22">
        <v>3</v>
      </c>
      <c r="H10" s="22">
        <v>4</v>
      </c>
      <c r="I10" s="22">
        <v>1</v>
      </c>
      <c r="J10" s="22">
        <v>2</v>
      </c>
      <c r="K10" s="22">
        <v>3</v>
      </c>
      <c r="L10" s="22">
        <v>4</v>
      </c>
      <c r="M10" s="22">
        <v>1</v>
      </c>
      <c r="N10" s="22">
        <v>2</v>
      </c>
      <c r="O10" s="22">
        <v>3</v>
      </c>
      <c r="P10" s="22">
        <v>4</v>
      </c>
      <c r="R10" s="53"/>
    </row>
    <row r="11" spans="1:18" hidden="1">
      <c r="A11" s="53"/>
      <c r="B11" s="53"/>
      <c r="C11" s="53" t="s">
        <v>365</v>
      </c>
      <c r="R11" s="53"/>
    </row>
    <row r="12" spans="1:18">
      <c r="A12" s="40" t="s">
        <v>494</v>
      </c>
      <c r="B12" s="53"/>
      <c r="C12" s="53"/>
      <c r="D12" s="10" t="s">
        <v>484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R12" s="53"/>
    </row>
    <row r="13" spans="1:18">
      <c r="A13" s="40" t="s">
        <v>592</v>
      </c>
      <c r="B13" s="53" t="s">
        <v>608</v>
      </c>
      <c r="C13" s="53"/>
      <c r="D13" s="10" t="s">
        <v>485</v>
      </c>
      <c r="E13" s="19"/>
      <c r="F13" s="19"/>
      <c r="G13" s="19"/>
      <c r="H13" s="20">
        <f>F13-G13</f>
        <v>0</v>
      </c>
      <c r="I13" s="19"/>
      <c r="J13" s="19"/>
      <c r="K13" s="19"/>
      <c r="L13" s="20">
        <f>J13-K13</f>
        <v>0</v>
      </c>
      <c r="M13" s="19"/>
      <c r="N13" s="19"/>
      <c r="O13" s="19"/>
      <c r="P13" s="20">
        <f>N13-O13</f>
        <v>0</v>
      </c>
      <c r="R13" s="53"/>
    </row>
    <row r="14" spans="1:18">
      <c r="A14" s="40" t="s">
        <v>492</v>
      </c>
      <c r="B14" s="53" t="s">
        <v>608</v>
      </c>
      <c r="C14" s="53"/>
      <c r="D14" s="10" t="s">
        <v>499</v>
      </c>
      <c r="E14" s="19"/>
      <c r="F14" s="19"/>
      <c r="G14" s="19"/>
      <c r="H14" s="20">
        <f>F14-G14</f>
        <v>0</v>
      </c>
      <c r="I14" s="19"/>
      <c r="J14" s="19"/>
      <c r="K14" s="19"/>
      <c r="L14" s="20">
        <f>J14-K14</f>
        <v>0</v>
      </c>
      <c r="M14" s="19"/>
      <c r="N14" s="19"/>
      <c r="O14" s="19"/>
      <c r="P14" s="20">
        <f>N14-O14</f>
        <v>0</v>
      </c>
      <c r="R14" s="53"/>
    </row>
    <row r="15" spans="1:18">
      <c r="A15" s="40" t="s">
        <v>493</v>
      </c>
      <c r="B15" s="53" t="s">
        <v>608</v>
      </c>
      <c r="C15" s="53"/>
      <c r="D15" s="10" t="s">
        <v>504</v>
      </c>
      <c r="E15" s="19"/>
      <c r="F15" s="19"/>
      <c r="G15" s="19"/>
      <c r="H15" s="20">
        <f>F15-G15</f>
        <v>0</v>
      </c>
      <c r="I15" s="19"/>
      <c r="J15" s="19"/>
      <c r="K15" s="19"/>
      <c r="L15" s="20">
        <f>J15-K15</f>
        <v>0</v>
      </c>
      <c r="M15" s="19"/>
      <c r="N15" s="19"/>
      <c r="O15" s="19"/>
      <c r="P15" s="20">
        <f>N15-O15</f>
        <v>0</v>
      </c>
      <c r="R15" s="53"/>
    </row>
    <row r="16" spans="1:18">
      <c r="A16" s="40" t="s">
        <v>593</v>
      </c>
      <c r="B16" s="53" t="s">
        <v>608</v>
      </c>
      <c r="C16" s="53"/>
      <c r="D16" s="10" t="s">
        <v>486</v>
      </c>
      <c r="E16" s="20">
        <f t="shared" ref="E16:P16" si="0">E13+E14-E15</f>
        <v>0</v>
      </c>
      <c r="F16" s="20">
        <f t="shared" si="0"/>
        <v>0</v>
      </c>
      <c r="G16" s="20">
        <f t="shared" si="0"/>
        <v>0</v>
      </c>
      <c r="H16" s="20">
        <f t="shared" si="0"/>
        <v>0</v>
      </c>
      <c r="I16" s="20">
        <f t="shared" si="0"/>
        <v>0</v>
      </c>
      <c r="J16" s="20">
        <f t="shared" si="0"/>
        <v>0</v>
      </c>
      <c r="K16" s="20">
        <f t="shared" si="0"/>
        <v>0</v>
      </c>
      <c r="L16" s="20">
        <f t="shared" si="0"/>
        <v>0</v>
      </c>
      <c r="M16" s="20">
        <f t="shared" si="0"/>
        <v>0</v>
      </c>
      <c r="N16" s="20">
        <f t="shared" si="0"/>
        <v>0</v>
      </c>
      <c r="O16" s="20">
        <f t="shared" si="0"/>
        <v>0</v>
      </c>
      <c r="P16" s="20">
        <f t="shared" si="0"/>
        <v>0</v>
      </c>
      <c r="R16" s="53"/>
    </row>
    <row r="17" spans="1:18">
      <c r="A17" s="40" t="s">
        <v>495</v>
      </c>
      <c r="B17" s="53" t="s">
        <v>608</v>
      </c>
      <c r="C17" s="53"/>
      <c r="D17" s="10" t="s">
        <v>487</v>
      </c>
      <c r="E17" s="31"/>
      <c r="F17" s="31"/>
      <c r="G17" s="31"/>
      <c r="H17" s="31">
        <f>F17-G17</f>
        <v>0</v>
      </c>
      <c r="I17" s="31"/>
      <c r="J17" s="31"/>
      <c r="K17" s="31"/>
      <c r="L17" s="31">
        <f>J17-K17</f>
        <v>0</v>
      </c>
      <c r="M17" s="31"/>
      <c r="N17" s="31"/>
      <c r="O17" s="31"/>
      <c r="P17" s="31">
        <f>N17-O17</f>
        <v>0</v>
      </c>
      <c r="R17" s="53"/>
    </row>
    <row r="18" spans="1:18">
      <c r="A18" s="40" t="s">
        <v>594</v>
      </c>
      <c r="B18" s="53" t="s">
        <v>608</v>
      </c>
      <c r="C18" s="53"/>
      <c r="D18" s="10" t="s">
        <v>485</v>
      </c>
      <c r="E18" s="19"/>
      <c r="F18" s="19"/>
      <c r="G18" s="19"/>
      <c r="H18" s="20">
        <f>F18-G18</f>
        <v>0</v>
      </c>
      <c r="I18" s="19"/>
      <c r="J18" s="19"/>
      <c r="K18" s="19"/>
      <c r="L18" s="20">
        <f>J18-K18</f>
        <v>0</v>
      </c>
      <c r="M18" s="19"/>
      <c r="N18" s="19"/>
      <c r="O18" s="19"/>
      <c r="P18" s="20">
        <f>N18-O18</f>
        <v>0</v>
      </c>
      <c r="R18" s="53"/>
    </row>
    <row r="19" spans="1:18">
      <c r="A19" s="40" t="s">
        <v>496</v>
      </c>
      <c r="B19" s="53" t="s">
        <v>608</v>
      </c>
      <c r="C19" s="53"/>
      <c r="D19" s="10" t="s">
        <v>499</v>
      </c>
      <c r="E19" s="19"/>
      <c r="F19" s="19"/>
      <c r="G19" s="19"/>
      <c r="H19" s="20">
        <f>F19-G19</f>
        <v>0</v>
      </c>
      <c r="I19" s="19"/>
      <c r="J19" s="19"/>
      <c r="K19" s="19"/>
      <c r="L19" s="20">
        <f>J19-K19</f>
        <v>0</v>
      </c>
      <c r="M19" s="19"/>
      <c r="N19" s="19"/>
      <c r="O19" s="19"/>
      <c r="P19" s="20">
        <f>N19-O19</f>
        <v>0</v>
      </c>
      <c r="R19" s="53"/>
    </row>
    <row r="20" spans="1:18">
      <c r="A20" s="40" t="s">
        <v>497</v>
      </c>
      <c r="B20" s="53" t="s">
        <v>608</v>
      </c>
      <c r="C20" s="53"/>
      <c r="D20" s="10" t="s">
        <v>504</v>
      </c>
      <c r="E20" s="19"/>
      <c r="F20" s="19"/>
      <c r="G20" s="19"/>
      <c r="H20" s="20">
        <f>F20-G20</f>
        <v>0</v>
      </c>
      <c r="I20" s="19"/>
      <c r="J20" s="19"/>
      <c r="K20" s="19"/>
      <c r="L20" s="20">
        <f>J20-K20</f>
        <v>0</v>
      </c>
      <c r="M20" s="19"/>
      <c r="N20" s="19"/>
      <c r="O20" s="19"/>
      <c r="P20" s="20">
        <f>N20-O20</f>
        <v>0</v>
      </c>
      <c r="R20" s="53"/>
    </row>
    <row r="21" spans="1:18">
      <c r="A21" s="40" t="s">
        <v>595</v>
      </c>
      <c r="B21" s="53" t="s">
        <v>608</v>
      </c>
      <c r="C21" s="53"/>
      <c r="D21" s="10" t="s">
        <v>488</v>
      </c>
      <c r="E21" s="20">
        <f t="shared" ref="E21:P21" si="1">E18+E19-E20</f>
        <v>0</v>
      </c>
      <c r="F21" s="20">
        <f t="shared" si="1"/>
        <v>0</v>
      </c>
      <c r="G21" s="20">
        <f t="shared" si="1"/>
        <v>0</v>
      </c>
      <c r="H21" s="20">
        <f t="shared" si="1"/>
        <v>0</v>
      </c>
      <c r="I21" s="20">
        <f t="shared" si="1"/>
        <v>0</v>
      </c>
      <c r="J21" s="20">
        <f t="shared" si="1"/>
        <v>0</v>
      </c>
      <c r="K21" s="20">
        <f t="shared" si="1"/>
        <v>0</v>
      </c>
      <c r="L21" s="20">
        <f t="shared" si="1"/>
        <v>0</v>
      </c>
      <c r="M21" s="20">
        <f t="shared" si="1"/>
        <v>0</v>
      </c>
      <c r="N21" s="20">
        <f t="shared" si="1"/>
        <v>0</v>
      </c>
      <c r="O21" s="20">
        <f t="shared" si="1"/>
        <v>0</v>
      </c>
      <c r="P21" s="20">
        <f t="shared" si="1"/>
        <v>0</v>
      </c>
      <c r="R21" s="53"/>
    </row>
    <row r="22" spans="1:18">
      <c r="A22" s="40" t="s">
        <v>498</v>
      </c>
      <c r="B22" s="53" t="s">
        <v>608</v>
      </c>
      <c r="C22" s="53"/>
      <c r="D22" s="10" t="s">
        <v>489</v>
      </c>
      <c r="E22" s="20">
        <f t="shared" ref="E22:P22" si="2">E16+E21</f>
        <v>0</v>
      </c>
      <c r="F22" s="20">
        <f t="shared" si="2"/>
        <v>0</v>
      </c>
      <c r="G22" s="20">
        <f t="shared" si="2"/>
        <v>0</v>
      </c>
      <c r="H22" s="20">
        <f t="shared" si="2"/>
        <v>0</v>
      </c>
      <c r="I22" s="20">
        <f t="shared" si="2"/>
        <v>0</v>
      </c>
      <c r="J22" s="20">
        <f t="shared" si="2"/>
        <v>0</v>
      </c>
      <c r="K22" s="20">
        <f t="shared" si="2"/>
        <v>0</v>
      </c>
      <c r="L22" s="20">
        <f t="shared" si="2"/>
        <v>0</v>
      </c>
      <c r="M22" s="20">
        <f t="shared" si="2"/>
        <v>0</v>
      </c>
      <c r="N22" s="20">
        <f t="shared" si="2"/>
        <v>0</v>
      </c>
      <c r="O22" s="20">
        <f t="shared" si="2"/>
        <v>0</v>
      </c>
      <c r="P22" s="20">
        <f t="shared" si="2"/>
        <v>0</v>
      </c>
      <c r="R22" s="53"/>
    </row>
    <row r="23" spans="1:18">
      <c r="A23" s="53"/>
      <c r="B23" s="53"/>
      <c r="C23" s="53" t="s">
        <v>365</v>
      </c>
      <c r="R23" s="53"/>
    </row>
    <row r="24" spans="1:18">
      <c r="A24" s="53"/>
      <c r="B24" s="53"/>
      <c r="C24" s="53" t="s">
        <v>368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 t="s">
        <v>369</v>
      </c>
    </row>
  </sheetData>
  <sheetProtection password="A44A" sheet="1" objects="1" scenarios="1"/>
  <mergeCells count="1">
    <mergeCell ref="D1:P1"/>
  </mergeCells>
  <phoneticPr fontId="2" type="noConversion"/>
  <dataValidations count="1">
    <dataValidation type="decimal" allowBlank="1" showInputMessage="1" showErrorMessage="1" errorTitle="Input Error" error="Please enter a numeric value between 0 and 99999999999999999" sqref="E12:P22">
      <formula1>0</formula1>
      <formula2>99999999999999900</formula2>
    </dataValidation>
  </dataValidations>
  <pageMargins left="0.75" right="0.75" top="1" bottom="1" header="0.5" footer="0.5"/>
  <pageSetup orientation="portrait" horizontalDpi="300" verticalDpi="0" copies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R24"/>
  <sheetViews>
    <sheetView showGridLines="0" topLeftCell="D1" workbookViewId="0">
      <selection sqref="A1:C1048576"/>
    </sheetView>
  </sheetViews>
  <sheetFormatPr defaultRowHeight="14.5"/>
  <cols>
    <col min="1" max="3" width="7.81640625" hidden="1" customWidth="1"/>
    <col min="4" max="4" width="33.26953125" bestFit="1" customWidth="1"/>
    <col min="5" max="16" width="17.7265625" customWidth="1"/>
  </cols>
  <sheetData>
    <row r="1" spans="1:18" ht="28" customHeight="1">
      <c r="A1" s="9" t="s">
        <v>482</v>
      </c>
      <c r="D1" s="57" t="s">
        <v>589</v>
      </c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3" spans="1:18">
      <c r="A3" s="53"/>
      <c r="B3" s="53"/>
      <c r="C3" s="53" t="s">
        <v>483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18" hidden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18" hidden="1">
      <c r="A5" s="53"/>
      <c r="B5" s="53"/>
      <c r="C5" s="53"/>
      <c r="D5" s="53"/>
      <c r="E5" s="53" t="s">
        <v>500</v>
      </c>
      <c r="F5" s="53" t="s">
        <v>501</v>
      </c>
      <c r="G5" s="53" t="s">
        <v>502</v>
      </c>
      <c r="H5" s="53" t="s">
        <v>503</v>
      </c>
      <c r="I5" s="53" t="s">
        <v>500</v>
      </c>
      <c r="J5" s="53" t="s">
        <v>501</v>
      </c>
      <c r="K5" s="53" t="s">
        <v>502</v>
      </c>
      <c r="L5" s="53" t="s">
        <v>503</v>
      </c>
      <c r="M5" s="53" t="s">
        <v>500</v>
      </c>
      <c r="N5" s="53" t="s">
        <v>501</v>
      </c>
      <c r="O5" s="53" t="s">
        <v>502</v>
      </c>
      <c r="P5" s="53" t="s">
        <v>503</v>
      </c>
      <c r="Q5" s="53"/>
      <c r="R5" s="53"/>
    </row>
    <row r="6" spans="1:18" hidden="1">
      <c r="A6" s="53"/>
      <c r="B6" s="53"/>
      <c r="C6" s="53" t="s">
        <v>366</v>
      </c>
      <c r="D6" s="53" t="s">
        <v>370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 t="s">
        <v>365</v>
      </c>
      <c r="R6" s="53" t="s">
        <v>367</v>
      </c>
    </row>
    <row r="7" spans="1:18" hidden="1">
      <c r="A7" s="53"/>
      <c r="B7" s="53"/>
      <c r="C7" s="53" t="s">
        <v>376</v>
      </c>
      <c r="D7" s="24" t="s">
        <v>194</v>
      </c>
      <c r="E7" s="12">
        <f>StartUp!G8</f>
        <v>0</v>
      </c>
      <c r="F7" s="27">
        <f>StartUp!G8</f>
        <v>0</v>
      </c>
      <c r="G7" s="27">
        <f>StartUp!G8</f>
        <v>0</v>
      </c>
      <c r="H7" s="27">
        <f>StartUp!G8</f>
        <v>0</v>
      </c>
      <c r="I7" s="12">
        <f>StartUp!G10</f>
        <v>0</v>
      </c>
      <c r="J7" s="12">
        <f>StartUp!G10</f>
        <v>0</v>
      </c>
      <c r="K7" s="12">
        <f>StartUp!G10</f>
        <v>0</v>
      </c>
      <c r="L7" s="12">
        <f>StartUp!G10</f>
        <v>0</v>
      </c>
      <c r="M7" s="12">
        <f>StartUp!G12</f>
        <v>0</v>
      </c>
      <c r="N7" s="12">
        <f>StartUp!G12</f>
        <v>0</v>
      </c>
      <c r="O7" s="12">
        <f>StartUp!G12</f>
        <v>0</v>
      </c>
      <c r="P7" s="12">
        <f>StartUp!G12</f>
        <v>0</v>
      </c>
      <c r="Q7" s="23"/>
      <c r="R7" s="53"/>
    </row>
    <row r="8" spans="1:18">
      <c r="A8" s="53"/>
      <c r="B8" s="53"/>
      <c r="C8" s="53" t="s">
        <v>375</v>
      </c>
      <c r="D8" s="24"/>
      <c r="E8" s="12">
        <f>StartUp!G9</f>
        <v>0</v>
      </c>
      <c r="F8" s="27">
        <f>StartUp!G9</f>
        <v>0</v>
      </c>
      <c r="G8" s="27">
        <f>StartUp!G9</f>
        <v>0</v>
      </c>
      <c r="H8" s="27">
        <f>StartUp!G9</f>
        <v>0</v>
      </c>
      <c r="I8" s="12">
        <f>StartUp!G11</f>
        <v>0</v>
      </c>
      <c r="J8" s="12">
        <f>StartUp!G11</f>
        <v>0</v>
      </c>
      <c r="K8" s="12">
        <f>StartUp!G11</f>
        <v>0</v>
      </c>
      <c r="L8" s="12">
        <f>StartUp!G11</f>
        <v>0</v>
      </c>
      <c r="M8" s="12">
        <f>StartUp!G13</f>
        <v>0</v>
      </c>
      <c r="N8" s="12">
        <f>StartUp!G13</f>
        <v>0</v>
      </c>
      <c r="O8" s="12">
        <f>StartUp!G13</f>
        <v>0</v>
      </c>
      <c r="P8" s="12">
        <f>StartUp!G13</f>
        <v>0</v>
      </c>
      <c r="Q8" s="23"/>
      <c r="R8" s="53"/>
    </row>
    <row r="9" spans="1:18" ht="29">
      <c r="A9" s="53"/>
      <c r="B9" s="53"/>
      <c r="C9" s="39" t="s">
        <v>370</v>
      </c>
      <c r="D9" s="11"/>
      <c r="E9" s="25" t="s">
        <v>490</v>
      </c>
      <c r="F9" s="25" t="s">
        <v>491</v>
      </c>
      <c r="G9" s="25" t="s">
        <v>620</v>
      </c>
      <c r="H9" s="25" t="s">
        <v>532</v>
      </c>
      <c r="I9" s="25" t="s">
        <v>490</v>
      </c>
      <c r="J9" s="25" t="s">
        <v>491</v>
      </c>
      <c r="K9" s="25" t="s">
        <v>620</v>
      </c>
      <c r="L9" s="25" t="s">
        <v>532</v>
      </c>
      <c r="M9" s="25" t="s">
        <v>490</v>
      </c>
      <c r="N9" s="25" t="s">
        <v>491</v>
      </c>
      <c r="O9" s="25" t="s">
        <v>620</v>
      </c>
      <c r="P9" s="25" t="s">
        <v>532</v>
      </c>
      <c r="R9" s="53"/>
    </row>
    <row r="10" spans="1:18">
      <c r="A10" s="53"/>
      <c r="B10" s="53"/>
      <c r="C10" s="39" t="s">
        <v>370</v>
      </c>
      <c r="D10" s="11"/>
      <c r="E10" s="22">
        <v>1</v>
      </c>
      <c r="F10" s="22">
        <v>2</v>
      </c>
      <c r="G10" s="22">
        <v>3</v>
      </c>
      <c r="H10" s="22">
        <v>4</v>
      </c>
      <c r="I10" s="22">
        <v>1</v>
      </c>
      <c r="J10" s="22">
        <v>2</v>
      </c>
      <c r="K10" s="22">
        <v>3</v>
      </c>
      <c r="L10" s="22">
        <v>4</v>
      </c>
      <c r="M10" s="22">
        <v>1</v>
      </c>
      <c r="N10" s="22">
        <v>2</v>
      </c>
      <c r="O10" s="22">
        <v>3</v>
      </c>
      <c r="P10" s="22">
        <v>4</v>
      </c>
      <c r="R10" s="53"/>
    </row>
    <row r="11" spans="1:18" hidden="1">
      <c r="A11" s="53"/>
      <c r="B11" s="53"/>
      <c r="C11" s="53" t="s">
        <v>365</v>
      </c>
      <c r="R11" s="53"/>
    </row>
    <row r="12" spans="1:18">
      <c r="A12" s="40" t="s">
        <v>494</v>
      </c>
      <c r="B12" s="53"/>
      <c r="C12" s="53"/>
      <c r="D12" s="10" t="s">
        <v>484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R12" s="53"/>
    </row>
    <row r="13" spans="1:18">
      <c r="A13" s="40" t="s">
        <v>592</v>
      </c>
      <c r="B13" s="53" t="s">
        <v>609</v>
      </c>
      <c r="C13" s="53"/>
      <c r="D13" s="10" t="s">
        <v>485</v>
      </c>
      <c r="E13" s="19"/>
      <c r="F13" s="19"/>
      <c r="G13" s="19"/>
      <c r="H13" s="20">
        <f t="shared" ref="H13:H20" si="0">F13-G13</f>
        <v>0</v>
      </c>
      <c r="I13" s="19"/>
      <c r="J13" s="19"/>
      <c r="K13" s="19"/>
      <c r="L13" s="20">
        <f t="shared" ref="L13:L20" si="1">J13-K13</f>
        <v>0</v>
      </c>
      <c r="M13" s="19"/>
      <c r="N13" s="19"/>
      <c r="O13" s="19"/>
      <c r="P13" s="20">
        <f t="shared" ref="P13:P20" si="2">N13-O13</f>
        <v>0</v>
      </c>
      <c r="R13" s="53"/>
    </row>
    <row r="14" spans="1:18">
      <c r="A14" s="40" t="s">
        <v>492</v>
      </c>
      <c r="B14" s="53" t="s">
        <v>609</v>
      </c>
      <c r="C14" s="53"/>
      <c r="D14" s="10" t="s">
        <v>499</v>
      </c>
      <c r="E14" s="19"/>
      <c r="F14" s="19"/>
      <c r="G14" s="19"/>
      <c r="H14" s="20">
        <f t="shared" si="0"/>
        <v>0</v>
      </c>
      <c r="I14" s="19"/>
      <c r="J14" s="19"/>
      <c r="K14" s="19"/>
      <c r="L14" s="20">
        <f t="shared" si="1"/>
        <v>0</v>
      </c>
      <c r="M14" s="19"/>
      <c r="N14" s="19"/>
      <c r="O14" s="19"/>
      <c r="P14" s="20">
        <f t="shared" si="2"/>
        <v>0</v>
      </c>
      <c r="R14" s="53"/>
    </row>
    <row r="15" spans="1:18">
      <c r="A15" s="40" t="s">
        <v>493</v>
      </c>
      <c r="B15" s="53" t="s">
        <v>609</v>
      </c>
      <c r="C15" s="53"/>
      <c r="D15" s="10" t="s">
        <v>504</v>
      </c>
      <c r="E15" s="19"/>
      <c r="F15" s="19"/>
      <c r="G15" s="19"/>
      <c r="H15" s="20">
        <f t="shared" si="0"/>
        <v>0</v>
      </c>
      <c r="I15" s="19"/>
      <c r="J15" s="19"/>
      <c r="K15" s="19"/>
      <c r="L15" s="20">
        <f t="shared" si="1"/>
        <v>0</v>
      </c>
      <c r="M15" s="19"/>
      <c r="N15" s="19"/>
      <c r="O15" s="19"/>
      <c r="P15" s="20">
        <f t="shared" si="2"/>
        <v>0</v>
      </c>
      <c r="R15" s="53"/>
    </row>
    <row r="16" spans="1:18">
      <c r="A16" s="40" t="s">
        <v>593</v>
      </c>
      <c r="B16" s="53" t="s">
        <v>609</v>
      </c>
      <c r="C16" s="53"/>
      <c r="D16" s="10" t="s">
        <v>486</v>
      </c>
      <c r="E16" s="20">
        <f>E13+E14-E15</f>
        <v>0</v>
      </c>
      <c r="F16" s="20">
        <f t="shared" ref="F16:P16" si="3">F13+F14-F15</f>
        <v>0</v>
      </c>
      <c r="G16" s="20">
        <f t="shared" si="3"/>
        <v>0</v>
      </c>
      <c r="H16" s="20">
        <f t="shared" si="3"/>
        <v>0</v>
      </c>
      <c r="I16" s="20">
        <f t="shared" si="3"/>
        <v>0</v>
      </c>
      <c r="J16" s="20">
        <f t="shared" si="3"/>
        <v>0</v>
      </c>
      <c r="K16" s="20">
        <f t="shared" si="3"/>
        <v>0</v>
      </c>
      <c r="L16" s="20">
        <f t="shared" si="3"/>
        <v>0</v>
      </c>
      <c r="M16" s="20">
        <f t="shared" si="3"/>
        <v>0</v>
      </c>
      <c r="N16" s="20">
        <f t="shared" si="3"/>
        <v>0</v>
      </c>
      <c r="O16" s="20">
        <f t="shared" si="3"/>
        <v>0</v>
      </c>
      <c r="P16" s="20">
        <f t="shared" si="3"/>
        <v>0</v>
      </c>
      <c r="R16" s="53"/>
    </row>
    <row r="17" spans="1:18">
      <c r="A17" s="40" t="s">
        <v>495</v>
      </c>
      <c r="B17" s="53" t="s">
        <v>609</v>
      </c>
      <c r="C17" s="53"/>
      <c r="D17" s="10" t="s">
        <v>487</v>
      </c>
      <c r="E17" s="31"/>
      <c r="F17" s="31"/>
      <c r="G17" s="31"/>
      <c r="H17" s="31">
        <f t="shared" si="0"/>
        <v>0</v>
      </c>
      <c r="I17" s="31"/>
      <c r="J17" s="31"/>
      <c r="K17" s="31"/>
      <c r="L17" s="31">
        <f t="shared" si="1"/>
        <v>0</v>
      </c>
      <c r="M17" s="31"/>
      <c r="N17" s="31"/>
      <c r="O17" s="31"/>
      <c r="P17" s="31">
        <f t="shared" si="2"/>
        <v>0</v>
      </c>
      <c r="R17" s="53"/>
    </row>
    <row r="18" spans="1:18">
      <c r="A18" s="40" t="s">
        <v>594</v>
      </c>
      <c r="B18" s="53" t="s">
        <v>609</v>
      </c>
      <c r="C18" s="53"/>
      <c r="D18" s="10" t="s">
        <v>485</v>
      </c>
      <c r="E18" s="19"/>
      <c r="F18" s="19"/>
      <c r="G18" s="19"/>
      <c r="H18" s="20">
        <f t="shared" si="0"/>
        <v>0</v>
      </c>
      <c r="I18" s="19"/>
      <c r="J18" s="19"/>
      <c r="K18" s="19"/>
      <c r="L18" s="20">
        <f t="shared" si="1"/>
        <v>0</v>
      </c>
      <c r="M18" s="19"/>
      <c r="N18" s="19"/>
      <c r="O18" s="19"/>
      <c r="P18" s="20">
        <f t="shared" si="2"/>
        <v>0</v>
      </c>
      <c r="R18" s="53"/>
    </row>
    <row r="19" spans="1:18">
      <c r="A19" s="40" t="s">
        <v>496</v>
      </c>
      <c r="B19" s="53" t="s">
        <v>609</v>
      </c>
      <c r="C19" s="53"/>
      <c r="D19" s="10" t="s">
        <v>499</v>
      </c>
      <c r="E19" s="19"/>
      <c r="F19" s="19"/>
      <c r="G19" s="19"/>
      <c r="H19" s="20">
        <f t="shared" si="0"/>
        <v>0</v>
      </c>
      <c r="I19" s="19"/>
      <c r="J19" s="19"/>
      <c r="K19" s="19"/>
      <c r="L19" s="20">
        <f t="shared" si="1"/>
        <v>0</v>
      </c>
      <c r="M19" s="19"/>
      <c r="N19" s="19"/>
      <c r="O19" s="19"/>
      <c r="P19" s="20">
        <f t="shared" si="2"/>
        <v>0</v>
      </c>
      <c r="R19" s="53"/>
    </row>
    <row r="20" spans="1:18">
      <c r="A20" s="40" t="s">
        <v>497</v>
      </c>
      <c r="B20" s="53" t="s">
        <v>609</v>
      </c>
      <c r="C20" s="53"/>
      <c r="D20" s="10" t="s">
        <v>504</v>
      </c>
      <c r="E20" s="19"/>
      <c r="F20" s="19"/>
      <c r="G20" s="19"/>
      <c r="H20" s="20">
        <f t="shared" si="0"/>
        <v>0</v>
      </c>
      <c r="I20" s="19"/>
      <c r="J20" s="19"/>
      <c r="K20" s="19"/>
      <c r="L20" s="20">
        <f t="shared" si="1"/>
        <v>0</v>
      </c>
      <c r="M20" s="19"/>
      <c r="N20" s="19"/>
      <c r="O20" s="19"/>
      <c r="P20" s="20">
        <f t="shared" si="2"/>
        <v>0</v>
      </c>
      <c r="R20" s="53"/>
    </row>
    <row r="21" spans="1:18">
      <c r="A21" s="40" t="s">
        <v>595</v>
      </c>
      <c r="B21" s="53" t="s">
        <v>609</v>
      </c>
      <c r="C21" s="53"/>
      <c r="D21" s="10" t="s">
        <v>488</v>
      </c>
      <c r="E21" s="20">
        <f>E18+E19-E20</f>
        <v>0</v>
      </c>
      <c r="F21" s="20">
        <f t="shared" ref="F21:P21" si="4">F18+F19-F20</f>
        <v>0</v>
      </c>
      <c r="G21" s="20">
        <f t="shared" si="4"/>
        <v>0</v>
      </c>
      <c r="H21" s="20">
        <f t="shared" si="4"/>
        <v>0</v>
      </c>
      <c r="I21" s="20">
        <f t="shared" si="4"/>
        <v>0</v>
      </c>
      <c r="J21" s="20">
        <f t="shared" si="4"/>
        <v>0</v>
      </c>
      <c r="K21" s="20">
        <f t="shared" si="4"/>
        <v>0</v>
      </c>
      <c r="L21" s="20">
        <f t="shared" si="4"/>
        <v>0</v>
      </c>
      <c r="M21" s="20">
        <f t="shared" si="4"/>
        <v>0</v>
      </c>
      <c r="N21" s="20">
        <f t="shared" si="4"/>
        <v>0</v>
      </c>
      <c r="O21" s="20">
        <f t="shared" si="4"/>
        <v>0</v>
      </c>
      <c r="P21" s="20">
        <f t="shared" si="4"/>
        <v>0</v>
      </c>
      <c r="R21" s="53"/>
    </row>
    <row r="22" spans="1:18">
      <c r="A22" s="40" t="s">
        <v>498</v>
      </c>
      <c r="B22" s="53" t="s">
        <v>609</v>
      </c>
      <c r="C22" s="53"/>
      <c r="D22" s="10" t="s">
        <v>489</v>
      </c>
      <c r="E22" s="20">
        <f>E16+E21</f>
        <v>0</v>
      </c>
      <c r="F22" s="20">
        <f t="shared" ref="F22:P22" si="5">F16+F21</f>
        <v>0</v>
      </c>
      <c r="G22" s="20">
        <f t="shared" si="5"/>
        <v>0</v>
      </c>
      <c r="H22" s="20">
        <f t="shared" si="5"/>
        <v>0</v>
      </c>
      <c r="I22" s="20">
        <f t="shared" si="5"/>
        <v>0</v>
      </c>
      <c r="J22" s="20">
        <f t="shared" si="5"/>
        <v>0</v>
      </c>
      <c r="K22" s="20">
        <f t="shared" si="5"/>
        <v>0</v>
      </c>
      <c r="L22" s="20">
        <f t="shared" si="5"/>
        <v>0</v>
      </c>
      <c r="M22" s="20">
        <f t="shared" si="5"/>
        <v>0</v>
      </c>
      <c r="N22" s="20">
        <f t="shared" si="5"/>
        <v>0</v>
      </c>
      <c r="O22" s="20">
        <f t="shared" si="5"/>
        <v>0</v>
      </c>
      <c r="P22" s="20">
        <f t="shared" si="5"/>
        <v>0</v>
      </c>
      <c r="R22" s="53"/>
    </row>
    <row r="23" spans="1:18">
      <c r="A23" s="53"/>
      <c r="B23" s="53"/>
      <c r="C23" s="53" t="s">
        <v>365</v>
      </c>
      <c r="R23" s="53"/>
    </row>
    <row r="24" spans="1:18">
      <c r="A24" s="53"/>
      <c r="B24" s="53"/>
      <c r="C24" s="53" t="s">
        <v>368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 t="s">
        <v>369</v>
      </c>
    </row>
  </sheetData>
  <sheetProtection password="A44A" sheet="1" objects="1" scenarios="1"/>
  <mergeCells count="1">
    <mergeCell ref="D1:P1"/>
  </mergeCells>
  <phoneticPr fontId="2" type="noConversion"/>
  <dataValidations count="1">
    <dataValidation type="decimal" allowBlank="1" showInputMessage="1" showErrorMessage="1" errorTitle="Input Error" error="Please enter a numeric value between 0 and 99999999999999999" sqref="E12:P22">
      <formula1>0</formula1>
      <formula2>99999999999999900</formula2>
    </dataValidation>
  </dataValidations>
  <pageMargins left="0.75" right="0.75" top="1" bottom="1" header="0.5" footer="0.5"/>
  <pageSetup orientation="portrait" horizontalDpi="300" verticalDpi="0" copies="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18"/>
  <sheetViews>
    <sheetView showGridLines="0" topLeftCell="D1" workbookViewId="0">
      <selection sqref="A1:C1048576"/>
    </sheetView>
  </sheetViews>
  <sheetFormatPr defaultRowHeight="14.5"/>
  <cols>
    <col min="1" max="3" width="9.1796875" hidden="1" customWidth="1"/>
    <col min="4" max="4" width="3.81640625" customWidth="1"/>
    <col min="5" max="5" width="18.81640625" customWidth="1"/>
    <col min="6" max="6" width="31.7265625" customWidth="1"/>
    <col min="7" max="7" width="16.26953125" customWidth="1"/>
    <col min="8" max="8" width="15" customWidth="1"/>
    <col min="9" max="9" width="19" customWidth="1"/>
    <col min="10" max="10" width="18" customWidth="1"/>
    <col min="11" max="11" width="15.1796875" customWidth="1"/>
    <col min="12" max="12" width="22" customWidth="1"/>
  </cols>
  <sheetData>
    <row r="1" spans="1:14" ht="28" customHeight="1">
      <c r="A1" s="9" t="s">
        <v>505</v>
      </c>
      <c r="D1" s="57" t="s">
        <v>600</v>
      </c>
      <c r="E1" s="57"/>
      <c r="F1" s="57"/>
      <c r="G1" s="57"/>
      <c r="H1" s="57"/>
      <c r="I1" s="57"/>
      <c r="J1" s="57"/>
      <c r="K1" s="57"/>
      <c r="L1" s="57"/>
    </row>
    <row r="3" spans="1:14">
      <c r="A3" s="53"/>
      <c r="B3" s="53"/>
      <c r="C3" s="53" t="s">
        <v>506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idden="1">
      <c r="A4" s="53"/>
      <c r="B4" s="53"/>
      <c r="C4" s="53"/>
      <c r="D4" s="53"/>
      <c r="E4" s="53"/>
      <c r="F4" s="53" t="s">
        <v>517</v>
      </c>
      <c r="G4" s="53" t="s">
        <v>524</v>
      </c>
      <c r="H4" s="53" t="s">
        <v>525</v>
      </c>
      <c r="I4" s="53" t="s">
        <v>526</v>
      </c>
      <c r="J4" s="53" t="s">
        <v>527</v>
      </c>
      <c r="K4" s="53" t="s">
        <v>528</v>
      </c>
      <c r="L4" s="53" t="s">
        <v>529</v>
      </c>
      <c r="M4" s="53"/>
      <c r="N4" s="53"/>
    </row>
    <row r="5" spans="1:14" hidden="1">
      <c r="A5" s="53"/>
      <c r="B5" s="53"/>
      <c r="C5" s="53"/>
      <c r="D5" s="53"/>
      <c r="E5" s="53" t="s">
        <v>507</v>
      </c>
      <c r="F5" s="53"/>
      <c r="G5" s="53"/>
      <c r="H5" s="53"/>
      <c r="I5" s="53"/>
      <c r="J5" s="53"/>
      <c r="K5" s="53"/>
      <c r="L5" s="53"/>
      <c r="M5" s="53"/>
      <c r="N5" s="53"/>
    </row>
    <row r="6" spans="1:14" hidden="1">
      <c r="A6" s="53"/>
      <c r="B6" s="53"/>
      <c r="C6" s="53" t="s">
        <v>366</v>
      </c>
      <c r="D6" s="53" t="s">
        <v>444</v>
      </c>
      <c r="E6" s="53" t="s">
        <v>437</v>
      </c>
      <c r="F6" s="53"/>
      <c r="G6" s="53"/>
      <c r="H6" s="53"/>
      <c r="I6" s="53"/>
      <c r="J6" s="53"/>
      <c r="K6" s="53"/>
      <c r="L6" s="53"/>
      <c r="M6" s="53" t="s">
        <v>365</v>
      </c>
      <c r="N6" s="53" t="s">
        <v>367</v>
      </c>
    </row>
    <row r="7" spans="1:14" ht="15" customHeight="1">
      <c r="A7" s="53"/>
      <c r="B7" s="53"/>
      <c r="C7" s="53" t="s">
        <v>370</v>
      </c>
      <c r="D7" s="66" t="s">
        <v>445</v>
      </c>
      <c r="E7" s="66" t="s">
        <v>514</v>
      </c>
      <c r="F7" s="66" t="s">
        <v>596</v>
      </c>
      <c r="G7" s="68" t="s">
        <v>600</v>
      </c>
      <c r="H7" s="69"/>
      <c r="I7" s="69"/>
      <c r="J7" s="69"/>
      <c r="K7" s="69"/>
      <c r="L7" s="70"/>
      <c r="N7" s="53"/>
    </row>
    <row r="8" spans="1:14" ht="29">
      <c r="A8" s="53"/>
      <c r="B8" s="53"/>
      <c r="C8" s="53" t="s">
        <v>370</v>
      </c>
      <c r="D8" s="67"/>
      <c r="E8" s="67"/>
      <c r="F8" s="67"/>
      <c r="G8" s="25" t="s">
        <v>508</v>
      </c>
      <c r="H8" s="25" t="s">
        <v>509</v>
      </c>
      <c r="I8" s="25" t="s">
        <v>510</v>
      </c>
      <c r="J8" s="25" t="s">
        <v>511</v>
      </c>
      <c r="K8" s="25" t="s">
        <v>512</v>
      </c>
      <c r="L8" s="25" t="s">
        <v>513</v>
      </c>
      <c r="N8" s="53"/>
    </row>
    <row r="9" spans="1:14" hidden="1">
      <c r="A9" s="53"/>
      <c r="B9" s="53"/>
      <c r="C9" s="53" t="s">
        <v>365</v>
      </c>
      <c r="N9" s="53"/>
    </row>
    <row r="10" spans="1:14">
      <c r="A10" s="53"/>
      <c r="B10" s="53" t="s">
        <v>469</v>
      </c>
      <c r="C10" s="39"/>
      <c r="D10" s="15">
        <v>1</v>
      </c>
      <c r="E10" s="30"/>
      <c r="F10" s="19"/>
      <c r="G10" s="19"/>
      <c r="H10" s="34"/>
      <c r="I10" s="20">
        <f>IF(G10-H10&gt;0,G10-H10,0)</f>
        <v>0</v>
      </c>
      <c r="J10" s="20">
        <f>IF(H10-G10&gt;0,H10-G10,0)</f>
        <v>0</v>
      </c>
      <c r="K10" s="31"/>
      <c r="L10" s="16"/>
      <c r="N10" s="53"/>
    </row>
    <row r="11" spans="1:14">
      <c r="A11" s="53"/>
      <c r="B11" s="53"/>
      <c r="C11" s="53" t="s">
        <v>365</v>
      </c>
      <c r="N11" s="53"/>
    </row>
    <row r="12" spans="1:14">
      <c r="A12" s="53"/>
      <c r="B12" s="53"/>
      <c r="C12" s="53" t="s">
        <v>368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 t="s">
        <v>369</v>
      </c>
    </row>
    <row r="18" ht="15" customHeight="1"/>
  </sheetData>
  <sheetProtection password="A44A" sheet="1" objects="1" scenarios="1"/>
  <mergeCells count="5">
    <mergeCell ref="D1:L1"/>
    <mergeCell ref="D7:D8"/>
    <mergeCell ref="G7:L7"/>
    <mergeCell ref="F7:F8"/>
    <mergeCell ref="E7:E8"/>
  </mergeCells>
  <phoneticPr fontId="2" type="noConversion"/>
  <dataValidations count="1">
    <dataValidation type="decimal" allowBlank="1" showInputMessage="1" showErrorMessage="1" errorTitle="Input Error" error="Please enter a numeric value between 0 and 99999999999999999" sqref="F9:K10">
      <formula1>0</formula1>
      <formula2>99999999999999900</formula2>
    </dataValidation>
  </dataValidations>
  <pageMargins left="0.75" right="0.75" top="1" bottom="1" header="0.5" footer="0.5"/>
  <pageSetup orientation="portrait" horizontalDpi="300" verticalDpi="0" copies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N12"/>
  <sheetViews>
    <sheetView showGridLines="0" topLeftCell="D1" workbookViewId="0">
      <selection sqref="A1:C1048576"/>
    </sheetView>
  </sheetViews>
  <sheetFormatPr defaultRowHeight="14.5"/>
  <cols>
    <col min="1" max="2" width="9.1796875" hidden="1" customWidth="1"/>
    <col min="3" max="3" width="6.7265625" hidden="1" customWidth="1"/>
    <col min="4" max="4" width="4.1796875" customWidth="1"/>
    <col min="5" max="5" width="19.1796875" customWidth="1"/>
    <col min="6" max="6" width="32.26953125" customWidth="1"/>
    <col min="7" max="7" width="15" customWidth="1"/>
    <col min="8" max="8" width="12.26953125" customWidth="1"/>
    <col min="9" max="9" width="18.54296875" customWidth="1"/>
    <col min="10" max="10" width="14.453125" customWidth="1"/>
    <col min="11" max="11" width="13.7265625" customWidth="1"/>
    <col min="12" max="12" width="18" customWidth="1"/>
  </cols>
  <sheetData>
    <row r="1" spans="1:14" ht="28" customHeight="1">
      <c r="A1" s="36" t="s">
        <v>613</v>
      </c>
      <c r="D1" s="57" t="s">
        <v>601</v>
      </c>
      <c r="E1" s="57"/>
      <c r="F1" s="57"/>
      <c r="G1" s="57"/>
      <c r="H1" s="57"/>
      <c r="I1" s="57"/>
      <c r="J1" s="57"/>
      <c r="K1" s="57"/>
      <c r="L1" s="57"/>
    </row>
    <row r="3" spans="1:14">
      <c r="A3" s="53"/>
      <c r="B3" s="53"/>
      <c r="C3" s="53" t="s">
        <v>515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idden="1">
      <c r="A4" s="53"/>
      <c r="B4" s="53"/>
      <c r="C4" s="53"/>
      <c r="D4" s="53"/>
      <c r="E4" s="53"/>
      <c r="F4" s="53" t="s">
        <v>517</v>
      </c>
      <c r="G4" s="53" t="s">
        <v>518</v>
      </c>
      <c r="H4" s="53" t="s">
        <v>519</v>
      </c>
      <c r="I4" s="53" t="s">
        <v>520</v>
      </c>
      <c r="J4" s="53" t="s">
        <v>521</v>
      </c>
      <c r="K4" s="53" t="s">
        <v>522</v>
      </c>
      <c r="L4" s="53" t="s">
        <v>523</v>
      </c>
      <c r="M4" s="53"/>
      <c r="N4" s="53"/>
    </row>
    <row r="5" spans="1:14" hidden="1">
      <c r="A5" s="53"/>
      <c r="B5" s="53"/>
      <c r="C5" s="53"/>
      <c r="D5" s="53"/>
      <c r="E5" s="53" t="s">
        <v>507</v>
      </c>
      <c r="F5" s="53"/>
      <c r="G5" s="53"/>
      <c r="H5" s="53"/>
      <c r="I5" s="53"/>
      <c r="J5" s="53"/>
      <c r="K5" s="53"/>
      <c r="L5" s="53"/>
      <c r="M5" s="53"/>
      <c r="N5" s="53"/>
    </row>
    <row r="6" spans="1:14" hidden="1">
      <c r="A6" s="53"/>
      <c r="B6" s="53"/>
      <c r="C6" s="53" t="s">
        <v>366</v>
      </c>
      <c r="D6" s="53" t="s">
        <v>444</v>
      </c>
      <c r="E6" s="53" t="s">
        <v>437</v>
      </c>
      <c r="F6" s="53"/>
      <c r="G6" s="53"/>
      <c r="H6" s="53"/>
      <c r="I6" s="53"/>
      <c r="J6" s="53"/>
      <c r="K6" s="53"/>
      <c r="L6" s="53"/>
      <c r="M6" s="53" t="s">
        <v>365</v>
      </c>
      <c r="N6" s="53" t="s">
        <v>367</v>
      </c>
    </row>
    <row r="7" spans="1:14">
      <c r="A7" s="53"/>
      <c r="B7" s="53"/>
      <c r="C7" s="53" t="s">
        <v>370</v>
      </c>
      <c r="D7" s="66" t="s">
        <v>445</v>
      </c>
      <c r="E7" s="66" t="s">
        <v>514</v>
      </c>
      <c r="F7" s="66" t="s">
        <v>596</v>
      </c>
      <c r="G7" s="68" t="s">
        <v>601</v>
      </c>
      <c r="H7" s="69"/>
      <c r="I7" s="69"/>
      <c r="J7" s="69"/>
      <c r="K7" s="69"/>
      <c r="L7" s="70"/>
      <c r="N7" s="53"/>
    </row>
    <row r="8" spans="1:14" ht="43.5">
      <c r="A8" s="53"/>
      <c r="B8" s="53"/>
      <c r="C8" s="53" t="s">
        <v>370</v>
      </c>
      <c r="D8" s="67"/>
      <c r="E8" s="67"/>
      <c r="F8" s="67"/>
      <c r="G8" s="25" t="s">
        <v>508</v>
      </c>
      <c r="H8" s="25" t="s">
        <v>509</v>
      </c>
      <c r="I8" s="25" t="s">
        <v>510</v>
      </c>
      <c r="J8" s="25" t="s">
        <v>511</v>
      </c>
      <c r="K8" s="25" t="s">
        <v>516</v>
      </c>
      <c r="L8" s="25" t="s">
        <v>513</v>
      </c>
      <c r="N8" s="53"/>
    </row>
    <row r="9" spans="1:14" hidden="1">
      <c r="A9" s="53"/>
      <c r="B9" s="53"/>
      <c r="C9" s="53" t="s">
        <v>365</v>
      </c>
      <c r="N9" s="53"/>
    </row>
    <row r="10" spans="1:14">
      <c r="A10" s="53"/>
      <c r="B10" s="53" t="s">
        <v>481</v>
      </c>
      <c r="C10" s="39"/>
      <c r="D10" s="15">
        <v>1</v>
      </c>
      <c r="E10" s="30"/>
      <c r="F10" s="19"/>
      <c r="G10" s="19"/>
      <c r="H10" s="34"/>
      <c r="I10" s="20">
        <f>IF(G10-H10&gt;0,G10-H10,0)</f>
        <v>0</v>
      </c>
      <c r="J10" s="20">
        <f>IF(H10-G10&gt;0,H10-G10,0)</f>
        <v>0</v>
      </c>
      <c r="K10" s="31"/>
      <c r="L10" s="16"/>
      <c r="N10" s="53"/>
    </row>
    <row r="11" spans="1:14">
      <c r="A11" s="53"/>
      <c r="B11" s="53"/>
      <c r="C11" s="53" t="s">
        <v>365</v>
      </c>
      <c r="N11" s="53"/>
    </row>
    <row r="12" spans="1:14">
      <c r="A12" s="53"/>
      <c r="B12" s="53"/>
      <c r="C12" s="53" t="s">
        <v>368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 t="s">
        <v>369</v>
      </c>
    </row>
  </sheetData>
  <sheetProtection password="A44A" sheet="1" objects="1" scenarios="1"/>
  <mergeCells count="5">
    <mergeCell ref="D1:L1"/>
    <mergeCell ref="F7:F8"/>
    <mergeCell ref="G7:L7"/>
    <mergeCell ref="D7:D8"/>
    <mergeCell ref="E7:E8"/>
  </mergeCells>
  <phoneticPr fontId="2" type="noConversion"/>
  <dataValidations count="1">
    <dataValidation type="decimal" allowBlank="1" showInputMessage="1" showErrorMessage="1" errorTitle="Input Error" error="Please enter a numeric value between 0 and 99999999999999999" sqref="F10:K10">
      <formula1>0</formula1>
      <formula2>99999999999999900</formula2>
    </dataValidation>
  </dataValidations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H17"/>
  <sheetViews>
    <sheetView showGridLines="0" topLeftCell="D1" workbookViewId="0">
      <selection activeCell="F10" sqref="F10"/>
    </sheetView>
  </sheetViews>
  <sheetFormatPr defaultRowHeight="14.5"/>
  <cols>
    <col min="1" max="1" width="8.453125" hidden="1" customWidth="1"/>
    <col min="2" max="2" width="8.81640625" hidden="1" customWidth="1"/>
    <col min="3" max="3" width="10.7265625" hidden="1" customWidth="1"/>
    <col min="4" max="4" width="20" customWidth="1"/>
    <col min="5" max="5" width="31.7265625" customWidth="1"/>
    <col min="6" max="6" width="29.453125" customWidth="1"/>
    <col min="7" max="7" width="8.26953125" bestFit="1" customWidth="1"/>
    <col min="8" max="8" width="5.1796875" customWidth="1"/>
  </cols>
  <sheetData>
    <row r="1" spans="1:8" ht="28" customHeight="1">
      <c r="A1" s="9" t="s">
        <v>533</v>
      </c>
      <c r="D1" s="57" t="s">
        <v>544</v>
      </c>
      <c r="E1" s="57"/>
      <c r="F1" s="57"/>
      <c r="G1" s="57"/>
      <c r="H1" s="57"/>
    </row>
    <row r="3" spans="1:8">
      <c r="A3" s="53"/>
      <c r="B3" s="53"/>
      <c r="C3" s="53" t="s">
        <v>534</v>
      </c>
      <c r="D3" s="53"/>
      <c r="E3" s="53"/>
      <c r="F3" s="53"/>
      <c r="G3" s="53"/>
      <c r="H3" s="53"/>
    </row>
    <row r="4" spans="1:8" hidden="1">
      <c r="A4" s="53"/>
      <c r="B4" s="53"/>
      <c r="C4" s="53"/>
      <c r="D4" s="53"/>
      <c r="E4" s="53"/>
      <c r="F4" s="53"/>
      <c r="G4" s="53"/>
      <c r="H4" s="53"/>
    </row>
    <row r="5" spans="1:8" hidden="1">
      <c r="A5" s="53"/>
      <c r="B5" s="53"/>
      <c r="C5" s="53"/>
      <c r="D5" s="53"/>
      <c r="E5" s="53"/>
      <c r="F5" s="53"/>
      <c r="G5" s="53"/>
      <c r="H5" s="53"/>
    </row>
    <row r="6" spans="1:8" hidden="1">
      <c r="A6" s="53"/>
      <c r="B6" s="53"/>
      <c r="C6" s="53" t="s">
        <v>366</v>
      </c>
      <c r="D6" s="53" t="s">
        <v>370</v>
      </c>
      <c r="E6" s="53"/>
      <c r="F6" s="53"/>
      <c r="G6" s="53" t="s">
        <v>365</v>
      </c>
      <c r="H6" s="53" t="s">
        <v>367</v>
      </c>
    </row>
    <row r="7" spans="1:8">
      <c r="A7" s="53"/>
      <c r="B7" s="53"/>
      <c r="C7" s="53" t="s">
        <v>370</v>
      </c>
      <c r="D7" s="11"/>
      <c r="E7" s="22" t="s">
        <v>535</v>
      </c>
      <c r="F7" s="22" t="s">
        <v>536</v>
      </c>
      <c r="H7" s="53"/>
    </row>
    <row r="8" spans="1:8" hidden="1">
      <c r="A8" s="53"/>
      <c r="B8" s="53"/>
      <c r="C8" s="53" t="s">
        <v>365</v>
      </c>
      <c r="H8" s="53"/>
    </row>
    <row r="9" spans="1:8">
      <c r="A9" s="53"/>
      <c r="B9" s="53"/>
      <c r="C9" s="53"/>
      <c r="D9" s="21" t="s">
        <v>537</v>
      </c>
      <c r="E9" s="16"/>
      <c r="F9" s="16"/>
      <c r="H9" s="53"/>
    </row>
    <row r="10" spans="1:8">
      <c r="A10" s="53"/>
      <c r="B10" s="53"/>
      <c r="C10" s="53"/>
      <c r="D10" s="21" t="s">
        <v>538</v>
      </c>
      <c r="E10" s="16"/>
      <c r="F10" s="16"/>
      <c r="H10" s="53"/>
    </row>
    <row r="11" spans="1:8">
      <c r="A11" s="53"/>
      <c r="B11" s="53"/>
      <c r="C11" s="53"/>
      <c r="D11" s="21" t="s">
        <v>539</v>
      </c>
      <c r="E11" s="16"/>
      <c r="F11" s="16"/>
      <c r="H11" s="53"/>
    </row>
    <row r="12" spans="1:8">
      <c r="A12" s="53"/>
      <c r="B12" s="53"/>
      <c r="C12" s="53"/>
      <c r="D12" s="21" t="s">
        <v>540</v>
      </c>
      <c r="E12" s="38"/>
      <c r="F12" s="38"/>
      <c r="H12" s="53"/>
    </row>
    <row r="13" spans="1:8">
      <c r="A13" s="53"/>
      <c r="B13" s="53"/>
      <c r="C13" s="53"/>
      <c r="D13" s="21" t="s">
        <v>541</v>
      </c>
      <c r="E13" s="38"/>
      <c r="F13" s="38"/>
      <c r="H13" s="53"/>
    </row>
    <row r="14" spans="1:8">
      <c r="A14" s="53"/>
      <c r="B14" s="53"/>
      <c r="C14" s="53"/>
      <c r="D14" s="21" t="s">
        <v>542</v>
      </c>
      <c r="E14" s="16"/>
      <c r="F14" s="16"/>
      <c r="H14" s="53"/>
    </row>
    <row r="15" spans="1:8">
      <c r="A15" s="53"/>
      <c r="B15" s="53"/>
      <c r="C15" s="53"/>
      <c r="D15" s="21" t="s">
        <v>514</v>
      </c>
      <c r="E15" s="17"/>
      <c r="F15" s="17"/>
      <c r="H15" s="53"/>
    </row>
    <row r="16" spans="1:8">
      <c r="A16" s="53"/>
      <c r="B16" s="53"/>
      <c r="C16" s="53" t="s">
        <v>365</v>
      </c>
      <c r="H16" s="53"/>
    </row>
    <row r="17" spans="1:8">
      <c r="A17" s="53"/>
      <c r="B17" s="53"/>
      <c r="C17" s="53" t="s">
        <v>368</v>
      </c>
      <c r="D17" s="53"/>
      <c r="E17" s="53"/>
      <c r="F17" s="53"/>
      <c r="G17" s="53"/>
      <c r="H17" s="53" t="s">
        <v>369</v>
      </c>
    </row>
  </sheetData>
  <sheetProtection password="A44A" sheet="1" objects="1" scenarios="1"/>
  <mergeCells count="1">
    <mergeCell ref="D1:H1"/>
  </mergeCells>
  <phoneticPr fontId="2" type="noConversion"/>
  <dataValidations count="1">
    <dataValidation type="whole" allowBlank="1" showInputMessage="1" showErrorMessage="1" errorTitle="Input Error" error="Telephone number should be only 10 digits._x000a_eg.2212345678" sqref="E12:F13">
      <formula1>1000000000</formula1>
      <formula2>9999999999</formula2>
    </dataValidation>
  </dataValidations>
  <pageMargins left="0.75" right="0.75" top="1" bottom="1" header="0.5" footer="0.5"/>
  <headerFooter alignWithMargins="0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14"/>
  <sheetViews>
    <sheetView workbookViewId="0">
      <selection activeCell="C77" sqref="C77"/>
    </sheetView>
  </sheetViews>
  <sheetFormatPr defaultRowHeight="14.5"/>
  <cols>
    <col min="1" max="1" width="19.1796875" bestFit="1" customWidth="1"/>
    <col min="2" max="2" width="20.1796875" bestFit="1" customWidth="1"/>
  </cols>
  <sheetData>
    <row r="1" spans="1:5">
      <c r="A1" t="s">
        <v>543</v>
      </c>
      <c r="B1" t="s">
        <v>544</v>
      </c>
      <c r="C1" t="s">
        <v>545</v>
      </c>
      <c r="D1" t="s">
        <v>546</v>
      </c>
      <c r="E1" t="s">
        <v>547</v>
      </c>
    </row>
    <row r="2" spans="1:5">
      <c r="A2" t="s">
        <v>548</v>
      </c>
      <c r="B2" t="s">
        <v>544</v>
      </c>
      <c r="C2" t="s">
        <v>549</v>
      </c>
      <c r="D2" t="s">
        <v>546</v>
      </c>
      <c r="E2" t="s">
        <v>550</v>
      </c>
    </row>
    <row r="3" spans="1:5">
      <c r="A3" t="s">
        <v>551</v>
      </c>
      <c r="B3" t="s">
        <v>544</v>
      </c>
      <c r="C3" t="s">
        <v>552</v>
      </c>
      <c r="D3" t="s">
        <v>546</v>
      </c>
      <c r="E3" t="s">
        <v>553</v>
      </c>
    </row>
    <row r="4" spans="1:5">
      <c r="A4" t="s">
        <v>554</v>
      </c>
      <c r="B4" t="s">
        <v>544</v>
      </c>
      <c r="C4" t="s">
        <v>555</v>
      </c>
      <c r="D4" t="s">
        <v>546</v>
      </c>
      <c r="E4" t="s">
        <v>556</v>
      </c>
    </row>
    <row r="5" spans="1:5">
      <c r="A5" t="s">
        <v>557</v>
      </c>
      <c r="B5" t="s">
        <v>544</v>
      </c>
      <c r="C5" t="s">
        <v>558</v>
      </c>
      <c r="D5" t="s">
        <v>546</v>
      </c>
      <c r="E5" t="s">
        <v>559</v>
      </c>
    </row>
    <row r="6" spans="1:5">
      <c r="A6" t="s">
        <v>560</v>
      </c>
      <c r="B6" t="s">
        <v>544</v>
      </c>
      <c r="C6" t="s">
        <v>561</v>
      </c>
      <c r="D6" t="s">
        <v>546</v>
      </c>
      <c r="E6" t="s">
        <v>562</v>
      </c>
    </row>
    <row r="7" spans="1:5">
      <c r="A7" t="s">
        <v>563</v>
      </c>
      <c r="B7" t="s">
        <v>544</v>
      </c>
      <c r="C7" t="s">
        <v>564</v>
      </c>
      <c r="D7" t="s">
        <v>546</v>
      </c>
      <c r="E7" t="s">
        <v>565</v>
      </c>
    </row>
    <row r="8" spans="1:5">
      <c r="A8" t="s">
        <v>566</v>
      </c>
      <c r="B8" t="s">
        <v>544</v>
      </c>
      <c r="C8" t="s">
        <v>567</v>
      </c>
      <c r="D8" t="s">
        <v>546</v>
      </c>
      <c r="E8" t="s">
        <v>568</v>
      </c>
    </row>
    <row r="9" spans="1:5">
      <c r="A9" t="s">
        <v>569</v>
      </c>
      <c r="B9" t="s">
        <v>544</v>
      </c>
      <c r="C9" t="s">
        <v>570</v>
      </c>
      <c r="D9" t="s">
        <v>546</v>
      </c>
      <c r="E9" t="s">
        <v>571</v>
      </c>
    </row>
    <row r="10" spans="1:5">
      <c r="A10" t="s">
        <v>572</v>
      </c>
      <c r="B10" t="s">
        <v>544</v>
      </c>
      <c r="C10" t="s">
        <v>573</v>
      </c>
      <c r="D10" t="s">
        <v>546</v>
      </c>
      <c r="E10" t="s">
        <v>574</v>
      </c>
    </row>
    <row r="11" spans="1:5">
      <c r="A11" t="s">
        <v>575</v>
      </c>
      <c r="B11" t="s">
        <v>544</v>
      </c>
      <c r="C11" t="s">
        <v>576</v>
      </c>
      <c r="D11" t="s">
        <v>546</v>
      </c>
      <c r="E11" t="s">
        <v>577</v>
      </c>
    </row>
    <row r="12" spans="1:5">
      <c r="A12" t="s">
        <v>578</v>
      </c>
      <c r="B12" t="s">
        <v>544</v>
      </c>
      <c r="C12" t="s">
        <v>579</v>
      </c>
      <c r="D12" t="s">
        <v>546</v>
      </c>
      <c r="E12" t="s">
        <v>580</v>
      </c>
    </row>
    <row r="13" spans="1:5">
      <c r="A13" t="s">
        <v>581</v>
      </c>
      <c r="B13" t="s">
        <v>544</v>
      </c>
      <c r="C13" t="s">
        <v>582</v>
      </c>
      <c r="D13" t="s">
        <v>546</v>
      </c>
      <c r="E13" t="s">
        <v>583</v>
      </c>
    </row>
    <row r="14" spans="1:5">
      <c r="A14" t="s">
        <v>584</v>
      </c>
      <c r="B14" t="s">
        <v>544</v>
      </c>
      <c r="C14" t="s">
        <v>585</v>
      </c>
      <c r="D14" t="s">
        <v>546</v>
      </c>
      <c r="E14" t="s">
        <v>586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M171"/>
  <sheetViews>
    <sheetView topLeftCell="A25" workbookViewId="0">
      <selection activeCell="C39" sqref="C39"/>
    </sheetView>
  </sheetViews>
  <sheetFormatPr defaultColWidth="9.1796875" defaultRowHeight="14.5"/>
  <cols>
    <col min="1" max="1" width="9.1796875" style="1"/>
    <col min="2" max="2" width="25.81640625" style="1" bestFit="1" customWidth="1"/>
    <col min="3" max="3" width="22.453125" style="1" customWidth="1"/>
    <col min="4" max="4" width="17.1796875" style="1" customWidth="1"/>
    <col min="5" max="6" width="9.1796875" style="1"/>
    <col min="7" max="7" width="10.7265625" style="1" bestFit="1" customWidth="1"/>
    <col min="8" max="9" width="9.1796875" style="1"/>
    <col min="10" max="10" width="9.1796875" style="1" hidden="1" customWidth="1"/>
    <col min="11" max="11" width="53.26953125" style="1" hidden="1" customWidth="1"/>
    <col min="12" max="12" width="10.453125" style="1" hidden="1" customWidth="1"/>
    <col min="13" max="13" width="11" style="1" hidden="1" customWidth="1"/>
    <col min="14" max="15" width="9.1796875" style="1"/>
    <col min="16" max="16" width="24.54296875" style="1" customWidth="1"/>
    <col min="17" max="17" width="11" style="1" bestFit="1" customWidth="1"/>
    <col min="18" max="16384" width="9.1796875" style="1"/>
  </cols>
  <sheetData>
    <row r="1" spans="2:13">
      <c r="J1" s="1" t="s">
        <v>152</v>
      </c>
      <c r="K1" s="1" t="s">
        <v>153</v>
      </c>
      <c r="L1" s="1" t="s">
        <v>198</v>
      </c>
      <c r="M1" s="1">
        <v>1</v>
      </c>
    </row>
    <row r="2" spans="2:13">
      <c r="J2" s="1" t="s">
        <v>154</v>
      </c>
      <c r="K2" s="1" t="s">
        <v>155</v>
      </c>
      <c r="L2" s="1" t="s">
        <v>199</v>
      </c>
      <c r="M2" s="1">
        <v>1000</v>
      </c>
    </row>
    <row r="3" spans="2:13">
      <c r="J3" s="1" t="s">
        <v>156</v>
      </c>
      <c r="K3" s="1" t="s">
        <v>157</v>
      </c>
      <c r="L3" s="1" t="s">
        <v>357</v>
      </c>
      <c r="M3" s="1">
        <v>100000</v>
      </c>
    </row>
    <row r="4" spans="2:13">
      <c r="J4" s="1" t="s">
        <v>158</v>
      </c>
      <c r="K4" s="1" t="s">
        <v>159</v>
      </c>
      <c r="L4" s="1" t="s">
        <v>200</v>
      </c>
      <c r="M4" s="1">
        <v>1000000</v>
      </c>
    </row>
    <row r="5" spans="2:13">
      <c r="J5" s="1" t="s">
        <v>160</v>
      </c>
      <c r="K5" s="1" t="s">
        <v>161</v>
      </c>
      <c r="L5" s="1" t="s">
        <v>201</v>
      </c>
      <c r="M5" s="1">
        <v>1000000000</v>
      </c>
    </row>
    <row r="6" spans="2:13">
      <c r="B6" s="6"/>
      <c r="C6" s="2" t="s">
        <v>208</v>
      </c>
      <c r="D6" s="2" t="s">
        <v>305</v>
      </c>
      <c r="J6" s="1" t="s">
        <v>213</v>
      </c>
      <c r="K6" s="1" t="s">
        <v>214</v>
      </c>
    </row>
    <row r="7" spans="2:13">
      <c r="B7" s="6"/>
      <c r="C7" s="2" t="s">
        <v>209</v>
      </c>
      <c r="D7" s="2" t="s">
        <v>199</v>
      </c>
      <c r="J7" s="1" t="s">
        <v>215</v>
      </c>
      <c r="K7" s="1" t="s">
        <v>216</v>
      </c>
    </row>
    <row r="8" spans="2:13">
      <c r="B8" s="7" t="s">
        <v>210</v>
      </c>
      <c r="C8" s="2" t="s">
        <v>194</v>
      </c>
      <c r="D8" s="8">
        <f>G14</f>
        <v>0</v>
      </c>
      <c r="G8" s="8"/>
      <c r="J8" s="1" t="s">
        <v>217</v>
      </c>
      <c r="K8" s="1" t="s">
        <v>218</v>
      </c>
    </row>
    <row r="9" spans="2:13">
      <c r="B9" s="7"/>
      <c r="C9" s="2" t="s">
        <v>195</v>
      </c>
      <c r="D9" s="8">
        <f>G15</f>
        <v>0</v>
      </c>
      <c r="G9" s="8"/>
      <c r="J9" s="1" t="s">
        <v>219</v>
      </c>
      <c r="K9" s="1" t="s">
        <v>220</v>
      </c>
    </row>
    <row r="10" spans="2:13">
      <c r="B10" s="7" t="s">
        <v>211</v>
      </c>
      <c r="C10" s="2" t="s">
        <v>194</v>
      </c>
      <c r="D10" s="8"/>
      <c r="G10" s="28"/>
      <c r="J10" s="1" t="s">
        <v>221</v>
      </c>
      <c r="K10" s="1" t="s">
        <v>222</v>
      </c>
    </row>
    <row r="11" spans="2:13">
      <c r="B11" s="7"/>
      <c r="C11" s="2" t="s">
        <v>195</v>
      </c>
      <c r="D11" s="8"/>
      <c r="G11" s="28"/>
      <c r="J11" s="1" t="s">
        <v>223</v>
      </c>
      <c r="K11" s="1" t="s">
        <v>224</v>
      </c>
    </row>
    <row r="12" spans="2:13">
      <c r="B12" s="6"/>
      <c r="C12" s="3" t="s">
        <v>212</v>
      </c>
      <c r="D12" s="4">
        <f>D16</f>
        <v>0</v>
      </c>
      <c r="G12" s="28"/>
      <c r="J12" s="1" t="s">
        <v>225</v>
      </c>
      <c r="K12" s="1" t="s">
        <v>226</v>
      </c>
    </row>
    <row r="13" spans="2:13">
      <c r="B13" s="6"/>
      <c r="C13" s="2" t="s">
        <v>353</v>
      </c>
      <c r="D13" s="2"/>
      <c r="G13" s="28"/>
      <c r="J13" s="1" t="s">
        <v>227</v>
      </c>
      <c r="K13" s="1" t="s">
        <v>228</v>
      </c>
    </row>
    <row r="14" spans="2:13">
      <c r="B14" s="2" t="s">
        <v>356</v>
      </c>
      <c r="C14" s="2" t="s">
        <v>194</v>
      </c>
      <c r="D14" s="8"/>
      <c r="G14" s="28"/>
      <c r="J14" s="1" t="s">
        <v>229</v>
      </c>
      <c r="K14" s="1" t="s">
        <v>230</v>
      </c>
    </row>
    <row r="15" spans="2:13">
      <c r="B15" s="2"/>
      <c r="C15" s="2" t="s">
        <v>195</v>
      </c>
      <c r="D15" s="8"/>
      <c r="G15" s="28"/>
      <c r="J15" s="1" t="s">
        <v>231</v>
      </c>
      <c r="K15" s="1" t="s">
        <v>232</v>
      </c>
    </row>
    <row r="16" spans="2:13">
      <c r="B16" s="2" t="s">
        <v>358</v>
      </c>
      <c r="C16" s="2"/>
      <c r="D16" s="8"/>
      <c r="J16" s="1" t="s">
        <v>233</v>
      </c>
      <c r="K16" s="1" t="s">
        <v>234</v>
      </c>
    </row>
    <row r="17" spans="2:11">
      <c r="B17" s="2" t="s">
        <v>359</v>
      </c>
      <c r="C17" s="2"/>
      <c r="D17" s="2"/>
      <c r="J17" s="1" t="s">
        <v>235</v>
      </c>
      <c r="K17" s="1" t="s">
        <v>236</v>
      </c>
    </row>
    <row r="18" spans="2:11">
      <c r="B18" s="2" t="s">
        <v>360</v>
      </c>
      <c r="C18" s="2"/>
      <c r="D18" s="2"/>
      <c r="J18" s="1" t="s">
        <v>237</v>
      </c>
      <c r="K18" s="1" t="s">
        <v>238</v>
      </c>
    </row>
    <row r="19" spans="2:11">
      <c r="B19" s="2" t="s">
        <v>361</v>
      </c>
      <c r="C19" s="2"/>
      <c r="D19" s="2"/>
      <c r="J19" s="1" t="s">
        <v>239</v>
      </c>
      <c r="K19" s="1" t="s">
        <v>240</v>
      </c>
    </row>
    <row r="20" spans="2:11">
      <c r="B20" s="2" t="s">
        <v>362</v>
      </c>
      <c r="C20" s="2"/>
      <c r="D20" s="2">
        <v>2010</v>
      </c>
      <c r="J20" s="1" t="s">
        <v>241</v>
      </c>
      <c r="K20" s="1" t="s">
        <v>242</v>
      </c>
    </row>
    <row r="21" spans="2:11">
      <c r="B21" s="2" t="s">
        <v>363</v>
      </c>
      <c r="C21" s="2"/>
      <c r="D21" s="2"/>
      <c r="J21" s="1" t="s">
        <v>243</v>
      </c>
      <c r="K21" s="1" t="s">
        <v>244</v>
      </c>
    </row>
    <row r="22" spans="2:11">
      <c r="D22" s="1" t="s">
        <v>587</v>
      </c>
      <c r="J22" s="1" t="s">
        <v>245</v>
      </c>
      <c r="K22" s="1" t="s">
        <v>246</v>
      </c>
    </row>
    <row r="23" spans="2:11">
      <c r="J23" s="1" t="s">
        <v>247</v>
      </c>
      <c r="K23" s="1" t="s">
        <v>248</v>
      </c>
    </row>
    <row r="24" spans="2:11">
      <c r="B24" s="1" t="s">
        <v>605</v>
      </c>
      <c r="D24" s="1">
        <v>0</v>
      </c>
      <c r="J24" s="1" t="s">
        <v>249</v>
      </c>
      <c r="K24" s="1" t="s">
        <v>250</v>
      </c>
    </row>
    <row r="25" spans="2:11">
      <c r="B25" s="1" t="s">
        <v>606</v>
      </c>
      <c r="D25" s="1">
        <v>0</v>
      </c>
      <c r="J25" s="1" t="s">
        <v>251</v>
      </c>
      <c r="K25" s="1" t="s">
        <v>252</v>
      </c>
    </row>
    <row r="26" spans="2:11">
      <c r="B26" s="1" t="s">
        <v>607</v>
      </c>
      <c r="J26" s="1" t="s">
        <v>253</v>
      </c>
      <c r="K26" s="1" t="s">
        <v>254</v>
      </c>
    </row>
    <row r="27" spans="2:11">
      <c r="D27" s="1">
        <v>0</v>
      </c>
      <c r="J27" s="1" t="s">
        <v>255</v>
      </c>
      <c r="K27" s="1" t="s">
        <v>256</v>
      </c>
    </row>
    <row r="28" spans="2:11">
      <c r="D28" s="1">
        <v>0</v>
      </c>
      <c r="J28" s="1" t="s">
        <v>257</v>
      </c>
      <c r="K28" s="1" t="s">
        <v>258</v>
      </c>
    </row>
    <row r="29" spans="2:11">
      <c r="D29" s="1">
        <v>0</v>
      </c>
      <c r="J29" s="1" t="s">
        <v>259</v>
      </c>
      <c r="K29" s="1" t="s">
        <v>260</v>
      </c>
    </row>
    <row r="30" spans="2:11">
      <c r="D30" s="1">
        <v>0</v>
      </c>
      <c r="J30" s="1" t="s">
        <v>261</v>
      </c>
      <c r="K30" s="1" t="s">
        <v>262</v>
      </c>
    </row>
    <row r="31" spans="2:11">
      <c r="J31" s="1" t="s">
        <v>263</v>
      </c>
      <c r="K31" s="1" t="s">
        <v>264</v>
      </c>
    </row>
    <row r="32" spans="2:11">
      <c r="B32" s="1" t="s">
        <v>626</v>
      </c>
      <c r="D32" s="56" t="s">
        <v>636</v>
      </c>
      <c r="J32" s="1" t="s">
        <v>265</v>
      </c>
      <c r="K32" s="1" t="s">
        <v>266</v>
      </c>
    </row>
    <row r="33" spans="2:11">
      <c r="B33" s="1" t="s">
        <v>628</v>
      </c>
      <c r="D33" s="56" t="s">
        <v>637</v>
      </c>
      <c r="J33" s="1" t="s">
        <v>267</v>
      </c>
      <c r="K33" s="1" t="s">
        <v>268</v>
      </c>
    </row>
    <row r="34" spans="2:11">
      <c r="B34" s="1" t="s">
        <v>622</v>
      </c>
      <c r="D34" s="1" t="s">
        <v>640</v>
      </c>
      <c r="J34" s="1" t="s">
        <v>269</v>
      </c>
      <c r="K34" s="1" t="s">
        <v>270</v>
      </c>
    </row>
    <row r="35" spans="2:11">
      <c r="J35" s="1" t="s">
        <v>271</v>
      </c>
      <c r="K35" s="1" t="s">
        <v>272</v>
      </c>
    </row>
    <row r="36" spans="2:11">
      <c r="J36" s="1" t="s">
        <v>273</v>
      </c>
      <c r="K36" s="1" t="s">
        <v>274</v>
      </c>
    </row>
    <row r="37" spans="2:11">
      <c r="J37" s="1" t="s">
        <v>306</v>
      </c>
      <c r="K37" s="1" t="s">
        <v>307</v>
      </c>
    </row>
    <row r="38" spans="2:11">
      <c r="J38" s="1" t="s">
        <v>308</v>
      </c>
      <c r="K38" s="1" t="s">
        <v>309</v>
      </c>
    </row>
    <row r="39" spans="2:11">
      <c r="J39" s="1" t="s">
        <v>310</v>
      </c>
      <c r="K39" s="1" t="s">
        <v>311</v>
      </c>
    </row>
    <row r="40" spans="2:11">
      <c r="J40" s="1" t="s">
        <v>312</v>
      </c>
      <c r="K40" s="1" t="s">
        <v>313</v>
      </c>
    </row>
    <row r="41" spans="2:11">
      <c r="J41" s="1" t="s">
        <v>314</v>
      </c>
      <c r="K41" s="1" t="s">
        <v>315</v>
      </c>
    </row>
    <row r="42" spans="2:11">
      <c r="J42" s="1" t="s">
        <v>316</v>
      </c>
      <c r="K42" s="1" t="s">
        <v>317</v>
      </c>
    </row>
    <row r="43" spans="2:11">
      <c r="J43" s="1" t="s">
        <v>318</v>
      </c>
      <c r="K43" s="1" t="s">
        <v>319</v>
      </c>
    </row>
    <row r="44" spans="2:11">
      <c r="J44" s="1" t="s">
        <v>320</v>
      </c>
      <c r="K44" s="1" t="s">
        <v>321</v>
      </c>
    </row>
    <row r="45" spans="2:11">
      <c r="J45" s="1" t="s">
        <v>322</v>
      </c>
      <c r="K45" s="1" t="s">
        <v>323</v>
      </c>
    </row>
    <row r="46" spans="2:11">
      <c r="J46" s="1" t="s">
        <v>324</v>
      </c>
      <c r="K46" s="1" t="s">
        <v>325</v>
      </c>
    </row>
    <row r="47" spans="2:11">
      <c r="J47" s="1" t="s">
        <v>326</v>
      </c>
      <c r="K47" s="1" t="s">
        <v>327</v>
      </c>
    </row>
    <row r="48" spans="2:11">
      <c r="J48" s="1" t="s">
        <v>328</v>
      </c>
      <c r="K48" s="1" t="s">
        <v>329</v>
      </c>
    </row>
    <row r="49" spans="10:11">
      <c r="J49" s="1" t="s">
        <v>330</v>
      </c>
      <c r="K49" s="1" t="s">
        <v>331</v>
      </c>
    </row>
    <row r="50" spans="10:11">
      <c r="J50" s="1" t="s">
        <v>332</v>
      </c>
      <c r="K50" s="1" t="s">
        <v>333</v>
      </c>
    </row>
    <row r="51" spans="10:11">
      <c r="J51" s="1" t="s">
        <v>334</v>
      </c>
      <c r="K51" s="1" t="s">
        <v>335</v>
      </c>
    </row>
    <row r="52" spans="10:11">
      <c r="J52" s="1" t="s">
        <v>336</v>
      </c>
      <c r="K52" s="1" t="s">
        <v>337</v>
      </c>
    </row>
    <row r="53" spans="10:11">
      <c r="J53" s="1" t="s">
        <v>338</v>
      </c>
      <c r="K53" s="1" t="s">
        <v>339</v>
      </c>
    </row>
    <row r="54" spans="10:11">
      <c r="J54" s="1" t="s">
        <v>340</v>
      </c>
      <c r="K54" s="1" t="s">
        <v>341</v>
      </c>
    </row>
    <row r="55" spans="10:11">
      <c r="J55" s="1" t="s">
        <v>342</v>
      </c>
      <c r="K55" s="1" t="s">
        <v>343</v>
      </c>
    </row>
    <row r="56" spans="10:11">
      <c r="J56" s="1" t="s">
        <v>344</v>
      </c>
      <c r="K56" s="1" t="s">
        <v>345</v>
      </c>
    </row>
    <row r="57" spans="10:11">
      <c r="J57" s="1" t="s">
        <v>346</v>
      </c>
      <c r="K57" s="1" t="s">
        <v>347</v>
      </c>
    </row>
    <row r="58" spans="10:11">
      <c r="J58" s="1" t="s">
        <v>348</v>
      </c>
      <c r="K58" s="1" t="s">
        <v>349</v>
      </c>
    </row>
    <row r="59" spans="10:11">
      <c r="J59" s="1" t="s">
        <v>350</v>
      </c>
      <c r="K59" s="1" t="s">
        <v>351</v>
      </c>
    </row>
    <row r="60" spans="10:11">
      <c r="J60" s="1" t="s">
        <v>352</v>
      </c>
      <c r="K60" s="1" t="s">
        <v>202</v>
      </c>
    </row>
    <row r="61" spans="10:11">
      <c r="J61" s="1" t="s">
        <v>203</v>
      </c>
      <c r="K61" s="1" t="s">
        <v>204</v>
      </c>
    </row>
    <row r="62" spans="10:11">
      <c r="J62" s="1" t="s">
        <v>205</v>
      </c>
      <c r="K62" s="1" t="s">
        <v>206</v>
      </c>
    </row>
    <row r="63" spans="10:11">
      <c r="J63" s="1" t="s">
        <v>207</v>
      </c>
      <c r="K63" s="1" t="s">
        <v>295</v>
      </c>
    </row>
    <row r="64" spans="10:11">
      <c r="J64" s="1" t="s">
        <v>296</v>
      </c>
      <c r="K64" s="1" t="s">
        <v>297</v>
      </c>
    </row>
    <row r="65" spans="10:11">
      <c r="J65" s="1" t="s">
        <v>298</v>
      </c>
      <c r="K65" s="1" t="s">
        <v>299</v>
      </c>
    </row>
    <row r="66" spans="10:11">
      <c r="J66" s="1" t="s">
        <v>300</v>
      </c>
      <c r="K66" s="1" t="s">
        <v>301</v>
      </c>
    </row>
    <row r="67" spans="10:11">
      <c r="J67" s="1" t="s">
        <v>302</v>
      </c>
      <c r="K67" s="1" t="s">
        <v>303</v>
      </c>
    </row>
    <row r="68" spans="10:11">
      <c r="J68" s="1" t="s">
        <v>304</v>
      </c>
      <c r="K68" s="1" t="s">
        <v>305</v>
      </c>
    </row>
    <row r="69" spans="10:11">
      <c r="J69" s="1" t="s">
        <v>275</v>
      </c>
      <c r="K69" s="1" t="s">
        <v>276</v>
      </c>
    </row>
    <row r="70" spans="10:11">
      <c r="J70" s="1" t="s">
        <v>277</v>
      </c>
      <c r="K70" s="1" t="s">
        <v>278</v>
      </c>
    </row>
    <row r="71" spans="10:11">
      <c r="J71" s="1" t="s">
        <v>279</v>
      </c>
      <c r="K71" s="1" t="s">
        <v>280</v>
      </c>
    </row>
    <row r="72" spans="10:11">
      <c r="J72" s="1" t="s">
        <v>281</v>
      </c>
      <c r="K72" s="1" t="s">
        <v>282</v>
      </c>
    </row>
    <row r="73" spans="10:11">
      <c r="J73" s="1" t="s">
        <v>283</v>
      </c>
      <c r="K73" s="1" t="s">
        <v>162</v>
      </c>
    </row>
    <row r="74" spans="10:11">
      <c r="J74" s="1" t="s">
        <v>163</v>
      </c>
      <c r="K74" s="1" t="s">
        <v>164</v>
      </c>
    </row>
    <row r="75" spans="10:11">
      <c r="J75" s="1" t="s">
        <v>165</v>
      </c>
      <c r="K75" s="1" t="s">
        <v>166</v>
      </c>
    </row>
    <row r="76" spans="10:11">
      <c r="J76" s="1" t="s">
        <v>167</v>
      </c>
      <c r="K76" s="1" t="s">
        <v>168</v>
      </c>
    </row>
    <row r="77" spans="10:11">
      <c r="J77" s="1" t="s">
        <v>169</v>
      </c>
      <c r="K77" s="1" t="s">
        <v>170</v>
      </c>
    </row>
    <row r="78" spans="10:11">
      <c r="J78" s="1" t="s">
        <v>171</v>
      </c>
      <c r="K78" s="1" t="s">
        <v>172</v>
      </c>
    </row>
    <row r="79" spans="10:11">
      <c r="J79" s="1" t="s">
        <v>173</v>
      </c>
      <c r="K79" s="1" t="s">
        <v>174</v>
      </c>
    </row>
    <row r="80" spans="10:11">
      <c r="J80" s="1" t="s">
        <v>175</v>
      </c>
      <c r="K80" s="1" t="s">
        <v>176</v>
      </c>
    </row>
    <row r="81" spans="10:11">
      <c r="J81" s="1" t="s">
        <v>177</v>
      </c>
      <c r="K81" s="1" t="s">
        <v>178</v>
      </c>
    </row>
    <row r="82" spans="10:11">
      <c r="J82" s="1" t="s">
        <v>179</v>
      </c>
      <c r="K82" s="1" t="s">
        <v>180</v>
      </c>
    </row>
    <row r="83" spans="10:11">
      <c r="J83" s="1" t="s">
        <v>181</v>
      </c>
      <c r="K83" s="1" t="s">
        <v>182</v>
      </c>
    </row>
    <row r="84" spans="10:11">
      <c r="J84" s="1" t="s">
        <v>183</v>
      </c>
      <c r="K84" s="1" t="s">
        <v>184</v>
      </c>
    </row>
    <row r="85" spans="10:11">
      <c r="J85" s="1" t="s">
        <v>185</v>
      </c>
      <c r="K85" s="1" t="s">
        <v>186</v>
      </c>
    </row>
    <row r="86" spans="10:11">
      <c r="J86" s="1" t="s">
        <v>187</v>
      </c>
      <c r="K86" s="1" t="s">
        <v>188</v>
      </c>
    </row>
    <row r="87" spans="10:11">
      <c r="J87" s="1" t="s">
        <v>189</v>
      </c>
      <c r="K87" s="1" t="s">
        <v>190</v>
      </c>
    </row>
    <row r="88" spans="10:11">
      <c r="J88" s="1" t="s">
        <v>191</v>
      </c>
      <c r="K88" s="1" t="s">
        <v>192</v>
      </c>
    </row>
    <row r="89" spans="10:11">
      <c r="J89" s="1" t="s">
        <v>193</v>
      </c>
      <c r="K89" s="1" t="s">
        <v>284</v>
      </c>
    </row>
    <row r="90" spans="10:11">
      <c r="J90" s="1" t="s">
        <v>285</v>
      </c>
      <c r="K90" s="1" t="s">
        <v>286</v>
      </c>
    </row>
    <row r="91" spans="10:11">
      <c r="J91" s="1" t="s">
        <v>287</v>
      </c>
      <c r="K91" s="1" t="s">
        <v>288</v>
      </c>
    </row>
    <row r="92" spans="10:11">
      <c r="J92" s="1" t="s">
        <v>289</v>
      </c>
      <c r="K92" s="1" t="s">
        <v>290</v>
      </c>
    </row>
    <row r="93" spans="10:11">
      <c r="J93" s="1" t="s">
        <v>291</v>
      </c>
      <c r="K93" s="1" t="s">
        <v>292</v>
      </c>
    </row>
    <row r="94" spans="10:11">
      <c r="J94" s="1" t="s">
        <v>293</v>
      </c>
      <c r="K94" s="1" t="s">
        <v>294</v>
      </c>
    </row>
    <row r="95" spans="10:11">
      <c r="J95" s="1" t="s">
        <v>0</v>
      </c>
      <c r="K95" s="1" t="s">
        <v>1</v>
      </c>
    </row>
    <row r="96" spans="10:11">
      <c r="J96" s="1" t="s">
        <v>2</v>
      </c>
      <c r="K96" s="1" t="s">
        <v>3</v>
      </c>
    </row>
    <row r="97" spans="10:11">
      <c r="J97" s="1" t="s">
        <v>4</v>
      </c>
      <c r="K97" s="1" t="s">
        <v>5</v>
      </c>
    </row>
    <row r="98" spans="10:11">
      <c r="J98" s="1" t="s">
        <v>6</v>
      </c>
      <c r="K98" s="1" t="s">
        <v>7</v>
      </c>
    </row>
    <row r="99" spans="10:11">
      <c r="J99" s="1" t="s">
        <v>8</v>
      </c>
      <c r="K99" s="1" t="s">
        <v>9</v>
      </c>
    </row>
    <row r="100" spans="10:11">
      <c r="J100" s="1" t="s">
        <v>10</v>
      </c>
      <c r="K100" s="1" t="s">
        <v>11</v>
      </c>
    </row>
    <row r="101" spans="10:11">
      <c r="J101" s="1" t="s">
        <v>12</v>
      </c>
      <c r="K101" s="1" t="s">
        <v>13</v>
      </c>
    </row>
    <row r="102" spans="10:11">
      <c r="J102" s="1" t="s">
        <v>14</v>
      </c>
      <c r="K102" s="1" t="s">
        <v>15</v>
      </c>
    </row>
    <row r="103" spans="10:11">
      <c r="J103" s="1" t="s">
        <v>16</v>
      </c>
      <c r="K103" s="1" t="s">
        <v>17</v>
      </c>
    </row>
    <row r="104" spans="10:11">
      <c r="J104" s="1" t="s">
        <v>18</v>
      </c>
      <c r="K104" s="1" t="s">
        <v>19</v>
      </c>
    </row>
    <row r="105" spans="10:11">
      <c r="J105" s="1" t="s">
        <v>20</v>
      </c>
      <c r="K105" s="1" t="s">
        <v>21</v>
      </c>
    </row>
    <row r="106" spans="10:11">
      <c r="J106" s="1" t="s">
        <v>22</v>
      </c>
      <c r="K106" s="1" t="s">
        <v>23</v>
      </c>
    </row>
    <row r="107" spans="10:11">
      <c r="J107" s="1" t="s">
        <v>24</v>
      </c>
      <c r="K107" s="1" t="s">
        <v>25</v>
      </c>
    </row>
    <row r="108" spans="10:11">
      <c r="J108" s="1" t="s">
        <v>26</v>
      </c>
      <c r="K108" s="1" t="s">
        <v>27</v>
      </c>
    </row>
    <row r="109" spans="10:11">
      <c r="J109" s="1" t="s">
        <v>28</v>
      </c>
      <c r="K109" s="1" t="s">
        <v>29</v>
      </c>
    </row>
    <row r="110" spans="10:11">
      <c r="J110" s="1" t="s">
        <v>30</v>
      </c>
      <c r="K110" s="1" t="s">
        <v>31</v>
      </c>
    </row>
    <row r="111" spans="10:11">
      <c r="J111" s="1" t="s">
        <v>32</v>
      </c>
      <c r="K111" s="1" t="s">
        <v>33</v>
      </c>
    </row>
    <row r="112" spans="10:11">
      <c r="J112" s="1" t="s">
        <v>34</v>
      </c>
      <c r="K112" s="1" t="s">
        <v>35</v>
      </c>
    </row>
    <row r="113" spans="10:11">
      <c r="J113" s="1" t="s">
        <v>36</v>
      </c>
      <c r="K113" s="1" t="s">
        <v>37</v>
      </c>
    </row>
    <row r="114" spans="10:11">
      <c r="J114" s="1" t="s">
        <v>38</v>
      </c>
      <c r="K114" s="1" t="s">
        <v>39</v>
      </c>
    </row>
    <row r="115" spans="10:11">
      <c r="J115" s="1" t="s">
        <v>40</v>
      </c>
      <c r="K115" s="1" t="s">
        <v>41</v>
      </c>
    </row>
    <row r="116" spans="10:11">
      <c r="J116" s="1" t="s">
        <v>42</v>
      </c>
      <c r="K116" s="1" t="s">
        <v>43</v>
      </c>
    </row>
    <row r="117" spans="10:11">
      <c r="J117" s="1" t="s">
        <v>44</v>
      </c>
      <c r="K117" s="1" t="s">
        <v>45</v>
      </c>
    </row>
    <row r="118" spans="10:11">
      <c r="J118" s="1" t="s">
        <v>46</v>
      </c>
      <c r="K118" s="1" t="s">
        <v>47</v>
      </c>
    </row>
    <row r="119" spans="10:11">
      <c r="J119" s="1" t="s">
        <v>64</v>
      </c>
      <c r="K119" s="1" t="s">
        <v>65</v>
      </c>
    </row>
    <row r="120" spans="10:11">
      <c r="J120" s="1" t="s">
        <v>66</v>
      </c>
      <c r="K120" s="1" t="s">
        <v>67</v>
      </c>
    </row>
    <row r="121" spans="10:11">
      <c r="J121" s="1" t="s">
        <v>68</v>
      </c>
      <c r="K121" s="1" t="s">
        <v>69</v>
      </c>
    </row>
    <row r="122" spans="10:11">
      <c r="J122" s="1" t="s">
        <v>70</v>
      </c>
      <c r="K122" s="1" t="s">
        <v>71</v>
      </c>
    </row>
    <row r="123" spans="10:11">
      <c r="J123" s="1" t="s">
        <v>72</v>
      </c>
      <c r="K123" s="1" t="s">
        <v>73</v>
      </c>
    </row>
    <row r="124" spans="10:11">
      <c r="J124" s="1" t="s">
        <v>74</v>
      </c>
      <c r="K124" s="1" t="s">
        <v>75</v>
      </c>
    </row>
    <row r="125" spans="10:11">
      <c r="J125" s="1" t="s">
        <v>76</v>
      </c>
      <c r="K125" s="1" t="s">
        <v>77</v>
      </c>
    </row>
    <row r="126" spans="10:11">
      <c r="J126" s="1" t="s">
        <v>78</v>
      </c>
      <c r="K126" s="1" t="s">
        <v>79</v>
      </c>
    </row>
    <row r="127" spans="10:11">
      <c r="J127" s="1" t="s">
        <v>80</v>
      </c>
      <c r="K127" s="1" t="s">
        <v>81</v>
      </c>
    </row>
    <row r="128" spans="10:11">
      <c r="J128" s="1" t="s">
        <v>82</v>
      </c>
      <c r="K128" s="1" t="s">
        <v>83</v>
      </c>
    </row>
    <row r="129" spans="10:11">
      <c r="J129" s="1" t="s">
        <v>84</v>
      </c>
      <c r="K129" s="1" t="s">
        <v>85</v>
      </c>
    </row>
    <row r="130" spans="10:11">
      <c r="J130" s="1" t="s">
        <v>86</v>
      </c>
      <c r="K130" s="1" t="s">
        <v>87</v>
      </c>
    </row>
    <row r="131" spans="10:11">
      <c r="J131" s="1" t="s">
        <v>88</v>
      </c>
      <c r="K131" s="1" t="s">
        <v>89</v>
      </c>
    </row>
    <row r="132" spans="10:11">
      <c r="J132" s="1" t="s">
        <v>90</v>
      </c>
      <c r="K132" s="1" t="s">
        <v>91</v>
      </c>
    </row>
    <row r="133" spans="10:11">
      <c r="J133" s="1" t="s">
        <v>92</v>
      </c>
      <c r="K133" s="1" t="s">
        <v>93</v>
      </c>
    </row>
    <row r="134" spans="10:11">
      <c r="J134" s="1" t="s">
        <v>94</v>
      </c>
      <c r="K134" s="1" t="s">
        <v>95</v>
      </c>
    </row>
    <row r="135" spans="10:11">
      <c r="J135" s="1" t="s">
        <v>96</v>
      </c>
      <c r="K135" s="1" t="s">
        <v>97</v>
      </c>
    </row>
    <row r="136" spans="10:11">
      <c r="J136" s="1" t="s">
        <v>98</v>
      </c>
      <c r="K136" s="1" t="s">
        <v>99</v>
      </c>
    </row>
    <row r="137" spans="10:11">
      <c r="J137" s="1" t="s">
        <v>100</v>
      </c>
      <c r="K137" s="1" t="s">
        <v>101</v>
      </c>
    </row>
    <row r="138" spans="10:11">
      <c r="J138" s="1" t="s">
        <v>102</v>
      </c>
      <c r="K138" s="1" t="s">
        <v>103</v>
      </c>
    </row>
    <row r="139" spans="10:11">
      <c r="J139" s="1" t="s">
        <v>104</v>
      </c>
      <c r="K139" s="1" t="s">
        <v>105</v>
      </c>
    </row>
    <row r="140" spans="10:11">
      <c r="J140" s="1" t="s">
        <v>106</v>
      </c>
      <c r="K140" s="1" t="s">
        <v>107</v>
      </c>
    </row>
    <row r="141" spans="10:11">
      <c r="J141" s="1" t="s">
        <v>108</v>
      </c>
      <c r="K141" s="1" t="s">
        <v>109</v>
      </c>
    </row>
    <row r="142" spans="10:11">
      <c r="J142" s="1" t="s">
        <v>110</v>
      </c>
      <c r="K142" s="1" t="s">
        <v>111</v>
      </c>
    </row>
    <row r="143" spans="10:11">
      <c r="J143" s="1" t="s">
        <v>112</v>
      </c>
      <c r="K143" s="1" t="s">
        <v>113</v>
      </c>
    </row>
    <row r="144" spans="10:11">
      <c r="J144" s="1" t="s">
        <v>114</v>
      </c>
      <c r="K144" s="1" t="s">
        <v>115</v>
      </c>
    </row>
    <row r="145" spans="10:11">
      <c r="J145" s="1" t="s">
        <v>116</v>
      </c>
      <c r="K145" s="1" t="s">
        <v>117</v>
      </c>
    </row>
    <row r="146" spans="10:11">
      <c r="J146" s="1" t="s">
        <v>118</v>
      </c>
      <c r="K146" s="1" t="s">
        <v>119</v>
      </c>
    </row>
    <row r="147" spans="10:11">
      <c r="J147" s="1" t="s">
        <v>120</v>
      </c>
      <c r="K147" s="1" t="s">
        <v>121</v>
      </c>
    </row>
    <row r="148" spans="10:11">
      <c r="J148" s="1" t="s">
        <v>122</v>
      </c>
      <c r="K148" s="1" t="s">
        <v>123</v>
      </c>
    </row>
    <row r="149" spans="10:11">
      <c r="J149" s="1" t="s">
        <v>124</v>
      </c>
      <c r="K149" s="1" t="s">
        <v>125</v>
      </c>
    </row>
    <row r="150" spans="10:11">
      <c r="J150" s="1" t="s">
        <v>126</v>
      </c>
      <c r="K150" s="1" t="s">
        <v>127</v>
      </c>
    </row>
    <row r="151" spans="10:11">
      <c r="J151" s="1" t="s">
        <v>128</v>
      </c>
      <c r="K151" s="1" t="s">
        <v>129</v>
      </c>
    </row>
    <row r="152" spans="10:11">
      <c r="J152" s="1" t="s">
        <v>130</v>
      </c>
      <c r="K152" s="1" t="s">
        <v>131</v>
      </c>
    </row>
    <row r="153" spans="10:11">
      <c r="J153" s="1" t="s">
        <v>132</v>
      </c>
      <c r="K153" s="1" t="s">
        <v>133</v>
      </c>
    </row>
    <row r="154" spans="10:11">
      <c r="J154" s="1" t="s">
        <v>134</v>
      </c>
      <c r="K154" s="1" t="s">
        <v>135</v>
      </c>
    </row>
    <row r="155" spans="10:11">
      <c r="J155" s="1" t="s">
        <v>136</v>
      </c>
      <c r="K155" s="1" t="s">
        <v>51</v>
      </c>
    </row>
    <row r="156" spans="10:11">
      <c r="J156" s="1" t="s">
        <v>52</v>
      </c>
      <c r="K156" s="1" t="s">
        <v>53</v>
      </c>
    </row>
    <row r="157" spans="10:11">
      <c r="J157" s="1" t="s">
        <v>54</v>
      </c>
      <c r="K157" s="1" t="s">
        <v>55</v>
      </c>
    </row>
    <row r="158" spans="10:11">
      <c r="J158" s="1" t="s">
        <v>56</v>
      </c>
      <c r="K158" s="1" t="s">
        <v>57</v>
      </c>
    </row>
    <row r="159" spans="10:11">
      <c r="J159" s="1" t="s">
        <v>58</v>
      </c>
      <c r="K159" s="1" t="s">
        <v>59</v>
      </c>
    </row>
    <row r="160" spans="10:11">
      <c r="J160" s="1" t="s">
        <v>60</v>
      </c>
      <c r="K160" s="1" t="s">
        <v>61</v>
      </c>
    </row>
    <row r="161" spans="10:11">
      <c r="J161" s="1" t="s">
        <v>62</v>
      </c>
      <c r="K161" s="1" t="s">
        <v>63</v>
      </c>
    </row>
    <row r="162" spans="10:11">
      <c r="J162" s="1" t="s">
        <v>196</v>
      </c>
      <c r="K162" s="1" t="s">
        <v>197</v>
      </c>
    </row>
    <row r="163" spans="10:11">
      <c r="J163" s="1" t="s">
        <v>48</v>
      </c>
      <c r="K163" s="1" t="s">
        <v>49</v>
      </c>
    </row>
    <row r="164" spans="10:11">
      <c r="J164" s="1" t="s">
        <v>50</v>
      </c>
      <c r="K164" s="1" t="s">
        <v>137</v>
      </c>
    </row>
    <row r="165" spans="10:11">
      <c r="J165" s="1" t="s">
        <v>138</v>
      </c>
      <c r="K165" s="1" t="s">
        <v>139</v>
      </c>
    </row>
    <row r="166" spans="10:11">
      <c r="J166" s="1" t="s">
        <v>140</v>
      </c>
      <c r="K166" s="1" t="s">
        <v>141</v>
      </c>
    </row>
    <row r="167" spans="10:11">
      <c r="J167" s="1" t="s">
        <v>142</v>
      </c>
      <c r="K167" s="1" t="s">
        <v>143</v>
      </c>
    </row>
    <row r="168" spans="10:11">
      <c r="J168" s="1" t="s">
        <v>144</v>
      </c>
      <c r="K168" s="1" t="s">
        <v>145</v>
      </c>
    </row>
    <row r="169" spans="10:11">
      <c r="J169" s="1" t="s">
        <v>146</v>
      </c>
      <c r="K169" s="1" t="s">
        <v>147</v>
      </c>
    </row>
    <row r="170" spans="10:11">
      <c r="J170" s="1" t="s">
        <v>148</v>
      </c>
      <c r="K170" s="1" t="s">
        <v>149</v>
      </c>
    </row>
    <row r="171" spans="10:11">
      <c r="J171" s="1" t="s">
        <v>150</v>
      </c>
      <c r="K171" s="1" t="s">
        <v>151</v>
      </c>
    </row>
  </sheetData>
  <sheetProtection selectLockedCells="1"/>
  <dataConsolidate/>
  <phoneticPr fontId="0" type="noConversion"/>
  <dataValidations count="2">
    <dataValidation type="list" allowBlank="1" showInputMessage="1" showErrorMessage="1" sqref="D6">
      <formula1>UnitList</formula1>
    </dataValidation>
    <dataValidation type="list" allowBlank="1" showInputMessage="1" showErrorMessage="1" sqref="D7">
      <formula1>ScaleList</formula1>
    </dataValidation>
  </dataValidations>
  <hyperlinks>
    <hyperlink ref="K23" r:id="rId1" display="http://www.xe.com/euro.htm"/>
    <hyperlink ref="K80" location="cfa" display="cfa"/>
  </hyperlinks>
  <pageMargins left="0.7" right="0.7" top="0.75" bottom="0.75" header="0.3" footer="0.3"/>
  <pageSetup paperSize="9" orientation="portrait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.1796875" defaultRowHeight="14.5"/>
  <cols>
    <col min="1" max="16384" width="9.179687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ColWidth="9.1796875" defaultRowHeight="14.5"/>
  <cols>
    <col min="1" max="16384" width="9.1796875" style="1"/>
  </cols>
  <sheetData/>
  <sheetProtection selectLockedCells="1"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A2" sqref="A2"/>
    </sheetView>
  </sheetViews>
  <sheetFormatPr defaultColWidth="9.1796875" defaultRowHeight="14.5"/>
  <cols>
    <col min="1" max="16384" width="9.1796875" style="1"/>
  </cols>
  <sheetData/>
  <sheetProtection selectLockedCells="1"/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20"/>
  <sheetViews>
    <sheetView showGridLines="0" tabSelected="1" topLeftCell="D1" workbookViewId="0">
      <selection activeCell="G19" sqref="G19"/>
    </sheetView>
  </sheetViews>
  <sheetFormatPr defaultRowHeight="14.5"/>
  <cols>
    <col min="1" max="1" width="6" hidden="1" customWidth="1"/>
    <col min="2" max="3" width="8.7265625" hidden="1" customWidth="1"/>
    <col min="4" max="4" width="29.26953125" customWidth="1"/>
    <col min="5" max="5" width="44.26953125" customWidth="1"/>
  </cols>
  <sheetData>
    <row r="1" spans="1:8" ht="28" customHeight="1">
      <c r="A1" s="36" t="s">
        <v>618</v>
      </c>
      <c r="D1" s="57" t="s">
        <v>530</v>
      </c>
      <c r="E1" s="57"/>
      <c r="F1" s="57"/>
      <c r="G1" s="57"/>
      <c r="H1" s="57"/>
    </row>
    <row r="3" spans="1:8">
      <c r="A3" s="53"/>
      <c r="B3" s="53"/>
      <c r="C3" s="53" t="s">
        <v>364</v>
      </c>
      <c r="D3" s="53"/>
      <c r="E3" s="53"/>
      <c r="F3" s="53"/>
      <c r="G3" s="53"/>
    </row>
    <row r="4" spans="1:8" hidden="1">
      <c r="A4" s="53"/>
      <c r="B4" s="53"/>
      <c r="C4" s="53"/>
      <c r="D4" s="53"/>
      <c r="E4" s="53"/>
      <c r="F4" s="53"/>
      <c r="G4" s="53"/>
    </row>
    <row r="5" spans="1:8" hidden="1">
      <c r="A5" s="53"/>
      <c r="B5" s="53"/>
      <c r="C5" s="53"/>
      <c r="D5" s="53"/>
      <c r="E5" s="53"/>
      <c r="F5" s="53"/>
      <c r="G5" s="53"/>
    </row>
    <row r="6" spans="1:8" hidden="1">
      <c r="A6" s="53"/>
      <c r="B6" s="53"/>
      <c r="C6" s="53" t="s">
        <v>366</v>
      </c>
      <c r="D6" s="53" t="s">
        <v>370</v>
      </c>
      <c r="E6" s="53"/>
      <c r="F6" s="53" t="s">
        <v>365</v>
      </c>
      <c r="G6" s="53" t="s">
        <v>367</v>
      </c>
    </row>
    <row r="7" spans="1:8" hidden="1">
      <c r="A7" s="53"/>
      <c r="B7" s="53"/>
      <c r="C7" s="53" t="s">
        <v>365</v>
      </c>
      <c r="G7" s="53"/>
    </row>
    <row r="8" spans="1:8">
      <c r="A8" s="53" t="s">
        <v>625</v>
      </c>
      <c r="B8" s="53"/>
      <c r="C8" s="53"/>
      <c r="D8" s="48" t="s">
        <v>626</v>
      </c>
      <c r="E8" s="49" t="str">
        <f>StartUp!D32</f>
        <v>Statement of Compliance with CRR and SLR</v>
      </c>
      <c r="G8" s="53"/>
    </row>
    <row r="9" spans="1:8" s="41" customFormat="1">
      <c r="A9" s="53" t="s">
        <v>627</v>
      </c>
      <c r="B9" s="53"/>
      <c r="C9" s="53"/>
      <c r="D9" s="48" t="s">
        <v>628</v>
      </c>
      <c r="E9" s="49" t="str">
        <f>StartUp!D33</f>
        <v>Form I</v>
      </c>
      <c r="G9" s="53"/>
    </row>
    <row r="10" spans="1:8" s="41" customFormat="1">
      <c r="A10" s="53" t="s">
        <v>377</v>
      </c>
      <c r="B10" s="53"/>
      <c r="C10" s="53"/>
      <c r="D10" s="42" t="s">
        <v>359</v>
      </c>
      <c r="E10" s="45">
        <f>StartUp!D17</f>
        <v>0</v>
      </c>
      <c r="G10" s="53"/>
    </row>
    <row r="11" spans="1:8" s="41" customFormat="1">
      <c r="A11" s="53" t="s">
        <v>632</v>
      </c>
      <c r="B11" s="53"/>
      <c r="C11" s="53"/>
      <c r="D11" s="48" t="s">
        <v>629</v>
      </c>
      <c r="E11" s="55">
        <f>StartUp!D16</f>
        <v>0</v>
      </c>
      <c r="G11" s="53"/>
    </row>
    <row r="12" spans="1:8" s="50" customFormat="1" ht="15" customHeight="1">
      <c r="A12" s="53" t="s">
        <v>634</v>
      </c>
      <c r="B12" s="53"/>
      <c r="C12" s="53"/>
      <c r="D12" s="51" t="s">
        <v>633</v>
      </c>
      <c r="E12" s="54"/>
      <c r="G12" s="53"/>
    </row>
    <row r="13" spans="1:8">
      <c r="A13" s="53" t="s">
        <v>590</v>
      </c>
      <c r="B13" s="53"/>
      <c r="C13" s="53"/>
      <c r="D13" s="21" t="s">
        <v>372</v>
      </c>
      <c r="E13" s="16"/>
      <c r="G13" s="53"/>
    </row>
    <row r="14" spans="1:8" s="47" customFormat="1">
      <c r="A14" s="53" t="s">
        <v>630</v>
      </c>
      <c r="B14" s="53"/>
      <c r="C14" s="53"/>
      <c r="D14" s="51" t="s">
        <v>631</v>
      </c>
      <c r="E14" s="52" t="str">
        <f>StartUp!D22</f>
        <v>Monthly</v>
      </c>
      <c r="G14" s="53"/>
    </row>
    <row r="15" spans="1:8">
      <c r="A15" s="53" t="s">
        <v>378</v>
      </c>
      <c r="B15" s="53"/>
      <c r="C15" s="53"/>
      <c r="D15" s="51" t="s">
        <v>639</v>
      </c>
      <c r="E15" s="29">
        <f>StartUp!D9</f>
        <v>0</v>
      </c>
      <c r="G15" s="53"/>
    </row>
    <row r="16" spans="1:8">
      <c r="A16" s="53" t="s">
        <v>379</v>
      </c>
      <c r="B16" s="53"/>
      <c r="C16" s="53"/>
      <c r="D16" s="21" t="s">
        <v>371</v>
      </c>
      <c r="E16" s="18"/>
      <c r="G16" s="53"/>
    </row>
    <row r="17" spans="1:7">
      <c r="A17" s="53" t="s">
        <v>621</v>
      </c>
      <c r="B17" s="53"/>
      <c r="C17" s="53"/>
      <c r="D17" s="42" t="s">
        <v>622</v>
      </c>
      <c r="E17" s="46" t="str">
        <f>StartUp!D34</f>
        <v>V1.5</v>
      </c>
      <c r="G17" s="53"/>
    </row>
    <row r="18" spans="1:7" ht="16.5" customHeight="1">
      <c r="A18" s="53" t="s">
        <v>623</v>
      </c>
      <c r="B18" s="53"/>
      <c r="C18" s="53"/>
      <c r="D18" s="44" t="s">
        <v>624</v>
      </c>
      <c r="E18" s="43">
        <f>StartUp!D8</f>
        <v>0</v>
      </c>
      <c r="G18" s="53"/>
    </row>
    <row r="19" spans="1:7">
      <c r="A19" s="53"/>
      <c r="B19" s="53"/>
      <c r="C19" s="53" t="s">
        <v>365</v>
      </c>
      <c r="G19" s="53"/>
    </row>
    <row r="20" spans="1:7" hidden="1">
      <c r="A20" s="53"/>
      <c r="B20" s="53"/>
      <c r="C20" s="53" t="s">
        <v>368</v>
      </c>
      <c r="D20" s="53"/>
      <c r="E20" s="53"/>
      <c r="F20" s="53"/>
      <c r="G20" s="53" t="s">
        <v>369</v>
      </c>
    </row>
  </sheetData>
  <mergeCells count="1">
    <mergeCell ref="D1:H1"/>
  </mergeCells>
  <phoneticPr fontId="2" type="noConversion"/>
  <dataValidations count="2">
    <dataValidation type="list" allowBlank="1" showInputMessage="1" showErrorMessage="1" errorTitle="Input Error" error="Please enter a valid value from dropdown" sqref="E16">
      <formula1>"Validated,Un-Validated"</formula1>
    </dataValidation>
    <dataValidation allowBlank="1" showInputMessage="1" errorTitle="Input Error" error="Please enter a valid value from dropdown" sqref="E18"/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I44"/>
  <sheetViews>
    <sheetView showGridLines="0" topLeftCell="D1" workbookViewId="0">
      <selection sqref="A1:C1048576"/>
    </sheetView>
  </sheetViews>
  <sheetFormatPr defaultRowHeight="14.5"/>
  <cols>
    <col min="1" max="1" width="1.1796875" hidden="1" customWidth="1"/>
    <col min="2" max="2" width="9.7265625" hidden="1" customWidth="1"/>
    <col min="3" max="3" width="6.7265625" hidden="1" customWidth="1"/>
    <col min="4" max="4" width="61" customWidth="1"/>
    <col min="5" max="5" width="18" customWidth="1"/>
    <col min="6" max="6" width="20.7265625" customWidth="1"/>
    <col min="7" max="7" width="21.453125" customWidth="1"/>
  </cols>
  <sheetData>
    <row r="1" spans="1:9" ht="28" customHeight="1">
      <c r="A1" s="9" t="s">
        <v>373</v>
      </c>
      <c r="D1" s="57" t="s">
        <v>531</v>
      </c>
      <c r="E1" s="57"/>
      <c r="F1" s="57"/>
      <c r="G1" s="57"/>
      <c r="H1" s="57"/>
    </row>
    <row r="3" spans="1:9">
      <c r="A3" s="53"/>
      <c r="B3" s="53"/>
      <c r="C3" s="53" t="s">
        <v>374</v>
      </c>
      <c r="D3" s="53"/>
      <c r="E3" s="53"/>
      <c r="F3" s="53"/>
      <c r="G3" s="53"/>
      <c r="H3" s="53"/>
      <c r="I3" s="53"/>
    </row>
    <row r="4" spans="1:9" hidden="1">
      <c r="A4" s="53"/>
      <c r="B4" s="53"/>
      <c r="C4" s="53"/>
      <c r="D4" s="53"/>
      <c r="E4" s="53"/>
      <c r="F4" s="53"/>
      <c r="G4" s="53"/>
      <c r="H4" s="53"/>
      <c r="I4" s="53"/>
    </row>
    <row r="5" spans="1:9" hidden="1">
      <c r="A5" s="53"/>
      <c r="B5" s="53"/>
      <c r="C5" s="53"/>
      <c r="D5" s="53"/>
      <c r="E5" s="53"/>
      <c r="F5" s="53"/>
      <c r="G5" s="53"/>
      <c r="H5" s="53"/>
      <c r="I5" s="53"/>
    </row>
    <row r="6" spans="1:9" hidden="1">
      <c r="A6" s="53"/>
      <c r="B6" s="53"/>
      <c r="C6" s="53" t="s">
        <v>366</v>
      </c>
      <c r="D6" s="53" t="s">
        <v>370</v>
      </c>
      <c r="E6" s="53"/>
      <c r="F6" s="53"/>
      <c r="G6" s="53"/>
      <c r="H6" s="53" t="s">
        <v>365</v>
      </c>
      <c r="I6" s="53" t="s">
        <v>367</v>
      </c>
    </row>
    <row r="7" spans="1:9" hidden="1">
      <c r="A7" s="53"/>
      <c r="B7" s="53"/>
      <c r="C7" s="53" t="s">
        <v>376</v>
      </c>
      <c r="D7" s="11" t="s">
        <v>194</v>
      </c>
      <c r="E7" s="27">
        <f>StartUp!G8</f>
        <v>0</v>
      </c>
      <c r="F7" s="27">
        <f>StartUp!G10</f>
        <v>0</v>
      </c>
      <c r="G7" s="12">
        <f>StartUp!G12</f>
        <v>0</v>
      </c>
      <c r="I7" s="53"/>
    </row>
    <row r="8" spans="1:9">
      <c r="A8" s="53"/>
      <c r="B8" s="53"/>
      <c r="C8" s="53" t="s">
        <v>375</v>
      </c>
      <c r="D8" s="11"/>
      <c r="E8" s="27">
        <f>StartUp!G9</f>
        <v>0</v>
      </c>
      <c r="F8" s="12">
        <f>StartUp!G11</f>
        <v>0</v>
      </c>
      <c r="G8" s="12">
        <f>StartUp!G13</f>
        <v>0</v>
      </c>
      <c r="I8" s="53"/>
    </row>
    <row r="9" spans="1:9">
      <c r="A9" s="53"/>
      <c r="B9" s="53"/>
      <c r="C9" s="53" t="s">
        <v>370</v>
      </c>
      <c r="D9" s="21" t="s">
        <v>531</v>
      </c>
      <c r="E9" s="10"/>
      <c r="F9" s="10"/>
      <c r="G9" s="26" t="s">
        <v>591</v>
      </c>
      <c r="I9" s="53"/>
    </row>
    <row r="10" spans="1:9" hidden="1">
      <c r="A10" s="53"/>
      <c r="B10" s="53"/>
      <c r="C10" s="53" t="s">
        <v>365</v>
      </c>
      <c r="I10" s="53"/>
    </row>
    <row r="11" spans="1:9">
      <c r="A11" s="53"/>
      <c r="B11" s="53"/>
      <c r="C11" s="53"/>
      <c r="D11" s="10" t="s">
        <v>405</v>
      </c>
      <c r="E11" s="13"/>
      <c r="F11" s="13"/>
      <c r="G11" s="13"/>
      <c r="I11" s="53"/>
    </row>
    <row r="12" spans="1:9">
      <c r="A12" s="53" t="s">
        <v>380</v>
      </c>
      <c r="B12" s="53"/>
      <c r="C12" s="53"/>
      <c r="D12" s="10" t="s">
        <v>406</v>
      </c>
      <c r="E12" s="20">
        <f>E13+E14</f>
        <v>0</v>
      </c>
      <c r="F12" s="20">
        <f>F13+F14</f>
        <v>0</v>
      </c>
      <c r="G12" s="20">
        <f>G13+G14</f>
        <v>0</v>
      </c>
      <c r="I12" s="53"/>
    </row>
    <row r="13" spans="1:9" ht="43.5">
      <c r="A13" s="53" t="s">
        <v>381</v>
      </c>
      <c r="B13" s="53"/>
      <c r="C13" s="53"/>
      <c r="D13" s="10" t="s">
        <v>407</v>
      </c>
      <c r="E13" s="19"/>
      <c r="F13" s="19"/>
      <c r="G13" s="19"/>
      <c r="I13" s="53"/>
    </row>
    <row r="14" spans="1:9">
      <c r="A14" s="53" t="s">
        <v>382</v>
      </c>
      <c r="B14" s="53"/>
      <c r="C14" s="53"/>
      <c r="D14" s="10" t="s">
        <v>408</v>
      </c>
      <c r="E14" s="19"/>
      <c r="F14" s="19"/>
      <c r="G14" s="19"/>
      <c r="I14" s="53"/>
    </row>
    <row r="15" spans="1:9">
      <c r="A15" s="53" t="s">
        <v>383</v>
      </c>
      <c r="B15" s="53"/>
      <c r="C15" s="53"/>
      <c r="D15" s="10" t="s">
        <v>409</v>
      </c>
      <c r="E15" s="19"/>
      <c r="F15" s="19"/>
      <c r="G15" s="19"/>
      <c r="I15" s="53"/>
    </row>
    <row r="16" spans="1:9">
      <c r="A16" s="53" t="s">
        <v>384</v>
      </c>
      <c r="B16" s="53"/>
      <c r="C16" s="53"/>
      <c r="D16" s="10" t="s">
        <v>410</v>
      </c>
      <c r="E16" s="20">
        <f>E12+E15</f>
        <v>0</v>
      </c>
      <c r="F16" s="20">
        <f>F12+F15</f>
        <v>0</v>
      </c>
      <c r="G16" s="20">
        <f>G12+G15</f>
        <v>0</v>
      </c>
      <c r="I16" s="53"/>
    </row>
    <row r="17" spans="1:9">
      <c r="A17" s="53"/>
      <c r="B17" s="53"/>
      <c r="C17" s="53"/>
      <c r="D17" s="10" t="s">
        <v>411</v>
      </c>
      <c r="E17" s="13"/>
      <c r="F17" s="13"/>
      <c r="G17" s="13"/>
      <c r="I17" s="53"/>
    </row>
    <row r="18" spans="1:9">
      <c r="A18" s="53" t="s">
        <v>385</v>
      </c>
      <c r="B18" s="53"/>
      <c r="C18" s="53"/>
      <c r="D18" s="10" t="s">
        <v>406</v>
      </c>
      <c r="E18" s="19"/>
      <c r="F18" s="19"/>
      <c r="G18" s="19"/>
      <c r="I18" s="53"/>
    </row>
    <row r="19" spans="1:9">
      <c r="A19" s="53" t="s">
        <v>386</v>
      </c>
      <c r="B19" s="53"/>
      <c r="C19" s="53"/>
      <c r="D19" s="10" t="s">
        <v>412</v>
      </c>
      <c r="E19" s="19"/>
      <c r="F19" s="19"/>
      <c r="G19" s="19"/>
      <c r="I19" s="53"/>
    </row>
    <row r="20" spans="1:9">
      <c r="A20" s="53" t="s">
        <v>387</v>
      </c>
      <c r="B20" s="53"/>
      <c r="C20" s="53"/>
      <c r="D20" s="10" t="s">
        <v>433</v>
      </c>
      <c r="E20" s="20">
        <f>'Part A.II.c'!F25</f>
        <v>0</v>
      </c>
      <c r="F20" s="20">
        <f>'Part A.II.c'!G25</f>
        <v>0</v>
      </c>
      <c r="G20" s="20">
        <f>'Part A.II.c'!H25</f>
        <v>0</v>
      </c>
      <c r="I20" s="53"/>
    </row>
    <row r="21" spans="1:9">
      <c r="A21" s="53" t="s">
        <v>388</v>
      </c>
      <c r="B21" s="53"/>
      <c r="C21" s="53"/>
      <c r="D21" s="10" t="s">
        <v>413</v>
      </c>
      <c r="E21" s="20">
        <f>E18+E19+E20</f>
        <v>0</v>
      </c>
      <c r="F21" s="20">
        <f>F18+F19+F20</f>
        <v>0</v>
      </c>
      <c r="G21" s="20">
        <f>G18+G19+G20</f>
        <v>0</v>
      </c>
      <c r="I21" s="53"/>
    </row>
    <row r="22" spans="1:9">
      <c r="A22" s="53"/>
      <c r="B22" s="53"/>
      <c r="C22" s="53"/>
      <c r="D22" s="10" t="s">
        <v>414</v>
      </c>
      <c r="E22" s="13"/>
      <c r="F22" s="13"/>
      <c r="G22" s="13"/>
      <c r="I22" s="53"/>
    </row>
    <row r="23" spans="1:9" ht="29">
      <c r="A23" s="53" t="s">
        <v>389</v>
      </c>
      <c r="B23" s="53"/>
      <c r="C23" s="53"/>
      <c r="D23" s="10" t="s">
        <v>415</v>
      </c>
      <c r="E23" s="19"/>
      <c r="F23" s="19"/>
      <c r="G23" s="19"/>
      <c r="I23" s="53"/>
    </row>
    <row r="24" spans="1:9">
      <c r="A24" s="53" t="s">
        <v>390</v>
      </c>
      <c r="B24" s="53"/>
      <c r="C24" s="53"/>
      <c r="D24" s="10" t="s">
        <v>416</v>
      </c>
      <c r="E24" s="20">
        <f>E25+E26+E27+E28</f>
        <v>0</v>
      </c>
      <c r="F24" s="20">
        <f>F25+F26+F27+F28</f>
        <v>0</v>
      </c>
      <c r="G24" s="20">
        <f>G25+G26+G27+G28</f>
        <v>0</v>
      </c>
      <c r="I24" s="53"/>
    </row>
    <row r="25" spans="1:9">
      <c r="A25" s="53" t="s">
        <v>391</v>
      </c>
      <c r="B25" s="53"/>
      <c r="C25" s="53"/>
      <c r="D25" s="10" t="s">
        <v>417</v>
      </c>
      <c r="E25" s="19"/>
      <c r="F25" s="19"/>
      <c r="G25" s="19"/>
      <c r="I25" s="53"/>
    </row>
    <row r="26" spans="1:9">
      <c r="A26" s="53" t="s">
        <v>392</v>
      </c>
      <c r="B26" s="53"/>
      <c r="C26" s="53"/>
      <c r="D26" s="10" t="s">
        <v>418</v>
      </c>
      <c r="E26" s="19"/>
      <c r="F26" s="19"/>
      <c r="G26" s="19"/>
      <c r="I26" s="53"/>
    </row>
    <row r="27" spans="1:9">
      <c r="A27" s="53" t="s">
        <v>393</v>
      </c>
      <c r="B27" s="53"/>
      <c r="C27" s="53"/>
      <c r="D27" s="10" t="s">
        <v>419</v>
      </c>
      <c r="E27" s="19"/>
      <c r="F27" s="19"/>
      <c r="G27" s="19"/>
      <c r="I27" s="53"/>
    </row>
    <row r="28" spans="1:9">
      <c r="A28" s="53" t="s">
        <v>394</v>
      </c>
      <c r="B28" s="53"/>
      <c r="C28" s="53"/>
      <c r="D28" s="10" t="s">
        <v>420</v>
      </c>
      <c r="E28" s="19"/>
      <c r="F28" s="19"/>
      <c r="G28" s="19"/>
      <c r="I28" s="53"/>
    </row>
    <row r="29" spans="1:9">
      <c r="A29" s="53" t="s">
        <v>395</v>
      </c>
      <c r="B29" s="53"/>
      <c r="C29" s="53"/>
      <c r="D29" s="10" t="s">
        <v>421</v>
      </c>
      <c r="E29" s="20">
        <f>E23+E24</f>
        <v>0</v>
      </c>
      <c r="F29" s="20">
        <f>F23+F24</f>
        <v>0</v>
      </c>
      <c r="G29" s="20">
        <f>G23+G24</f>
        <v>0</v>
      </c>
      <c r="I29" s="53"/>
    </row>
    <row r="30" spans="1:9" ht="29">
      <c r="A30" s="53" t="s">
        <v>603</v>
      </c>
      <c r="B30" s="53"/>
      <c r="C30" s="53"/>
      <c r="D30" s="10" t="s">
        <v>598</v>
      </c>
      <c r="E30" s="20">
        <f>IF((E16-E29)&lt;0,E21,E16-E29+E21)</f>
        <v>0</v>
      </c>
      <c r="F30" s="20">
        <f>IF((F16-F29)&lt;0,F21,F16-F29+F21)</f>
        <v>0</v>
      </c>
      <c r="G30" s="20">
        <f>IF((G16-G29)&lt;0,G21,G16-G29+G21)</f>
        <v>0</v>
      </c>
      <c r="I30" s="53"/>
    </row>
    <row r="31" spans="1:9" ht="29">
      <c r="A31" s="53" t="s">
        <v>616</v>
      </c>
      <c r="B31" s="53"/>
      <c r="C31" s="53"/>
      <c r="D31" s="10" t="s">
        <v>597</v>
      </c>
      <c r="E31" s="19"/>
      <c r="F31" s="19"/>
      <c r="G31" s="19"/>
      <c r="I31" s="53"/>
    </row>
    <row r="32" spans="1:9">
      <c r="A32" s="53" t="s">
        <v>396</v>
      </c>
      <c r="B32" s="53"/>
      <c r="C32" s="53"/>
      <c r="D32" s="10" t="s">
        <v>422</v>
      </c>
      <c r="E32" s="19"/>
      <c r="F32" s="19"/>
      <c r="G32" s="19"/>
      <c r="I32" s="53"/>
    </row>
    <row r="33" spans="1:9">
      <c r="A33" s="53"/>
      <c r="B33" s="53"/>
      <c r="C33" s="53"/>
      <c r="D33" s="10" t="s">
        <v>423</v>
      </c>
      <c r="E33" s="13"/>
      <c r="F33" s="13"/>
      <c r="G33" s="13"/>
      <c r="I33" s="53"/>
    </row>
    <row r="34" spans="1:9">
      <c r="A34" s="53" t="s">
        <v>397</v>
      </c>
      <c r="B34" s="53"/>
      <c r="C34" s="53"/>
      <c r="D34" s="10" t="s">
        <v>424</v>
      </c>
      <c r="E34" s="19"/>
      <c r="F34" s="19"/>
      <c r="G34" s="19"/>
      <c r="I34" s="53"/>
    </row>
    <row r="35" spans="1:9">
      <c r="A35" s="53" t="s">
        <v>398</v>
      </c>
      <c r="B35" s="53"/>
      <c r="C35" s="53"/>
      <c r="D35" s="10" t="s">
        <v>425</v>
      </c>
      <c r="E35" s="19"/>
      <c r="F35" s="19"/>
      <c r="G35" s="19"/>
      <c r="I35" s="53"/>
    </row>
    <row r="36" spans="1:9">
      <c r="A36" s="53" t="s">
        <v>399</v>
      </c>
      <c r="B36" s="53"/>
      <c r="C36" s="53"/>
      <c r="D36" s="10" t="s">
        <v>426</v>
      </c>
      <c r="E36" s="19"/>
      <c r="F36" s="19"/>
      <c r="G36" s="19"/>
      <c r="I36" s="53"/>
    </row>
    <row r="37" spans="1:9">
      <c r="A37" s="53" t="s">
        <v>400</v>
      </c>
      <c r="B37" s="53"/>
      <c r="C37" s="53"/>
      <c r="D37" s="10" t="s">
        <v>427</v>
      </c>
      <c r="E37" s="20">
        <f>E34+E35+E36</f>
        <v>0</v>
      </c>
      <c r="F37" s="20">
        <f>F34+F35+F36</f>
        <v>0</v>
      </c>
      <c r="G37" s="20">
        <f>G34+G35+G36</f>
        <v>0</v>
      </c>
      <c r="I37" s="53"/>
    </row>
    <row r="38" spans="1:9">
      <c r="A38" s="53"/>
      <c r="B38" s="53"/>
      <c r="C38" s="53"/>
      <c r="D38" s="10" t="s">
        <v>428</v>
      </c>
      <c r="E38" s="13"/>
      <c r="F38" s="13"/>
      <c r="G38" s="13"/>
      <c r="I38" s="53"/>
    </row>
    <row r="39" spans="1:9">
      <c r="A39" s="53" t="s">
        <v>401</v>
      </c>
      <c r="B39" s="53"/>
      <c r="C39" s="53"/>
      <c r="D39" s="10" t="s">
        <v>429</v>
      </c>
      <c r="E39" s="19"/>
      <c r="F39" s="19"/>
      <c r="G39" s="19"/>
      <c r="I39" s="53"/>
    </row>
    <row r="40" spans="1:9">
      <c r="A40" s="53" t="s">
        <v>402</v>
      </c>
      <c r="B40" s="53"/>
      <c r="C40" s="53"/>
      <c r="D40" s="10" t="s">
        <v>430</v>
      </c>
      <c r="E40" s="19"/>
      <c r="F40" s="19"/>
      <c r="G40" s="19"/>
      <c r="I40" s="53"/>
    </row>
    <row r="41" spans="1:9">
      <c r="A41" s="53" t="s">
        <v>403</v>
      </c>
      <c r="B41" s="53"/>
      <c r="C41" s="53"/>
      <c r="D41" s="10" t="s">
        <v>431</v>
      </c>
      <c r="E41" s="20">
        <f>E39+E40</f>
        <v>0</v>
      </c>
      <c r="F41" s="20">
        <f>F39+F40</f>
        <v>0</v>
      </c>
      <c r="G41" s="20">
        <f>G39+G40</f>
        <v>0</v>
      </c>
      <c r="I41" s="53"/>
    </row>
    <row r="42" spans="1:9">
      <c r="A42" s="53" t="s">
        <v>404</v>
      </c>
      <c r="B42" s="53"/>
      <c r="C42" s="53"/>
      <c r="D42" s="10" t="s">
        <v>432</v>
      </c>
      <c r="E42" s="20">
        <f>E23-E13</f>
        <v>0</v>
      </c>
      <c r="F42" s="20">
        <f>F23-F13</f>
        <v>0</v>
      </c>
      <c r="G42" s="20">
        <f>G23-G13</f>
        <v>0</v>
      </c>
      <c r="I42" s="53"/>
    </row>
    <row r="43" spans="1:9">
      <c r="A43" s="53"/>
      <c r="B43" s="53"/>
      <c r="C43" s="53" t="s">
        <v>365</v>
      </c>
      <c r="I43" s="53"/>
    </row>
    <row r="44" spans="1:9">
      <c r="A44" s="53"/>
      <c r="B44" s="53"/>
      <c r="C44" s="53" t="s">
        <v>368</v>
      </c>
      <c r="D44" s="53"/>
      <c r="E44" s="53"/>
      <c r="F44" s="53"/>
      <c r="G44" s="53"/>
      <c r="H44" s="53"/>
      <c r="I44" s="53" t="s">
        <v>369</v>
      </c>
    </row>
  </sheetData>
  <sheetProtection password="A44A" sheet="1" objects="1" scenarios="1"/>
  <mergeCells count="1">
    <mergeCell ref="D1:H1"/>
  </mergeCells>
  <phoneticPr fontId="2" type="noConversion"/>
  <dataValidations count="1">
    <dataValidation type="decimal" allowBlank="1" showInputMessage="1" showErrorMessage="1" errorTitle="Input Error" error="Please enter a numeric value between 0 and 99999999999999999" sqref="E39:G42 E34:G37 E23:G32 E18:G21 E12:G16">
      <formula1>0</formula1>
      <formula2>99999999999999900</formula2>
    </dataValidation>
  </dataValidations>
  <pageMargins left="0.75" right="0.75" top="1" bottom="1" header="0.5" footer="0.5"/>
  <pageSetup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J27"/>
  <sheetViews>
    <sheetView showGridLines="0" topLeftCell="D1" workbookViewId="0">
      <selection sqref="A1:C1048576"/>
    </sheetView>
  </sheetViews>
  <sheetFormatPr defaultRowHeight="14.5"/>
  <cols>
    <col min="1" max="3" width="9.1796875" hidden="1" customWidth="1"/>
    <col min="4" max="4" width="4.1796875" customWidth="1"/>
    <col min="5" max="5" width="34.26953125" customWidth="1"/>
    <col min="6" max="6" width="22.453125" customWidth="1"/>
    <col min="7" max="7" width="23.54296875" customWidth="1"/>
    <col min="8" max="8" width="20.7265625" customWidth="1"/>
  </cols>
  <sheetData>
    <row r="1" spans="1:10" ht="28" customHeight="1">
      <c r="A1" s="9" t="s">
        <v>434</v>
      </c>
      <c r="D1" s="57" t="s">
        <v>588</v>
      </c>
      <c r="E1" s="57"/>
      <c r="F1" s="57"/>
      <c r="G1" s="57"/>
      <c r="H1" s="57"/>
    </row>
    <row r="3" spans="1:10">
      <c r="A3" s="53"/>
      <c r="B3" s="53"/>
      <c r="C3" s="53" t="s">
        <v>435</v>
      </c>
      <c r="D3" s="53"/>
      <c r="E3" s="53"/>
      <c r="F3" s="53"/>
      <c r="G3" s="53"/>
      <c r="H3" s="53"/>
      <c r="I3" s="53"/>
      <c r="J3" s="53"/>
    </row>
    <row r="4" spans="1:10" hidden="1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0" hidden="1">
      <c r="A5" s="53"/>
      <c r="B5" s="53"/>
      <c r="C5" s="53"/>
      <c r="D5" s="53"/>
      <c r="E5" s="53" t="s">
        <v>438</v>
      </c>
      <c r="F5" s="53"/>
      <c r="G5" s="53"/>
      <c r="H5" s="53"/>
      <c r="I5" s="53"/>
      <c r="J5" s="53"/>
    </row>
    <row r="6" spans="1:10" hidden="1">
      <c r="A6" s="53"/>
      <c r="B6" s="53"/>
      <c r="C6" s="53" t="s">
        <v>366</v>
      </c>
      <c r="D6" s="53" t="s">
        <v>444</v>
      </c>
      <c r="E6" s="53" t="s">
        <v>437</v>
      </c>
      <c r="F6" s="53"/>
      <c r="G6" s="53"/>
      <c r="H6" s="53"/>
      <c r="I6" s="53" t="s">
        <v>365</v>
      </c>
      <c r="J6" s="53" t="s">
        <v>367</v>
      </c>
    </row>
    <row r="7" spans="1:10" hidden="1">
      <c r="A7" s="53"/>
      <c r="B7" s="53"/>
      <c r="C7" s="53" t="s">
        <v>376</v>
      </c>
      <c r="D7" s="23"/>
      <c r="E7" s="24" t="s">
        <v>194</v>
      </c>
      <c r="F7" s="27">
        <f>StartUp!G8</f>
        <v>0</v>
      </c>
      <c r="G7" s="27">
        <f>StartUp!G10</f>
        <v>0</v>
      </c>
      <c r="H7" s="27">
        <f>StartUp!G12</f>
        <v>0</v>
      </c>
      <c r="I7" s="23"/>
      <c r="J7" s="53"/>
    </row>
    <row r="8" spans="1:10">
      <c r="A8" s="53"/>
      <c r="B8" s="53"/>
      <c r="C8" s="53" t="s">
        <v>375</v>
      </c>
      <c r="D8" s="23"/>
      <c r="E8" s="24"/>
      <c r="F8" s="27">
        <f>StartUp!G9</f>
        <v>0</v>
      </c>
      <c r="G8" s="27">
        <f>StartUp!G11</f>
        <v>0</v>
      </c>
      <c r="H8" s="27">
        <f>StartUp!G13</f>
        <v>0</v>
      </c>
      <c r="I8" s="23"/>
      <c r="J8" s="53"/>
    </row>
    <row r="9" spans="1:10">
      <c r="A9" s="53"/>
      <c r="B9" s="53"/>
      <c r="C9" s="53" t="s">
        <v>370</v>
      </c>
      <c r="D9" s="64" t="s">
        <v>445</v>
      </c>
      <c r="E9" s="64" t="s">
        <v>443</v>
      </c>
      <c r="F9" s="58" t="s">
        <v>439</v>
      </c>
      <c r="G9" s="63"/>
      <c r="H9" s="59"/>
      <c r="J9" s="53"/>
    </row>
    <row r="10" spans="1:10" ht="29">
      <c r="A10" s="53"/>
      <c r="B10" s="53"/>
      <c r="C10" s="53" t="s">
        <v>370</v>
      </c>
      <c r="D10" s="65"/>
      <c r="E10" s="65"/>
      <c r="F10" s="22" t="s">
        <v>440</v>
      </c>
      <c r="G10" s="22" t="s">
        <v>441</v>
      </c>
      <c r="H10" s="22" t="s">
        <v>442</v>
      </c>
      <c r="J10" s="53"/>
    </row>
    <row r="11" spans="1:10" hidden="1">
      <c r="A11" s="53"/>
      <c r="B11" s="53"/>
      <c r="C11" s="53" t="s">
        <v>365</v>
      </c>
      <c r="J11" s="53"/>
    </row>
    <row r="12" spans="1:10">
      <c r="A12" s="53" t="s">
        <v>436</v>
      </c>
      <c r="B12" s="53"/>
      <c r="C12" s="39"/>
      <c r="D12" s="15">
        <v>1</v>
      </c>
      <c r="E12" s="14"/>
      <c r="F12" s="19"/>
      <c r="G12" s="19"/>
      <c r="H12" s="19"/>
      <c r="J12" s="53"/>
    </row>
    <row r="13" spans="1:10" hidden="1">
      <c r="A13" s="53"/>
      <c r="B13" s="53"/>
      <c r="C13" s="53" t="s">
        <v>365</v>
      </c>
      <c r="J13" s="53"/>
    </row>
    <row r="14" spans="1:10" hidden="1">
      <c r="A14" s="53"/>
      <c r="B14" s="53"/>
      <c r="C14" s="53" t="s">
        <v>368</v>
      </c>
      <c r="D14" s="53"/>
      <c r="E14" s="53"/>
      <c r="F14" s="53"/>
      <c r="G14" s="53"/>
      <c r="H14" s="53"/>
      <c r="I14" s="53"/>
      <c r="J14" s="53" t="s">
        <v>369</v>
      </c>
    </row>
    <row r="15" spans="1:10" hidden="1"/>
    <row r="16" spans="1:10" hidden="1">
      <c r="A16" s="53"/>
      <c r="B16" s="53"/>
      <c r="C16" s="53" t="s">
        <v>446</v>
      </c>
      <c r="D16" s="53"/>
      <c r="E16" s="53"/>
      <c r="F16" s="53"/>
      <c r="G16" s="53"/>
      <c r="H16" s="53"/>
      <c r="I16" s="53"/>
      <c r="J16" s="53"/>
    </row>
    <row r="17" spans="1:10" hidden="1">
      <c r="A17" s="53"/>
      <c r="B17" s="53"/>
      <c r="C17" s="53"/>
      <c r="D17" s="53"/>
      <c r="E17" s="53"/>
      <c r="F17" s="53"/>
      <c r="G17" s="53"/>
      <c r="H17" s="53"/>
      <c r="I17" s="53"/>
      <c r="J17" s="53"/>
    </row>
    <row r="18" spans="1:10" hidden="1">
      <c r="A18" s="53"/>
      <c r="B18" s="53"/>
      <c r="C18" s="53"/>
      <c r="D18" s="53"/>
      <c r="E18" s="53"/>
      <c r="F18" s="53"/>
      <c r="G18" s="53"/>
      <c r="H18" s="53"/>
      <c r="I18" s="53"/>
      <c r="J18" s="53"/>
    </row>
    <row r="19" spans="1:10" hidden="1">
      <c r="A19" s="53"/>
      <c r="B19" s="53"/>
      <c r="C19" s="53" t="s">
        <v>366</v>
      </c>
      <c r="D19" s="53" t="s">
        <v>370</v>
      </c>
      <c r="E19" s="53" t="s">
        <v>370</v>
      </c>
      <c r="F19" s="53"/>
      <c r="G19" s="53"/>
      <c r="H19" s="53"/>
      <c r="I19" s="53" t="s">
        <v>365</v>
      </c>
      <c r="J19" s="53" t="s">
        <v>367</v>
      </c>
    </row>
    <row r="20" spans="1:10" hidden="1">
      <c r="A20" s="53"/>
      <c r="B20" s="53"/>
      <c r="C20" s="53" t="s">
        <v>376</v>
      </c>
      <c r="D20" s="23"/>
      <c r="E20" s="24" t="s">
        <v>194</v>
      </c>
      <c r="F20" s="27">
        <f>StartUp!G8</f>
        <v>0</v>
      </c>
      <c r="G20" s="27">
        <f>StartUp!G10</f>
        <v>0</v>
      </c>
      <c r="H20" s="12">
        <f>StartUp!G12</f>
        <v>0</v>
      </c>
      <c r="I20" s="23"/>
      <c r="J20" s="53"/>
    </row>
    <row r="21" spans="1:10" hidden="1">
      <c r="A21" s="53"/>
      <c r="B21" s="53"/>
      <c r="C21" s="53" t="s">
        <v>375</v>
      </c>
      <c r="D21" s="23"/>
      <c r="E21" s="24" t="s">
        <v>195</v>
      </c>
      <c r="F21" s="27">
        <f>StartUp!G9</f>
        <v>0</v>
      </c>
      <c r="G21" s="12">
        <f>StartUp!G11</f>
        <v>0</v>
      </c>
      <c r="H21" s="12">
        <f>StartUp!G13</f>
        <v>0</v>
      </c>
      <c r="I21" s="23"/>
      <c r="J21" s="53"/>
    </row>
    <row r="22" spans="1:10" hidden="1">
      <c r="A22" s="53"/>
      <c r="B22" s="53"/>
      <c r="C22" s="39" t="s">
        <v>370</v>
      </c>
      <c r="D22" s="11"/>
      <c r="E22" s="11"/>
      <c r="F22" s="60" t="s">
        <v>439</v>
      </c>
      <c r="G22" s="61"/>
      <c r="H22" s="62"/>
      <c r="J22" s="53"/>
    </row>
    <row r="23" spans="1:10" ht="29" hidden="1">
      <c r="A23" s="53"/>
      <c r="B23" s="53"/>
      <c r="C23" s="39" t="s">
        <v>370</v>
      </c>
      <c r="D23" s="11"/>
      <c r="E23" s="11"/>
      <c r="F23" s="10" t="s">
        <v>440</v>
      </c>
      <c r="G23" s="10" t="s">
        <v>441</v>
      </c>
      <c r="H23" s="10" t="s">
        <v>442</v>
      </c>
      <c r="J23" s="53"/>
    </row>
    <row r="24" spans="1:10" hidden="1">
      <c r="A24" s="53"/>
      <c r="B24" s="53"/>
      <c r="C24" s="53" t="s">
        <v>365</v>
      </c>
      <c r="J24" s="53"/>
    </row>
    <row r="25" spans="1:10">
      <c r="A25" s="53" t="s">
        <v>436</v>
      </c>
      <c r="B25" s="53"/>
      <c r="C25" s="39"/>
      <c r="D25" s="58" t="s">
        <v>447</v>
      </c>
      <c r="E25" s="59"/>
      <c r="F25" s="20">
        <f>SUM(F12:F13)</f>
        <v>0</v>
      </c>
      <c r="G25" s="20">
        <f>SUM(G12:G13)</f>
        <v>0</v>
      </c>
      <c r="H25" s="20">
        <f>SUM(H12:H13)</f>
        <v>0</v>
      </c>
      <c r="J25" s="53"/>
    </row>
    <row r="26" spans="1:10">
      <c r="A26" s="53"/>
      <c r="B26" s="53"/>
      <c r="C26" s="53" t="s">
        <v>365</v>
      </c>
      <c r="J26" s="53"/>
    </row>
    <row r="27" spans="1:10">
      <c r="A27" s="53"/>
      <c r="B27" s="53"/>
      <c r="C27" s="53" t="s">
        <v>368</v>
      </c>
      <c r="D27" s="53"/>
      <c r="E27" s="53"/>
      <c r="F27" s="53"/>
      <c r="G27" s="53"/>
      <c r="H27" s="53"/>
      <c r="I27" s="53"/>
      <c r="J27" s="53" t="s">
        <v>369</v>
      </c>
    </row>
  </sheetData>
  <sheetProtection password="A44A" sheet="1" objects="1" scenarios="1"/>
  <mergeCells count="6">
    <mergeCell ref="D25:E25"/>
    <mergeCell ref="F22:H22"/>
    <mergeCell ref="D1:H1"/>
    <mergeCell ref="F9:H9"/>
    <mergeCell ref="E9:E10"/>
    <mergeCell ref="D9:D10"/>
  </mergeCells>
  <phoneticPr fontId="2" type="noConversion"/>
  <dataValidations count="1">
    <dataValidation type="decimal" allowBlank="1" showInputMessage="1" showErrorMessage="1" errorTitle="Input Error" error="Please enter a numeric value between 0 and 99999999999999999" sqref="F25:H25 F12:H12">
      <formula1>0</formula1>
      <formula2>99999999999999900</formula2>
    </dataValidation>
  </dataValidations>
  <pageMargins left="0.75" right="0.75" top="1" bottom="1" header="0.5" footer="0.5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I43"/>
  <sheetViews>
    <sheetView showGridLines="0" topLeftCell="D1" workbookViewId="0">
      <selection sqref="A1:C1048576"/>
    </sheetView>
  </sheetViews>
  <sheetFormatPr defaultRowHeight="14.5"/>
  <cols>
    <col min="1" max="3" width="9.1796875" hidden="1" customWidth="1"/>
    <col min="4" max="4" width="73.7265625" customWidth="1"/>
    <col min="5" max="5" width="20" customWidth="1"/>
    <col min="6" max="6" width="19.453125" customWidth="1"/>
    <col min="7" max="7" width="16.81640625" customWidth="1"/>
  </cols>
  <sheetData>
    <row r="1" spans="1:9" ht="28" customHeight="1">
      <c r="A1" s="9" t="s">
        <v>448</v>
      </c>
      <c r="D1" s="57" t="s">
        <v>614</v>
      </c>
      <c r="E1" s="57"/>
      <c r="F1" s="57"/>
      <c r="G1" s="57"/>
      <c r="H1" s="57"/>
    </row>
    <row r="3" spans="1:9">
      <c r="A3" s="53"/>
      <c r="B3" s="53"/>
      <c r="C3" s="53" t="s">
        <v>604</v>
      </c>
      <c r="D3" s="53"/>
      <c r="E3" s="53"/>
      <c r="F3" s="53"/>
      <c r="G3" s="53"/>
      <c r="H3" s="53"/>
      <c r="I3" s="53"/>
    </row>
    <row r="4" spans="1:9" hidden="1">
      <c r="A4" s="53"/>
      <c r="B4" s="53"/>
      <c r="C4" s="53"/>
      <c r="D4" s="53"/>
      <c r="E4" s="53"/>
      <c r="F4" s="53"/>
      <c r="G4" s="53"/>
      <c r="H4" s="53"/>
      <c r="I4" s="53"/>
    </row>
    <row r="5" spans="1:9" hidden="1">
      <c r="A5" s="53"/>
      <c r="B5" s="53"/>
      <c r="C5" s="53"/>
      <c r="D5" s="53"/>
      <c r="E5" s="53"/>
      <c r="F5" s="53"/>
      <c r="G5" s="53"/>
      <c r="H5" s="53"/>
      <c r="I5" s="53"/>
    </row>
    <row r="6" spans="1:9" hidden="1">
      <c r="A6" s="53"/>
      <c r="B6" s="53"/>
      <c r="C6" s="53" t="s">
        <v>366</v>
      </c>
      <c r="D6" s="53" t="s">
        <v>370</v>
      </c>
      <c r="E6" s="53"/>
      <c r="F6" s="53"/>
      <c r="G6" s="53"/>
      <c r="H6" s="53" t="s">
        <v>365</v>
      </c>
      <c r="I6" s="53" t="s">
        <v>367</v>
      </c>
    </row>
    <row r="7" spans="1:9" hidden="1">
      <c r="A7" s="53"/>
      <c r="B7" s="53"/>
      <c r="C7" s="53" t="s">
        <v>376</v>
      </c>
      <c r="D7" s="11" t="s">
        <v>194</v>
      </c>
      <c r="E7" s="33">
        <f>StartUp!G8</f>
        <v>0</v>
      </c>
      <c r="F7" s="33">
        <f>StartUp!G10</f>
        <v>0</v>
      </c>
      <c r="G7" s="33">
        <f>StartUp!G12</f>
        <v>0</v>
      </c>
      <c r="I7" s="53"/>
    </row>
    <row r="8" spans="1:9">
      <c r="A8" s="53"/>
      <c r="B8" s="53"/>
      <c r="C8" s="53" t="s">
        <v>375</v>
      </c>
      <c r="D8" s="11" t="s">
        <v>195</v>
      </c>
      <c r="E8" s="33">
        <f>StartUp!G9</f>
        <v>0</v>
      </c>
      <c r="F8" s="33">
        <f>StartUp!G11</f>
        <v>0</v>
      </c>
      <c r="G8" s="33">
        <f>StartUp!G13</f>
        <v>0</v>
      </c>
      <c r="I8" s="53"/>
    </row>
    <row r="9" spans="1:9" hidden="1">
      <c r="A9" s="53"/>
      <c r="B9" s="53"/>
      <c r="C9" s="53" t="s">
        <v>365</v>
      </c>
      <c r="I9" s="53"/>
    </row>
    <row r="10" spans="1:9">
      <c r="A10" s="53"/>
      <c r="B10" s="53"/>
      <c r="C10" s="53"/>
      <c r="D10" s="21" t="s">
        <v>449</v>
      </c>
      <c r="E10" s="32"/>
      <c r="F10" s="32"/>
      <c r="G10" s="32"/>
      <c r="I10" s="53"/>
    </row>
    <row r="11" spans="1:9" ht="29">
      <c r="A11" s="53" t="s">
        <v>467</v>
      </c>
      <c r="B11" s="53" t="s">
        <v>469</v>
      </c>
      <c r="C11" s="53"/>
      <c r="D11" s="10" t="s">
        <v>450</v>
      </c>
      <c r="E11" s="35">
        <f>'Part A'!E31*StartUp!D24/100</f>
        <v>0</v>
      </c>
      <c r="F11" s="35">
        <f>'Part A'!F31*StartUp!D27/100</f>
        <v>0</v>
      </c>
      <c r="G11" s="35">
        <f>'Part A'!G31*StartUp!D29/100</f>
        <v>0</v>
      </c>
      <c r="I11" s="53"/>
    </row>
    <row r="12" spans="1:9">
      <c r="A12" s="53" t="s">
        <v>468</v>
      </c>
      <c r="B12" s="53" t="s">
        <v>469</v>
      </c>
      <c r="C12" s="53"/>
      <c r="D12" s="10" t="s">
        <v>451</v>
      </c>
      <c r="E12" s="35">
        <f>IF('Part A'!E42&gt;0,'Part A'!E32+'Part A'!E37+'Part A'!E42,'Part A'!E32+'Part A'!E37+ 0)</f>
        <v>0</v>
      </c>
      <c r="F12" s="35">
        <f>IF('Part A'!F42&gt;0,'Part A'!F32+'Part A'!F37+'Part A'!F42,'Part A'!F32+'Part A'!F37+ 0)</f>
        <v>0</v>
      </c>
      <c r="G12" s="35">
        <f>IF('Part A'!G42&gt;0,'Part A'!G32+'Part A'!G37+'Part A'!G42,'Part A'!G32+'Part A'!G37+ 0)</f>
        <v>0</v>
      </c>
      <c r="I12" s="53"/>
    </row>
    <row r="13" spans="1:9">
      <c r="A13" s="53"/>
      <c r="B13" s="53"/>
      <c r="C13" s="53"/>
      <c r="D13" s="21" t="s">
        <v>452</v>
      </c>
      <c r="E13" s="32"/>
      <c r="F13" s="32"/>
      <c r="G13" s="32"/>
      <c r="I13" s="53"/>
    </row>
    <row r="14" spans="1:9" ht="29">
      <c r="A14" s="53" t="s">
        <v>470</v>
      </c>
      <c r="B14" s="53" t="s">
        <v>469</v>
      </c>
      <c r="C14" s="53"/>
      <c r="D14" s="10" t="s">
        <v>453</v>
      </c>
      <c r="E14" s="35">
        <f>'Part A'!E31*StartUp!D25/100</f>
        <v>0</v>
      </c>
      <c r="F14" s="35">
        <f>'Part A'!F31*StartUp!D28/100</f>
        <v>0</v>
      </c>
      <c r="G14" s="35">
        <f>'Part A'!G31*StartUp!D30/100</f>
        <v>0</v>
      </c>
      <c r="I14" s="53"/>
    </row>
    <row r="15" spans="1:9">
      <c r="A15" s="53"/>
      <c r="B15" s="53" t="s">
        <v>469</v>
      </c>
      <c r="C15" s="53"/>
      <c r="D15" s="10" t="s">
        <v>454</v>
      </c>
      <c r="E15" s="32"/>
      <c r="F15" s="32"/>
      <c r="G15" s="32"/>
      <c r="I15" s="53"/>
    </row>
    <row r="16" spans="1:9" ht="29">
      <c r="A16" s="53" t="s">
        <v>471</v>
      </c>
      <c r="B16" s="53" t="s">
        <v>469</v>
      </c>
      <c r="C16" s="53"/>
      <c r="D16" s="10" t="s">
        <v>638</v>
      </c>
      <c r="E16" s="35">
        <f>IF((('Part A'!E35+'Part A'!E36)-E11)&gt;=0,('Part A'!E32+'Part A'!E34+IF('Part A'!E42&gt;0,'Part A'!E42,0)),IF((E12-E11)&gt;0,(E12-E11),0))</f>
        <v>0</v>
      </c>
      <c r="F16" s="35">
        <f>IF((('Part A'!F35+'Part A'!F36)-F11)&gt;=0,('Part A'!F32+'Part A'!F34+IF('Part A'!F42&gt;0,'Part A'!F42,0)),IF((F12-F11)&gt;0,(F12-F11),0))</f>
        <v>0</v>
      </c>
      <c r="G16" s="35">
        <f>IF((('Part A'!G35+'Part A'!G36)-G11)&gt;=0,('Part A'!G32+'Part A'!G34+IF('Part A'!G42&gt;0,'Part A'!G42,0)),IF((G12-G11)&gt;0,(G12-G11),0))</f>
        <v>0</v>
      </c>
      <c r="I16" s="53"/>
    </row>
    <row r="17" spans="1:9">
      <c r="A17" s="53" t="s">
        <v>472</v>
      </c>
      <c r="B17" s="53" t="s">
        <v>469</v>
      </c>
      <c r="C17" s="53"/>
      <c r="D17" s="10" t="s">
        <v>455</v>
      </c>
      <c r="E17" s="34"/>
      <c r="F17" s="34"/>
      <c r="G17" s="34"/>
      <c r="I17" s="53"/>
    </row>
    <row r="18" spans="1:9">
      <c r="A18" s="53" t="s">
        <v>473</v>
      </c>
      <c r="B18" s="53" t="s">
        <v>469</v>
      </c>
      <c r="C18" s="53"/>
      <c r="D18" s="10" t="s">
        <v>456</v>
      </c>
      <c r="E18" s="35">
        <f>'Part C.XII. c'!H22</f>
        <v>0</v>
      </c>
      <c r="F18" s="35">
        <f>'Part C.XII. c'!L22</f>
        <v>0</v>
      </c>
      <c r="G18" s="35">
        <f>'Part C.XII. c'!P22</f>
        <v>0</v>
      </c>
      <c r="I18" s="53"/>
    </row>
    <row r="19" spans="1:9">
      <c r="A19" s="53" t="s">
        <v>474</v>
      </c>
      <c r="B19" s="53" t="s">
        <v>469</v>
      </c>
      <c r="C19" s="53"/>
      <c r="D19" s="10" t="s">
        <v>457</v>
      </c>
      <c r="E19" s="35">
        <f>E16+E17+E18</f>
        <v>0</v>
      </c>
      <c r="F19" s="35">
        <f>F16+F17+F18</f>
        <v>0</v>
      </c>
      <c r="G19" s="35">
        <f>G16+G17+G18</f>
        <v>0</v>
      </c>
      <c r="I19" s="53"/>
    </row>
    <row r="20" spans="1:9">
      <c r="A20" s="53"/>
      <c r="B20" s="53"/>
      <c r="C20" s="53" t="s">
        <v>365</v>
      </c>
      <c r="I20" s="53"/>
    </row>
    <row r="21" spans="1:9">
      <c r="A21" s="53"/>
      <c r="B21" s="53"/>
      <c r="C21" s="53" t="s">
        <v>368</v>
      </c>
      <c r="D21" s="53"/>
      <c r="E21" s="53"/>
      <c r="F21" s="53"/>
      <c r="G21" s="53"/>
      <c r="H21" s="53"/>
      <c r="I21" s="53" t="s">
        <v>369</v>
      </c>
    </row>
    <row r="24" spans="1:9" s="37" customFormat="1"/>
    <row r="25" spans="1:9" s="37" customFormat="1"/>
    <row r="26" spans="1:9" s="37" customFormat="1"/>
    <row r="27" spans="1:9" s="37" customFormat="1"/>
    <row r="28" spans="1:9" s="37" customFormat="1"/>
    <row r="29" spans="1:9" s="37" customFormat="1"/>
    <row r="30" spans="1:9" s="37" customFormat="1"/>
    <row r="31" spans="1:9" s="37" customFormat="1"/>
    <row r="32" spans="1:9" s="37" customFormat="1"/>
    <row r="33" s="37" customFormat="1"/>
    <row r="34" s="37" customFormat="1"/>
    <row r="35" s="37" customFormat="1"/>
    <row r="36" s="37" customFormat="1"/>
    <row r="37" s="37" customFormat="1"/>
    <row r="38" s="37" customFormat="1"/>
    <row r="39" s="37" customFormat="1"/>
    <row r="40" s="37" customFormat="1"/>
    <row r="41" s="37" customFormat="1"/>
    <row r="42" s="37" customFormat="1"/>
    <row r="43" s="37" customFormat="1"/>
  </sheetData>
  <mergeCells count="1">
    <mergeCell ref="D1:H1"/>
  </mergeCells>
  <phoneticPr fontId="2" type="noConversion"/>
  <dataValidations count="1">
    <dataValidation type="decimal" allowBlank="1" showInputMessage="1" showErrorMessage="1" errorTitle="Input Error" error="Please enter a numeric value between 0 and 99999999999999999" sqref="E16:G19 E14:G14 E11:G12">
      <formula1>0</formula1>
      <formula2>99999999999999900</formula2>
    </dataValidation>
  </dataValidations>
  <pageMargins left="0.75" right="0.75" top="1" bottom="1" header="0.5" footer="0.5"/>
  <pageSetup orientation="portrait" horizontalDpi="300" verticalDpi="0" copies="0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BFA38494-B8D6-415E-81E1-8F5A26EC74C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StartUp</vt:lpstr>
      <vt:lpstr>General Information</vt:lpstr>
      <vt:lpstr>Part A</vt:lpstr>
      <vt:lpstr>Part A.II.c</vt:lpstr>
      <vt:lpstr>Part B and C</vt:lpstr>
      <vt:lpstr>Part D</vt:lpstr>
      <vt:lpstr>Part C.XII. c</vt:lpstr>
      <vt:lpstr>Part D.XIV.e</vt:lpstr>
      <vt:lpstr>Daily CRR maintd (NS)</vt:lpstr>
      <vt:lpstr>Daily SLR maintd (S and NS)</vt:lpstr>
      <vt:lpstr>Signatory Information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'Signatory Information'!fn_E10_3_02082013</vt:lpstr>
      <vt:lpstr>'Signatory Information'!fn_E11_4_02082013</vt:lpstr>
      <vt:lpstr>'Signatory Information'!fn_E12_6_02082013</vt:lpstr>
      <vt:lpstr>'Signatory Information'!fn_E13_8_02082013</vt:lpstr>
      <vt:lpstr>'Signatory Information'!fn_E14_10_02082013</vt:lpstr>
      <vt:lpstr>'Signatory Information'!fn_E15_12_02082013</vt:lpstr>
      <vt:lpstr>'Signatory Information'!fn_E9_0_02082013</vt:lpstr>
      <vt:lpstr>'Signatory Information'!fn_F10_2_02082013</vt:lpstr>
      <vt:lpstr>'Signatory Information'!fn_F11_5_02082013</vt:lpstr>
      <vt:lpstr>'Signatory Information'!fn_F12_7_02082013</vt:lpstr>
      <vt:lpstr>'Signatory Information'!fn_F13_9_02082013</vt:lpstr>
      <vt:lpstr>'Signatory Information'!fn_F14_11_02082013</vt:lpstr>
      <vt:lpstr>'Signatory Information'!fn_F15_13_02082013</vt:lpstr>
      <vt:lpstr>'Signatory Information'!fn_F9_1_02082013</vt:lpstr>
      <vt:lpstr>ScaleList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shansari</dc:creator>
  <cp:lastModifiedBy>SMD</cp:lastModifiedBy>
  <dcterms:created xsi:type="dcterms:W3CDTF">2010-12-09T08:47:06Z</dcterms:created>
  <dcterms:modified xsi:type="dcterms:W3CDTF">2022-11-26T20:18:04Z</dcterms:modified>
</cp:coreProperties>
</file>